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obertoValencia/Documents/INSTITUTO TECNOLOGICO DE DURANGO/2017/PROYECTO SENER CONACYT 2014/REPORTE FINAL PROYECTO/ARCHIVOS EXCELL/"/>
    </mc:Choice>
  </mc:AlternateContent>
  <xr:revisionPtr revIDLastSave="0" documentId="13_ncr:1_{5231B35D-FC44-504F-8AFD-2BA95E19273D}" xr6:coauthVersionLast="47" xr6:coauthVersionMax="47" xr10:uidLastSave="{00000000-0000-0000-0000-000000000000}"/>
  <bookViews>
    <workbookView xWindow="0" yWindow="460" windowWidth="25600" windowHeight="15540" xr2:uid="{61EA078F-B59A-D84F-A21D-EC3A725EF9D4}"/>
  </bookViews>
  <sheets>
    <sheet name="NOTAS" sheetId="1" r:id="rId1"/>
    <sheet name="PH REDOX CE INI Y FINAL BMP" sheetId="2" r:id="rId2"/>
    <sheet name="BIOGAS BMP" sheetId="3" r:id="rId3"/>
    <sheet name="DESTRUCCION ST Y SVT" sheetId="4" r:id="rId4"/>
    <sheet name="RESULTADOS VS LITERATURA" sheetId="5" r:id="rId5"/>
    <sheet name="CALCULOS BUSWELL" sheetId="6" r:id="rId6"/>
    <sheet name="Galvan et al 2019" sheetId="7" r:id="rId7"/>
  </sheets>
  <externalReferences>
    <externalReference r:id="rId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65" i="7" l="1"/>
  <c r="J164" i="7"/>
  <c r="E163" i="7"/>
  <c r="O162" i="7"/>
  <c r="Q162" i="7" s="1"/>
  <c r="S162" i="7" s="1"/>
  <c r="E162" i="7"/>
  <c r="O161" i="7"/>
  <c r="Q161" i="7" s="1"/>
  <c r="E161" i="7"/>
  <c r="O160" i="7"/>
  <c r="Q160" i="7" s="1"/>
  <c r="S160" i="7" s="1"/>
  <c r="E160" i="7"/>
  <c r="O159" i="7"/>
  <c r="Q159" i="7" s="1"/>
  <c r="S159" i="7" s="1"/>
  <c r="E159" i="7"/>
  <c r="O158" i="7"/>
  <c r="Q158" i="7" s="1"/>
  <c r="S158" i="7" s="1"/>
  <c r="E158" i="7"/>
  <c r="O157" i="7"/>
  <c r="Q157" i="7" s="1"/>
  <c r="S157" i="7" s="1"/>
  <c r="E157" i="7"/>
  <c r="O156" i="7"/>
  <c r="Q156" i="7" s="1"/>
  <c r="S156" i="7" s="1"/>
  <c r="E156" i="7"/>
  <c r="O155" i="7"/>
  <c r="Q155" i="7" s="1"/>
  <c r="S155" i="7" s="1"/>
  <c r="J155" i="7"/>
  <c r="E155" i="7"/>
  <c r="O154" i="7"/>
  <c r="Q154" i="7" s="1"/>
  <c r="S154" i="7" s="1"/>
  <c r="E154" i="7"/>
  <c r="O153" i="7"/>
  <c r="Q153" i="7" s="1"/>
  <c r="S153" i="7" s="1"/>
  <c r="E153" i="7"/>
  <c r="Q152" i="7"/>
  <c r="S152" i="7" s="1"/>
  <c r="O152" i="7"/>
  <c r="E152" i="7"/>
  <c r="Q151" i="7"/>
  <c r="S151" i="7" s="1"/>
  <c r="O151" i="7"/>
  <c r="J151" i="7"/>
  <c r="E151" i="7"/>
  <c r="O150" i="7"/>
  <c r="Q150" i="7" s="1"/>
  <c r="S150" i="7" s="1"/>
  <c r="AE101" i="7"/>
  <c r="AE100" i="7"/>
  <c r="AE99" i="7"/>
  <c r="AE98" i="7"/>
  <c r="AE97" i="7"/>
  <c r="AE96" i="7"/>
  <c r="AE95" i="7"/>
  <c r="AE94" i="7"/>
  <c r="AE93" i="7"/>
  <c r="AE92" i="7"/>
  <c r="X91" i="7"/>
  <c r="R91" i="7"/>
  <c r="H91" i="7"/>
  <c r="X90" i="7"/>
  <c r="R90" i="7"/>
  <c r="H90" i="7"/>
  <c r="X89" i="7"/>
  <c r="R89" i="7"/>
  <c r="H89" i="7"/>
  <c r="X88" i="7"/>
  <c r="R88" i="7"/>
  <c r="H88" i="7"/>
  <c r="X87" i="7"/>
  <c r="R87" i="7"/>
  <c r="H87" i="7"/>
  <c r="X86" i="7"/>
  <c r="R86" i="7"/>
  <c r="H86" i="7"/>
  <c r="X85" i="7"/>
  <c r="R85" i="7"/>
  <c r="H85" i="7"/>
  <c r="X84" i="7"/>
  <c r="R84" i="7"/>
  <c r="H84" i="7"/>
  <c r="X83" i="7"/>
  <c r="R83" i="7"/>
  <c r="H83" i="7"/>
  <c r="X82" i="7"/>
  <c r="R82" i="7"/>
  <c r="H82" i="7"/>
  <c r="X81" i="7"/>
  <c r="R81" i="7"/>
  <c r="H81" i="7"/>
  <c r="X80" i="7"/>
  <c r="R80" i="7"/>
  <c r="H80" i="7"/>
  <c r="X79" i="7"/>
  <c r="R79" i="7"/>
  <c r="H79" i="7"/>
  <c r="AE74" i="7"/>
  <c r="AE73" i="7"/>
  <c r="AE72" i="7"/>
  <c r="AE71" i="7"/>
  <c r="AE70" i="7"/>
  <c r="AE69" i="7"/>
  <c r="AE68" i="7"/>
  <c r="AE67" i="7"/>
  <c r="AE66" i="7"/>
  <c r="BM50" i="7"/>
  <c r="BM47" i="7"/>
  <c r="AQ39" i="7"/>
  <c r="AO39" i="7"/>
  <c r="AK39" i="7"/>
  <c r="AH39" i="7"/>
  <c r="AI39" i="7" s="1"/>
  <c r="AF39" i="7"/>
  <c r="AD39" i="7"/>
  <c r="AS39" i="7" s="1"/>
  <c r="AQ38" i="7"/>
  <c r="AO38" i="7"/>
  <c r="AK38" i="7"/>
  <c r="AH38" i="7"/>
  <c r="AI38" i="7" s="1"/>
  <c r="AF38" i="7"/>
  <c r="AD38" i="7"/>
  <c r="AS38" i="7" s="1"/>
  <c r="AQ37" i="7"/>
  <c r="AO37" i="7"/>
  <c r="AK37" i="7"/>
  <c r="AF37" i="7"/>
  <c r="AD37" i="7"/>
  <c r="AS37" i="7" s="1"/>
  <c r="AO36" i="7"/>
  <c r="AQ36" i="7" s="1"/>
  <c r="AK36" i="7"/>
  <c r="AD36" i="7"/>
  <c r="AF36" i="7" s="1"/>
  <c r="AO35" i="7"/>
  <c r="AM35" i="7"/>
  <c r="AK35" i="7"/>
  <c r="AG35" i="7"/>
  <c r="AD35" i="7"/>
  <c r="AE35" i="7" s="1"/>
  <c r="AB35" i="7"/>
  <c r="Z35" i="7"/>
  <c r="AO34" i="7"/>
  <c r="AM34" i="7"/>
  <c r="AK34" i="7"/>
  <c r="AG34" i="7"/>
  <c r="AD34" i="7"/>
  <c r="AE34" i="7" s="1"/>
  <c r="AB34" i="7"/>
  <c r="Z34" i="7"/>
  <c r="AM33" i="7"/>
  <c r="AK33" i="7"/>
  <c r="AG33" i="7"/>
  <c r="AB33" i="7"/>
  <c r="Z33" i="7"/>
  <c r="AO33" i="7" s="1"/>
  <c r="BM32" i="7"/>
  <c r="AI32" i="7"/>
  <c r="AG32" i="7"/>
  <c r="AE32" i="7"/>
  <c r="AA32" i="7"/>
  <c r="Y32" i="7"/>
  <c r="AI31" i="7"/>
  <c r="AE31" i="7"/>
  <c r="AG31" i="7" s="1"/>
  <c r="AA31" i="7"/>
  <c r="Y31" i="7"/>
  <c r="Q31" i="7"/>
  <c r="AI30" i="7"/>
  <c r="AG30" i="7"/>
  <c r="AE30" i="7"/>
  <c r="AA30" i="7"/>
  <c r="Y30" i="7"/>
  <c r="BM29" i="7"/>
  <c r="AI29" i="7"/>
  <c r="AE29" i="7"/>
  <c r="AG29" i="7" s="1"/>
  <c r="AA29" i="7"/>
  <c r="Y29" i="7"/>
  <c r="Q28" i="7"/>
  <c r="AI27" i="7"/>
  <c r="AG27" i="7"/>
  <c r="AE27" i="7"/>
  <c r="AA27" i="7"/>
  <c r="Y27" i="7"/>
  <c r="AI26" i="7"/>
  <c r="AG26" i="7"/>
  <c r="AE26" i="7"/>
  <c r="AA26" i="7"/>
  <c r="Y26" i="7"/>
  <c r="AI25" i="7"/>
  <c r="AE25" i="7"/>
  <c r="AG25" i="7" s="1"/>
  <c r="AA25" i="7"/>
  <c r="Y25" i="7"/>
  <c r="AI24" i="7"/>
  <c r="AE24" i="7"/>
  <c r="AG24" i="7" s="1"/>
  <c r="AA24" i="7"/>
  <c r="Y24" i="7"/>
  <c r="AI23" i="7"/>
  <c r="AE23" i="7"/>
  <c r="AG23" i="7" s="1"/>
  <c r="AA23" i="7"/>
  <c r="Y23" i="7"/>
  <c r="AI22" i="7"/>
  <c r="AE22" i="7"/>
  <c r="AG22" i="7" s="1"/>
  <c r="AA22" i="7"/>
  <c r="Y22" i="7"/>
  <c r="AI21" i="7"/>
  <c r="AE21" i="7"/>
  <c r="AG21" i="7" s="1"/>
  <c r="AA21" i="7"/>
  <c r="Y21" i="7"/>
  <c r="AI20" i="7"/>
  <c r="AE20" i="7"/>
  <c r="AG20" i="7" s="1"/>
  <c r="AA20" i="7"/>
  <c r="Y20" i="7"/>
  <c r="AI19" i="7"/>
  <c r="AE19" i="7"/>
  <c r="AG19" i="7" s="1"/>
  <c r="AA19" i="7"/>
  <c r="Y19" i="7"/>
  <c r="AJ28" i="6"/>
  <c r="AI28" i="6"/>
  <c r="AG28" i="6"/>
  <c r="AF28" i="6"/>
  <c r="AJ27" i="6"/>
  <c r="AI27" i="6"/>
  <c r="AG27" i="6"/>
  <c r="AF27" i="6"/>
  <c r="AJ26" i="6"/>
  <c r="AI26" i="6"/>
  <c r="AG26" i="6"/>
  <c r="AF26" i="6"/>
  <c r="AJ25" i="6"/>
  <c r="AI25" i="6"/>
  <c r="AG25" i="6"/>
  <c r="AF25" i="6"/>
  <c r="AJ24" i="6"/>
  <c r="AI24" i="6"/>
  <c r="AG24" i="6"/>
  <c r="AF24" i="6"/>
  <c r="AJ23" i="6"/>
  <c r="AI23" i="6"/>
  <c r="AG23" i="6"/>
  <c r="AF23" i="6"/>
  <c r="AJ22" i="6"/>
  <c r="AI22" i="6"/>
  <c r="AG22" i="6"/>
  <c r="AF22" i="6"/>
  <c r="AJ21" i="6"/>
  <c r="AI21" i="6"/>
  <c r="AG21" i="6"/>
  <c r="AF21" i="6"/>
  <c r="AJ20" i="6"/>
  <c r="AI20" i="6"/>
  <c r="AG20" i="6"/>
  <c r="AF20" i="6"/>
  <c r="AJ19" i="6"/>
  <c r="AI19" i="6"/>
  <c r="AG19" i="6"/>
  <c r="AF19" i="6"/>
  <c r="AJ18" i="6"/>
  <c r="AI18" i="6"/>
  <c r="AG18" i="6"/>
  <c r="AF18" i="6"/>
  <c r="AJ17" i="6"/>
  <c r="AI17" i="6"/>
  <c r="AG17" i="6"/>
  <c r="AF17" i="6"/>
  <c r="AJ16" i="6"/>
  <c r="AI16" i="6"/>
  <c r="AG16" i="6"/>
  <c r="AF16" i="6"/>
  <c r="C16" i="6"/>
  <c r="E27" i="6" s="1"/>
  <c r="AJ15" i="6"/>
  <c r="AI15" i="6"/>
  <c r="AG15" i="6"/>
  <c r="AF15" i="6"/>
  <c r="M15" i="6"/>
  <c r="Q15" i="6" s="1"/>
  <c r="L15" i="6" s="1"/>
  <c r="H15" i="6"/>
  <c r="I11" i="6" s="1"/>
  <c r="C15" i="6"/>
  <c r="E26" i="6" s="1"/>
  <c r="AJ14" i="6"/>
  <c r="AI14" i="6"/>
  <c r="AG14" i="6"/>
  <c r="AF14" i="6"/>
  <c r="M14" i="6"/>
  <c r="Q14" i="6" s="1"/>
  <c r="L14" i="6" s="1"/>
  <c r="C14" i="6"/>
  <c r="E25" i="6" s="1"/>
  <c r="AJ13" i="6"/>
  <c r="AI13" i="6"/>
  <c r="AG13" i="6"/>
  <c r="AF13" i="6"/>
  <c r="M13" i="6"/>
  <c r="Q13" i="6" s="1"/>
  <c r="L13" i="6" s="1"/>
  <c r="C13" i="6"/>
  <c r="E24" i="6" s="1"/>
  <c r="AJ12" i="6"/>
  <c r="AI12" i="6"/>
  <c r="AG12" i="6"/>
  <c r="AF12" i="6"/>
  <c r="M12" i="6"/>
  <c r="Q12" i="6" s="1"/>
  <c r="L12" i="6" s="1"/>
  <c r="I12" i="6"/>
  <c r="C12" i="6"/>
  <c r="AJ11" i="6"/>
  <c r="AI11" i="6"/>
  <c r="AG11" i="6"/>
  <c r="AF11" i="6"/>
  <c r="M11" i="6"/>
  <c r="Q11" i="6" s="1"/>
  <c r="L11" i="6" s="1"/>
  <c r="AJ10" i="6"/>
  <c r="AI10" i="6"/>
  <c r="AG10" i="6"/>
  <c r="AF10" i="6"/>
  <c r="M10" i="6"/>
  <c r="Q10" i="6" s="1"/>
  <c r="L10" i="6" s="1"/>
  <c r="AJ9" i="6"/>
  <c r="AI9" i="6"/>
  <c r="AG9" i="6"/>
  <c r="AF9" i="6"/>
  <c r="M9" i="6"/>
  <c r="Q9" i="6" s="1"/>
  <c r="L9" i="6" s="1"/>
  <c r="AJ8" i="6"/>
  <c r="AI8" i="6"/>
  <c r="AG8" i="6"/>
  <c r="AF8" i="6"/>
  <c r="M8" i="6"/>
  <c r="Q8" i="6" s="1"/>
  <c r="L8" i="6" s="1"/>
  <c r="AJ7" i="6"/>
  <c r="AI7" i="6"/>
  <c r="AG7" i="6"/>
  <c r="AF7" i="6"/>
  <c r="Q7" i="6"/>
  <c r="L7" i="6" s="1"/>
  <c r="M7" i="6"/>
  <c r="AJ6" i="6"/>
  <c r="AI6" i="6"/>
  <c r="AG6" i="6"/>
  <c r="AF6" i="6"/>
  <c r="M6" i="6"/>
  <c r="Q6" i="6" s="1"/>
  <c r="L6" i="6" s="1"/>
  <c r="AJ5" i="6"/>
  <c r="AI5" i="6"/>
  <c r="AG5" i="6"/>
  <c r="AF5" i="6"/>
  <c r="M5" i="6"/>
  <c r="Q5" i="6" s="1"/>
  <c r="L5" i="6" s="1"/>
  <c r="AJ4" i="6"/>
  <c r="AI4" i="6"/>
  <c r="AG4" i="6"/>
  <c r="AF4" i="6"/>
  <c r="Q4" i="6"/>
  <c r="L4" i="6" s="1"/>
  <c r="M4" i="6"/>
  <c r="AJ3" i="6"/>
  <c r="AI3" i="6"/>
  <c r="AG3" i="6"/>
  <c r="AF3" i="6"/>
  <c r="Q3" i="6"/>
  <c r="L3" i="6" s="1"/>
  <c r="M3" i="6"/>
  <c r="DX299" i="3"/>
  <c r="HC299" i="3" s="1"/>
  <c r="DW299" i="3"/>
  <c r="HB299" i="3" s="1"/>
  <c r="DV299" i="3"/>
  <c r="HA299" i="3" s="1"/>
  <c r="DU299" i="3"/>
  <c r="GZ299" i="3" s="1"/>
  <c r="DT299" i="3"/>
  <c r="GY299" i="3" s="1"/>
  <c r="DS299" i="3"/>
  <c r="GX299" i="3" s="1"/>
  <c r="DR299" i="3"/>
  <c r="GW299" i="3" s="1"/>
  <c r="DQ299" i="3"/>
  <c r="GV299" i="3" s="1"/>
  <c r="DP299" i="3"/>
  <c r="GU299" i="3" s="1"/>
  <c r="DO299" i="3"/>
  <c r="GT299" i="3" s="1"/>
  <c r="DN299" i="3"/>
  <c r="GS299" i="3" s="1"/>
  <c r="DM299" i="3"/>
  <c r="GR299" i="3" s="1"/>
  <c r="DL299" i="3"/>
  <c r="GQ299" i="3" s="1"/>
  <c r="DK299" i="3"/>
  <c r="GP299" i="3" s="1"/>
  <c r="DJ299" i="3"/>
  <c r="GO299" i="3" s="1"/>
  <c r="DI299" i="3"/>
  <c r="GN299" i="3" s="1"/>
  <c r="DH299" i="3"/>
  <c r="GM299" i="3" s="1"/>
  <c r="DG299" i="3"/>
  <c r="GL299" i="3" s="1"/>
  <c r="DF299" i="3"/>
  <c r="GK299" i="3" s="1"/>
  <c r="DE299" i="3"/>
  <c r="GJ299" i="3" s="1"/>
  <c r="DD299" i="3"/>
  <c r="GI299" i="3" s="1"/>
  <c r="DC299" i="3"/>
  <c r="GH299" i="3" s="1"/>
  <c r="DB299" i="3"/>
  <c r="GG299" i="3" s="1"/>
  <c r="DA299" i="3"/>
  <c r="GF299" i="3" s="1"/>
  <c r="CZ299" i="3"/>
  <c r="GE299" i="3" s="1"/>
  <c r="CY299" i="3"/>
  <c r="GD299" i="3" s="1"/>
  <c r="CX299" i="3"/>
  <c r="GC299" i="3" s="1"/>
  <c r="CW299" i="3"/>
  <c r="GB299" i="3" s="1"/>
  <c r="CV299" i="3"/>
  <c r="GA299" i="3" s="1"/>
  <c r="CU299" i="3"/>
  <c r="FZ299" i="3" s="1"/>
  <c r="CT299" i="3"/>
  <c r="FY299" i="3" s="1"/>
  <c r="CS299" i="3"/>
  <c r="FX299" i="3" s="1"/>
  <c r="CR299" i="3"/>
  <c r="FW299" i="3" s="1"/>
  <c r="CQ299" i="3"/>
  <c r="FV299" i="3" s="1"/>
  <c r="CP299" i="3"/>
  <c r="FU299" i="3" s="1"/>
  <c r="CO299" i="3"/>
  <c r="FT299" i="3" s="1"/>
  <c r="CN299" i="3"/>
  <c r="FS299" i="3" s="1"/>
  <c r="CM299" i="3"/>
  <c r="FR299" i="3" s="1"/>
  <c r="CL299" i="3"/>
  <c r="FQ299" i="3" s="1"/>
  <c r="CK299" i="3"/>
  <c r="FP299" i="3" s="1"/>
  <c r="CJ299" i="3"/>
  <c r="FO299" i="3" s="1"/>
  <c r="CI299" i="3"/>
  <c r="FN299" i="3" s="1"/>
  <c r="CH299" i="3"/>
  <c r="FM299" i="3" s="1"/>
  <c r="CG299" i="3"/>
  <c r="FL299" i="3" s="1"/>
  <c r="CF299" i="3"/>
  <c r="FK299" i="3" s="1"/>
  <c r="CE299" i="3"/>
  <c r="FJ299" i="3" s="1"/>
  <c r="CD299" i="3"/>
  <c r="FI299" i="3" s="1"/>
  <c r="CC299" i="3"/>
  <c r="FH299" i="3" s="1"/>
  <c r="CB299" i="3"/>
  <c r="FG299" i="3" s="1"/>
  <c r="CA299" i="3"/>
  <c r="FF299" i="3" s="1"/>
  <c r="BZ299" i="3"/>
  <c r="FE299" i="3" s="1"/>
  <c r="BY299" i="3"/>
  <c r="FD299" i="3" s="1"/>
  <c r="BX299" i="3"/>
  <c r="FC299" i="3" s="1"/>
  <c r="BW299" i="3"/>
  <c r="FB299" i="3" s="1"/>
  <c r="BV299" i="3"/>
  <c r="FA299" i="3" s="1"/>
  <c r="BU299" i="3"/>
  <c r="EZ299" i="3" s="1"/>
  <c r="BT299" i="3"/>
  <c r="EY299" i="3" s="1"/>
  <c r="BS299" i="3"/>
  <c r="EX299" i="3" s="1"/>
  <c r="BR299" i="3"/>
  <c r="EW299" i="3" s="1"/>
  <c r="BQ299" i="3"/>
  <c r="EV299" i="3" s="1"/>
  <c r="BP299" i="3"/>
  <c r="EU299" i="3" s="1"/>
  <c r="BO299" i="3"/>
  <c r="ET299" i="3" s="1"/>
  <c r="BN299" i="3"/>
  <c r="ES299" i="3" s="1"/>
  <c r="BM299" i="3"/>
  <c r="ER299" i="3" s="1"/>
  <c r="BL299" i="3"/>
  <c r="EQ299" i="3" s="1"/>
  <c r="BK299" i="3"/>
  <c r="EP299" i="3" s="1"/>
  <c r="BJ299" i="3"/>
  <c r="EO299" i="3" s="1"/>
  <c r="BI299" i="3"/>
  <c r="EN299" i="3" s="1"/>
  <c r="BH299" i="3"/>
  <c r="EM299" i="3" s="1"/>
  <c r="BG299" i="3"/>
  <c r="EL299" i="3" s="1"/>
  <c r="BF299" i="3"/>
  <c r="EK299" i="3" s="1"/>
  <c r="BE299" i="3"/>
  <c r="EJ299" i="3" s="1"/>
  <c r="DX298" i="3"/>
  <c r="HC298" i="3" s="1"/>
  <c r="DW298" i="3"/>
  <c r="HB298" i="3" s="1"/>
  <c r="DV298" i="3"/>
  <c r="HA298" i="3" s="1"/>
  <c r="DU298" i="3"/>
  <c r="GZ298" i="3" s="1"/>
  <c r="DT298" i="3"/>
  <c r="GY298" i="3" s="1"/>
  <c r="DS298" i="3"/>
  <c r="GX298" i="3" s="1"/>
  <c r="DR298" i="3"/>
  <c r="GW298" i="3" s="1"/>
  <c r="DQ298" i="3"/>
  <c r="GV298" i="3" s="1"/>
  <c r="DP298" i="3"/>
  <c r="GU298" i="3" s="1"/>
  <c r="DO298" i="3"/>
  <c r="GT298" i="3" s="1"/>
  <c r="DN298" i="3"/>
  <c r="GS298" i="3" s="1"/>
  <c r="DM298" i="3"/>
  <c r="GR298" i="3" s="1"/>
  <c r="DL298" i="3"/>
  <c r="GQ298" i="3" s="1"/>
  <c r="DK298" i="3"/>
  <c r="GP298" i="3" s="1"/>
  <c r="DJ298" i="3"/>
  <c r="GO298" i="3" s="1"/>
  <c r="DI298" i="3"/>
  <c r="GN298" i="3" s="1"/>
  <c r="DH298" i="3"/>
  <c r="GM298" i="3" s="1"/>
  <c r="DG298" i="3"/>
  <c r="GL298" i="3" s="1"/>
  <c r="DF298" i="3"/>
  <c r="GK298" i="3" s="1"/>
  <c r="DE298" i="3"/>
  <c r="GJ298" i="3" s="1"/>
  <c r="DD298" i="3"/>
  <c r="GI298" i="3" s="1"/>
  <c r="DC298" i="3"/>
  <c r="GH298" i="3" s="1"/>
  <c r="DB298" i="3"/>
  <c r="GG298" i="3" s="1"/>
  <c r="DA298" i="3"/>
  <c r="GF298" i="3" s="1"/>
  <c r="CZ298" i="3"/>
  <c r="GE298" i="3" s="1"/>
  <c r="CY298" i="3"/>
  <c r="GD298" i="3" s="1"/>
  <c r="CX298" i="3"/>
  <c r="GC298" i="3" s="1"/>
  <c r="CW298" i="3"/>
  <c r="GB298" i="3" s="1"/>
  <c r="CV298" i="3"/>
  <c r="GA298" i="3" s="1"/>
  <c r="CU298" i="3"/>
  <c r="FZ298" i="3" s="1"/>
  <c r="CT298" i="3"/>
  <c r="FY298" i="3" s="1"/>
  <c r="CS298" i="3"/>
  <c r="FX298" i="3" s="1"/>
  <c r="CR298" i="3"/>
  <c r="FW298" i="3" s="1"/>
  <c r="CQ298" i="3"/>
  <c r="FV298" i="3" s="1"/>
  <c r="CP298" i="3"/>
  <c r="FU298" i="3" s="1"/>
  <c r="CO298" i="3"/>
  <c r="FT298" i="3" s="1"/>
  <c r="CN298" i="3"/>
  <c r="FS298" i="3" s="1"/>
  <c r="CM298" i="3"/>
  <c r="FR298" i="3" s="1"/>
  <c r="CL298" i="3"/>
  <c r="FQ298" i="3" s="1"/>
  <c r="CK298" i="3"/>
  <c r="FP298" i="3" s="1"/>
  <c r="CJ298" i="3"/>
  <c r="FO298" i="3" s="1"/>
  <c r="CI298" i="3"/>
  <c r="FN298" i="3" s="1"/>
  <c r="CH298" i="3"/>
  <c r="FM298" i="3" s="1"/>
  <c r="CG298" i="3"/>
  <c r="FL298" i="3" s="1"/>
  <c r="CF298" i="3"/>
  <c r="FK298" i="3" s="1"/>
  <c r="CE298" i="3"/>
  <c r="FJ298" i="3" s="1"/>
  <c r="CD298" i="3"/>
  <c r="FI298" i="3" s="1"/>
  <c r="CC298" i="3"/>
  <c r="FH298" i="3" s="1"/>
  <c r="CB298" i="3"/>
  <c r="FG298" i="3" s="1"/>
  <c r="CA298" i="3"/>
  <c r="FF298" i="3" s="1"/>
  <c r="BZ298" i="3"/>
  <c r="FE298" i="3" s="1"/>
  <c r="BY298" i="3"/>
  <c r="FD298" i="3" s="1"/>
  <c r="BX298" i="3"/>
  <c r="FC298" i="3" s="1"/>
  <c r="BW298" i="3"/>
  <c r="FB298" i="3" s="1"/>
  <c r="BV298" i="3"/>
  <c r="FA298" i="3" s="1"/>
  <c r="BU298" i="3"/>
  <c r="EZ298" i="3" s="1"/>
  <c r="BT298" i="3"/>
  <c r="EY298" i="3" s="1"/>
  <c r="BS298" i="3"/>
  <c r="EX298" i="3" s="1"/>
  <c r="BR298" i="3"/>
  <c r="EW298" i="3" s="1"/>
  <c r="BQ298" i="3"/>
  <c r="EV298" i="3" s="1"/>
  <c r="BP298" i="3"/>
  <c r="EU298" i="3" s="1"/>
  <c r="BO298" i="3"/>
  <c r="ET298" i="3" s="1"/>
  <c r="BN298" i="3"/>
  <c r="ES298" i="3" s="1"/>
  <c r="BM298" i="3"/>
  <c r="ER298" i="3" s="1"/>
  <c r="BL298" i="3"/>
  <c r="EQ298" i="3" s="1"/>
  <c r="BK298" i="3"/>
  <c r="EP298" i="3" s="1"/>
  <c r="BJ298" i="3"/>
  <c r="EO298" i="3" s="1"/>
  <c r="BI298" i="3"/>
  <c r="EN298" i="3" s="1"/>
  <c r="BH298" i="3"/>
  <c r="EM298" i="3" s="1"/>
  <c r="BG298" i="3"/>
  <c r="EL298" i="3" s="1"/>
  <c r="BF298" i="3"/>
  <c r="EK298" i="3" s="1"/>
  <c r="BE298" i="3"/>
  <c r="EJ298" i="3" s="1"/>
  <c r="DX297" i="3"/>
  <c r="HC297" i="3" s="1"/>
  <c r="DW297" i="3"/>
  <c r="HB297" i="3" s="1"/>
  <c r="DV297" i="3"/>
  <c r="HA297" i="3" s="1"/>
  <c r="DU297" i="3"/>
  <c r="GZ297" i="3" s="1"/>
  <c r="DT297" i="3"/>
  <c r="GY297" i="3" s="1"/>
  <c r="DS297" i="3"/>
  <c r="GX297" i="3" s="1"/>
  <c r="DR297" i="3"/>
  <c r="GW297" i="3" s="1"/>
  <c r="DQ297" i="3"/>
  <c r="GV297" i="3" s="1"/>
  <c r="DP297" i="3"/>
  <c r="GU297" i="3" s="1"/>
  <c r="DO297" i="3"/>
  <c r="GT297" i="3" s="1"/>
  <c r="DN297" i="3"/>
  <c r="GS297" i="3" s="1"/>
  <c r="DM297" i="3"/>
  <c r="GR297" i="3" s="1"/>
  <c r="DL297" i="3"/>
  <c r="GQ297" i="3" s="1"/>
  <c r="DK297" i="3"/>
  <c r="GP297" i="3" s="1"/>
  <c r="DJ297" i="3"/>
  <c r="GO297" i="3" s="1"/>
  <c r="DI297" i="3"/>
  <c r="GN297" i="3" s="1"/>
  <c r="DH297" i="3"/>
  <c r="GM297" i="3" s="1"/>
  <c r="DG297" i="3"/>
  <c r="GL297" i="3" s="1"/>
  <c r="DF297" i="3"/>
  <c r="GK297" i="3" s="1"/>
  <c r="DE297" i="3"/>
  <c r="GJ297" i="3" s="1"/>
  <c r="DD297" i="3"/>
  <c r="GI297" i="3" s="1"/>
  <c r="DC297" i="3"/>
  <c r="GH297" i="3" s="1"/>
  <c r="DB297" i="3"/>
  <c r="GG297" i="3" s="1"/>
  <c r="DA297" i="3"/>
  <c r="GF297" i="3" s="1"/>
  <c r="CZ297" i="3"/>
  <c r="GE297" i="3" s="1"/>
  <c r="CY297" i="3"/>
  <c r="GD297" i="3" s="1"/>
  <c r="CX297" i="3"/>
  <c r="GC297" i="3" s="1"/>
  <c r="CW297" i="3"/>
  <c r="GB297" i="3" s="1"/>
  <c r="CV297" i="3"/>
  <c r="GA297" i="3" s="1"/>
  <c r="CU297" i="3"/>
  <c r="FZ297" i="3" s="1"/>
  <c r="CT297" i="3"/>
  <c r="FY297" i="3" s="1"/>
  <c r="CS297" i="3"/>
  <c r="FX297" i="3" s="1"/>
  <c r="CR297" i="3"/>
  <c r="FW297" i="3" s="1"/>
  <c r="CQ297" i="3"/>
  <c r="FV297" i="3" s="1"/>
  <c r="CP297" i="3"/>
  <c r="FU297" i="3" s="1"/>
  <c r="CO297" i="3"/>
  <c r="FT297" i="3" s="1"/>
  <c r="CN297" i="3"/>
  <c r="FS297" i="3" s="1"/>
  <c r="CM297" i="3"/>
  <c r="FR297" i="3" s="1"/>
  <c r="CL297" i="3"/>
  <c r="FQ297" i="3" s="1"/>
  <c r="CK297" i="3"/>
  <c r="FP297" i="3" s="1"/>
  <c r="CJ297" i="3"/>
  <c r="FO297" i="3" s="1"/>
  <c r="CI297" i="3"/>
  <c r="FN297" i="3" s="1"/>
  <c r="CH297" i="3"/>
  <c r="FM297" i="3" s="1"/>
  <c r="CG297" i="3"/>
  <c r="FL297" i="3" s="1"/>
  <c r="CF297" i="3"/>
  <c r="FK297" i="3" s="1"/>
  <c r="CE297" i="3"/>
  <c r="FJ297" i="3" s="1"/>
  <c r="CD297" i="3"/>
  <c r="FI297" i="3" s="1"/>
  <c r="CC297" i="3"/>
  <c r="FH297" i="3" s="1"/>
  <c r="CB297" i="3"/>
  <c r="FG297" i="3" s="1"/>
  <c r="CA297" i="3"/>
  <c r="FF297" i="3" s="1"/>
  <c r="BZ297" i="3"/>
  <c r="FE297" i="3" s="1"/>
  <c r="BY297" i="3"/>
  <c r="FD297" i="3" s="1"/>
  <c r="BX297" i="3"/>
  <c r="FC297" i="3" s="1"/>
  <c r="BW297" i="3"/>
  <c r="FB297" i="3" s="1"/>
  <c r="BV297" i="3"/>
  <c r="FA297" i="3" s="1"/>
  <c r="BU297" i="3"/>
  <c r="EZ297" i="3" s="1"/>
  <c r="BT297" i="3"/>
  <c r="EY297" i="3" s="1"/>
  <c r="BS297" i="3"/>
  <c r="EX297" i="3" s="1"/>
  <c r="BR297" i="3"/>
  <c r="EW297" i="3" s="1"/>
  <c r="BQ297" i="3"/>
  <c r="EV297" i="3" s="1"/>
  <c r="BP297" i="3"/>
  <c r="EU297" i="3" s="1"/>
  <c r="BO297" i="3"/>
  <c r="ET297" i="3" s="1"/>
  <c r="BN297" i="3"/>
  <c r="ES297" i="3" s="1"/>
  <c r="BM297" i="3"/>
  <c r="ER297" i="3" s="1"/>
  <c r="BL297" i="3"/>
  <c r="EQ297" i="3" s="1"/>
  <c r="BK297" i="3"/>
  <c r="EP297" i="3" s="1"/>
  <c r="BJ297" i="3"/>
  <c r="EO297" i="3" s="1"/>
  <c r="BI297" i="3"/>
  <c r="EN297" i="3" s="1"/>
  <c r="BH297" i="3"/>
  <c r="EM297" i="3" s="1"/>
  <c r="BG297" i="3"/>
  <c r="EL297" i="3" s="1"/>
  <c r="BF297" i="3"/>
  <c r="EK297" i="3" s="1"/>
  <c r="BE297" i="3"/>
  <c r="EJ297" i="3" s="1"/>
  <c r="EA296" i="3"/>
  <c r="DX296" i="3"/>
  <c r="HC296" i="3" s="1"/>
  <c r="DW296" i="3"/>
  <c r="HB296" i="3" s="1"/>
  <c r="DV296" i="3"/>
  <c r="HA296" i="3" s="1"/>
  <c r="DU296" i="3"/>
  <c r="GZ296" i="3" s="1"/>
  <c r="DT296" i="3"/>
  <c r="GY296" i="3" s="1"/>
  <c r="DS296" i="3"/>
  <c r="GX296" i="3" s="1"/>
  <c r="DR296" i="3"/>
  <c r="GW296" i="3" s="1"/>
  <c r="DQ296" i="3"/>
  <c r="GV296" i="3" s="1"/>
  <c r="DP296" i="3"/>
  <c r="GU296" i="3" s="1"/>
  <c r="DO296" i="3"/>
  <c r="GT296" i="3" s="1"/>
  <c r="DN296" i="3"/>
  <c r="GS296" i="3" s="1"/>
  <c r="DM296" i="3"/>
  <c r="GR296" i="3" s="1"/>
  <c r="DL296" i="3"/>
  <c r="GQ296" i="3" s="1"/>
  <c r="DK296" i="3"/>
  <c r="GP296" i="3" s="1"/>
  <c r="DJ296" i="3"/>
  <c r="GO296" i="3" s="1"/>
  <c r="DI296" i="3"/>
  <c r="GN296" i="3" s="1"/>
  <c r="DH296" i="3"/>
  <c r="GM296" i="3" s="1"/>
  <c r="DG296" i="3"/>
  <c r="GL296" i="3" s="1"/>
  <c r="DF296" i="3"/>
  <c r="GK296" i="3" s="1"/>
  <c r="DE296" i="3"/>
  <c r="GJ296" i="3" s="1"/>
  <c r="DD296" i="3"/>
  <c r="GI296" i="3" s="1"/>
  <c r="DC296" i="3"/>
  <c r="GH296" i="3" s="1"/>
  <c r="DB296" i="3"/>
  <c r="GG296" i="3" s="1"/>
  <c r="DA296" i="3"/>
  <c r="GF296" i="3" s="1"/>
  <c r="CZ296" i="3"/>
  <c r="GE296" i="3" s="1"/>
  <c r="CY296" i="3"/>
  <c r="GD296" i="3" s="1"/>
  <c r="CX296" i="3"/>
  <c r="GC296" i="3" s="1"/>
  <c r="CW296" i="3"/>
  <c r="GB296" i="3" s="1"/>
  <c r="CV296" i="3"/>
  <c r="GA296" i="3" s="1"/>
  <c r="CU296" i="3"/>
  <c r="FZ296" i="3" s="1"/>
  <c r="CT296" i="3"/>
  <c r="FY296" i="3" s="1"/>
  <c r="CS296" i="3"/>
  <c r="FX296" i="3" s="1"/>
  <c r="CR296" i="3"/>
  <c r="FW296" i="3" s="1"/>
  <c r="CQ296" i="3"/>
  <c r="FV296" i="3" s="1"/>
  <c r="CP296" i="3"/>
  <c r="FU296" i="3" s="1"/>
  <c r="CO296" i="3"/>
  <c r="FT296" i="3" s="1"/>
  <c r="CN296" i="3"/>
  <c r="FS296" i="3" s="1"/>
  <c r="CM296" i="3"/>
  <c r="FR296" i="3" s="1"/>
  <c r="CL296" i="3"/>
  <c r="FQ296" i="3" s="1"/>
  <c r="CK296" i="3"/>
  <c r="FP296" i="3" s="1"/>
  <c r="CJ296" i="3"/>
  <c r="FO296" i="3" s="1"/>
  <c r="CI296" i="3"/>
  <c r="FN296" i="3" s="1"/>
  <c r="CH296" i="3"/>
  <c r="FM296" i="3" s="1"/>
  <c r="CG296" i="3"/>
  <c r="FL296" i="3" s="1"/>
  <c r="CF296" i="3"/>
  <c r="FK296" i="3" s="1"/>
  <c r="CE296" i="3"/>
  <c r="FJ296" i="3" s="1"/>
  <c r="CD296" i="3"/>
  <c r="FI296" i="3" s="1"/>
  <c r="CC296" i="3"/>
  <c r="FH296" i="3" s="1"/>
  <c r="CB296" i="3"/>
  <c r="FG296" i="3" s="1"/>
  <c r="CA296" i="3"/>
  <c r="FF296" i="3" s="1"/>
  <c r="BZ296" i="3"/>
  <c r="FE296" i="3" s="1"/>
  <c r="BY296" i="3"/>
  <c r="FD296" i="3" s="1"/>
  <c r="BX296" i="3"/>
  <c r="FC296" i="3" s="1"/>
  <c r="BW296" i="3"/>
  <c r="FB296" i="3" s="1"/>
  <c r="BV296" i="3"/>
  <c r="FA296" i="3" s="1"/>
  <c r="BU296" i="3"/>
  <c r="EZ296" i="3" s="1"/>
  <c r="BT296" i="3"/>
  <c r="EY296" i="3" s="1"/>
  <c r="BS296" i="3"/>
  <c r="EX296" i="3" s="1"/>
  <c r="BR296" i="3"/>
  <c r="EW296" i="3" s="1"/>
  <c r="BQ296" i="3"/>
  <c r="EV296" i="3" s="1"/>
  <c r="BP296" i="3"/>
  <c r="EU296" i="3" s="1"/>
  <c r="BO296" i="3"/>
  <c r="ET296" i="3" s="1"/>
  <c r="BN296" i="3"/>
  <c r="ES296" i="3" s="1"/>
  <c r="BM296" i="3"/>
  <c r="ER296" i="3" s="1"/>
  <c r="BL296" i="3"/>
  <c r="EQ296" i="3" s="1"/>
  <c r="BK296" i="3"/>
  <c r="EP296" i="3" s="1"/>
  <c r="BJ296" i="3"/>
  <c r="EO296" i="3" s="1"/>
  <c r="BI296" i="3"/>
  <c r="EN296" i="3" s="1"/>
  <c r="BH296" i="3"/>
  <c r="EM296" i="3" s="1"/>
  <c r="BG296" i="3"/>
  <c r="EL296" i="3" s="1"/>
  <c r="BF296" i="3"/>
  <c r="EK296" i="3" s="1"/>
  <c r="BE296" i="3"/>
  <c r="EJ296" i="3" s="1"/>
  <c r="NV295" i="3"/>
  <c r="NU295" i="3"/>
  <c r="LZ295" i="3"/>
  <c r="NT295" i="3" s="1"/>
  <c r="LY295" i="3"/>
  <c r="NS295" i="3" s="1"/>
  <c r="LX295" i="3"/>
  <c r="NR295" i="3" s="1"/>
  <c r="LW295" i="3"/>
  <c r="NQ295" i="3" s="1"/>
  <c r="LV295" i="3"/>
  <c r="NP295" i="3" s="1"/>
  <c r="LU295" i="3"/>
  <c r="NO295" i="3" s="1"/>
  <c r="LT295" i="3"/>
  <c r="NN295" i="3" s="1"/>
  <c r="LS295" i="3"/>
  <c r="NM295" i="3" s="1"/>
  <c r="LR295" i="3"/>
  <c r="NL295" i="3" s="1"/>
  <c r="LQ295" i="3"/>
  <c r="NK295" i="3" s="1"/>
  <c r="LP295" i="3"/>
  <c r="NJ295" i="3" s="1"/>
  <c r="LO295" i="3"/>
  <c r="NI295" i="3" s="1"/>
  <c r="LN295" i="3"/>
  <c r="NH295" i="3" s="1"/>
  <c r="LM295" i="3"/>
  <c r="NG295" i="3" s="1"/>
  <c r="LL295" i="3"/>
  <c r="NF295" i="3" s="1"/>
  <c r="LK295" i="3"/>
  <c r="NE295" i="3" s="1"/>
  <c r="LJ295" i="3"/>
  <c r="ND295" i="3" s="1"/>
  <c r="LI295" i="3"/>
  <c r="NC295" i="3" s="1"/>
  <c r="LH295" i="3"/>
  <c r="NB295" i="3" s="1"/>
  <c r="LG295" i="3"/>
  <c r="NA295" i="3" s="1"/>
  <c r="LF295" i="3"/>
  <c r="MZ295" i="3" s="1"/>
  <c r="LE295" i="3"/>
  <c r="MY295" i="3" s="1"/>
  <c r="LD295" i="3"/>
  <c r="MX295" i="3" s="1"/>
  <c r="LC295" i="3"/>
  <c r="MW295" i="3" s="1"/>
  <c r="LB295" i="3"/>
  <c r="MV295" i="3" s="1"/>
  <c r="LA295" i="3"/>
  <c r="MU295" i="3" s="1"/>
  <c r="KZ295" i="3"/>
  <c r="MT295" i="3" s="1"/>
  <c r="KY295" i="3"/>
  <c r="MS295" i="3" s="1"/>
  <c r="KX295" i="3"/>
  <c r="MR295" i="3" s="1"/>
  <c r="KW295" i="3"/>
  <c r="MQ295" i="3" s="1"/>
  <c r="KV295" i="3"/>
  <c r="MP295" i="3" s="1"/>
  <c r="KU295" i="3"/>
  <c r="MO295" i="3" s="1"/>
  <c r="KT295" i="3"/>
  <c r="MN295" i="3" s="1"/>
  <c r="KS295" i="3"/>
  <c r="MM295" i="3" s="1"/>
  <c r="KR295" i="3"/>
  <c r="ML295" i="3" s="1"/>
  <c r="KQ295" i="3"/>
  <c r="MK295" i="3" s="1"/>
  <c r="KP295" i="3"/>
  <c r="MJ295" i="3" s="1"/>
  <c r="KO295" i="3"/>
  <c r="MI295" i="3" s="1"/>
  <c r="KN295" i="3"/>
  <c r="MH295" i="3" s="1"/>
  <c r="KM295" i="3"/>
  <c r="MG295" i="3" s="1"/>
  <c r="KL295" i="3"/>
  <c r="MF295" i="3" s="1"/>
  <c r="KK295" i="3"/>
  <c r="ME295" i="3" s="1"/>
  <c r="KJ295" i="3"/>
  <c r="MD295" i="3" s="1"/>
  <c r="KI295" i="3"/>
  <c r="MC295" i="3" s="1"/>
  <c r="KH295" i="3"/>
  <c r="MB295" i="3" s="1"/>
  <c r="GU295" i="3"/>
  <c r="GE295" i="3"/>
  <c r="FO295" i="3"/>
  <c r="EY295" i="3"/>
  <c r="DY295" i="3"/>
  <c r="DX295" i="3"/>
  <c r="HC295" i="3" s="1"/>
  <c r="DW295" i="3"/>
  <c r="HB295" i="3" s="1"/>
  <c r="DV295" i="3"/>
  <c r="HA295" i="3" s="1"/>
  <c r="DU295" i="3"/>
  <c r="GZ295" i="3" s="1"/>
  <c r="DT295" i="3"/>
  <c r="GY295" i="3" s="1"/>
  <c r="DS295" i="3"/>
  <c r="GX295" i="3" s="1"/>
  <c r="DR295" i="3"/>
  <c r="GW295" i="3" s="1"/>
  <c r="DQ295" i="3"/>
  <c r="GV295" i="3" s="1"/>
  <c r="DP295" i="3"/>
  <c r="DO295" i="3"/>
  <c r="GT295" i="3" s="1"/>
  <c r="DN295" i="3"/>
  <c r="GS295" i="3" s="1"/>
  <c r="DM295" i="3"/>
  <c r="GR295" i="3" s="1"/>
  <c r="DL295" i="3"/>
  <c r="GQ295" i="3" s="1"/>
  <c r="DK295" i="3"/>
  <c r="GP295" i="3" s="1"/>
  <c r="DJ295" i="3"/>
  <c r="GO295" i="3" s="1"/>
  <c r="DI295" i="3"/>
  <c r="GN295" i="3" s="1"/>
  <c r="DH295" i="3"/>
  <c r="GM295" i="3" s="1"/>
  <c r="DG295" i="3"/>
  <c r="GL295" i="3" s="1"/>
  <c r="DF295" i="3"/>
  <c r="GK295" i="3" s="1"/>
  <c r="DE295" i="3"/>
  <c r="GJ295" i="3" s="1"/>
  <c r="DD295" i="3"/>
  <c r="GI295" i="3" s="1"/>
  <c r="DC295" i="3"/>
  <c r="GH295" i="3" s="1"/>
  <c r="DB295" i="3"/>
  <c r="GG295" i="3" s="1"/>
  <c r="DA295" i="3"/>
  <c r="GF295" i="3" s="1"/>
  <c r="CZ295" i="3"/>
  <c r="CY295" i="3"/>
  <c r="GD295" i="3" s="1"/>
  <c r="CX295" i="3"/>
  <c r="GC295" i="3" s="1"/>
  <c r="CW295" i="3"/>
  <c r="GB295" i="3" s="1"/>
  <c r="CV295" i="3"/>
  <c r="GA295" i="3" s="1"/>
  <c r="CU295" i="3"/>
  <c r="FZ295" i="3" s="1"/>
  <c r="CT295" i="3"/>
  <c r="FY295" i="3" s="1"/>
  <c r="CS295" i="3"/>
  <c r="FX295" i="3" s="1"/>
  <c r="CR295" i="3"/>
  <c r="FW295" i="3" s="1"/>
  <c r="CQ295" i="3"/>
  <c r="FV295" i="3" s="1"/>
  <c r="CP295" i="3"/>
  <c r="FU295" i="3" s="1"/>
  <c r="CO295" i="3"/>
  <c r="FT295" i="3" s="1"/>
  <c r="CN295" i="3"/>
  <c r="FS295" i="3" s="1"/>
  <c r="CM295" i="3"/>
  <c r="FR295" i="3" s="1"/>
  <c r="CL295" i="3"/>
  <c r="FQ295" i="3" s="1"/>
  <c r="CK295" i="3"/>
  <c r="FP295" i="3" s="1"/>
  <c r="CJ295" i="3"/>
  <c r="CI295" i="3"/>
  <c r="FN295" i="3" s="1"/>
  <c r="CH295" i="3"/>
  <c r="FM295" i="3" s="1"/>
  <c r="CG295" i="3"/>
  <c r="FL295" i="3" s="1"/>
  <c r="CF295" i="3"/>
  <c r="FK295" i="3" s="1"/>
  <c r="CE295" i="3"/>
  <c r="FJ295" i="3" s="1"/>
  <c r="CD295" i="3"/>
  <c r="FI295" i="3" s="1"/>
  <c r="CC295" i="3"/>
  <c r="FH295" i="3" s="1"/>
  <c r="CB295" i="3"/>
  <c r="FG295" i="3" s="1"/>
  <c r="CA295" i="3"/>
  <c r="FF295" i="3" s="1"/>
  <c r="BZ295" i="3"/>
  <c r="FE295" i="3" s="1"/>
  <c r="BY295" i="3"/>
  <c r="FD295" i="3" s="1"/>
  <c r="BX295" i="3"/>
  <c r="FC295" i="3" s="1"/>
  <c r="BW295" i="3"/>
  <c r="FB295" i="3" s="1"/>
  <c r="BV295" i="3"/>
  <c r="FA295" i="3" s="1"/>
  <c r="BU295" i="3"/>
  <c r="EZ295" i="3" s="1"/>
  <c r="BT295" i="3"/>
  <c r="BS295" i="3"/>
  <c r="EX295" i="3" s="1"/>
  <c r="BR295" i="3"/>
  <c r="EW295" i="3" s="1"/>
  <c r="BQ295" i="3"/>
  <c r="EV295" i="3" s="1"/>
  <c r="BP295" i="3"/>
  <c r="EU295" i="3" s="1"/>
  <c r="BO295" i="3"/>
  <c r="ET295" i="3" s="1"/>
  <c r="BN295" i="3"/>
  <c r="ES295" i="3" s="1"/>
  <c r="BM295" i="3"/>
  <c r="ER295" i="3" s="1"/>
  <c r="BL295" i="3"/>
  <c r="EQ295" i="3" s="1"/>
  <c r="BK295" i="3"/>
  <c r="EP295" i="3" s="1"/>
  <c r="BJ295" i="3"/>
  <c r="EO295" i="3" s="1"/>
  <c r="BI295" i="3"/>
  <c r="EN295" i="3" s="1"/>
  <c r="BH295" i="3"/>
  <c r="EM295" i="3" s="1"/>
  <c r="BG295" i="3"/>
  <c r="EL295" i="3" s="1"/>
  <c r="BF295" i="3"/>
  <c r="EK295" i="3" s="1"/>
  <c r="BE295" i="3"/>
  <c r="EJ295" i="3" s="1"/>
  <c r="C295" i="3"/>
  <c r="DX294" i="3"/>
  <c r="HC294" i="3" s="1"/>
  <c r="DW294" i="3"/>
  <c r="HB294" i="3" s="1"/>
  <c r="DV294" i="3"/>
  <c r="HA294" i="3" s="1"/>
  <c r="DU294" i="3"/>
  <c r="GZ294" i="3" s="1"/>
  <c r="DT294" i="3"/>
  <c r="GY294" i="3" s="1"/>
  <c r="DS294" i="3"/>
  <c r="GX294" i="3" s="1"/>
  <c r="DR294" i="3"/>
  <c r="GW294" i="3" s="1"/>
  <c r="DQ294" i="3"/>
  <c r="GV294" i="3" s="1"/>
  <c r="DP294" i="3"/>
  <c r="GU294" i="3" s="1"/>
  <c r="DO294" i="3"/>
  <c r="GT294" i="3" s="1"/>
  <c r="DN294" i="3"/>
  <c r="GS294" i="3" s="1"/>
  <c r="DM294" i="3"/>
  <c r="GR294" i="3" s="1"/>
  <c r="DL294" i="3"/>
  <c r="GQ294" i="3" s="1"/>
  <c r="DK294" i="3"/>
  <c r="GP294" i="3" s="1"/>
  <c r="DJ294" i="3"/>
  <c r="GO294" i="3" s="1"/>
  <c r="DI294" i="3"/>
  <c r="GN294" i="3" s="1"/>
  <c r="DH294" i="3"/>
  <c r="GM294" i="3" s="1"/>
  <c r="DG294" i="3"/>
  <c r="GL294" i="3" s="1"/>
  <c r="DF294" i="3"/>
  <c r="GK294" i="3" s="1"/>
  <c r="DE294" i="3"/>
  <c r="GJ294" i="3" s="1"/>
  <c r="DD294" i="3"/>
  <c r="GI294" i="3" s="1"/>
  <c r="DC294" i="3"/>
  <c r="GH294" i="3" s="1"/>
  <c r="DB294" i="3"/>
  <c r="GG294" i="3" s="1"/>
  <c r="DA294" i="3"/>
  <c r="GF294" i="3" s="1"/>
  <c r="CZ294" i="3"/>
  <c r="GE294" i="3" s="1"/>
  <c r="CY294" i="3"/>
  <c r="GD294" i="3" s="1"/>
  <c r="CX294" i="3"/>
  <c r="GC294" i="3" s="1"/>
  <c r="CW294" i="3"/>
  <c r="GB294" i="3" s="1"/>
  <c r="CV294" i="3"/>
  <c r="GA294" i="3" s="1"/>
  <c r="CU294" i="3"/>
  <c r="FZ294" i="3" s="1"/>
  <c r="CT294" i="3"/>
  <c r="FY294" i="3" s="1"/>
  <c r="CS294" i="3"/>
  <c r="FX294" i="3" s="1"/>
  <c r="CR294" i="3"/>
  <c r="FW294" i="3" s="1"/>
  <c r="CQ294" i="3"/>
  <c r="FV294" i="3" s="1"/>
  <c r="CP294" i="3"/>
  <c r="FU294" i="3" s="1"/>
  <c r="CO294" i="3"/>
  <c r="FT294" i="3" s="1"/>
  <c r="CN294" i="3"/>
  <c r="FS294" i="3" s="1"/>
  <c r="CM294" i="3"/>
  <c r="FR294" i="3" s="1"/>
  <c r="CL294" i="3"/>
  <c r="FQ294" i="3" s="1"/>
  <c r="CK294" i="3"/>
  <c r="FP294" i="3" s="1"/>
  <c r="CJ294" i="3"/>
  <c r="FO294" i="3" s="1"/>
  <c r="CI294" i="3"/>
  <c r="FN294" i="3" s="1"/>
  <c r="CH294" i="3"/>
  <c r="FM294" i="3" s="1"/>
  <c r="CG294" i="3"/>
  <c r="FL294" i="3" s="1"/>
  <c r="CF294" i="3"/>
  <c r="FK294" i="3" s="1"/>
  <c r="CE294" i="3"/>
  <c r="FJ294" i="3" s="1"/>
  <c r="CD294" i="3"/>
  <c r="FI294" i="3" s="1"/>
  <c r="CC294" i="3"/>
  <c r="FH294" i="3" s="1"/>
  <c r="CB294" i="3"/>
  <c r="FG294" i="3" s="1"/>
  <c r="CA294" i="3"/>
  <c r="FF294" i="3" s="1"/>
  <c r="BZ294" i="3"/>
  <c r="FE294" i="3" s="1"/>
  <c r="BY294" i="3"/>
  <c r="FD294" i="3" s="1"/>
  <c r="BX294" i="3"/>
  <c r="FC294" i="3" s="1"/>
  <c r="BW294" i="3"/>
  <c r="FB294" i="3" s="1"/>
  <c r="BV294" i="3"/>
  <c r="FA294" i="3" s="1"/>
  <c r="BU294" i="3"/>
  <c r="EZ294" i="3" s="1"/>
  <c r="BT294" i="3"/>
  <c r="EY294" i="3" s="1"/>
  <c r="BS294" i="3"/>
  <c r="EX294" i="3" s="1"/>
  <c r="BR294" i="3"/>
  <c r="EW294" i="3" s="1"/>
  <c r="BQ294" i="3"/>
  <c r="EV294" i="3" s="1"/>
  <c r="BP294" i="3"/>
  <c r="EU294" i="3" s="1"/>
  <c r="BO294" i="3"/>
  <c r="ET294" i="3" s="1"/>
  <c r="BN294" i="3"/>
  <c r="ES294" i="3" s="1"/>
  <c r="BM294" i="3"/>
  <c r="ER294" i="3" s="1"/>
  <c r="BL294" i="3"/>
  <c r="EQ294" i="3" s="1"/>
  <c r="BK294" i="3"/>
  <c r="EP294" i="3" s="1"/>
  <c r="BJ294" i="3"/>
  <c r="EO294" i="3" s="1"/>
  <c r="BI294" i="3"/>
  <c r="EN294" i="3" s="1"/>
  <c r="BH294" i="3"/>
  <c r="EM294" i="3" s="1"/>
  <c r="BG294" i="3"/>
  <c r="EL294" i="3" s="1"/>
  <c r="BF294" i="3"/>
  <c r="EK294" i="3" s="1"/>
  <c r="BE294" i="3"/>
  <c r="EJ294" i="3" s="1"/>
  <c r="GT293" i="3"/>
  <c r="GJ293" i="3"/>
  <c r="GH293" i="3"/>
  <c r="DX293" i="3"/>
  <c r="HC293" i="3" s="1"/>
  <c r="DW293" i="3"/>
  <c r="HB293" i="3" s="1"/>
  <c r="DV293" i="3"/>
  <c r="HA293" i="3" s="1"/>
  <c r="DU293" i="3"/>
  <c r="GZ293" i="3" s="1"/>
  <c r="DT293" i="3"/>
  <c r="GY293" i="3" s="1"/>
  <c r="DS293" i="3"/>
  <c r="GX293" i="3" s="1"/>
  <c r="DR293" i="3"/>
  <c r="GW293" i="3" s="1"/>
  <c r="DQ293" i="3"/>
  <c r="GV293" i="3" s="1"/>
  <c r="DP293" i="3"/>
  <c r="GU293" i="3" s="1"/>
  <c r="DO293" i="3"/>
  <c r="DN293" i="3"/>
  <c r="GS293" i="3" s="1"/>
  <c r="DM293" i="3"/>
  <c r="GR293" i="3" s="1"/>
  <c r="DL293" i="3"/>
  <c r="GQ293" i="3" s="1"/>
  <c r="DK293" i="3"/>
  <c r="GP293" i="3" s="1"/>
  <c r="DJ293" i="3"/>
  <c r="GO293" i="3" s="1"/>
  <c r="DI293" i="3"/>
  <c r="GN293" i="3" s="1"/>
  <c r="DH293" i="3"/>
  <c r="GM293" i="3" s="1"/>
  <c r="DG293" i="3"/>
  <c r="GL293" i="3" s="1"/>
  <c r="DF293" i="3"/>
  <c r="GK293" i="3" s="1"/>
  <c r="DE293" i="3"/>
  <c r="DD293" i="3"/>
  <c r="GI293" i="3" s="1"/>
  <c r="DC293" i="3"/>
  <c r="DB293" i="3"/>
  <c r="GG293" i="3" s="1"/>
  <c r="DA293" i="3"/>
  <c r="GF293" i="3" s="1"/>
  <c r="CZ293" i="3"/>
  <c r="GE293" i="3" s="1"/>
  <c r="CY293" i="3"/>
  <c r="GD293" i="3" s="1"/>
  <c r="CX293" i="3"/>
  <c r="GC293" i="3" s="1"/>
  <c r="CW293" i="3"/>
  <c r="GB293" i="3" s="1"/>
  <c r="CV293" i="3"/>
  <c r="GA293" i="3" s="1"/>
  <c r="CU293" i="3"/>
  <c r="FZ293" i="3" s="1"/>
  <c r="CT293" i="3"/>
  <c r="FY293" i="3" s="1"/>
  <c r="CS293" i="3"/>
  <c r="FX293" i="3" s="1"/>
  <c r="CR293" i="3"/>
  <c r="FW293" i="3" s="1"/>
  <c r="CQ293" i="3"/>
  <c r="FV293" i="3" s="1"/>
  <c r="CP293" i="3"/>
  <c r="FU293" i="3" s="1"/>
  <c r="CO293" i="3"/>
  <c r="FT293" i="3" s="1"/>
  <c r="CN293" i="3"/>
  <c r="FS293" i="3" s="1"/>
  <c r="CM293" i="3"/>
  <c r="FR293" i="3" s="1"/>
  <c r="CL293" i="3"/>
  <c r="FQ293" i="3" s="1"/>
  <c r="CK293" i="3"/>
  <c r="FP293" i="3" s="1"/>
  <c r="CJ293" i="3"/>
  <c r="FO293" i="3" s="1"/>
  <c r="CI293" i="3"/>
  <c r="FN293" i="3" s="1"/>
  <c r="CH293" i="3"/>
  <c r="FM293" i="3" s="1"/>
  <c r="CG293" i="3"/>
  <c r="FL293" i="3" s="1"/>
  <c r="CF293" i="3"/>
  <c r="FK293" i="3" s="1"/>
  <c r="CE293" i="3"/>
  <c r="FJ293" i="3" s="1"/>
  <c r="CD293" i="3"/>
  <c r="FI293" i="3" s="1"/>
  <c r="CC293" i="3"/>
  <c r="FH293" i="3" s="1"/>
  <c r="CB293" i="3"/>
  <c r="FG293" i="3" s="1"/>
  <c r="CA293" i="3"/>
  <c r="FF293" i="3" s="1"/>
  <c r="BZ293" i="3"/>
  <c r="FE293" i="3" s="1"/>
  <c r="BY293" i="3"/>
  <c r="FD293" i="3" s="1"/>
  <c r="BX293" i="3"/>
  <c r="FC293" i="3" s="1"/>
  <c r="BW293" i="3"/>
  <c r="FB293" i="3" s="1"/>
  <c r="BV293" i="3"/>
  <c r="FA293" i="3" s="1"/>
  <c r="BU293" i="3"/>
  <c r="EZ293" i="3" s="1"/>
  <c r="BT293" i="3"/>
  <c r="EY293" i="3" s="1"/>
  <c r="BS293" i="3"/>
  <c r="EX293" i="3" s="1"/>
  <c r="BR293" i="3"/>
  <c r="EW293" i="3" s="1"/>
  <c r="BQ293" i="3"/>
  <c r="EV293" i="3" s="1"/>
  <c r="BP293" i="3"/>
  <c r="EU293" i="3" s="1"/>
  <c r="BO293" i="3"/>
  <c r="ET293" i="3" s="1"/>
  <c r="BN293" i="3"/>
  <c r="ES293" i="3" s="1"/>
  <c r="BM293" i="3"/>
  <c r="ER293" i="3" s="1"/>
  <c r="BL293" i="3"/>
  <c r="EQ293" i="3" s="1"/>
  <c r="BK293" i="3"/>
  <c r="EP293" i="3" s="1"/>
  <c r="BJ293" i="3"/>
  <c r="EO293" i="3" s="1"/>
  <c r="BI293" i="3"/>
  <c r="EN293" i="3" s="1"/>
  <c r="BH293" i="3"/>
  <c r="EM293" i="3" s="1"/>
  <c r="BG293" i="3"/>
  <c r="EL293" i="3" s="1"/>
  <c r="BF293" i="3"/>
  <c r="EK293" i="3" s="1"/>
  <c r="BE293" i="3"/>
  <c r="EJ293" i="3" s="1"/>
  <c r="GX292" i="3"/>
  <c r="GI292" i="3"/>
  <c r="GH292" i="3"/>
  <c r="FW292" i="3"/>
  <c r="EL292" i="3"/>
  <c r="DX292" i="3"/>
  <c r="HC292" i="3" s="1"/>
  <c r="DW292" i="3"/>
  <c r="HB292" i="3" s="1"/>
  <c r="DV292" i="3"/>
  <c r="HA292" i="3" s="1"/>
  <c r="DU292" i="3"/>
  <c r="GZ292" i="3" s="1"/>
  <c r="DT292" i="3"/>
  <c r="GY292" i="3" s="1"/>
  <c r="DS292" i="3"/>
  <c r="DR292" i="3"/>
  <c r="GW292" i="3" s="1"/>
  <c r="DQ292" i="3"/>
  <c r="GV292" i="3" s="1"/>
  <c r="DP292" i="3"/>
  <c r="GU292" i="3" s="1"/>
  <c r="DO292" i="3"/>
  <c r="GT292" i="3" s="1"/>
  <c r="DN292" i="3"/>
  <c r="GS292" i="3" s="1"/>
  <c r="DM292" i="3"/>
  <c r="GR292" i="3" s="1"/>
  <c r="DL292" i="3"/>
  <c r="GQ292" i="3" s="1"/>
  <c r="DK292" i="3"/>
  <c r="GP292" i="3" s="1"/>
  <c r="DJ292" i="3"/>
  <c r="GO292" i="3" s="1"/>
  <c r="DI292" i="3"/>
  <c r="GN292" i="3" s="1"/>
  <c r="DH292" i="3"/>
  <c r="GM292" i="3" s="1"/>
  <c r="DG292" i="3"/>
  <c r="GL292" i="3" s="1"/>
  <c r="DF292" i="3"/>
  <c r="GK292" i="3" s="1"/>
  <c r="DE292" i="3"/>
  <c r="GJ292" i="3" s="1"/>
  <c r="DD292" i="3"/>
  <c r="DC292" i="3"/>
  <c r="DB292" i="3"/>
  <c r="GG292" i="3" s="1"/>
  <c r="DA292" i="3"/>
  <c r="GF292" i="3" s="1"/>
  <c r="CZ292" i="3"/>
  <c r="GE292" i="3" s="1"/>
  <c r="CY292" i="3"/>
  <c r="GD292" i="3" s="1"/>
  <c r="CX292" i="3"/>
  <c r="GC292" i="3" s="1"/>
  <c r="CW292" i="3"/>
  <c r="GB292" i="3" s="1"/>
  <c r="CV292" i="3"/>
  <c r="GA292" i="3" s="1"/>
  <c r="CU292" i="3"/>
  <c r="FZ292" i="3" s="1"/>
  <c r="CT292" i="3"/>
  <c r="FY292" i="3" s="1"/>
  <c r="CS292" i="3"/>
  <c r="FX292" i="3" s="1"/>
  <c r="CR292" i="3"/>
  <c r="CQ292" i="3"/>
  <c r="FV292" i="3" s="1"/>
  <c r="CP292" i="3"/>
  <c r="FU292" i="3" s="1"/>
  <c r="CO292" i="3"/>
  <c r="FT292" i="3" s="1"/>
  <c r="CN292" i="3"/>
  <c r="FS292" i="3" s="1"/>
  <c r="CM292" i="3"/>
  <c r="FR292" i="3" s="1"/>
  <c r="CL292" i="3"/>
  <c r="FQ292" i="3" s="1"/>
  <c r="CK292" i="3"/>
  <c r="FP292" i="3" s="1"/>
  <c r="CJ292" i="3"/>
  <c r="FO292" i="3" s="1"/>
  <c r="CI292" i="3"/>
  <c r="FN292" i="3" s="1"/>
  <c r="CH292" i="3"/>
  <c r="FM292" i="3" s="1"/>
  <c r="CG292" i="3"/>
  <c r="FL292" i="3" s="1"/>
  <c r="CF292" i="3"/>
  <c r="FK292" i="3" s="1"/>
  <c r="CE292" i="3"/>
  <c r="FJ292" i="3" s="1"/>
  <c r="CD292" i="3"/>
  <c r="FI292" i="3" s="1"/>
  <c r="CC292" i="3"/>
  <c r="FH292" i="3" s="1"/>
  <c r="CB292" i="3"/>
  <c r="FG292" i="3" s="1"/>
  <c r="CA292" i="3"/>
  <c r="FF292" i="3" s="1"/>
  <c r="BZ292" i="3"/>
  <c r="FE292" i="3" s="1"/>
  <c r="BY292" i="3"/>
  <c r="FD292" i="3" s="1"/>
  <c r="BX292" i="3"/>
  <c r="FC292" i="3" s="1"/>
  <c r="BW292" i="3"/>
  <c r="FB292" i="3" s="1"/>
  <c r="BV292" i="3"/>
  <c r="FA292" i="3" s="1"/>
  <c r="BU292" i="3"/>
  <c r="EZ292" i="3" s="1"/>
  <c r="BT292" i="3"/>
  <c r="EY292" i="3" s="1"/>
  <c r="BS292" i="3"/>
  <c r="EX292" i="3" s="1"/>
  <c r="BR292" i="3"/>
  <c r="EW292" i="3" s="1"/>
  <c r="BQ292" i="3"/>
  <c r="EV292" i="3" s="1"/>
  <c r="BP292" i="3"/>
  <c r="EU292" i="3" s="1"/>
  <c r="BO292" i="3"/>
  <c r="ET292" i="3" s="1"/>
  <c r="BN292" i="3"/>
  <c r="ES292" i="3" s="1"/>
  <c r="BM292" i="3"/>
  <c r="ER292" i="3" s="1"/>
  <c r="BL292" i="3"/>
  <c r="EQ292" i="3" s="1"/>
  <c r="BK292" i="3"/>
  <c r="EP292" i="3" s="1"/>
  <c r="BJ292" i="3"/>
  <c r="EO292" i="3" s="1"/>
  <c r="BI292" i="3"/>
  <c r="EN292" i="3" s="1"/>
  <c r="BH292" i="3"/>
  <c r="EM292" i="3" s="1"/>
  <c r="BG292" i="3"/>
  <c r="BF292" i="3"/>
  <c r="EK292" i="3" s="1"/>
  <c r="BE292" i="3"/>
  <c r="EJ292" i="3" s="1"/>
  <c r="GT291" i="3"/>
  <c r="GH291" i="3"/>
  <c r="FZ291" i="3"/>
  <c r="FN291" i="3"/>
  <c r="FB291" i="3"/>
  <c r="ET291" i="3"/>
  <c r="EA291" i="3"/>
  <c r="DX291" i="3"/>
  <c r="HC291" i="3" s="1"/>
  <c r="DW291" i="3"/>
  <c r="HB291" i="3" s="1"/>
  <c r="DV291" i="3"/>
  <c r="HA291" i="3" s="1"/>
  <c r="DU291" i="3"/>
  <c r="GZ291" i="3" s="1"/>
  <c r="DT291" i="3"/>
  <c r="GY291" i="3" s="1"/>
  <c r="DS291" i="3"/>
  <c r="GX291" i="3" s="1"/>
  <c r="DR291" i="3"/>
  <c r="GW291" i="3" s="1"/>
  <c r="DQ291" i="3"/>
  <c r="GV291" i="3" s="1"/>
  <c r="DP291" i="3"/>
  <c r="GU291" i="3" s="1"/>
  <c r="DO291" i="3"/>
  <c r="DN291" i="3"/>
  <c r="GS291" i="3" s="1"/>
  <c r="DM291" i="3"/>
  <c r="GR291" i="3" s="1"/>
  <c r="DL291" i="3"/>
  <c r="GQ291" i="3" s="1"/>
  <c r="DK291" i="3"/>
  <c r="GP291" i="3" s="1"/>
  <c r="DJ291" i="3"/>
  <c r="GO291" i="3" s="1"/>
  <c r="DI291" i="3"/>
  <c r="GN291" i="3" s="1"/>
  <c r="DH291" i="3"/>
  <c r="GM291" i="3" s="1"/>
  <c r="DG291" i="3"/>
  <c r="GL291" i="3" s="1"/>
  <c r="DF291" i="3"/>
  <c r="GK291" i="3" s="1"/>
  <c r="DE291" i="3"/>
  <c r="GJ291" i="3" s="1"/>
  <c r="DD291" i="3"/>
  <c r="GI291" i="3" s="1"/>
  <c r="DC291" i="3"/>
  <c r="DB291" i="3"/>
  <c r="GG291" i="3" s="1"/>
  <c r="DA291" i="3"/>
  <c r="GF291" i="3" s="1"/>
  <c r="CZ291" i="3"/>
  <c r="GE291" i="3" s="1"/>
  <c r="CY291" i="3"/>
  <c r="GD291" i="3" s="1"/>
  <c r="CX291" i="3"/>
  <c r="GC291" i="3" s="1"/>
  <c r="CW291" i="3"/>
  <c r="GB291" i="3" s="1"/>
  <c r="CV291" i="3"/>
  <c r="GA291" i="3" s="1"/>
  <c r="CU291" i="3"/>
  <c r="CT291" i="3"/>
  <c r="FY291" i="3" s="1"/>
  <c r="CS291" i="3"/>
  <c r="FX291" i="3" s="1"/>
  <c r="CR291" i="3"/>
  <c r="FW291" i="3" s="1"/>
  <c r="CQ291" i="3"/>
  <c r="FV291" i="3" s="1"/>
  <c r="CP291" i="3"/>
  <c r="FU291" i="3" s="1"/>
  <c r="CO291" i="3"/>
  <c r="FT291" i="3" s="1"/>
  <c r="CN291" i="3"/>
  <c r="FS291" i="3" s="1"/>
  <c r="CM291" i="3"/>
  <c r="FR291" i="3" s="1"/>
  <c r="CL291" i="3"/>
  <c r="FQ291" i="3" s="1"/>
  <c r="CK291" i="3"/>
  <c r="FP291" i="3" s="1"/>
  <c r="CJ291" i="3"/>
  <c r="FO291" i="3" s="1"/>
  <c r="CI291" i="3"/>
  <c r="CH291" i="3"/>
  <c r="FM291" i="3" s="1"/>
  <c r="CG291" i="3"/>
  <c r="FL291" i="3" s="1"/>
  <c r="CF291" i="3"/>
  <c r="FK291" i="3" s="1"/>
  <c r="CE291" i="3"/>
  <c r="FJ291" i="3" s="1"/>
  <c r="CD291" i="3"/>
  <c r="FI291" i="3" s="1"/>
  <c r="CC291" i="3"/>
  <c r="FH291" i="3" s="1"/>
  <c r="CB291" i="3"/>
  <c r="FG291" i="3" s="1"/>
  <c r="CA291" i="3"/>
  <c r="FF291" i="3" s="1"/>
  <c r="BZ291" i="3"/>
  <c r="FE291" i="3" s="1"/>
  <c r="BY291" i="3"/>
  <c r="FD291" i="3" s="1"/>
  <c r="BX291" i="3"/>
  <c r="FC291" i="3" s="1"/>
  <c r="BW291" i="3"/>
  <c r="BV291" i="3"/>
  <c r="FA291" i="3" s="1"/>
  <c r="BU291" i="3"/>
  <c r="EZ291" i="3" s="1"/>
  <c r="BT291" i="3"/>
  <c r="EY291" i="3" s="1"/>
  <c r="BS291" i="3"/>
  <c r="EX291" i="3" s="1"/>
  <c r="BR291" i="3"/>
  <c r="EW291" i="3" s="1"/>
  <c r="BQ291" i="3"/>
  <c r="EV291" i="3" s="1"/>
  <c r="BP291" i="3"/>
  <c r="EU291" i="3" s="1"/>
  <c r="BO291" i="3"/>
  <c r="BN291" i="3"/>
  <c r="ES291" i="3" s="1"/>
  <c r="BM291" i="3"/>
  <c r="ER291" i="3" s="1"/>
  <c r="BL291" i="3"/>
  <c r="EQ291" i="3" s="1"/>
  <c r="BK291" i="3"/>
  <c r="EP291" i="3" s="1"/>
  <c r="BJ291" i="3"/>
  <c r="EO291" i="3" s="1"/>
  <c r="BI291" i="3"/>
  <c r="EN291" i="3" s="1"/>
  <c r="BH291" i="3"/>
  <c r="EM291" i="3" s="1"/>
  <c r="BG291" i="3"/>
  <c r="EL291" i="3" s="1"/>
  <c r="BF291" i="3"/>
  <c r="EK291" i="3" s="1"/>
  <c r="BE291" i="3"/>
  <c r="EJ291" i="3" s="1"/>
  <c r="NV290" i="3"/>
  <c r="NU290" i="3"/>
  <c r="NG290" i="3"/>
  <c r="MQ290" i="3"/>
  <c r="MI290" i="3"/>
  <c r="MB290" i="3"/>
  <c r="LZ290" i="3"/>
  <c r="NT290" i="3" s="1"/>
  <c r="LY290" i="3"/>
  <c r="NS290" i="3" s="1"/>
  <c r="LX290" i="3"/>
  <c r="NR290" i="3" s="1"/>
  <c r="LW290" i="3"/>
  <c r="NQ290" i="3" s="1"/>
  <c r="LV290" i="3"/>
  <c r="NP290" i="3" s="1"/>
  <c r="LU290" i="3"/>
  <c r="NO290" i="3" s="1"/>
  <c r="LT290" i="3"/>
  <c r="NN290" i="3" s="1"/>
  <c r="LS290" i="3"/>
  <c r="NM290" i="3" s="1"/>
  <c r="LR290" i="3"/>
  <c r="NL290" i="3" s="1"/>
  <c r="LQ290" i="3"/>
  <c r="NK290" i="3" s="1"/>
  <c r="LP290" i="3"/>
  <c r="NJ290" i="3" s="1"/>
  <c r="LO290" i="3"/>
  <c r="NI290" i="3" s="1"/>
  <c r="LN290" i="3"/>
  <c r="NH290" i="3" s="1"/>
  <c r="LM290" i="3"/>
  <c r="LL290" i="3"/>
  <c r="NF290" i="3" s="1"/>
  <c r="LK290" i="3"/>
  <c r="NE290" i="3" s="1"/>
  <c r="LJ290" i="3"/>
  <c r="ND290" i="3" s="1"/>
  <c r="LI290" i="3"/>
  <c r="NC290" i="3" s="1"/>
  <c r="LH290" i="3"/>
  <c r="NB290" i="3" s="1"/>
  <c r="LG290" i="3"/>
  <c r="NA290" i="3" s="1"/>
  <c r="LF290" i="3"/>
  <c r="MZ290" i="3" s="1"/>
  <c r="LE290" i="3"/>
  <c r="MY290" i="3" s="1"/>
  <c r="LD290" i="3"/>
  <c r="MX290" i="3" s="1"/>
  <c r="LC290" i="3"/>
  <c r="MW290" i="3" s="1"/>
  <c r="LB290" i="3"/>
  <c r="MV290" i="3" s="1"/>
  <c r="LA290" i="3"/>
  <c r="MU290" i="3" s="1"/>
  <c r="KZ290" i="3"/>
  <c r="MT290" i="3" s="1"/>
  <c r="KY290" i="3"/>
  <c r="MS290" i="3" s="1"/>
  <c r="KX290" i="3"/>
  <c r="MR290" i="3" s="1"/>
  <c r="KW290" i="3"/>
  <c r="KV290" i="3"/>
  <c r="MP290" i="3" s="1"/>
  <c r="KU290" i="3"/>
  <c r="MO290" i="3" s="1"/>
  <c r="KT290" i="3"/>
  <c r="MN290" i="3" s="1"/>
  <c r="KS290" i="3"/>
  <c r="MM290" i="3" s="1"/>
  <c r="KR290" i="3"/>
  <c r="ML290" i="3" s="1"/>
  <c r="KQ290" i="3"/>
  <c r="MK290" i="3" s="1"/>
  <c r="KP290" i="3"/>
  <c r="MJ290" i="3" s="1"/>
  <c r="KO290" i="3"/>
  <c r="KN290" i="3"/>
  <c r="MH290" i="3" s="1"/>
  <c r="KM290" i="3"/>
  <c r="MG290" i="3" s="1"/>
  <c r="KL290" i="3"/>
  <c r="MF290" i="3" s="1"/>
  <c r="KK290" i="3"/>
  <c r="ME290" i="3" s="1"/>
  <c r="KJ290" i="3"/>
  <c r="MD290" i="3" s="1"/>
  <c r="KI290" i="3"/>
  <c r="MC290" i="3" s="1"/>
  <c r="KH290" i="3"/>
  <c r="GW290" i="3"/>
  <c r="GV290" i="3"/>
  <c r="GO290" i="3"/>
  <c r="GN290" i="3"/>
  <c r="GG290" i="3"/>
  <c r="GF290" i="3"/>
  <c r="FY290" i="3"/>
  <c r="FX290" i="3"/>
  <c r="FQ290" i="3"/>
  <c r="FP290" i="3"/>
  <c r="FH290" i="3"/>
  <c r="FD290" i="3"/>
  <c r="EV290" i="3"/>
  <c r="EK290" i="3"/>
  <c r="EJ290" i="3"/>
  <c r="DY290" i="3"/>
  <c r="DX290" i="3"/>
  <c r="HC290" i="3" s="1"/>
  <c r="DW290" i="3"/>
  <c r="HB290" i="3" s="1"/>
  <c r="DV290" i="3"/>
  <c r="HA290" i="3" s="1"/>
  <c r="DU290" i="3"/>
  <c r="GZ290" i="3" s="1"/>
  <c r="DT290" i="3"/>
  <c r="GY290" i="3" s="1"/>
  <c r="DS290" i="3"/>
  <c r="GX290" i="3" s="1"/>
  <c r="DR290" i="3"/>
  <c r="DQ290" i="3"/>
  <c r="DP290" i="3"/>
  <c r="GU290" i="3" s="1"/>
  <c r="DO290" i="3"/>
  <c r="GT290" i="3" s="1"/>
  <c r="DN290" i="3"/>
  <c r="GS290" i="3" s="1"/>
  <c r="DM290" i="3"/>
  <c r="GR290" i="3" s="1"/>
  <c r="DL290" i="3"/>
  <c r="GQ290" i="3" s="1"/>
  <c r="DK290" i="3"/>
  <c r="GP290" i="3" s="1"/>
  <c r="DJ290" i="3"/>
  <c r="DI290" i="3"/>
  <c r="DH290" i="3"/>
  <c r="GM290" i="3" s="1"/>
  <c r="DG290" i="3"/>
  <c r="GL290" i="3" s="1"/>
  <c r="DF290" i="3"/>
  <c r="GK290" i="3" s="1"/>
  <c r="DE290" i="3"/>
  <c r="GJ290" i="3" s="1"/>
  <c r="DD290" i="3"/>
  <c r="GI290" i="3" s="1"/>
  <c r="DC290" i="3"/>
  <c r="GH290" i="3" s="1"/>
  <c r="DB290" i="3"/>
  <c r="DA290" i="3"/>
  <c r="CZ290" i="3"/>
  <c r="GE290" i="3" s="1"/>
  <c r="CY290" i="3"/>
  <c r="GD290" i="3" s="1"/>
  <c r="CX290" i="3"/>
  <c r="GC290" i="3" s="1"/>
  <c r="CW290" i="3"/>
  <c r="GB290" i="3" s="1"/>
  <c r="CV290" i="3"/>
  <c r="GA290" i="3" s="1"/>
  <c r="CU290" i="3"/>
  <c r="FZ290" i="3" s="1"/>
  <c r="CT290" i="3"/>
  <c r="CS290" i="3"/>
  <c r="CR290" i="3"/>
  <c r="FW290" i="3" s="1"/>
  <c r="CQ290" i="3"/>
  <c r="FV290" i="3" s="1"/>
  <c r="CP290" i="3"/>
  <c r="FU290" i="3" s="1"/>
  <c r="CO290" i="3"/>
  <c r="FT290" i="3" s="1"/>
  <c r="CN290" i="3"/>
  <c r="FS290" i="3" s="1"/>
  <c r="CM290" i="3"/>
  <c r="FR290" i="3" s="1"/>
  <c r="CL290" i="3"/>
  <c r="CK290" i="3"/>
  <c r="CJ290" i="3"/>
  <c r="FO290" i="3" s="1"/>
  <c r="CI290" i="3"/>
  <c r="FN290" i="3" s="1"/>
  <c r="CH290" i="3"/>
  <c r="FM290" i="3" s="1"/>
  <c r="CG290" i="3"/>
  <c r="FL290" i="3" s="1"/>
  <c r="CF290" i="3"/>
  <c r="FK290" i="3" s="1"/>
  <c r="CE290" i="3"/>
  <c r="FJ290" i="3" s="1"/>
  <c r="CD290" i="3"/>
  <c r="FI290" i="3" s="1"/>
  <c r="CC290" i="3"/>
  <c r="CB290" i="3"/>
  <c r="FG290" i="3" s="1"/>
  <c r="CA290" i="3"/>
  <c r="FF290" i="3" s="1"/>
  <c r="BZ290" i="3"/>
  <c r="FE290" i="3" s="1"/>
  <c r="BY290" i="3"/>
  <c r="BX290" i="3"/>
  <c r="FC290" i="3" s="1"/>
  <c r="BW290" i="3"/>
  <c r="FB290" i="3" s="1"/>
  <c r="BV290" i="3"/>
  <c r="FA290" i="3" s="1"/>
  <c r="BU290" i="3"/>
  <c r="EZ290" i="3" s="1"/>
  <c r="BT290" i="3"/>
  <c r="EY290" i="3" s="1"/>
  <c r="BS290" i="3"/>
  <c r="EX290" i="3" s="1"/>
  <c r="BR290" i="3"/>
  <c r="EW290" i="3" s="1"/>
  <c r="BQ290" i="3"/>
  <c r="BP290" i="3"/>
  <c r="EU290" i="3" s="1"/>
  <c r="BO290" i="3"/>
  <c r="ET290" i="3" s="1"/>
  <c r="BN290" i="3"/>
  <c r="ES290" i="3" s="1"/>
  <c r="BM290" i="3"/>
  <c r="ER290" i="3" s="1"/>
  <c r="BL290" i="3"/>
  <c r="EQ290" i="3" s="1"/>
  <c r="BK290" i="3"/>
  <c r="EP290" i="3" s="1"/>
  <c r="BJ290" i="3"/>
  <c r="EO290" i="3" s="1"/>
  <c r="BI290" i="3"/>
  <c r="EN290" i="3" s="1"/>
  <c r="BH290" i="3"/>
  <c r="EM290" i="3" s="1"/>
  <c r="BG290" i="3"/>
  <c r="EL290" i="3" s="1"/>
  <c r="BF290" i="3"/>
  <c r="BE290" i="3"/>
  <c r="C290" i="3"/>
  <c r="GY289" i="3"/>
  <c r="DX289" i="3"/>
  <c r="HC289" i="3" s="1"/>
  <c r="DW289" i="3"/>
  <c r="HB289" i="3" s="1"/>
  <c r="DV289" i="3"/>
  <c r="HA289" i="3" s="1"/>
  <c r="DU289" i="3"/>
  <c r="GZ289" i="3" s="1"/>
  <c r="DT289" i="3"/>
  <c r="DS289" i="3"/>
  <c r="GX289" i="3" s="1"/>
  <c r="DR289" i="3"/>
  <c r="GW289" i="3" s="1"/>
  <c r="DQ289" i="3"/>
  <c r="GV289" i="3" s="1"/>
  <c r="DP289" i="3"/>
  <c r="GU289" i="3" s="1"/>
  <c r="DO289" i="3"/>
  <c r="GT289" i="3" s="1"/>
  <c r="DN289" i="3"/>
  <c r="GS289" i="3" s="1"/>
  <c r="DM289" i="3"/>
  <c r="GR289" i="3" s="1"/>
  <c r="DL289" i="3"/>
  <c r="GQ289" i="3" s="1"/>
  <c r="DK289" i="3"/>
  <c r="GP289" i="3" s="1"/>
  <c r="DJ289" i="3"/>
  <c r="GO289" i="3" s="1"/>
  <c r="DI289" i="3"/>
  <c r="GN289" i="3" s="1"/>
  <c r="DH289" i="3"/>
  <c r="GM289" i="3" s="1"/>
  <c r="DG289" i="3"/>
  <c r="GL289" i="3" s="1"/>
  <c r="DF289" i="3"/>
  <c r="GK289" i="3" s="1"/>
  <c r="DE289" i="3"/>
  <c r="GJ289" i="3" s="1"/>
  <c r="DD289" i="3"/>
  <c r="GI289" i="3" s="1"/>
  <c r="DC289" i="3"/>
  <c r="GH289" i="3" s="1"/>
  <c r="DB289" i="3"/>
  <c r="GG289" i="3" s="1"/>
  <c r="DA289" i="3"/>
  <c r="GF289" i="3" s="1"/>
  <c r="CZ289" i="3"/>
  <c r="GE289" i="3" s="1"/>
  <c r="CY289" i="3"/>
  <c r="GD289" i="3" s="1"/>
  <c r="CX289" i="3"/>
  <c r="GC289" i="3" s="1"/>
  <c r="CW289" i="3"/>
  <c r="GB289" i="3" s="1"/>
  <c r="CV289" i="3"/>
  <c r="GA289" i="3" s="1"/>
  <c r="CU289" i="3"/>
  <c r="FZ289" i="3" s="1"/>
  <c r="CT289" i="3"/>
  <c r="FY289" i="3" s="1"/>
  <c r="CS289" i="3"/>
  <c r="FX289" i="3" s="1"/>
  <c r="CR289" i="3"/>
  <c r="FW289" i="3" s="1"/>
  <c r="CQ289" i="3"/>
  <c r="FV289" i="3" s="1"/>
  <c r="CP289" i="3"/>
  <c r="FU289" i="3" s="1"/>
  <c r="CO289" i="3"/>
  <c r="FT289" i="3" s="1"/>
  <c r="CN289" i="3"/>
  <c r="FS289" i="3" s="1"/>
  <c r="CM289" i="3"/>
  <c r="FR289" i="3" s="1"/>
  <c r="CL289" i="3"/>
  <c r="FQ289" i="3" s="1"/>
  <c r="CK289" i="3"/>
  <c r="FP289" i="3" s="1"/>
  <c r="CJ289" i="3"/>
  <c r="FO289" i="3" s="1"/>
  <c r="CI289" i="3"/>
  <c r="FN289" i="3" s="1"/>
  <c r="CH289" i="3"/>
  <c r="FM289" i="3" s="1"/>
  <c r="CG289" i="3"/>
  <c r="FL289" i="3" s="1"/>
  <c r="CF289" i="3"/>
  <c r="FK289" i="3" s="1"/>
  <c r="CE289" i="3"/>
  <c r="FJ289" i="3" s="1"/>
  <c r="CD289" i="3"/>
  <c r="FI289" i="3" s="1"/>
  <c r="CC289" i="3"/>
  <c r="FH289" i="3" s="1"/>
  <c r="CB289" i="3"/>
  <c r="FG289" i="3" s="1"/>
  <c r="CA289" i="3"/>
  <c r="FF289" i="3" s="1"/>
  <c r="BZ289" i="3"/>
  <c r="FE289" i="3" s="1"/>
  <c r="BY289" i="3"/>
  <c r="FD289" i="3" s="1"/>
  <c r="BX289" i="3"/>
  <c r="FC289" i="3" s="1"/>
  <c r="BW289" i="3"/>
  <c r="FB289" i="3" s="1"/>
  <c r="BV289" i="3"/>
  <c r="FA289" i="3" s="1"/>
  <c r="BU289" i="3"/>
  <c r="EZ289" i="3" s="1"/>
  <c r="BT289" i="3"/>
  <c r="EY289" i="3" s="1"/>
  <c r="BS289" i="3"/>
  <c r="EX289" i="3" s="1"/>
  <c r="BR289" i="3"/>
  <c r="EW289" i="3" s="1"/>
  <c r="BQ289" i="3"/>
  <c r="EV289" i="3" s="1"/>
  <c r="BP289" i="3"/>
  <c r="EU289" i="3" s="1"/>
  <c r="BO289" i="3"/>
  <c r="ET289" i="3" s="1"/>
  <c r="BN289" i="3"/>
  <c r="ES289" i="3" s="1"/>
  <c r="BM289" i="3"/>
  <c r="ER289" i="3" s="1"/>
  <c r="BL289" i="3"/>
  <c r="EQ289" i="3" s="1"/>
  <c r="BK289" i="3"/>
  <c r="EP289" i="3" s="1"/>
  <c r="BJ289" i="3"/>
  <c r="EO289" i="3" s="1"/>
  <c r="BI289" i="3"/>
  <c r="EN289" i="3" s="1"/>
  <c r="BH289" i="3"/>
  <c r="EM289" i="3" s="1"/>
  <c r="BG289" i="3"/>
  <c r="EL289" i="3" s="1"/>
  <c r="BF289" i="3"/>
  <c r="EK289" i="3" s="1"/>
  <c r="BE289" i="3"/>
  <c r="EJ289" i="3" s="1"/>
  <c r="DX288" i="3"/>
  <c r="HC288" i="3" s="1"/>
  <c r="DW288" i="3"/>
  <c r="HB288" i="3" s="1"/>
  <c r="DV288" i="3"/>
  <c r="HA288" i="3" s="1"/>
  <c r="DU288" i="3"/>
  <c r="GZ288" i="3" s="1"/>
  <c r="DT288" i="3"/>
  <c r="GY288" i="3" s="1"/>
  <c r="DS288" i="3"/>
  <c r="GX288" i="3" s="1"/>
  <c r="DR288" i="3"/>
  <c r="GW288" i="3" s="1"/>
  <c r="DQ288" i="3"/>
  <c r="GV288" i="3" s="1"/>
  <c r="DP288" i="3"/>
  <c r="GU288" i="3" s="1"/>
  <c r="DO288" i="3"/>
  <c r="GT288" i="3" s="1"/>
  <c r="DN288" i="3"/>
  <c r="GS288" i="3" s="1"/>
  <c r="DM288" i="3"/>
  <c r="GR288" i="3" s="1"/>
  <c r="DL288" i="3"/>
  <c r="GQ288" i="3" s="1"/>
  <c r="DK288" i="3"/>
  <c r="GP288" i="3" s="1"/>
  <c r="DJ288" i="3"/>
  <c r="GO288" i="3" s="1"/>
  <c r="DI288" i="3"/>
  <c r="GN288" i="3" s="1"/>
  <c r="DH288" i="3"/>
  <c r="GM288" i="3" s="1"/>
  <c r="DG288" i="3"/>
  <c r="GL288" i="3" s="1"/>
  <c r="DF288" i="3"/>
  <c r="GK288" i="3" s="1"/>
  <c r="DE288" i="3"/>
  <c r="GJ288" i="3" s="1"/>
  <c r="DD288" i="3"/>
  <c r="GI288" i="3" s="1"/>
  <c r="DC288" i="3"/>
  <c r="GH288" i="3" s="1"/>
  <c r="DB288" i="3"/>
  <c r="GG288" i="3" s="1"/>
  <c r="DA288" i="3"/>
  <c r="GF288" i="3" s="1"/>
  <c r="CZ288" i="3"/>
  <c r="GE288" i="3" s="1"/>
  <c r="CY288" i="3"/>
  <c r="GD288" i="3" s="1"/>
  <c r="CX288" i="3"/>
  <c r="GC288" i="3" s="1"/>
  <c r="CW288" i="3"/>
  <c r="GB288" i="3" s="1"/>
  <c r="CV288" i="3"/>
  <c r="GA288" i="3" s="1"/>
  <c r="CU288" i="3"/>
  <c r="FZ288" i="3" s="1"/>
  <c r="CT288" i="3"/>
  <c r="FY288" i="3" s="1"/>
  <c r="CS288" i="3"/>
  <c r="FX288" i="3" s="1"/>
  <c r="CR288" i="3"/>
  <c r="FW288" i="3" s="1"/>
  <c r="CQ288" i="3"/>
  <c r="FV288" i="3" s="1"/>
  <c r="CP288" i="3"/>
  <c r="FU288" i="3" s="1"/>
  <c r="CO288" i="3"/>
  <c r="FT288" i="3" s="1"/>
  <c r="CN288" i="3"/>
  <c r="FS288" i="3" s="1"/>
  <c r="CM288" i="3"/>
  <c r="FR288" i="3" s="1"/>
  <c r="CL288" i="3"/>
  <c r="FQ288" i="3" s="1"/>
  <c r="CK288" i="3"/>
  <c r="FP288" i="3" s="1"/>
  <c r="CJ288" i="3"/>
  <c r="FO288" i="3" s="1"/>
  <c r="CI288" i="3"/>
  <c r="FN288" i="3" s="1"/>
  <c r="CH288" i="3"/>
  <c r="FM288" i="3" s="1"/>
  <c r="CG288" i="3"/>
  <c r="FL288" i="3" s="1"/>
  <c r="CF288" i="3"/>
  <c r="FK288" i="3" s="1"/>
  <c r="CE288" i="3"/>
  <c r="FJ288" i="3" s="1"/>
  <c r="CD288" i="3"/>
  <c r="FI288" i="3" s="1"/>
  <c r="CC288" i="3"/>
  <c r="FH288" i="3" s="1"/>
  <c r="CB288" i="3"/>
  <c r="FG288" i="3" s="1"/>
  <c r="CA288" i="3"/>
  <c r="FF288" i="3" s="1"/>
  <c r="BZ288" i="3"/>
  <c r="FE288" i="3" s="1"/>
  <c r="BY288" i="3"/>
  <c r="FD288" i="3" s="1"/>
  <c r="BX288" i="3"/>
  <c r="FC288" i="3" s="1"/>
  <c r="BW288" i="3"/>
  <c r="FB288" i="3" s="1"/>
  <c r="BV288" i="3"/>
  <c r="FA288" i="3" s="1"/>
  <c r="BU288" i="3"/>
  <c r="EZ288" i="3" s="1"/>
  <c r="BT288" i="3"/>
  <c r="EY288" i="3" s="1"/>
  <c r="BS288" i="3"/>
  <c r="EX288" i="3" s="1"/>
  <c r="BR288" i="3"/>
  <c r="EW288" i="3" s="1"/>
  <c r="BQ288" i="3"/>
  <c r="EV288" i="3" s="1"/>
  <c r="BP288" i="3"/>
  <c r="EU288" i="3" s="1"/>
  <c r="BO288" i="3"/>
  <c r="ET288" i="3" s="1"/>
  <c r="BN288" i="3"/>
  <c r="ES288" i="3" s="1"/>
  <c r="BM288" i="3"/>
  <c r="ER288" i="3" s="1"/>
  <c r="BL288" i="3"/>
  <c r="EQ288" i="3" s="1"/>
  <c r="BK288" i="3"/>
  <c r="EP288" i="3" s="1"/>
  <c r="BJ288" i="3"/>
  <c r="EO288" i="3" s="1"/>
  <c r="BI288" i="3"/>
  <c r="EN288" i="3" s="1"/>
  <c r="BH288" i="3"/>
  <c r="EM288" i="3" s="1"/>
  <c r="BG288" i="3"/>
  <c r="EL288" i="3" s="1"/>
  <c r="BF288" i="3"/>
  <c r="EK288" i="3" s="1"/>
  <c r="BE288" i="3"/>
  <c r="EJ288" i="3" s="1"/>
  <c r="DX287" i="3"/>
  <c r="HC287" i="3" s="1"/>
  <c r="DW287" i="3"/>
  <c r="HB287" i="3" s="1"/>
  <c r="DV287" i="3"/>
  <c r="HA287" i="3" s="1"/>
  <c r="DU287" i="3"/>
  <c r="GZ287" i="3" s="1"/>
  <c r="DT287" i="3"/>
  <c r="GY287" i="3" s="1"/>
  <c r="DS287" i="3"/>
  <c r="GX287" i="3" s="1"/>
  <c r="DR287" i="3"/>
  <c r="GW287" i="3" s="1"/>
  <c r="DQ287" i="3"/>
  <c r="GV287" i="3" s="1"/>
  <c r="DP287" i="3"/>
  <c r="GU287" i="3" s="1"/>
  <c r="DO287" i="3"/>
  <c r="GT287" i="3" s="1"/>
  <c r="DN287" i="3"/>
  <c r="GS287" i="3" s="1"/>
  <c r="DM287" i="3"/>
  <c r="GR287" i="3" s="1"/>
  <c r="DL287" i="3"/>
  <c r="GQ287" i="3" s="1"/>
  <c r="DK287" i="3"/>
  <c r="GP287" i="3" s="1"/>
  <c r="DJ287" i="3"/>
  <c r="GO287" i="3" s="1"/>
  <c r="DI287" i="3"/>
  <c r="GN287" i="3" s="1"/>
  <c r="DH287" i="3"/>
  <c r="GM287" i="3" s="1"/>
  <c r="DG287" i="3"/>
  <c r="GL287" i="3" s="1"/>
  <c r="DF287" i="3"/>
  <c r="GK287" i="3" s="1"/>
  <c r="DE287" i="3"/>
  <c r="GJ287" i="3" s="1"/>
  <c r="DD287" i="3"/>
  <c r="GI287" i="3" s="1"/>
  <c r="DC287" i="3"/>
  <c r="GH287" i="3" s="1"/>
  <c r="DB287" i="3"/>
  <c r="GG287" i="3" s="1"/>
  <c r="DA287" i="3"/>
  <c r="GF287" i="3" s="1"/>
  <c r="CZ287" i="3"/>
  <c r="GE287" i="3" s="1"/>
  <c r="CY287" i="3"/>
  <c r="GD287" i="3" s="1"/>
  <c r="CX287" i="3"/>
  <c r="GC287" i="3" s="1"/>
  <c r="CW287" i="3"/>
  <c r="GB287" i="3" s="1"/>
  <c r="CV287" i="3"/>
  <c r="GA287" i="3" s="1"/>
  <c r="CU287" i="3"/>
  <c r="FZ287" i="3" s="1"/>
  <c r="CT287" i="3"/>
  <c r="FY287" i="3" s="1"/>
  <c r="CS287" i="3"/>
  <c r="FX287" i="3" s="1"/>
  <c r="CR287" i="3"/>
  <c r="FW287" i="3" s="1"/>
  <c r="CQ287" i="3"/>
  <c r="FV287" i="3" s="1"/>
  <c r="CP287" i="3"/>
  <c r="FU287" i="3" s="1"/>
  <c r="CO287" i="3"/>
  <c r="FT287" i="3" s="1"/>
  <c r="CN287" i="3"/>
  <c r="FS287" i="3" s="1"/>
  <c r="CM287" i="3"/>
  <c r="FR287" i="3" s="1"/>
  <c r="CL287" i="3"/>
  <c r="FQ287" i="3" s="1"/>
  <c r="CK287" i="3"/>
  <c r="FP287" i="3" s="1"/>
  <c r="CJ287" i="3"/>
  <c r="FO287" i="3" s="1"/>
  <c r="CI287" i="3"/>
  <c r="FN287" i="3" s="1"/>
  <c r="CH287" i="3"/>
  <c r="FM287" i="3" s="1"/>
  <c r="CG287" i="3"/>
  <c r="FL287" i="3" s="1"/>
  <c r="CF287" i="3"/>
  <c r="FK287" i="3" s="1"/>
  <c r="CE287" i="3"/>
  <c r="FJ287" i="3" s="1"/>
  <c r="CD287" i="3"/>
  <c r="FI287" i="3" s="1"/>
  <c r="CC287" i="3"/>
  <c r="FH287" i="3" s="1"/>
  <c r="CB287" i="3"/>
  <c r="FG287" i="3" s="1"/>
  <c r="CA287" i="3"/>
  <c r="FF287" i="3" s="1"/>
  <c r="BZ287" i="3"/>
  <c r="FE287" i="3" s="1"/>
  <c r="BY287" i="3"/>
  <c r="FD287" i="3" s="1"/>
  <c r="BX287" i="3"/>
  <c r="FC287" i="3" s="1"/>
  <c r="BW287" i="3"/>
  <c r="FB287" i="3" s="1"/>
  <c r="BV287" i="3"/>
  <c r="FA287" i="3" s="1"/>
  <c r="BU287" i="3"/>
  <c r="EZ287" i="3" s="1"/>
  <c r="BT287" i="3"/>
  <c r="EY287" i="3" s="1"/>
  <c r="BS287" i="3"/>
  <c r="EX287" i="3" s="1"/>
  <c r="BR287" i="3"/>
  <c r="EW287" i="3" s="1"/>
  <c r="BQ287" i="3"/>
  <c r="EV287" i="3" s="1"/>
  <c r="BP287" i="3"/>
  <c r="EU287" i="3" s="1"/>
  <c r="BO287" i="3"/>
  <c r="ET287" i="3" s="1"/>
  <c r="BN287" i="3"/>
  <c r="ES287" i="3" s="1"/>
  <c r="BM287" i="3"/>
  <c r="ER287" i="3" s="1"/>
  <c r="BL287" i="3"/>
  <c r="EQ287" i="3" s="1"/>
  <c r="BK287" i="3"/>
  <c r="EP287" i="3" s="1"/>
  <c r="BJ287" i="3"/>
  <c r="EO287" i="3" s="1"/>
  <c r="BI287" i="3"/>
  <c r="EN287" i="3" s="1"/>
  <c r="BH287" i="3"/>
  <c r="EM287" i="3" s="1"/>
  <c r="BG287" i="3"/>
  <c r="EL287" i="3" s="1"/>
  <c r="BF287" i="3"/>
  <c r="EK287" i="3" s="1"/>
  <c r="BE287" i="3"/>
  <c r="EJ287" i="3" s="1"/>
  <c r="GZ286" i="3"/>
  <c r="GR286" i="3"/>
  <c r="GJ286" i="3"/>
  <c r="GB286" i="3"/>
  <c r="FT286" i="3"/>
  <c r="FL286" i="3"/>
  <c r="FD286" i="3"/>
  <c r="EV286" i="3"/>
  <c r="EN286" i="3"/>
  <c r="EA286" i="3"/>
  <c r="DX286" i="3"/>
  <c r="HC286" i="3" s="1"/>
  <c r="DW286" i="3"/>
  <c r="HB286" i="3" s="1"/>
  <c r="DV286" i="3"/>
  <c r="HA286" i="3" s="1"/>
  <c r="DU286" i="3"/>
  <c r="DT286" i="3"/>
  <c r="GY286" i="3" s="1"/>
  <c r="DS286" i="3"/>
  <c r="GX286" i="3" s="1"/>
  <c r="DR286" i="3"/>
  <c r="GW286" i="3" s="1"/>
  <c r="DQ286" i="3"/>
  <c r="GV286" i="3" s="1"/>
  <c r="DP286" i="3"/>
  <c r="GU286" i="3" s="1"/>
  <c r="DO286" i="3"/>
  <c r="GT286" i="3" s="1"/>
  <c r="DN286" i="3"/>
  <c r="GS286" i="3" s="1"/>
  <c r="DM286" i="3"/>
  <c r="DL286" i="3"/>
  <c r="GQ286" i="3" s="1"/>
  <c r="DK286" i="3"/>
  <c r="GP286" i="3" s="1"/>
  <c r="DJ286" i="3"/>
  <c r="GO286" i="3" s="1"/>
  <c r="DI286" i="3"/>
  <c r="GN286" i="3" s="1"/>
  <c r="DH286" i="3"/>
  <c r="GM286" i="3" s="1"/>
  <c r="DG286" i="3"/>
  <c r="GL286" i="3" s="1"/>
  <c r="DF286" i="3"/>
  <c r="GK286" i="3" s="1"/>
  <c r="DE286" i="3"/>
  <c r="DD286" i="3"/>
  <c r="GI286" i="3" s="1"/>
  <c r="DC286" i="3"/>
  <c r="GH286" i="3" s="1"/>
  <c r="DB286" i="3"/>
  <c r="GG286" i="3" s="1"/>
  <c r="DA286" i="3"/>
  <c r="GF286" i="3" s="1"/>
  <c r="CZ286" i="3"/>
  <c r="GE286" i="3" s="1"/>
  <c r="CY286" i="3"/>
  <c r="GD286" i="3" s="1"/>
  <c r="CX286" i="3"/>
  <c r="GC286" i="3" s="1"/>
  <c r="CW286" i="3"/>
  <c r="CV286" i="3"/>
  <c r="GA286" i="3" s="1"/>
  <c r="CU286" i="3"/>
  <c r="FZ286" i="3" s="1"/>
  <c r="CT286" i="3"/>
  <c r="FY286" i="3" s="1"/>
  <c r="CS286" i="3"/>
  <c r="FX286" i="3" s="1"/>
  <c r="CR286" i="3"/>
  <c r="FW286" i="3" s="1"/>
  <c r="CQ286" i="3"/>
  <c r="FV286" i="3" s="1"/>
  <c r="CP286" i="3"/>
  <c r="FU286" i="3" s="1"/>
  <c r="CO286" i="3"/>
  <c r="CN286" i="3"/>
  <c r="FS286" i="3" s="1"/>
  <c r="CM286" i="3"/>
  <c r="FR286" i="3" s="1"/>
  <c r="CL286" i="3"/>
  <c r="FQ286" i="3" s="1"/>
  <c r="CK286" i="3"/>
  <c r="FP286" i="3" s="1"/>
  <c r="CJ286" i="3"/>
  <c r="FO286" i="3" s="1"/>
  <c r="CI286" i="3"/>
  <c r="FN286" i="3" s="1"/>
  <c r="CH286" i="3"/>
  <c r="FM286" i="3" s="1"/>
  <c r="CG286" i="3"/>
  <c r="CF286" i="3"/>
  <c r="FK286" i="3" s="1"/>
  <c r="CE286" i="3"/>
  <c r="FJ286" i="3" s="1"/>
  <c r="CD286" i="3"/>
  <c r="FI286" i="3" s="1"/>
  <c r="CC286" i="3"/>
  <c r="FH286" i="3" s="1"/>
  <c r="CB286" i="3"/>
  <c r="FG286" i="3" s="1"/>
  <c r="CA286" i="3"/>
  <c r="FF286" i="3" s="1"/>
  <c r="BZ286" i="3"/>
  <c r="FE286" i="3" s="1"/>
  <c r="BY286" i="3"/>
  <c r="BX286" i="3"/>
  <c r="FC286" i="3" s="1"/>
  <c r="BW286" i="3"/>
  <c r="FB286" i="3" s="1"/>
  <c r="BV286" i="3"/>
  <c r="FA286" i="3" s="1"/>
  <c r="BU286" i="3"/>
  <c r="EZ286" i="3" s="1"/>
  <c r="BT286" i="3"/>
  <c r="EY286" i="3" s="1"/>
  <c r="BS286" i="3"/>
  <c r="EX286" i="3" s="1"/>
  <c r="BR286" i="3"/>
  <c r="EW286" i="3" s="1"/>
  <c r="BQ286" i="3"/>
  <c r="BP286" i="3"/>
  <c r="EU286" i="3" s="1"/>
  <c r="BO286" i="3"/>
  <c r="ET286" i="3" s="1"/>
  <c r="BN286" i="3"/>
  <c r="ES286" i="3" s="1"/>
  <c r="BM286" i="3"/>
  <c r="ER286" i="3" s="1"/>
  <c r="BL286" i="3"/>
  <c r="EQ286" i="3" s="1"/>
  <c r="BK286" i="3"/>
  <c r="EP286" i="3" s="1"/>
  <c r="BJ286" i="3"/>
  <c r="EO286" i="3" s="1"/>
  <c r="BI286" i="3"/>
  <c r="BH286" i="3"/>
  <c r="EM286" i="3" s="1"/>
  <c r="BG286" i="3"/>
  <c r="EL286" i="3" s="1"/>
  <c r="BF286" i="3"/>
  <c r="EK286" i="3" s="1"/>
  <c r="BE286" i="3"/>
  <c r="EJ286" i="3" s="1"/>
  <c r="NV285" i="3"/>
  <c r="NU285" i="3"/>
  <c r="NN285" i="3"/>
  <c r="MT285" i="3"/>
  <c r="MH285" i="3"/>
  <c r="LZ285" i="3"/>
  <c r="NT285" i="3" s="1"/>
  <c r="LY285" i="3"/>
  <c r="NS285" i="3" s="1"/>
  <c r="LX285" i="3"/>
  <c r="NR285" i="3" s="1"/>
  <c r="LW285" i="3"/>
  <c r="NQ285" i="3" s="1"/>
  <c r="LV285" i="3"/>
  <c r="NP285" i="3" s="1"/>
  <c r="LU285" i="3"/>
  <c r="NO285" i="3" s="1"/>
  <c r="LT285" i="3"/>
  <c r="LS285" i="3"/>
  <c r="NM285" i="3" s="1"/>
  <c r="LR285" i="3"/>
  <c r="NL285" i="3" s="1"/>
  <c r="LQ285" i="3"/>
  <c r="NK285" i="3" s="1"/>
  <c r="LP285" i="3"/>
  <c r="NJ285" i="3" s="1"/>
  <c r="LO285" i="3"/>
  <c r="NI285" i="3" s="1"/>
  <c r="LN285" i="3"/>
  <c r="NH285" i="3" s="1"/>
  <c r="LM285" i="3"/>
  <c r="NG285" i="3" s="1"/>
  <c r="LL285" i="3"/>
  <c r="NF285" i="3" s="1"/>
  <c r="LK285" i="3"/>
  <c r="NE285" i="3" s="1"/>
  <c r="LJ285" i="3"/>
  <c r="ND285" i="3" s="1"/>
  <c r="LI285" i="3"/>
  <c r="NC285" i="3" s="1"/>
  <c r="LH285" i="3"/>
  <c r="NB285" i="3" s="1"/>
  <c r="LG285" i="3"/>
  <c r="NA285" i="3" s="1"/>
  <c r="LF285" i="3"/>
  <c r="MZ285" i="3" s="1"/>
  <c r="LE285" i="3"/>
  <c r="MY285" i="3" s="1"/>
  <c r="LD285" i="3"/>
  <c r="MX285" i="3" s="1"/>
  <c r="LC285" i="3"/>
  <c r="MW285" i="3" s="1"/>
  <c r="LB285" i="3"/>
  <c r="MV285" i="3" s="1"/>
  <c r="LA285" i="3"/>
  <c r="MU285" i="3" s="1"/>
  <c r="KZ285" i="3"/>
  <c r="KY285" i="3"/>
  <c r="MS285" i="3" s="1"/>
  <c r="KX285" i="3"/>
  <c r="MR285" i="3" s="1"/>
  <c r="KW285" i="3"/>
  <c r="MQ285" i="3" s="1"/>
  <c r="KV285" i="3"/>
  <c r="MP285" i="3" s="1"/>
  <c r="KU285" i="3"/>
  <c r="MO285" i="3" s="1"/>
  <c r="KT285" i="3"/>
  <c r="MN285" i="3" s="1"/>
  <c r="KS285" i="3"/>
  <c r="MM285" i="3" s="1"/>
  <c r="KR285" i="3"/>
  <c r="ML285" i="3" s="1"/>
  <c r="KQ285" i="3"/>
  <c r="MK285" i="3" s="1"/>
  <c r="KP285" i="3"/>
  <c r="MJ285" i="3" s="1"/>
  <c r="KO285" i="3"/>
  <c r="MI285" i="3" s="1"/>
  <c r="KN285" i="3"/>
  <c r="KM285" i="3"/>
  <c r="MG285" i="3" s="1"/>
  <c r="KL285" i="3"/>
  <c r="MF285" i="3" s="1"/>
  <c r="KK285" i="3"/>
  <c r="ME285" i="3" s="1"/>
  <c r="KJ285" i="3"/>
  <c r="MD285" i="3" s="1"/>
  <c r="KI285" i="3"/>
  <c r="MC285" i="3" s="1"/>
  <c r="KH285" i="3"/>
  <c r="MB285" i="3" s="1"/>
  <c r="KE285" i="3"/>
  <c r="HC285" i="3"/>
  <c r="GV285" i="3"/>
  <c r="GU285" i="3"/>
  <c r="GN285" i="3"/>
  <c r="GM285" i="3"/>
  <c r="GF285" i="3"/>
  <c r="GE285" i="3"/>
  <c r="FX285" i="3"/>
  <c r="FW285" i="3"/>
  <c r="FP285" i="3"/>
  <c r="FO285" i="3"/>
  <c r="FH285" i="3"/>
  <c r="FG285" i="3"/>
  <c r="EZ285" i="3"/>
  <c r="EY285" i="3"/>
  <c r="ER285" i="3"/>
  <c r="EQ285" i="3"/>
  <c r="EJ285" i="3"/>
  <c r="DY285" i="3"/>
  <c r="DX285" i="3"/>
  <c r="DW285" i="3"/>
  <c r="HB285" i="3" s="1"/>
  <c r="DV285" i="3"/>
  <c r="HA285" i="3" s="1"/>
  <c r="DU285" i="3"/>
  <c r="GZ285" i="3" s="1"/>
  <c r="DT285" i="3"/>
  <c r="GY285" i="3" s="1"/>
  <c r="DS285" i="3"/>
  <c r="GX285" i="3" s="1"/>
  <c r="DR285" i="3"/>
  <c r="GW285" i="3" s="1"/>
  <c r="DQ285" i="3"/>
  <c r="DP285" i="3"/>
  <c r="DO285" i="3"/>
  <c r="GT285" i="3" s="1"/>
  <c r="DN285" i="3"/>
  <c r="GS285" i="3" s="1"/>
  <c r="DM285" i="3"/>
  <c r="GR285" i="3" s="1"/>
  <c r="DL285" i="3"/>
  <c r="GQ285" i="3" s="1"/>
  <c r="DK285" i="3"/>
  <c r="GP285" i="3" s="1"/>
  <c r="DJ285" i="3"/>
  <c r="GO285" i="3" s="1"/>
  <c r="DI285" i="3"/>
  <c r="DH285" i="3"/>
  <c r="DG285" i="3"/>
  <c r="GL285" i="3" s="1"/>
  <c r="DF285" i="3"/>
  <c r="GK285" i="3" s="1"/>
  <c r="DE285" i="3"/>
  <c r="GJ285" i="3" s="1"/>
  <c r="DD285" i="3"/>
  <c r="GI285" i="3" s="1"/>
  <c r="DC285" i="3"/>
  <c r="GH285" i="3" s="1"/>
  <c r="DB285" i="3"/>
  <c r="GG285" i="3" s="1"/>
  <c r="DA285" i="3"/>
  <c r="CZ285" i="3"/>
  <c r="CY285" i="3"/>
  <c r="GD285" i="3" s="1"/>
  <c r="CX285" i="3"/>
  <c r="GC285" i="3" s="1"/>
  <c r="CW285" i="3"/>
  <c r="GB285" i="3" s="1"/>
  <c r="CV285" i="3"/>
  <c r="GA285" i="3" s="1"/>
  <c r="CU285" i="3"/>
  <c r="FZ285" i="3" s="1"/>
  <c r="CT285" i="3"/>
  <c r="FY285" i="3" s="1"/>
  <c r="CS285" i="3"/>
  <c r="CR285" i="3"/>
  <c r="CQ285" i="3"/>
  <c r="FV285" i="3" s="1"/>
  <c r="CP285" i="3"/>
  <c r="FU285" i="3" s="1"/>
  <c r="CO285" i="3"/>
  <c r="FT285" i="3" s="1"/>
  <c r="CN285" i="3"/>
  <c r="FS285" i="3" s="1"/>
  <c r="CM285" i="3"/>
  <c r="FR285" i="3" s="1"/>
  <c r="CL285" i="3"/>
  <c r="FQ285" i="3" s="1"/>
  <c r="CK285" i="3"/>
  <c r="CJ285" i="3"/>
  <c r="CI285" i="3"/>
  <c r="FN285" i="3" s="1"/>
  <c r="CH285" i="3"/>
  <c r="FM285" i="3" s="1"/>
  <c r="CG285" i="3"/>
  <c r="FL285" i="3" s="1"/>
  <c r="CF285" i="3"/>
  <c r="FK285" i="3" s="1"/>
  <c r="CE285" i="3"/>
  <c r="FJ285" i="3" s="1"/>
  <c r="CD285" i="3"/>
  <c r="FI285" i="3" s="1"/>
  <c r="CC285" i="3"/>
  <c r="CB285" i="3"/>
  <c r="CA285" i="3"/>
  <c r="FF285" i="3" s="1"/>
  <c r="BZ285" i="3"/>
  <c r="FE285" i="3" s="1"/>
  <c r="BY285" i="3"/>
  <c r="FD285" i="3" s="1"/>
  <c r="BX285" i="3"/>
  <c r="FC285" i="3" s="1"/>
  <c r="BW285" i="3"/>
  <c r="FB285" i="3" s="1"/>
  <c r="BV285" i="3"/>
  <c r="FA285" i="3" s="1"/>
  <c r="BU285" i="3"/>
  <c r="BT285" i="3"/>
  <c r="BS285" i="3"/>
  <c r="EX285" i="3" s="1"/>
  <c r="BR285" i="3"/>
  <c r="EW285" i="3" s="1"/>
  <c r="BQ285" i="3"/>
  <c r="EV285" i="3" s="1"/>
  <c r="BP285" i="3"/>
  <c r="EU285" i="3" s="1"/>
  <c r="BO285" i="3"/>
  <c r="ET285" i="3" s="1"/>
  <c r="BN285" i="3"/>
  <c r="ES285" i="3" s="1"/>
  <c r="BM285" i="3"/>
  <c r="BL285" i="3"/>
  <c r="BK285" i="3"/>
  <c r="EP285" i="3" s="1"/>
  <c r="BJ285" i="3"/>
  <c r="EO285" i="3" s="1"/>
  <c r="BI285" i="3"/>
  <c r="EN285" i="3" s="1"/>
  <c r="BH285" i="3"/>
  <c r="EM285" i="3" s="1"/>
  <c r="BG285" i="3"/>
  <c r="EL285" i="3" s="1"/>
  <c r="BF285" i="3"/>
  <c r="EK285" i="3" s="1"/>
  <c r="KA285" i="3" s="1"/>
  <c r="BE285" i="3"/>
  <c r="C285" i="3"/>
  <c r="DX284" i="3"/>
  <c r="HC284" i="3" s="1"/>
  <c r="DW284" i="3"/>
  <c r="HB284" i="3" s="1"/>
  <c r="DV284" i="3"/>
  <c r="HA284" i="3" s="1"/>
  <c r="DU284" i="3"/>
  <c r="GZ284" i="3" s="1"/>
  <c r="DT284" i="3"/>
  <c r="GY284" i="3" s="1"/>
  <c r="DS284" i="3"/>
  <c r="GX284" i="3" s="1"/>
  <c r="DR284" i="3"/>
  <c r="GW284" i="3" s="1"/>
  <c r="DQ284" i="3"/>
  <c r="GV284" i="3" s="1"/>
  <c r="DP284" i="3"/>
  <c r="GU284" i="3" s="1"/>
  <c r="DO284" i="3"/>
  <c r="GT284" i="3" s="1"/>
  <c r="DN284" i="3"/>
  <c r="GS284" i="3" s="1"/>
  <c r="DM284" i="3"/>
  <c r="GR284" i="3" s="1"/>
  <c r="DL284" i="3"/>
  <c r="GQ284" i="3" s="1"/>
  <c r="DK284" i="3"/>
  <c r="GP284" i="3" s="1"/>
  <c r="DJ284" i="3"/>
  <c r="GO284" i="3" s="1"/>
  <c r="DI284" i="3"/>
  <c r="GN284" i="3" s="1"/>
  <c r="DH284" i="3"/>
  <c r="GM284" i="3" s="1"/>
  <c r="DG284" i="3"/>
  <c r="GL284" i="3" s="1"/>
  <c r="DF284" i="3"/>
  <c r="GK284" i="3" s="1"/>
  <c r="DE284" i="3"/>
  <c r="GJ284" i="3" s="1"/>
  <c r="DD284" i="3"/>
  <c r="GI284" i="3" s="1"/>
  <c r="DC284" i="3"/>
  <c r="GH284" i="3" s="1"/>
  <c r="DB284" i="3"/>
  <c r="GG284" i="3" s="1"/>
  <c r="DA284" i="3"/>
  <c r="GF284" i="3" s="1"/>
  <c r="CZ284" i="3"/>
  <c r="GE284" i="3" s="1"/>
  <c r="CY284" i="3"/>
  <c r="GD284" i="3" s="1"/>
  <c r="CX284" i="3"/>
  <c r="GC284" i="3" s="1"/>
  <c r="CW284" i="3"/>
  <c r="GB284" i="3" s="1"/>
  <c r="CV284" i="3"/>
  <c r="GA284" i="3" s="1"/>
  <c r="CU284" i="3"/>
  <c r="FZ284" i="3" s="1"/>
  <c r="CT284" i="3"/>
  <c r="FY284" i="3" s="1"/>
  <c r="CS284" i="3"/>
  <c r="FX284" i="3" s="1"/>
  <c r="CR284" i="3"/>
  <c r="FW284" i="3" s="1"/>
  <c r="CQ284" i="3"/>
  <c r="FV284" i="3" s="1"/>
  <c r="CP284" i="3"/>
  <c r="FU284" i="3" s="1"/>
  <c r="CO284" i="3"/>
  <c r="FT284" i="3" s="1"/>
  <c r="CN284" i="3"/>
  <c r="FS284" i="3" s="1"/>
  <c r="CM284" i="3"/>
  <c r="FR284" i="3" s="1"/>
  <c r="CL284" i="3"/>
  <c r="FQ284" i="3" s="1"/>
  <c r="CK284" i="3"/>
  <c r="FP284" i="3" s="1"/>
  <c r="CJ284" i="3"/>
  <c r="FO284" i="3" s="1"/>
  <c r="CI284" i="3"/>
  <c r="FN284" i="3" s="1"/>
  <c r="CH284" i="3"/>
  <c r="FM284" i="3" s="1"/>
  <c r="CG284" i="3"/>
  <c r="FL284" i="3" s="1"/>
  <c r="CF284" i="3"/>
  <c r="FK284" i="3" s="1"/>
  <c r="CE284" i="3"/>
  <c r="FJ284" i="3" s="1"/>
  <c r="CD284" i="3"/>
  <c r="FI284" i="3" s="1"/>
  <c r="CC284" i="3"/>
  <c r="FH284" i="3" s="1"/>
  <c r="CB284" i="3"/>
  <c r="FG284" i="3" s="1"/>
  <c r="CA284" i="3"/>
  <c r="FF284" i="3" s="1"/>
  <c r="BZ284" i="3"/>
  <c r="FE284" i="3" s="1"/>
  <c r="BY284" i="3"/>
  <c r="FD284" i="3" s="1"/>
  <c r="BX284" i="3"/>
  <c r="FC284" i="3" s="1"/>
  <c r="BW284" i="3"/>
  <c r="FB284" i="3" s="1"/>
  <c r="BV284" i="3"/>
  <c r="FA284" i="3" s="1"/>
  <c r="BU284" i="3"/>
  <c r="EZ284" i="3" s="1"/>
  <c r="BT284" i="3"/>
  <c r="EY284" i="3" s="1"/>
  <c r="BS284" i="3"/>
  <c r="EX284" i="3" s="1"/>
  <c r="BR284" i="3"/>
  <c r="EW284" i="3" s="1"/>
  <c r="BQ284" i="3"/>
  <c r="EV284" i="3" s="1"/>
  <c r="BP284" i="3"/>
  <c r="EU284" i="3" s="1"/>
  <c r="BO284" i="3"/>
  <c r="ET284" i="3" s="1"/>
  <c r="BN284" i="3"/>
  <c r="ES284" i="3" s="1"/>
  <c r="BM284" i="3"/>
  <c r="ER284" i="3" s="1"/>
  <c r="BL284" i="3"/>
  <c r="EQ284" i="3" s="1"/>
  <c r="BK284" i="3"/>
  <c r="EP284" i="3" s="1"/>
  <c r="BJ284" i="3"/>
  <c r="EO284" i="3" s="1"/>
  <c r="BI284" i="3"/>
  <c r="EN284" i="3" s="1"/>
  <c r="BH284" i="3"/>
  <c r="EM284" i="3" s="1"/>
  <c r="BG284" i="3"/>
  <c r="EL284" i="3" s="1"/>
  <c r="BF284" i="3"/>
  <c r="EK284" i="3" s="1"/>
  <c r="BE284" i="3"/>
  <c r="EJ284" i="3" s="1"/>
  <c r="GY283" i="3"/>
  <c r="GU283" i="3"/>
  <c r="GQ283" i="3"/>
  <c r="DX283" i="3"/>
  <c r="HC283" i="3" s="1"/>
  <c r="DW283" i="3"/>
  <c r="HB283" i="3" s="1"/>
  <c r="DV283" i="3"/>
  <c r="HA283" i="3" s="1"/>
  <c r="DU283" i="3"/>
  <c r="GZ283" i="3" s="1"/>
  <c r="DT283" i="3"/>
  <c r="DS283" i="3"/>
  <c r="GX283" i="3" s="1"/>
  <c r="DR283" i="3"/>
  <c r="GW283" i="3" s="1"/>
  <c r="DQ283" i="3"/>
  <c r="GV283" i="3" s="1"/>
  <c r="DP283" i="3"/>
  <c r="DO283" i="3"/>
  <c r="GT283" i="3" s="1"/>
  <c r="DN283" i="3"/>
  <c r="GS283" i="3" s="1"/>
  <c r="DM283" i="3"/>
  <c r="GR283" i="3" s="1"/>
  <c r="DL283" i="3"/>
  <c r="DK283" i="3"/>
  <c r="GP283" i="3" s="1"/>
  <c r="DJ283" i="3"/>
  <c r="GO283" i="3" s="1"/>
  <c r="DI283" i="3"/>
  <c r="GN283" i="3" s="1"/>
  <c r="DH283" i="3"/>
  <c r="GM283" i="3" s="1"/>
  <c r="DG283" i="3"/>
  <c r="GL283" i="3" s="1"/>
  <c r="DF283" i="3"/>
  <c r="GK283" i="3" s="1"/>
  <c r="DE283" i="3"/>
  <c r="GJ283" i="3" s="1"/>
  <c r="DD283" i="3"/>
  <c r="GI283" i="3" s="1"/>
  <c r="DC283" i="3"/>
  <c r="GH283" i="3" s="1"/>
  <c r="DB283" i="3"/>
  <c r="GG283" i="3" s="1"/>
  <c r="DA283" i="3"/>
  <c r="GF283" i="3" s="1"/>
  <c r="CZ283" i="3"/>
  <c r="GE283" i="3" s="1"/>
  <c r="CY283" i="3"/>
  <c r="GD283" i="3" s="1"/>
  <c r="CX283" i="3"/>
  <c r="GC283" i="3" s="1"/>
  <c r="CW283" i="3"/>
  <c r="GB283" i="3" s="1"/>
  <c r="CV283" i="3"/>
  <c r="GA283" i="3" s="1"/>
  <c r="CU283" i="3"/>
  <c r="FZ283" i="3" s="1"/>
  <c r="CT283" i="3"/>
  <c r="FY283" i="3" s="1"/>
  <c r="CS283" i="3"/>
  <c r="FX283" i="3" s="1"/>
  <c r="CR283" i="3"/>
  <c r="FW283" i="3" s="1"/>
  <c r="CQ283" i="3"/>
  <c r="FV283" i="3" s="1"/>
  <c r="CP283" i="3"/>
  <c r="FU283" i="3" s="1"/>
  <c r="CO283" i="3"/>
  <c r="FT283" i="3" s="1"/>
  <c r="CN283" i="3"/>
  <c r="FS283" i="3" s="1"/>
  <c r="CM283" i="3"/>
  <c r="FR283" i="3" s="1"/>
  <c r="CL283" i="3"/>
  <c r="FQ283" i="3" s="1"/>
  <c r="CK283" i="3"/>
  <c r="FP283" i="3" s="1"/>
  <c r="CJ283" i="3"/>
  <c r="FO283" i="3" s="1"/>
  <c r="CI283" i="3"/>
  <c r="FN283" i="3" s="1"/>
  <c r="CH283" i="3"/>
  <c r="FM283" i="3" s="1"/>
  <c r="CG283" i="3"/>
  <c r="FL283" i="3" s="1"/>
  <c r="CF283" i="3"/>
  <c r="FK283" i="3" s="1"/>
  <c r="CE283" i="3"/>
  <c r="FJ283" i="3" s="1"/>
  <c r="CD283" i="3"/>
  <c r="FI283" i="3" s="1"/>
  <c r="CC283" i="3"/>
  <c r="FH283" i="3" s="1"/>
  <c r="CB283" i="3"/>
  <c r="FG283" i="3" s="1"/>
  <c r="CA283" i="3"/>
  <c r="FF283" i="3" s="1"/>
  <c r="BZ283" i="3"/>
  <c r="FE283" i="3" s="1"/>
  <c r="BY283" i="3"/>
  <c r="FD283" i="3" s="1"/>
  <c r="BX283" i="3"/>
  <c r="FC283" i="3" s="1"/>
  <c r="BW283" i="3"/>
  <c r="FB283" i="3" s="1"/>
  <c r="BV283" i="3"/>
  <c r="FA283" i="3" s="1"/>
  <c r="BU283" i="3"/>
  <c r="EZ283" i="3" s="1"/>
  <c r="BT283" i="3"/>
  <c r="EY283" i="3" s="1"/>
  <c r="BS283" i="3"/>
  <c r="EX283" i="3" s="1"/>
  <c r="BR283" i="3"/>
  <c r="EW283" i="3" s="1"/>
  <c r="BQ283" i="3"/>
  <c r="EV283" i="3" s="1"/>
  <c r="BP283" i="3"/>
  <c r="EU283" i="3" s="1"/>
  <c r="BO283" i="3"/>
  <c r="ET283" i="3" s="1"/>
  <c r="BN283" i="3"/>
  <c r="ES283" i="3" s="1"/>
  <c r="BM283" i="3"/>
  <c r="ER283" i="3" s="1"/>
  <c r="BL283" i="3"/>
  <c r="EQ283" i="3" s="1"/>
  <c r="BK283" i="3"/>
  <c r="EP283" i="3" s="1"/>
  <c r="BJ283" i="3"/>
  <c r="EO283" i="3" s="1"/>
  <c r="BI283" i="3"/>
  <c r="EN283" i="3" s="1"/>
  <c r="BH283" i="3"/>
  <c r="EM283" i="3" s="1"/>
  <c r="BG283" i="3"/>
  <c r="EL283" i="3" s="1"/>
  <c r="BF283" i="3"/>
  <c r="EK283" i="3" s="1"/>
  <c r="BE283" i="3"/>
  <c r="EJ283" i="3" s="1"/>
  <c r="DX282" i="3"/>
  <c r="HC282" i="3" s="1"/>
  <c r="DW282" i="3"/>
  <c r="HB282" i="3" s="1"/>
  <c r="DV282" i="3"/>
  <c r="HA282" i="3" s="1"/>
  <c r="DU282" i="3"/>
  <c r="GZ282" i="3" s="1"/>
  <c r="DT282" i="3"/>
  <c r="GY282" i="3" s="1"/>
  <c r="DS282" i="3"/>
  <c r="GX282" i="3" s="1"/>
  <c r="DR282" i="3"/>
  <c r="GW282" i="3" s="1"/>
  <c r="DQ282" i="3"/>
  <c r="GV282" i="3" s="1"/>
  <c r="DP282" i="3"/>
  <c r="GU282" i="3" s="1"/>
  <c r="DO282" i="3"/>
  <c r="GT282" i="3" s="1"/>
  <c r="DN282" i="3"/>
  <c r="GS282" i="3" s="1"/>
  <c r="DM282" i="3"/>
  <c r="GR282" i="3" s="1"/>
  <c r="DL282" i="3"/>
  <c r="GQ282" i="3" s="1"/>
  <c r="DK282" i="3"/>
  <c r="GP282" i="3" s="1"/>
  <c r="DJ282" i="3"/>
  <c r="GO282" i="3" s="1"/>
  <c r="DI282" i="3"/>
  <c r="GN282" i="3" s="1"/>
  <c r="DH282" i="3"/>
  <c r="GM282" i="3" s="1"/>
  <c r="DG282" i="3"/>
  <c r="GL282" i="3" s="1"/>
  <c r="DF282" i="3"/>
  <c r="GK282" i="3" s="1"/>
  <c r="DE282" i="3"/>
  <c r="GJ282" i="3" s="1"/>
  <c r="DD282" i="3"/>
  <c r="GI282" i="3" s="1"/>
  <c r="DC282" i="3"/>
  <c r="GH282" i="3" s="1"/>
  <c r="DB282" i="3"/>
  <c r="GG282" i="3" s="1"/>
  <c r="DA282" i="3"/>
  <c r="GF282" i="3" s="1"/>
  <c r="CZ282" i="3"/>
  <c r="GE282" i="3" s="1"/>
  <c r="CY282" i="3"/>
  <c r="GD282" i="3" s="1"/>
  <c r="CX282" i="3"/>
  <c r="GC282" i="3" s="1"/>
  <c r="CW282" i="3"/>
  <c r="GB282" i="3" s="1"/>
  <c r="CV282" i="3"/>
  <c r="GA282" i="3" s="1"/>
  <c r="CU282" i="3"/>
  <c r="FZ282" i="3" s="1"/>
  <c r="CT282" i="3"/>
  <c r="FY282" i="3" s="1"/>
  <c r="CS282" i="3"/>
  <c r="FX282" i="3" s="1"/>
  <c r="CR282" i="3"/>
  <c r="FW282" i="3" s="1"/>
  <c r="CQ282" i="3"/>
  <c r="FV282" i="3" s="1"/>
  <c r="CP282" i="3"/>
  <c r="FU282" i="3" s="1"/>
  <c r="CO282" i="3"/>
  <c r="FT282" i="3" s="1"/>
  <c r="CN282" i="3"/>
  <c r="FS282" i="3" s="1"/>
  <c r="CM282" i="3"/>
  <c r="FR282" i="3" s="1"/>
  <c r="CL282" i="3"/>
  <c r="FQ282" i="3" s="1"/>
  <c r="CK282" i="3"/>
  <c r="FP282" i="3" s="1"/>
  <c r="CJ282" i="3"/>
  <c r="FO282" i="3" s="1"/>
  <c r="CI282" i="3"/>
  <c r="FN282" i="3" s="1"/>
  <c r="CH282" i="3"/>
  <c r="FM282" i="3" s="1"/>
  <c r="CG282" i="3"/>
  <c r="FL282" i="3" s="1"/>
  <c r="CF282" i="3"/>
  <c r="FK282" i="3" s="1"/>
  <c r="CE282" i="3"/>
  <c r="FJ282" i="3" s="1"/>
  <c r="CD282" i="3"/>
  <c r="FI282" i="3" s="1"/>
  <c r="CC282" i="3"/>
  <c r="FH282" i="3" s="1"/>
  <c r="CB282" i="3"/>
  <c r="FG282" i="3" s="1"/>
  <c r="CA282" i="3"/>
  <c r="FF282" i="3" s="1"/>
  <c r="BZ282" i="3"/>
  <c r="FE282" i="3" s="1"/>
  <c r="BY282" i="3"/>
  <c r="FD282" i="3" s="1"/>
  <c r="BX282" i="3"/>
  <c r="FC282" i="3" s="1"/>
  <c r="BW282" i="3"/>
  <c r="FB282" i="3" s="1"/>
  <c r="BV282" i="3"/>
  <c r="FA282" i="3" s="1"/>
  <c r="BU282" i="3"/>
  <c r="EZ282" i="3" s="1"/>
  <c r="BT282" i="3"/>
  <c r="EY282" i="3" s="1"/>
  <c r="BS282" i="3"/>
  <c r="EX282" i="3" s="1"/>
  <c r="BR282" i="3"/>
  <c r="EW282" i="3" s="1"/>
  <c r="BQ282" i="3"/>
  <c r="EV282" i="3" s="1"/>
  <c r="BP282" i="3"/>
  <c r="EU282" i="3" s="1"/>
  <c r="BO282" i="3"/>
  <c r="ET282" i="3" s="1"/>
  <c r="BN282" i="3"/>
  <c r="ES282" i="3" s="1"/>
  <c r="BM282" i="3"/>
  <c r="ER282" i="3" s="1"/>
  <c r="BL282" i="3"/>
  <c r="EQ282" i="3" s="1"/>
  <c r="BK282" i="3"/>
  <c r="EP282" i="3" s="1"/>
  <c r="BJ282" i="3"/>
  <c r="EO282" i="3" s="1"/>
  <c r="BI282" i="3"/>
  <c r="EN282" i="3" s="1"/>
  <c r="BH282" i="3"/>
  <c r="EM282" i="3" s="1"/>
  <c r="BG282" i="3"/>
  <c r="EL282" i="3" s="1"/>
  <c r="BF282" i="3"/>
  <c r="EK282" i="3" s="1"/>
  <c r="BE282" i="3"/>
  <c r="EJ282" i="3" s="1"/>
  <c r="GZ281" i="3"/>
  <c r="GX281" i="3"/>
  <c r="GR281" i="3"/>
  <c r="GJ281" i="3"/>
  <c r="GH281" i="3"/>
  <c r="GB281" i="3"/>
  <c r="FR281" i="3"/>
  <c r="FB281" i="3"/>
  <c r="EL281" i="3"/>
  <c r="EA281" i="3"/>
  <c r="DX281" i="3"/>
  <c r="HC281" i="3" s="1"/>
  <c r="DW281" i="3"/>
  <c r="HB281" i="3" s="1"/>
  <c r="DV281" i="3"/>
  <c r="HA281" i="3" s="1"/>
  <c r="DU281" i="3"/>
  <c r="DT281" i="3"/>
  <c r="GY281" i="3" s="1"/>
  <c r="DS281" i="3"/>
  <c r="DR281" i="3"/>
  <c r="GW281" i="3" s="1"/>
  <c r="DQ281" i="3"/>
  <c r="GV281" i="3" s="1"/>
  <c r="DP281" i="3"/>
  <c r="GU281" i="3" s="1"/>
  <c r="DO281" i="3"/>
  <c r="GT281" i="3" s="1"/>
  <c r="DN281" i="3"/>
  <c r="GS281" i="3" s="1"/>
  <c r="DM281" i="3"/>
  <c r="DL281" i="3"/>
  <c r="GQ281" i="3" s="1"/>
  <c r="DK281" i="3"/>
  <c r="GP281" i="3" s="1"/>
  <c r="DJ281" i="3"/>
  <c r="GO281" i="3" s="1"/>
  <c r="DI281" i="3"/>
  <c r="GN281" i="3" s="1"/>
  <c r="DH281" i="3"/>
  <c r="GM281" i="3" s="1"/>
  <c r="DG281" i="3"/>
  <c r="GL281" i="3" s="1"/>
  <c r="DF281" i="3"/>
  <c r="GK281" i="3" s="1"/>
  <c r="DE281" i="3"/>
  <c r="DD281" i="3"/>
  <c r="GI281" i="3" s="1"/>
  <c r="DC281" i="3"/>
  <c r="DB281" i="3"/>
  <c r="GG281" i="3" s="1"/>
  <c r="DA281" i="3"/>
  <c r="GF281" i="3" s="1"/>
  <c r="CZ281" i="3"/>
  <c r="GE281" i="3" s="1"/>
  <c r="CY281" i="3"/>
  <c r="GD281" i="3" s="1"/>
  <c r="CX281" i="3"/>
  <c r="GC281" i="3" s="1"/>
  <c r="CW281" i="3"/>
  <c r="CV281" i="3"/>
  <c r="GA281" i="3" s="1"/>
  <c r="CU281" i="3"/>
  <c r="FZ281" i="3" s="1"/>
  <c r="CT281" i="3"/>
  <c r="FY281" i="3" s="1"/>
  <c r="CS281" i="3"/>
  <c r="FX281" i="3" s="1"/>
  <c r="CR281" i="3"/>
  <c r="FW281" i="3" s="1"/>
  <c r="CQ281" i="3"/>
  <c r="FV281" i="3" s="1"/>
  <c r="CP281" i="3"/>
  <c r="FU281" i="3" s="1"/>
  <c r="CO281" i="3"/>
  <c r="FT281" i="3" s="1"/>
  <c r="CN281" i="3"/>
  <c r="FS281" i="3" s="1"/>
  <c r="CM281" i="3"/>
  <c r="CL281" i="3"/>
  <c r="FQ281" i="3" s="1"/>
  <c r="CK281" i="3"/>
  <c r="FP281" i="3" s="1"/>
  <c r="CJ281" i="3"/>
  <c r="FO281" i="3" s="1"/>
  <c r="CI281" i="3"/>
  <c r="FN281" i="3" s="1"/>
  <c r="CH281" i="3"/>
  <c r="FM281" i="3" s="1"/>
  <c r="CG281" i="3"/>
  <c r="FL281" i="3" s="1"/>
  <c r="CF281" i="3"/>
  <c r="FK281" i="3" s="1"/>
  <c r="CE281" i="3"/>
  <c r="FJ281" i="3" s="1"/>
  <c r="CD281" i="3"/>
  <c r="FI281" i="3" s="1"/>
  <c r="CC281" i="3"/>
  <c r="FH281" i="3" s="1"/>
  <c r="CB281" i="3"/>
  <c r="FG281" i="3" s="1"/>
  <c r="CA281" i="3"/>
  <c r="FF281" i="3" s="1"/>
  <c r="BZ281" i="3"/>
  <c r="FE281" i="3" s="1"/>
  <c r="BY281" i="3"/>
  <c r="FD281" i="3" s="1"/>
  <c r="BX281" i="3"/>
  <c r="FC281" i="3" s="1"/>
  <c r="BW281" i="3"/>
  <c r="BV281" i="3"/>
  <c r="FA281" i="3" s="1"/>
  <c r="BU281" i="3"/>
  <c r="EZ281" i="3" s="1"/>
  <c r="BT281" i="3"/>
  <c r="EY281" i="3" s="1"/>
  <c r="BS281" i="3"/>
  <c r="EX281" i="3" s="1"/>
  <c r="BR281" i="3"/>
  <c r="EW281" i="3" s="1"/>
  <c r="BQ281" i="3"/>
  <c r="EV281" i="3" s="1"/>
  <c r="BP281" i="3"/>
  <c r="EU281" i="3" s="1"/>
  <c r="BO281" i="3"/>
  <c r="ET281" i="3" s="1"/>
  <c r="BN281" i="3"/>
  <c r="ES281" i="3" s="1"/>
  <c r="BM281" i="3"/>
  <c r="ER281" i="3" s="1"/>
  <c r="BL281" i="3"/>
  <c r="EQ281" i="3" s="1"/>
  <c r="BK281" i="3"/>
  <c r="EP281" i="3" s="1"/>
  <c r="BJ281" i="3"/>
  <c r="EO281" i="3" s="1"/>
  <c r="BI281" i="3"/>
  <c r="EN281" i="3" s="1"/>
  <c r="BH281" i="3"/>
  <c r="EM281" i="3" s="1"/>
  <c r="BG281" i="3"/>
  <c r="BF281" i="3"/>
  <c r="EK281" i="3" s="1"/>
  <c r="BE281" i="3"/>
  <c r="EJ281" i="3" s="1"/>
  <c r="NV280" i="3"/>
  <c r="NU280" i="3"/>
  <c r="NS280" i="3"/>
  <c r="NO280" i="3"/>
  <c r="NK280" i="3"/>
  <c r="NG280" i="3"/>
  <c r="NC280" i="3"/>
  <c r="MY280" i="3"/>
  <c r="MU280" i="3"/>
  <c r="MQ280" i="3"/>
  <c r="MM280" i="3"/>
  <c r="MI280" i="3"/>
  <c r="ME280" i="3"/>
  <c r="LZ280" i="3"/>
  <c r="NT280" i="3" s="1"/>
  <c r="LY280" i="3"/>
  <c r="LX280" i="3"/>
  <c r="NR280" i="3" s="1"/>
  <c r="LW280" i="3"/>
  <c r="NQ280" i="3" s="1"/>
  <c r="LV280" i="3"/>
  <c r="NP280" i="3" s="1"/>
  <c r="LU280" i="3"/>
  <c r="LT280" i="3"/>
  <c r="NN280" i="3" s="1"/>
  <c r="LS280" i="3"/>
  <c r="NM280" i="3" s="1"/>
  <c r="LR280" i="3"/>
  <c r="NL280" i="3" s="1"/>
  <c r="LQ280" i="3"/>
  <c r="LP280" i="3"/>
  <c r="NJ280" i="3" s="1"/>
  <c r="LO280" i="3"/>
  <c r="NI280" i="3" s="1"/>
  <c r="LN280" i="3"/>
  <c r="NH280" i="3" s="1"/>
  <c r="LM280" i="3"/>
  <c r="LL280" i="3"/>
  <c r="NF280" i="3" s="1"/>
  <c r="LK280" i="3"/>
  <c r="NE280" i="3" s="1"/>
  <c r="LJ280" i="3"/>
  <c r="ND280" i="3" s="1"/>
  <c r="LI280" i="3"/>
  <c r="LH280" i="3"/>
  <c r="NB280" i="3" s="1"/>
  <c r="LG280" i="3"/>
  <c r="NA280" i="3" s="1"/>
  <c r="LF280" i="3"/>
  <c r="MZ280" i="3" s="1"/>
  <c r="LE280" i="3"/>
  <c r="LD280" i="3"/>
  <c r="MX280" i="3" s="1"/>
  <c r="LC280" i="3"/>
  <c r="MW280" i="3" s="1"/>
  <c r="LB280" i="3"/>
  <c r="MV280" i="3" s="1"/>
  <c r="LA280" i="3"/>
  <c r="KZ280" i="3"/>
  <c r="MT280" i="3" s="1"/>
  <c r="KY280" i="3"/>
  <c r="MS280" i="3" s="1"/>
  <c r="KX280" i="3"/>
  <c r="MR280" i="3" s="1"/>
  <c r="KW280" i="3"/>
  <c r="KV280" i="3"/>
  <c r="MP280" i="3" s="1"/>
  <c r="KU280" i="3"/>
  <c r="MO280" i="3" s="1"/>
  <c r="KT280" i="3"/>
  <c r="MN280" i="3" s="1"/>
  <c r="KS280" i="3"/>
  <c r="KR280" i="3"/>
  <c r="ML280" i="3" s="1"/>
  <c r="KQ280" i="3"/>
  <c r="MK280" i="3" s="1"/>
  <c r="KP280" i="3"/>
  <c r="MJ280" i="3" s="1"/>
  <c r="KO280" i="3"/>
  <c r="KN280" i="3"/>
  <c r="MH280" i="3" s="1"/>
  <c r="KM280" i="3"/>
  <c r="MG280" i="3" s="1"/>
  <c r="KL280" i="3"/>
  <c r="MF280" i="3" s="1"/>
  <c r="KK280" i="3"/>
  <c r="KJ280" i="3"/>
  <c r="MD280" i="3" s="1"/>
  <c r="KI280" i="3"/>
  <c r="MC280" i="3" s="1"/>
  <c r="KH280" i="3"/>
  <c r="MB280" i="3" s="1"/>
  <c r="GX280" i="3"/>
  <c r="GT280" i="3"/>
  <c r="GP280" i="3"/>
  <c r="GH280" i="3"/>
  <c r="GD280" i="3"/>
  <c r="FZ280" i="3"/>
  <c r="FR280" i="3"/>
  <c r="FN280" i="3"/>
  <c r="FJ280" i="3"/>
  <c r="FB280" i="3"/>
  <c r="EX280" i="3"/>
  <c r="ET280" i="3"/>
  <c r="EL280" i="3"/>
  <c r="DY280" i="3"/>
  <c r="DX280" i="3"/>
  <c r="HC280" i="3" s="1"/>
  <c r="DW280" i="3"/>
  <c r="HB280" i="3" s="1"/>
  <c r="DV280" i="3"/>
  <c r="HA280" i="3" s="1"/>
  <c r="DU280" i="3"/>
  <c r="GZ280" i="3" s="1"/>
  <c r="DT280" i="3"/>
  <c r="GY280" i="3" s="1"/>
  <c r="DS280" i="3"/>
  <c r="DR280" i="3"/>
  <c r="GW280" i="3" s="1"/>
  <c r="DQ280" i="3"/>
  <c r="GV280" i="3" s="1"/>
  <c r="DP280" i="3"/>
  <c r="GU280" i="3" s="1"/>
  <c r="DO280" i="3"/>
  <c r="DN280" i="3"/>
  <c r="GS280" i="3" s="1"/>
  <c r="DM280" i="3"/>
  <c r="GR280" i="3" s="1"/>
  <c r="DL280" i="3"/>
  <c r="GQ280" i="3" s="1"/>
  <c r="DK280" i="3"/>
  <c r="DJ280" i="3"/>
  <c r="GO280" i="3" s="1"/>
  <c r="DI280" i="3"/>
  <c r="GN280" i="3" s="1"/>
  <c r="DH280" i="3"/>
  <c r="GM280" i="3" s="1"/>
  <c r="DG280" i="3"/>
  <c r="GL280" i="3" s="1"/>
  <c r="DF280" i="3"/>
  <c r="GK280" i="3" s="1"/>
  <c r="DE280" i="3"/>
  <c r="GJ280" i="3" s="1"/>
  <c r="DD280" i="3"/>
  <c r="GI280" i="3" s="1"/>
  <c r="DC280" i="3"/>
  <c r="DB280" i="3"/>
  <c r="GG280" i="3" s="1"/>
  <c r="DA280" i="3"/>
  <c r="GF280" i="3" s="1"/>
  <c r="CZ280" i="3"/>
  <c r="GE280" i="3" s="1"/>
  <c r="CY280" i="3"/>
  <c r="CX280" i="3"/>
  <c r="GC280" i="3" s="1"/>
  <c r="CW280" i="3"/>
  <c r="GB280" i="3" s="1"/>
  <c r="CV280" i="3"/>
  <c r="GA280" i="3" s="1"/>
  <c r="CU280" i="3"/>
  <c r="CT280" i="3"/>
  <c r="FY280" i="3" s="1"/>
  <c r="CS280" i="3"/>
  <c r="FX280" i="3" s="1"/>
  <c r="CR280" i="3"/>
  <c r="FW280" i="3" s="1"/>
  <c r="CQ280" i="3"/>
  <c r="FV280" i="3" s="1"/>
  <c r="CP280" i="3"/>
  <c r="FU280" i="3" s="1"/>
  <c r="CO280" i="3"/>
  <c r="FT280" i="3" s="1"/>
  <c r="CN280" i="3"/>
  <c r="FS280" i="3" s="1"/>
  <c r="CM280" i="3"/>
  <c r="CL280" i="3"/>
  <c r="FQ280" i="3" s="1"/>
  <c r="CK280" i="3"/>
  <c r="FP280" i="3" s="1"/>
  <c r="CJ280" i="3"/>
  <c r="FO280" i="3" s="1"/>
  <c r="CI280" i="3"/>
  <c r="CH280" i="3"/>
  <c r="FM280" i="3" s="1"/>
  <c r="CG280" i="3"/>
  <c r="FL280" i="3" s="1"/>
  <c r="CF280" i="3"/>
  <c r="FK280" i="3" s="1"/>
  <c r="CE280" i="3"/>
  <c r="CD280" i="3"/>
  <c r="FI280" i="3" s="1"/>
  <c r="CC280" i="3"/>
  <c r="FH280" i="3" s="1"/>
  <c r="CB280" i="3"/>
  <c r="FG280" i="3" s="1"/>
  <c r="CA280" i="3"/>
  <c r="FF280" i="3" s="1"/>
  <c r="BZ280" i="3"/>
  <c r="FE280" i="3" s="1"/>
  <c r="BY280" i="3"/>
  <c r="FD280" i="3" s="1"/>
  <c r="BX280" i="3"/>
  <c r="FC280" i="3" s="1"/>
  <c r="BW280" i="3"/>
  <c r="BV280" i="3"/>
  <c r="FA280" i="3" s="1"/>
  <c r="BU280" i="3"/>
  <c r="EZ280" i="3" s="1"/>
  <c r="BT280" i="3"/>
  <c r="EY280" i="3" s="1"/>
  <c r="BS280" i="3"/>
  <c r="BR280" i="3"/>
  <c r="EW280" i="3" s="1"/>
  <c r="BQ280" i="3"/>
  <c r="EV280" i="3" s="1"/>
  <c r="BP280" i="3"/>
  <c r="EU280" i="3" s="1"/>
  <c r="BO280" i="3"/>
  <c r="BN280" i="3"/>
  <c r="ES280" i="3" s="1"/>
  <c r="BM280" i="3"/>
  <c r="ER280" i="3" s="1"/>
  <c r="BL280" i="3"/>
  <c r="EQ280" i="3" s="1"/>
  <c r="BK280" i="3"/>
  <c r="EP280" i="3" s="1"/>
  <c r="BJ280" i="3"/>
  <c r="EO280" i="3" s="1"/>
  <c r="BI280" i="3"/>
  <c r="EN280" i="3" s="1"/>
  <c r="BH280" i="3"/>
  <c r="EM280" i="3" s="1"/>
  <c r="BG280" i="3"/>
  <c r="BF280" i="3"/>
  <c r="EK280" i="3" s="1"/>
  <c r="BE280" i="3"/>
  <c r="EJ280" i="3" s="1"/>
  <c r="C280" i="3"/>
  <c r="GS279" i="3"/>
  <c r="FU279" i="3"/>
  <c r="FE279" i="3"/>
  <c r="EO279" i="3"/>
  <c r="DX279" i="3"/>
  <c r="HC279" i="3" s="1"/>
  <c r="DW279" i="3"/>
  <c r="HB279" i="3" s="1"/>
  <c r="DV279" i="3"/>
  <c r="HA279" i="3" s="1"/>
  <c r="DU279" i="3"/>
  <c r="GZ279" i="3" s="1"/>
  <c r="DT279" i="3"/>
  <c r="GY279" i="3" s="1"/>
  <c r="DS279" i="3"/>
  <c r="GX279" i="3" s="1"/>
  <c r="DR279" i="3"/>
  <c r="GW279" i="3" s="1"/>
  <c r="DQ279" i="3"/>
  <c r="GV279" i="3" s="1"/>
  <c r="DP279" i="3"/>
  <c r="GU279" i="3" s="1"/>
  <c r="DO279" i="3"/>
  <c r="GT279" i="3" s="1"/>
  <c r="DN279" i="3"/>
  <c r="DM279" i="3"/>
  <c r="GR279" i="3" s="1"/>
  <c r="DL279" i="3"/>
  <c r="GQ279" i="3" s="1"/>
  <c r="DK279" i="3"/>
  <c r="GP279" i="3" s="1"/>
  <c r="DJ279" i="3"/>
  <c r="GO279" i="3" s="1"/>
  <c r="DI279" i="3"/>
  <c r="GN279" i="3" s="1"/>
  <c r="DH279" i="3"/>
  <c r="GM279" i="3" s="1"/>
  <c r="DG279" i="3"/>
  <c r="GL279" i="3" s="1"/>
  <c r="DF279" i="3"/>
  <c r="GK279" i="3" s="1"/>
  <c r="DE279" i="3"/>
  <c r="GJ279" i="3" s="1"/>
  <c r="DD279" i="3"/>
  <c r="GI279" i="3" s="1"/>
  <c r="DC279" i="3"/>
  <c r="GH279" i="3" s="1"/>
  <c r="DB279" i="3"/>
  <c r="GG279" i="3" s="1"/>
  <c r="DA279" i="3"/>
  <c r="GF279" i="3" s="1"/>
  <c r="CZ279" i="3"/>
  <c r="GE279" i="3" s="1"/>
  <c r="CY279" i="3"/>
  <c r="GD279" i="3" s="1"/>
  <c r="CX279" i="3"/>
  <c r="GC279" i="3" s="1"/>
  <c r="CW279" i="3"/>
  <c r="GB279" i="3" s="1"/>
  <c r="CV279" i="3"/>
  <c r="GA279" i="3" s="1"/>
  <c r="CU279" i="3"/>
  <c r="FZ279" i="3" s="1"/>
  <c r="CT279" i="3"/>
  <c r="FY279" i="3" s="1"/>
  <c r="CS279" i="3"/>
  <c r="FX279" i="3" s="1"/>
  <c r="CR279" i="3"/>
  <c r="FW279" i="3" s="1"/>
  <c r="CQ279" i="3"/>
  <c r="FV279" i="3" s="1"/>
  <c r="CP279" i="3"/>
  <c r="CO279" i="3"/>
  <c r="FT279" i="3" s="1"/>
  <c r="CN279" i="3"/>
  <c r="FS279" i="3" s="1"/>
  <c r="CM279" i="3"/>
  <c r="FR279" i="3" s="1"/>
  <c r="CL279" i="3"/>
  <c r="FQ279" i="3" s="1"/>
  <c r="CK279" i="3"/>
  <c r="FP279" i="3" s="1"/>
  <c r="CJ279" i="3"/>
  <c r="FO279" i="3" s="1"/>
  <c r="CI279" i="3"/>
  <c r="FN279" i="3" s="1"/>
  <c r="CH279" i="3"/>
  <c r="FM279" i="3" s="1"/>
  <c r="CG279" i="3"/>
  <c r="FL279" i="3" s="1"/>
  <c r="CF279" i="3"/>
  <c r="FK279" i="3" s="1"/>
  <c r="CE279" i="3"/>
  <c r="FJ279" i="3" s="1"/>
  <c r="CD279" i="3"/>
  <c r="FI279" i="3" s="1"/>
  <c r="CC279" i="3"/>
  <c r="FH279" i="3" s="1"/>
  <c r="CB279" i="3"/>
  <c r="FG279" i="3" s="1"/>
  <c r="CA279" i="3"/>
  <c r="FF279" i="3" s="1"/>
  <c r="BZ279" i="3"/>
  <c r="BY279" i="3"/>
  <c r="FD279" i="3" s="1"/>
  <c r="BX279" i="3"/>
  <c r="FC279" i="3" s="1"/>
  <c r="BW279" i="3"/>
  <c r="FB279" i="3" s="1"/>
  <c r="BV279" i="3"/>
  <c r="FA279" i="3" s="1"/>
  <c r="BU279" i="3"/>
  <c r="EZ279" i="3" s="1"/>
  <c r="BT279" i="3"/>
  <c r="EY279" i="3" s="1"/>
  <c r="BS279" i="3"/>
  <c r="EX279" i="3" s="1"/>
  <c r="BR279" i="3"/>
  <c r="EW279" i="3" s="1"/>
  <c r="BQ279" i="3"/>
  <c r="EV279" i="3" s="1"/>
  <c r="BP279" i="3"/>
  <c r="EU279" i="3" s="1"/>
  <c r="BO279" i="3"/>
  <c r="ET279" i="3" s="1"/>
  <c r="BN279" i="3"/>
  <c r="ES279" i="3" s="1"/>
  <c r="BM279" i="3"/>
  <c r="ER279" i="3" s="1"/>
  <c r="BL279" i="3"/>
  <c r="EQ279" i="3" s="1"/>
  <c r="BK279" i="3"/>
  <c r="EP279" i="3" s="1"/>
  <c r="BJ279" i="3"/>
  <c r="BI279" i="3"/>
  <c r="EN279" i="3" s="1"/>
  <c r="BH279" i="3"/>
  <c r="EM279" i="3" s="1"/>
  <c r="BG279" i="3"/>
  <c r="EL279" i="3" s="1"/>
  <c r="BF279" i="3"/>
  <c r="EK279" i="3" s="1"/>
  <c r="BE279" i="3"/>
  <c r="EJ279" i="3" s="1"/>
  <c r="FU278" i="3"/>
  <c r="FE278" i="3"/>
  <c r="DX278" i="3"/>
  <c r="HC278" i="3" s="1"/>
  <c r="DW278" i="3"/>
  <c r="HB278" i="3" s="1"/>
  <c r="DV278" i="3"/>
  <c r="HA278" i="3" s="1"/>
  <c r="DU278" i="3"/>
  <c r="GZ278" i="3" s="1"/>
  <c r="DT278" i="3"/>
  <c r="GY278" i="3" s="1"/>
  <c r="DS278" i="3"/>
  <c r="GX278" i="3" s="1"/>
  <c r="DR278" i="3"/>
  <c r="GW278" i="3" s="1"/>
  <c r="DQ278" i="3"/>
  <c r="GV278" i="3" s="1"/>
  <c r="DP278" i="3"/>
  <c r="GU278" i="3" s="1"/>
  <c r="DO278" i="3"/>
  <c r="GT278" i="3" s="1"/>
  <c r="DN278" i="3"/>
  <c r="GS278" i="3" s="1"/>
  <c r="DM278" i="3"/>
  <c r="GR278" i="3" s="1"/>
  <c r="DL278" i="3"/>
  <c r="GQ278" i="3" s="1"/>
  <c r="DK278" i="3"/>
  <c r="GP278" i="3" s="1"/>
  <c r="DJ278" i="3"/>
  <c r="GO278" i="3" s="1"/>
  <c r="DI278" i="3"/>
  <c r="GN278" i="3" s="1"/>
  <c r="DH278" i="3"/>
  <c r="GM278" i="3" s="1"/>
  <c r="DG278" i="3"/>
  <c r="GL278" i="3" s="1"/>
  <c r="DF278" i="3"/>
  <c r="GK278" i="3" s="1"/>
  <c r="DE278" i="3"/>
  <c r="GJ278" i="3" s="1"/>
  <c r="DD278" i="3"/>
  <c r="GI278" i="3" s="1"/>
  <c r="DC278" i="3"/>
  <c r="GH278" i="3" s="1"/>
  <c r="DB278" i="3"/>
  <c r="GG278" i="3" s="1"/>
  <c r="DA278" i="3"/>
  <c r="GF278" i="3" s="1"/>
  <c r="CZ278" i="3"/>
  <c r="GE278" i="3" s="1"/>
  <c r="CY278" i="3"/>
  <c r="GD278" i="3" s="1"/>
  <c r="CX278" i="3"/>
  <c r="GC278" i="3" s="1"/>
  <c r="CW278" i="3"/>
  <c r="GB278" i="3" s="1"/>
  <c r="CV278" i="3"/>
  <c r="GA278" i="3" s="1"/>
  <c r="CU278" i="3"/>
  <c r="FZ278" i="3" s="1"/>
  <c r="CT278" i="3"/>
  <c r="FY278" i="3" s="1"/>
  <c r="CS278" i="3"/>
  <c r="FX278" i="3" s="1"/>
  <c r="CR278" i="3"/>
  <c r="FW278" i="3" s="1"/>
  <c r="CQ278" i="3"/>
  <c r="FV278" i="3" s="1"/>
  <c r="CP278" i="3"/>
  <c r="CO278" i="3"/>
  <c r="FT278" i="3" s="1"/>
  <c r="CN278" i="3"/>
  <c r="FS278" i="3" s="1"/>
  <c r="CM278" i="3"/>
  <c r="FR278" i="3" s="1"/>
  <c r="CL278" i="3"/>
  <c r="FQ278" i="3" s="1"/>
  <c r="CK278" i="3"/>
  <c r="FP278" i="3" s="1"/>
  <c r="CJ278" i="3"/>
  <c r="FO278" i="3" s="1"/>
  <c r="CI278" i="3"/>
  <c r="FN278" i="3" s="1"/>
  <c r="CH278" i="3"/>
  <c r="FM278" i="3" s="1"/>
  <c r="CG278" i="3"/>
  <c r="FL278" i="3" s="1"/>
  <c r="CF278" i="3"/>
  <c r="FK278" i="3" s="1"/>
  <c r="CE278" i="3"/>
  <c r="FJ278" i="3" s="1"/>
  <c r="CD278" i="3"/>
  <c r="FI278" i="3" s="1"/>
  <c r="CC278" i="3"/>
  <c r="FH278" i="3" s="1"/>
  <c r="CB278" i="3"/>
  <c r="FG278" i="3" s="1"/>
  <c r="CA278" i="3"/>
  <c r="FF278" i="3" s="1"/>
  <c r="BZ278" i="3"/>
  <c r="BY278" i="3"/>
  <c r="FD278" i="3" s="1"/>
  <c r="BX278" i="3"/>
  <c r="FC278" i="3" s="1"/>
  <c r="BW278" i="3"/>
  <c r="FB278" i="3" s="1"/>
  <c r="BV278" i="3"/>
  <c r="FA278" i="3" s="1"/>
  <c r="BU278" i="3"/>
  <c r="EZ278" i="3" s="1"/>
  <c r="BT278" i="3"/>
  <c r="EY278" i="3" s="1"/>
  <c r="BS278" i="3"/>
  <c r="EX278" i="3" s="1"/>
  <c r="BR278" i="3"/>
  <c r="EW278" i="3" s="1"/>
  <c r="BQ278" i="3"/>
  <c r="EV278" i="3" s="1"/>
  <c r="BP278" i="3"/>
  <c r="EU278" i="3" s="1"/>
  <c r="BO278" i="3"/>
  <c r="ET278" i="3" s="1"/>
  <c r="BN278" i="3"/>
  <c r="ES278" i="3" s="1"/>
  <c r="BM278" i="3"/>
  <c r="ER278" i="3" s="1"/>
  <c r="BL278" i="3"/>
  <c r="EQ278" i="3" s="1"/>
  <c r="BK278" i="3"/>
  <c r="EP278" i="3" s="1"/>
  <c r="BJ278" i="3"/>
  <c r="EO278" i="3" s="1"/>
  <c r="BI278" i="3"/>
  <c r="EN278" i="3" s="1"/>
  <c r="BH278" i="3"/>
  <c r="EM278" i="3" s="1"/>
  <c r="BG278" i="3"/>
  <c r="EL278" i="3" s="1"/>
  <c r="BF278" i="3"/>
  <c r="EK278" i="3" s="1"/>
  <c r="BE278" i="3"/>
  <c r="EJ278" i="3" s="1"/>
  <c r="DX277" i="3"/>
  <c r="HC277" i="3" s="1"/>
  <c r="DW277" i="3"/>
  <c r="HB277" i="3" s="1"/>
  <c r="DV277" i="3"/>
  <c r="HA277" i="3" s="1"/>
  <c r="DU277" i="3"/>
  <c r="GZ277" i="3" s="1"/>
  <c r="DT277" i="3"/>
  <c r="GY277" i="3" s="1"/>
  <c r="DS277" i="3"/>
  <c r="GX277" i="3" s="1"/>
  <c r="DR277" i="3"/>
  <c r="GW277" i="3" s="1"/>
  <c r="DQ277" i="3"/>
  <c r="GV277" i="3" s="1"/>
  <c r="DP277" i="3"/>
  <c r="GU277" i="3" s="1"/>
  <c r="DO277" i="3"/>
  <c r="GT277" i="3" s="1"/>
  <c r="DN277" i="3"/>
  <c r="GS277" i="3" s="1"/>
  <c r="DM277" i="3"/>
  <c r="GR277" i="3" s="1"/>
  <c r="DL277" i="3"/>
  <c r="GQ277" i="3" s="1"/>
  <c r="DK277" i="3"/>
  <c r="GP277" i="3" s="1"/>
  <c r="DJ277" i="3"/>
  <c r="GO277" i="3" s="1"/>
  <c r="DI277" i="3"/>
  <c r="GN277" i="3" s="1"/>
  <c r="DH277" i="3"/>
  <c r="GM277" i="3" s="1"/>
  <c r="DG277" i="3"/>
  <c r="GL277" i="3" s="1"/>
  <c r="DF277" i="3"/>
  <c r="GK277" i="3" s="1"/>
  <c r="DE277" i="3"/>
  <c r="GJ277" i="3" s="1"/>
  <c r="DD277" i="3"/>
  <c r="GI277" i="3" s="1"/>
  <c r="DC277" i="3"/>
  <c r="GH277" i="3" s="1"/>
  <c r="DB277" i="3"/>
  <c r="GG277" i="3" s="1"/>
  <c r="DA277" i="3"/>
  <c r="GF277" i="3" s="1"/>
  <c r="CZ277" i="3"/>
  <c r="GE277" i="3" s="1"/>
  <c r="CY277" i="3"/>
  <c r="GD277" i="3" s="1"/>
  <c r="CX277" i="3"/>
  <c r="GC277" i="3" s="1"/>
  <c r="CW277" i="3"/>
  <c r="GB277" i="3" s="1"/>
  <c r="CV277" i="3"/>
  <c r="GA277" i="3" s="1"/>
  <c r="CU277" i="3"/>
  <c r="FZ277" i="3" s="1"/>
  <c r="CT277" i="3"/>
  <c r="FY277" i="3" s="1"/>
  <c r="CS277" i="3"/>
  <c r="FX277" i="3" s="1"/>
  <c r="CR277" i="3"/>
  <c r="FW277" i="3" s="1"/>
  <c r="CQ277" i="3"/>
  <c r="FV277" i="3" s="1"/>
  <c r="CP277" i="3"/>
  <c r="FU277" i="3" s="1"/>
  <c r="CO277" i="3"/>
  <c r="FT277" i="3" s="1"/>
  <c r="CN277" i="3"/>
  <c r="FS277" i="3" s="1"/>
  <c r="CM277" i="3"/>
  <c r="FR277" i="3" s="1"/>
  <c r="CL277" i="3"/>
  <c r="FQ277" i="3" s="1"/>
  <c r="CK277" i="3"/>
  <c r="FP277" i="3" s="1"/>
  <c r="CJ277" i="3"/>
  <c r="FO277" i="3" s="1"/>
  <c r="CI277" i="3"/>
  <c r="FN277" i="3" s="1"/>
  <c r="CH277" i="3"/>
  <c r="FM277" i="3" s="1"/>
  <c r="CG277" i="3"/>
  <c r="FL277" i="3" s="1"/>
  <c r="CF277" i="3"/>
  <c r="FK277" i="3" s="1"/>
  <c r="CE277" i="3"/>
  <c r="FJ277" i="3" s="1"/>
  <c r="CD277" i="3"/>
  <c r="FI277" i="3" s="1"/>
  <c r="CC277" i="3"/>
  <c r="FH277" i="3" s="1"/>
  <c r="CB277" i="3"/>
  <c r="FG277" i="3" s="1"/>
  <c r="CA277" i="3"/>
  <c r="FF277" i="3" s="1"/>
  <c r="BZ277" i="3"/>
  <c r="FE277" i="3" s="1"/>
  <c r="BY277" i="3"/>
  <c r="FD277" i="3" s="1"/>
  <c r="BX277" i="3"/>
  <c r="FC277" i="3" s="1"/>
  <c r="BW277" i="3"/>
  <c r="FB277" i="3" s="1"/>
  <c r="BV277" i="3"/>
  <c r="FA277" i="3" s="1"/>
  <c r="BU277" i="3"/>
  <c r="EZ277" i="3" s="1"/>
  <c r="BT277" i="3"/>
  <c r="EY277" i="3" s="1"/>
  <c r="BS277" i="3"/>
  <c r="EX277" i="3" s="1"/>
  <c r="BR277" i="3"/>
  <c r="EW277" i="3" s="1"/>
  <c r="BQ277" i="3"/>
  <c r="EV277" i="3" s="1"/>
  <c r="BP277" i="3"/>
  <c r="EU277" i="3" s="1"/>
  <c r="BO277" i="3"/>
  <c r="ET277" i="3" s="1"/>
  <c r="BN277" i="3"/>
  <c r="ES277" i="3" s="1"/>
  <c r="BM277" i="3"/>
  <c r="ER277" i="3" s="1"/>
  <c r="BL277" i="3"/>
  <c r="EQ277" i="3" s="1"/>
  <c r="BK277" i="3"/>
  <c r="EP277" i="3" s="1"/>
  <c r="BJ277" i="3"/>
  <c r="EO277" i="3" s="1"/>
  <c r="BI277" i="3"/>
  <c r="EN277" i="3" s="1"/>
  <c r="BH277" i="3"/>
  <c r="EM277" i="3" s="1"/>
  <c r="BG277" i="3"/>
  <c r="EL277" i="3" s="1"/>
  <c r="BF277" i="3"/>
  <c r="EK277" i="3" s="1"/>
  <c r="BE277" i="3"/>
  <c r="EJ277" i="3" s="1"/>
  <c r="HC276" i="3"/>
  <c r="GY276" i="3"/>
  <c r="GU276" i="3"/>
  <c r="GM276" i="3"/>
  <c r="GI276" i="3"/>
  <c r="GE276" i="3"/>
  <c r="FW276" i="3"/>
  <c r="FS276" i="3"/>
  <c r="FO276" i="3"/>
  <c r="FG276" i="3"/>
  <c r="FC276" i="3"/>
  <c r="EY276" i="3"/>
  <c r="EQ276" i="3"/>
  <c r="EM276" i="3"/>
  <c r="EA276" i="3"/>
  <c r="DX276" i="3"/>
  <c r="DW276" i="3"/>
  <c r="HB276" i="3" s="1"/>
  <c r="DV276" i="3"/>
  <c r="HA276" i="3" s="1"/>
  <c r="DU276" i="3"/>
  <c r="GZ276" i="3" s="1"/>
  <c r="DT276" i="3"/>
  <c r="DS276" i="3"/>
  <c r="GX276" i="3" s="1"/>
  <c r="DR276" i="3"/>
  <c r="GW276" i="3" s="1"/>
  <c r="DQ276" i="3"/>
  <c r="GV276" i="3" s="1"/>
  <c r="DP276" i="3"/>
  <c r="DO276" i="3"/>
  <c r="GT276" i="3" s="1"/>
  <c r="DN276" i="3"/>
  <c r="GS276" i="3" s="1"/>
  <c r="DM276" i="3"/>
  <c r="GR276" i="3" s="1"/>
  <c r="DL276" i="3"/>
  <c r="GQ276" i="3" s="1"/>
  <c r="DK276" i="3"/>
  <c r="GP276" i="3" s="1"/>
  <c r="DJ276" i="3"/>
  <c r="GO276" i="3" s="1"/>
  <c r="DI276" i="3"/>
  <c r="GN276" i="3" s="1"/>
  <c r="DH276" i="3"/>
  <c r="DG276" i="3"/>
  <c r="GL276" i="3" s="1"/>
  <c r="DF276" i="3"/>
  <c r="GK276" i="3" s="1"/>
  <c r="DE276" i="3"/>
  <c r="GJ276" i="3" s="1"/>
  <c r="DD276" i="3"/>
  <c r="DC276" i="3"/>
  <c r="GH276" i="3" s="1"/>
  <c r="DB276" i="3"/>
  <c r="GG276" i="3" s="1"/>
  <c r="DA276" i="3"/>
  <c r="GF276" i="3" s="1"/>
  <c r="CZ276" i="3"/>
  <c r="CY276" i="3"/>
  <c r="GD276" i="3" s="1"/>
  <c r="CX276" i="3"/>
  <c r="GC276" i="3" s="1"/>
  <c r="CW276" i="3"/>
  <c r="GB276" i="3" s="1"/>
  <c r="CV276" i="3"/>
  <c r="GA276" i="3" s="1"/>
  <c r="CU276" i="3"/>
  <c r="FZ276" i="3" s="1"/>
  <c r="CT276" i="3"/>
  <c r="FY276" i="3" s="1"/>
  <c r="CS276" i="3"/>
  <c r="FX276" i="3" s="1"/>
  <c r="CR276" i="3"/>
  <c r="CQ276" i="3"/>
  <c r="FV276" i="3" s="1"/>
  <c r="CP276" i="3"/>
  <c r="FU276" i="3" s="1"/>
  <c r="CO276" i="3"/>
  <c r="FT276" i="3" s="1"/>
  <c r="CN276" i="3"/>
  <c r="CM276" i="3"/>
  <c r="FR276" i="3" s="1"/>
  <c r="CL276" i="3"/>
  <c r="FQ276" i="3" s="1"/>
  <c r="CK276" i="3"/>
  <c r="FP276" i="3" s="1"/>
  <c r="CJ276" i="3"/>
  <c r="CI276" i="3"/>
  <c r="FN276" i="3" s="1"/>
  <c r="CH276" i="3"/>
  <c r="FM276" i="3" s="1"/>
  <c r="CG276" i="3"/>
  <c r="FL276" i="3" s="1"/>
  <c r="CF276" i="3"/>
  <c r="FK276" i="3" s="1"/>
  <c r="CE276" i="3"/>
  <c r="FJ276" i="3" s="1"/>
  <c r="CD276" i="3"/>
  <c r="FI276" i="3" s="1"/>
  <c r="CC276" i="3"/>
  <c r="FH276" i="3" s="1"/>
  <c r="CB276" i="3"/>
  <c r="CA276" i="3"/>
  <c r="FF276" i="3" s="1"/>
  <c r="BZ276" i="3"/>
  <c r="FE276" i="3" s="1"/>
  <c r="BY276" i="3"/>
  <c r="FD276" i="3" s="1"/>
  <c r="BX276" i="3"/>
  <c r="BW276" i="3"/>
  <c r="FB276" i="3" s="1"/>
  <c r="BV276" i="3"/>
  <c r="FA276" i="3" s="1"/>
  <c r="BU276" i="3"/>
  <c r="EZ276" i="3" s="1"/>
  <c r="BT276" i="3"/>
  <c r="BS276" i="3"/>
  <c r="EX276" i="3" s="1"/>
  <c r="BR276" i="3"/>
  <c r="EW276" i="3" s="1"/>
  <c r="BQ276" i="3"/>
  <c r="EV276" i="3" s="1"/>
  <c r="BP276" i="3"/>
  <c r="EU276" i="3" s="1"/>
  <c r="BO276" i="3"/>
  <c r="ET276" i="3" s="1"/>
  <c r="BN276" i="3"/>
  <c r="ES276" i="3" s="1"/>
  <c r="BM276" i="3"/>
  <c r="ER276" i="3" s="1"/>
  <c r="BL276" i="3"/>
  <c r="BK276" i="3"/>
  <c r="EP276" i="3" s="1"/>
  <c r="BJ276" i="3"/>
  <c r="EO276" i="3" s="1"/>
  <c r="BI276" i="3"/>
  <c r="EN276" i="3" s="1"/>
  <c r="BH276" i="3"/>
  <c r="BG276" i="3"/>
  <c r="EL276" i="3" s="1"/>
  <c r="BF276" i="3"/>
  <c r="EK276" i="3" s="1"/>
  <c r="BE276" i="3"/>
  <c r="EJ276" i="3" s="1"/>
  <c r="NV275" i="3"/>
  <c r="NU275" i="3"/>
  <c r="NR275" i="3"/>
  <c r="NF275" i="3"/>
  <c r="NB275" i="3"/>
  <c r="MP275" i="3"/>
  <c r="ML275" i="3"/>
  <c r="LZ275" i="3"/>
  <c r="NT275" i="3" s="1"/>
  <c r="LY275" i="3"/>
  <c r="NS275" i="3" s="1"/>
  <c r="LX275" i="3"/>
  <c r="LW275" i="3"/>
  <c r="NQ275" i="3" s="1"/>
  <c r="LV275" i="3"/>
  <c r="NP275" i="3" s="1"/>
  <c r="LU275" i="3"/>
  <c r="NO275" i="3" s="1"/>
  <c r="LT275" i="3"/>
  <c r="NN275" i="3" s="1"/>
  <c r="LS275" i="3"/>
  <c r="NM275" i="3" s="1"/>
  <c r="LR275" i="3"/>
  <c r="NL275" i="3" s="1"/>
  <c r="LQ275" i="3"/>
  <c r="NK275" i="3" s="1"/>
  <c r="LP275" i="3"/>
  <c r="NJ275" i="3" s="1"/>
  <c r="LO275" i="3"/>
  <c r="NI275" i="3" s="1"/>
  <c r="LN275" i="3"/>
  <c r="NH275" i="3" s="1"/>
  <c r="LM275" i="3"/>
  <c r="NG275" i="3" s="1"/>
  <c r="LL275" i="3"/>
  <c r="LK275" i="3"/>
  <c r="NE275" i="3" s="1"/>
  <c r="LJ275" i="3"/>
  <c r="ND275" i="3" s="1"/>
  <c r="LI275" i="3"/>
  <c r="NC275" i="3" s="1"/>
  <c r="LH275" i="3"/>
  <c r="LG275" i="3"/>
  <c r="NA275" i="3" s="1"/>
  <c r="LF275" i="3"/>
  <c r="MZ275" i="3" s="1"/>
  <c r="LE275" i="3"/>
  <c r="MY275" i="3" s="1"/>
  <c r="LD275" i="3"/>
  <c r="MX275" i="3" s="1"/>
  <c r="LC275" i="3"/>
  <c r="MW275" i="3" s="1"/>
  <c r="LB275" i="3"/>
  <c r="MV275" i="3" s="1"/>
  <c r="LA275" i="3"/>
  <c r="MU275" i="3" s="1"/>
  <c r="KZ275" i="3"/>
  <c r="MT275" i="3" s="1"/>
  <c r="KY275" i="3"/>
  <c r="MS275" i="3" s="1"/>
  <c r="KX275" i="3"/>
  <c r="MR275" i="3" s="1"/>
  <c r="KW275" i="3"/>
  <c r="MQ275" i="3" s="1"/>
  <c r="KV275" i="3"/>
  <c r="KU275" i="3"/>
  <c r="MO275" i="3" s="1"/>
  <c r="KT275" i="3"/>
  <c r="MN275" i="3" s="1"/>
  <c r="KS275" i="3"/>
  <c r="MM275" i="3" s="1"/>
  <c r="KR275" i="3"/>
  <c r="KQ275" i="3"/>
  <c r="MK275" i="3" s="1"/>
  <c r="KP275" i="3"/>
  <c r="MJ275" i="3" s="1"/>
  <c r="KO275" i="3"/>
  <c r="MI275" i="3" s="1"/>
  <c r="KN275" i="3"/>
  <c r="MH275" i="3" s="1"/>
  <c r="KM275" i="3"/>
  <c r="MG275" i="3" s="1"/>
  <c r="KL275" i="3"/>
  <c r="MF275" i="3" s="1"/>
  <c r="KK275" i="3"/>
  <c r="ME275" i="3" s="1"/>
  <c r="KJ275" i="3"/>
  <c r="MD275" i="3" s="1"/>
  <c r="KI275" i="3"/>
  <c r="MC275" i="3" s="1"/>
  <c r="KH275" i="3"/>
  <c r="MB275" i="3" s="1"/>
  <c r="HC275" i="3"/>
  <c r="HB275" i="3"/>
  <c r="GX275" i="3"/>
  <c r="GU275" i="3"/>
  <c r="GT275" i="3"/>
  <c r="GP275" i="3"/>
  <c r="GM275" i="3"/>
  <c r="GL275" i="3"/>
  <c r="GH275" i="3"/>
  <c r="GE275" i="3"/>
  <c r="GD275" i="3"/>
  <c r="FZ275" i="3"/>
  <c r="FW275" i="3"/>
  <c r="FV275" i="3"/>
  <c r="FR275" i="3"/>
  <c r="FO275" i="3"/>
  <c r="FN275" i="3"/>
  <c r="FJ275" i="3"/>
  <c r="FG275" i="3"/>
  <c r="FF275" i="3"/>
  <c r="FB275" i="3"/>
  <c r="EY275" i="3"/>
  <c r="EX275" i="3"/>
  <c r="ET275" i="3"/>
  <c r="EQ275" i="3"/>
  <c r="EP275" i="3"/>
  <c r="EL275" i="3"/>
  <c r="DY275" i="3"/>
  <c r="DX275" i="3"/>
  <c r="DW275" i="3"/>
  <c r="DV275" i="3"/>
  <c r="HA275" i="3" s="1"/>
  <c r="DU275" i="3"/>
  <c r="GZ275" i="3" s="1"/>
  <c r="DT275" i="3"/>
  <c r="GY275" i="3" s="1"/>
  <c r="DS275" i="3"/>
  <c r="DR275" i="3"/>
  <c r="GW275" i="3" s="1"/>
  <c r="DQ275" i="3"/>
  <c r="GV275" i="3" s="1"/>
  <c r="DP275" i="3"/>
  <c r="DO275" i="3"/>
  <c r="DN275" i="3"/>
  <c r="GS275" i="3" s="1"/>
  <c r="DM275" i="3"/>
  <c r="GR275" i="3" s="1"/>
  <c r="DL275" i="3"/>
  <c r="GQ275" i="3" s="1"/>
  <c r="DK275" i="3"/>
  <c r="DJ275" i="3"/>
  <c r="GO275" i="3" s="1"/>
  <c r="DI275" i="3"/>
  <c r="GN275" i="3" s="1"/>
  <c r="DH275" i="3"/>
  <c r="DG275" i="3"/>
  <c r="DF275" i="3"/>
  <c r="GK275" i="3" s="1"/>
  <c r="DE275" i="3"/>
  <c r="GJ275" i="3" s="1"/>
  <c r="DD275" i="3"/>
  <c r="GI275" i="3" s="1"/>
  <c r="DC275" i="3"/>
  <c r="DB275" i="3"/>
  <c r="GG275" i="3" s="1"/>
  <c r="DA275" i="3"/>
  <c r="GF275" i="3" s="1"/>
  <c r="CZ275" i="3"/>
  <c r="CY275" i="3"/>
  <c r="CX275" i="3"/>
  <c r="GC275" i="3" s="1"/>
  <c r="CW275" i="3"/>
  <c r="GB275" i="3" s="1"/>
  <c r="CV275" i="3"/>
  <c r="GA275" i="3" s="1"/>
  <c r="CU275" i="3"/>
  <c r="CT275" i="3"/>
  <c r="FY275" i="3" s="1"/>
  <c r="CS275" i="3"/>
  <c r="FX275" i="3" s="1"/>
  <c r="CR275" i="3"/>
  <c r="CQ275" i="3"/>
  <c r="CP275" i="3"/>
  <c r="FU275" i="3" s="1"/>
  <c r="CO275" i="3"/>
  <c r="FT275" i="3" s="1"/>
  <c r="CN275" i="3"/>
  <c r="FS275" i="3" s="1"/>
  <c r="CM275" i="3"/>
  <c r="CL275" i="3"/>
  <c r="FQ275" i="3" s="1"/>
  <c r="CK275" i="3"/>
  <c r="FP275" i="3" s="1"/>
  <c r="CJ275" i="3"/>
  <c r="CI275" i="3"/>
  <c r="CH275" i="3"/>
  <c r="FM275" i="3" s="1"/>
  <c r="CG275" i="3"/>
  <c r="FL275" i="3" s="1"/>
  <c r="CF275" i="3"/>
  <c r="FK275" i="3" s="1"/>
  <c r="CE275" i="3"/>
  <c r="CD275" i="3"/>
  <c r="FI275" i="3" s="1"/>
  <c r="CC275" i="3"/>
  <c r="FH275" i="3" s="1"/>
  <c r="CB275" i="3"/>
  <c r="CA275" i="3"/>
  <c r="BZ275" i="3"/>
  <c r="FE275" i="3" s="1"/>
  <c r="BY275" i="3"/>
  <c r="FD275" i="3" s="1"/>
  <c r="BX275" i="3"/>
  <c r="FC275" i="3" s="1"/>
  <c r="BW275" i="3"/>
  <c r="BV275" i="3"/>
  <c r="FA275" i="3" s="1"/>
  <c r="BU275" i="3"/>
  <c r="EZ275" i="3" s="1"/>
  <c r="BT275" i="3"/>
  <c r="BS275" i="3"/>
  <c r="BR275" i="3"/>
  <c r="EW275" i="3" s="1"/>
  <c r="BQ275" i="3"/>
  <c r="EV275" i="3" s="1"/>
  <c r="BP275" i="3"/>
  <c r="EU275" i="3" s="1"/>
  <c r="BO275" i="3"/>
  <c r="BN275" i="3"/>
  <c r="ES275" i="3" s="1"/>
  <c r="BM275" i="3"/>
  <c r="ER275" i="3" s="1"/>
  <c r="BL275" i="3"/>
  <c r="BK275" i="3"/>
  <c r="BJ275" i="3"/>
  <c r="EO275" i="3" s="1"/>
  <c r="BI275" i="3"/>
  <c r="EN275" i="3" s="1"/>
  <c r="BH275" i="3"/>
  <c r="EM275" i="3" s="1"/>
  <c r="BG275" i="3"/>
  <c r="BF275" i="3"/>
  <c r="EK275" i="3" s="1"/>
  <c r="BE275" i="3"/>
  <c r="EJ275" i="3" s="1"/>
  <c r="C275" i="3"/>
  <c r="DX274" i="3"/>
  <c r="HC274" i="3" s="1"/>
  <c r="DW274" i="3"/>
  <c r="HB274" i="3" s="1"/>
  <c r="DV274" i="3"/>
  <c r="HA274" i="3" s="1"/>
  <c r="DU274" i="3"/>
  <c r="GZ274" i="3" s="1"/>
  <c r="DT274" i="3"/>
  <c r="GY274" i="3" s="1"/>
  <c r="DS274" i="3"/>
  <c r="GX274" i="3" s="1"/>
  <c r="DR274" i="3"/>
  <c r="GW274" i="3" s="1"/>
  <c r="DQ274" i="3"/>
  <c r="GV274" i="3" s="1"/>
  <c r="DP274" i="3"/>
  <c r="GU274" i="3" s="1"/>
  <c r="DO274" i="3"/>
  <c r="GT274" i="3" s="1"/>
  <c r="DN274" i="3"/>
  <c r="GS274" i="3" s="1"/>
  <c r="DM274" i="3"/>
  <c r="GR274" i="3" s="1"/>
  <c r="DL274" i="3"/>
  <c r="GQ274" i="3" s="1"/>
  <c r="DK274" i="3"/>
  <c r="GP274" i="3" s="1"/>
  <c r="DJ274" i="3"/>
  <c r="GO274" i="3" s="1"/>
  <c r="DI274" i="3"/>
  <c r="GN274" i="3" s="1"/>
  <c r="DH274" i="3"/>
  <c r="GM274" i="3" s="1"/>
  <c r="DG274" i="3"/>
  <c r="GL274" i="3" s="1"/>
  <c r="DF274" i="3"/>
  <c r="GK274" i="3" s="1"/>
  <c r="DE274" i="3"/>
  <c r="GJ274" i="3" s="1"/>
  <c r="DD274" i="3"/>
  <c r="GI274" i="3" s="1"/>
  <c r="DC274" i="3"/>
  <c r="GH274" i="3" s="1"/>
  <c r="DB274" i="3"/>
  <c r="GG274" i="3" s="1"/>
  <c r="DA274" i="3"/>
  <c r="GF274" i="3" s="1"/>
  <c r="CZ274" i="3"/>
  <c r="GE274" i="3" s="1"/>
  <c r="CY274" i="3"/>
  <c r="GD274" i="3" s="1"/>
  <c r="CX274" i="3"/>
  <c r="GC274" i="3" s="1"/>
  <c r="CW274" i="3"/>
  <c r="GB274" i="3" s="1"/>
  <c r="CV274" i="3"/>
  <c r="GA274" i="3" s="1"/>
  <c r="CU274" i="3"/>
  <c r="FZ274" i="3" s="1"/>
  <c r="CT274" i="3"/>
  <c r="FY274" i="3" s="1"/>
  <c r="CS274" i="3"/>
  <c r="FX274" i="3" s="1"/>
  <c r="CR274" i="3"/>
  <c r="FW274" i="3" s="1"/>
  <c r="CQ274" i="3"/>
  <c r="FV274" i="3" s="1"/>
  <c r="CP274" i="3"/>
  <c r="FU274" i="3" s="1"/>
  <c r="CO274" i="3"/>
  <c r="FT274" i="3" s="1"/>
  <c r="CN274" i="3"/>
  <c r="FS274" i="3" s="1"/>
  <c r="CM274" i="3"/>
  <c r="FR274" i="3" s="1"/>
  <c r="CL274" i="3"/>
  <c r="FQ274" i="3" s="1"/>
  <c r="CK274" i="3"/>
  <c r="FP274" i="3" s="1"/>
  <c r="CJ274" i="3"/>
  <c r="FO274" i="3" s="1"/>
  <c r="CI274" i="3"/>
  <c r="FN274" i="3" s="1"/>
  <c r="CH274" i="3"/>
  <c r="FM274" i="3" s="1"/>
  <c r="CG274" i="3"/>
  <c r="FL274" i="3" s="1"/>
  <c r="CF274" i="3"/>
  <c r="FK274" i="3" s="1"/>
  <c r="CE274" i="3"/>
  <c r="FJ274" i="3" s="1"/>
  <c r="CD274" i="3"/>
  <c r="FI274" i="3" s="1"/>
  <c r="CC274" i="3"/>
  <c r="FH274" i="3" s="1"/>
  <c r="CB274" i="3"/>
  <c r="FG274" i="3" s="1"/>
  <c r="CA274" i="3"/>
  <c r="FF274" i="3" s="1"/>
  <c r="BZ274" i="3"/>
  <c r="FE274" i="3" s="1"/>
  <c r="BY274" i="3"/>
  <c r="FD274" i="3" s="1"/>
  <c r="BX274" i="3"/>
  <c r="FC274" i="3" s="1"/>
  <c r="BW274" i="3"/>
  <c r="FB274" i="3" s="1"/>
  <c r="BV274" i="3"/>
  <c r="FA274" i="3" s="1"/>
  <c r="BU274" i="3"/>
  <c r="EZ274" i="3" s="1"/>
  <c r="BT274" i="3"/>
  <c r="EY274" i="3" s="1"/>
  <c r="BS274" i="3"/>
  <c r="EX274" i="3" s="1"/>
  <c r="BR274" i="3"/>
  <c r="EW274" i="3" s="1"/>
  <c r="BQ274" i="3"/>
  <c r="EV274" i="3" s="1"/>
  <c r="BP274" i="3"/>
  <c r="EU274" i="3" s="1"/>
  <c r="BO274" i="3"/>
  <c r="ET274" i="3" s="1"/>
  <c r="BN274" i="3"/>
  <c r="ES274" i="3" s="1"/>
  <c r="BM274" i="3"/>
  <c r="ER274" i="3" s="1"/>
  <c r="BL274" i="3"/>
  <c r="EQ274" i="3" s="1"/>
  <c r="BK274" i="3"/>
  <c r="EP274" i="3" s="1"/>
  <c r="BJ274" i="3"/>
  <c r="EO274" i="3" s="1"/>
  <c r="BI274" i="3"/>
  <c r="EN274" i="3" s="1"/>
  <c r="BH274" i="3"/>
  <c r="EM274" i="3" s="1"/>
  <c r="BG274" i="3"/>
  <c r="EL274" i="3" s="1"/>
  <c r="BF274" i="3"/>
  <c r="EK274" i="3" s="1"/>
  <c r="BE274" i="3"/>
  <c r="EJ274" i="3" s="1"/>
  <c r="GW273" i="3"/>
  <c r="GT273" i="3"/>
  <c r="GL273" i="3"/>
  <c r="GD273" i="3"/>
  <c r="GC273" i="3"/>
  <c r="FQ273" i="3"/>
  <c r="FN273" i="3"/>
  <c r="FF273" i="3"/>
  <c r="EX273" i="3"/>
  <c r="EW273" i="3"/>
  <c r="EK273" i="3"/>
  <c r="DX273" i="3"/>
  <c r="HC273" i="3" s="1"/>
  <c r="DW273" i="3"/>
  <c r="HB273" i="3" s="1"/>
  <c r="DV273" i="3"/>
  <c r="HA273" i="3" s="1"/>
  <c r="DU273" i="3"/>
  <c r="GZ273" i="3" s="1"/>
  <c r="DT273" i="3"/>
  <c r="GY273" i="3" s="1"/>
  <c r="DS273" i="3"/>
  <c r="GX273" i="3" s="1"/>
  <c r="DR273" i="3"/>
  <c r="DQ273" i="3"/>
  <c r="GV273" i="3" s="1"/>
  <c r="DP273" i="3"/>
  <c r="GU273" i="3" s="1"/>
  <c r="DO273" i="3"/>
  <c r="DN273" i="3"/>
  <c r="GS273" i="3" s="1"/>
  <c r="DM273" i="3"/>
  <c r="GR273" i="3" s="1"/>
  <c r="DL273" i="3"/>
  <c r="GQ273" i="3" s="1"/>
  <c r="DK273" i="3"/>
  <c r="GP273" i="3" s="1"/>
  <c r="DJ273" i="3"/>
  <c r="GO273" i="3" s="1"/>
  <c r="DI273" i="3"/>
  <c r="GN273" i="3" s="1"/>
  <c r="DH273" i="3"/>
  <c r="GM273" i="3" s="1"/>
  <c r="DG273" i="3"/>
  <c r="DF273" i="3"/>
  <c r="GK273" i="3" s="1"/>
  <c r="DE273" i="3"/>
  <c r="GJ273" i="3" s="1"/>
  <c r="DD273" i="3"/>
  <c r="GI273" i="3" s="1"/>
  <c r="DC273" i="3"/>
  <c r="GH273" i="3" s="1"/>
  <c r="DB273" i="3"/>
  <c r="GG273" i="3" s="1"/>
  <c r="DA273" i="3"/>
  <c r="GF273" i="3" s="1"/>
  <c r="CZ273" i="3"/>
  <c r="GE273" i="3" s="1"/>
  <c r="CY273" i="3"/>
  <c r="CX273" i="3"/>
  <c r="CW273" i="3"/>
  <c r="GB273" i="3" s="1"/>
  <c r="CV273" i="3"/>
  <c r="GA273" i="3" s="1"/>
  <c r="CU273" i="3"/>
  <c r="FZ273" i="3" s="1"/>
  <c r="CT273" i="3"/>
  <c r="FY273" i="3" s="1"/>
  <c r="CS273" i="3"/>
  <c r="FX273" i="3" s="1"/>
  <c r="CR273" i="3"/>
  <c r="FW273" i="3" s="1"/>
  <c r="CQ273" i="3"/>
  <c r="FV273" i="3" s="1"/>
  <c r="CP273" i="3"/>
  <c r="FU273" i="3" s="1"/>
  <c r="CO273" i="3"/>
  <c r="FT273" i="3" s="1"/>
  <c r="CN273" i="3"/>
  <c r="FS273" i="3" s="1"/>
  <c r="CM273" i="3"/>
  <c r="FR273" i="3" s="1"/>
  <c r="CL273" i="3"/>
  <c r="CK273" i="3"/>
  <c r="FP273" i="3" s="1"/>
  <c r="CJ273" i="3"/>
  <c r="FO273" i="3" s="1"/>
  <c r="CI273" i="3"/>
  <c r="CH273" i="3"/>
  <c r="FM273" i="3" s="1"/>
  <c r="CG273" i="3"/>
  <c r="FL273" i="3" s="1"/>
  <c r="CF273" i="3"/>
  <c r="FK273" i="3" s="1"/>
  <c r="CE273" i="3"/>
  <c r="FJ273" i="3" s="1"/>
  <c r="CD273" i="3"/>
  <c r="FI273" i="3" s="1"/>
  <c r="CC273" i="3"/>
  <c r="FH273" i="3" s="1"/>
  <c r="CB273" i="3"/>
  <c r="FG273" i="3" s="1"/>
  <c r="CA273" i="3"/>
  <c r="BZ273" i="3"/>
  <c r="FE273" i="3" s="1"/>
  <c r="BY273" i="3"/>
  <c r="FD273" i="3" s="1"/>
  <c r="BX273" i="3"/>
  <c r="FC273" i="3" s="1"/>
  <c r="BW273" i="3"/>
  <c r="FB273" i="3" s="1"/>
  <c r="BV273" i="3"/>
  <c r="FA273" i="3" s="1"/>
  <c r="BU273" i="3"/>
  <c r="EZ273" i="3" s="1"/>
  <c r="BT273" i="3"/>
  <c r="EY273" i="3" s="1"/>
  <c r="BS273" i="3"/>
  <c r="BR273" i="3"/>
  <c r="BQ273" i="3"/>
  <c r="EV273" i="3" s="1"/>
  <c r="BP273" i="3"/>
  <c r="EU273" i="3" s="1"/>
  <c r="BO273" i="3"/>
  <c r="ET273" i="3" s="1"/>
  <c r="BN273" i="3"/>
  <c r="ES273" i="3" s="1"/>
  <c r="BM273" i="3"/>
  <c r="ER273" i="3" s="1"/>
  <c r="BL273" i="3"/>
  <c r="EQ273" i="3" s="1"/>
  <c r="BK273" i="3"/>
  <c r="EP273" i="3" s="1"/>
  <c r="BJ273" i="3"/>
  <c r="EO273" i="3" s="1"/>
  <c r="BI273" i="3"/>
  <c r="EN273" i="3" s="1"/>
  <c r="BH273" i="3"/>
  <c r="EM273" i="3" s="1"/>
  <c r="BG273" i="3"/>
  <c r="EL273" i="3" s="1"/>
  <c r="BF273" i="3"/>
  <c r="BE273" i="3"/>
  <c r="EJ273" i="3" s="1"/>
  <c r="DX272" i="3"/>
  <c r="HC272" i="3" s="1"/>
  <c r="DW272" i="3"/>
  <c r="HB272" i="3" s="1"/>
  <c r="DV272" i="3"/>
  <c r="HA272" i="3" s="1"/>
  <c r="DU272" i="3"/>
  <c r="GZ272" i="3" s="1"/>
  <c r="DT272" i="3"/>
  <c r="GY272" i="3" s="1"/>
  <c r="DS272" i="3"/>
  <c r="GX272" i="3" s="1"/>
  <c r="DR272" i="3"/>
  <c r="GW272" i="3" s="1"/>
  <c r="DQ272" i="3"/>
  <c r="GV272" i="3" s="1"/>
  <c r="DP272" i="3"/>
  <c r="GU272" i="3" s="1"/>
  <c r="DO272" i="3"/>
  <c r="GT272" i="3" s="1"/>
  <c r="DN272" i="3"/>
  <c r="GS272" i="3" s="1"/>
  <c r="DM272" i="3"/>
  <c r="GR272" i="3" s="1"/>
  <c r="DL272" i="3"/>
  <c r="GQ272" i="3" s="1"/>
  <c r="DK272" i="3"/>
  <c r="GP272" i="3" s="1"/>
  <c r="DJ272" i="3"/>
  <c r="GO272" i="3" s="1"/>
  <c r="DI272" i="3"/>
  <c r="GN272" i="3" s="1"/>
  <c r="DH272" i="3"/>
  <c r="GM272" i="3" s="1"/>
  <c r="DG272" i="3"/>
  <c r="GL272" i="3" s="1"/>
  <c r="DF272" i="3"/>
  <c r="GK272" i="3" s="1"/>
  <c r="DE272" i="3"/>
  <c r="GJ272" i="3" s="1"/>
  <c r="DD272" i="3"/>
  <c r="GI272" i="3" s="1"/>
  <c r="DC272" i="3"/>
  <c r="GH272" i="3" s="1"/>
  <c r="DB272" i="3"/>
  <c r="GG272" i="3" s="1"/>
  <c r="DA272" i="3"/>
  <c r="GF272" i="3" s="1"/>
  <c r="CZ272" i="3"/>
  <c r="GE272" i="3" s="1"/>
  <c r="CY272" i="3"/>
  <c r="GD272" i="3" s="1"/>
  <c r="CX272" i="3"/>
  <c r="GC272" i="3" s="1"/>
  <c r="CW272" i="3"/>
  <c r="GB272" i="3" s="1"/>
  <c r="CV272" i="3"/>
  <c r="GA272" i="3" s="1"/>
  <c r="CU272" i="3"/>
  <c r="FZ272" i="3" s="1"/>
  <c r="CT272" i="3"/>
  <c r="FY272" i="3" s="1"/>
  <c r="CS272" i="3"/>
  <c r="FX272" i="3" s="1"/>
  <c r="CR272" i="3"/>
  <c r="FW272" i="3" s="1"/>
  <c r="CQ272" i="3"/>
  <c r="FV272" i="3" s="1"/>
  <c r="CP272" i="3"/>
  <c r="FU272" i="3" s="1"/>
  <c r="CO272" i="3"/>
  <c r="FT272" i="3" s="1"/>
  <c r="CN272" i="3"/>
  <c r="FS272" i="3" s="1"/>
  <c r="CM272" i="3"/>
  <c r="FR272" i="3" s="1"/>
  <c r="CL272" i="3"/>
  <c r="FQ272" i="3" s="1"/>
  <c r="CK272" i="3"/>
  <c r="FP272" i="3" s="1"/>
  <c r="CJ272" i="3"/>
  <c r="FO272" i="3" s="1"/>
  <c r="CI272" i="3"/>
  <c r="FN272" i="3" s="1"/>
  <c r="CH272" i="3"/>
  <c r="FM272" i="3" s="1"/>
  <c r="CG272" i="3"/>
  <c r="FL272" i="3" s="1"/>
  <c r="CF272" i="3"/>
  <c r="FK272" i="3" s="1"/>
  <c r="CE272" i="3"/>
  <c r="FJ272" i="3" s="1"/>
  <c r="CD272" i="3"/>
  <c r="FI272" i="3" s="1"/>
  <c r="CC272" i="3"/>
  <c r="FH272" i="3" s="1"/>
  <c r="CB272" i="3"/>
  <c r="FG272" i="3" s="1"/>
  <c r="CA272" i="3"/>
  <c r="FF272" i="3" s="1"/>
  <c r="BZ272" i="3"/>
  <c r="FE272" i="3" s="1"/>
  <c r="BY272" i="3"/>
  <c r="FD272" i="3" s="1"/>
  <c r="BX272" i="3"/>
  <c r="FC272" i="3" s="1"/>
  <c r="BW272" i="3"/>
  <c r="FB272" i="3" s="1"/>
  <c r="BV272" i="3"/>
  <c r="FA272" i="3" s="1"/>
  <c r="BU272" i="3"/>
  <c r="EZ272" i="3" s="1"/>
  <c r="BT272" i="3"/>
  <c r="EY272" i="3" s="1"/>
  <c r="BS272" i="3"/>
  <c r="EX272" i="3" s="1"/>
  <c r="BR272" i="3"/>
  <c r="EW272" i="3" s="1"/>
  <c r="BQ272" i="3"/>
  <c r="EV272" i="3" s="1"/>
  <c r="BP272" i="3"/>
  <c r="EU272" i="3" s="1"/>
  <c r="BO272" i="3"/>
  <c r="ET272" i="3" s="1"/>
  <c r="BN272" i="3"/>
  <c r="ES272" i="3" s="1"/>
  <c r="BM272" i="3"/>
  <c r="ER272" i="3" s="1"/>
  <c r="BL272" i="3"/>
  <c r="EQ272" i="3" s="1"/>
  <c r="BK272" i="3"/>
  <c r="EP272" i="3" s="1"/>
  <c r="BJ272" i="3"/>
  <c r="EO272" i="3" s="1"/>
  <c r="BI272" i="3"/>
  <c r="EN272" i="3" s="1"/>
  <c r="BH272" i="3"/>
  <c r="EM272" i="3" s="1"/>
  <c r="BG272" i="3"/>
  <c r="EL272" i="3" s="1"/>
  <c r="BF272" i="3"/>
  <c r="EK272" i="3" s="1"/>
  <c r="BE272" i="3"/>
  <c r="EJ272" i="3" s="1"/>
  <c r="GU271" i="3"/>
  <c r="GE271" i="3"/>
  <c r="FO271" i="3"/>
  <c r="EA271" i="3"/>
  <c r="DX271" i="3"/>
  <c r="HC271" i="3" s="1"/>
  <c r="DW271" i="3"/>
  <c r="HB271" i="3" s="1"/>
  <c r="DV271" i="3"/>
  <c r="HA271" i="3" s="1"/>
  <c r="DU271" i="3"/>
  <c r="GZ271" i="3" s="1"/>
  <c r="DT271" i="3"/>
  <c r="GY271" i="3" s="1"/>
  <c r="DS271" i="3"/>
  <c r="GX271" i="3" s="1"/>
  <c r="DR271" i="3"/>
  <c r="GW271" i="3" s="1"/>
  <c r="DQ271" i="3"/>
  <c r="GV271" i="3" s="1"/>
  <c r="DP271" i="3"/>
  <c r="DO271" i="3"/>
  <c r="GT271" i="3" s="1"/>
  <c r="DN271" i="3"/>
  <c r="GS271" i="3" s="1"/>
  <c r="DM271" i="3"/>
  <c r="GR271" i="3" s="1"/>
  <c r="DL271" i="3"/>
  <c r="GQ271" i="3" s="1"/>
  <c r="DK271" i="3"/>
  <c r="GP271" i="3" s="1"/>
  <c r="DJ271" i="3"/>
  <c r="GO271" i="3" s="1"/>
  <c r="DI271" i="3"/>
  <c r="GN271" i="3" s="1"/>
  <c r="DH271" i="3"/>
  <c r="GM271" i="3" s="1"/>
  <c r="DG271" i="3"/>
  <c r="GL271" i="3" s="1"/>
  <c r="DF271" i="3"/>
  <c r="GK271" i="3" s="1"/>
  <c r="DE271" i="3"/>
  <c r="GJ271" i="3" s="1"/>
  <c r="DD271" i="3"/>
  <c r="GI271" i="3" s="1"/>
  <c r="DC271" i="3"/>
  <c r="GH271" i="3" s="1"/>
  <c r="DB271" i="3"/>
  <c r="GG271" i="3" s="1"/>
  <c r="DA271" i="3"/>
  <c r="GF271" i="3" s="1"/>
  <c r="CZ271" i="3"/>
  <c r="CY271" i="3"/>
  <c r="GD271" i="3" s="1"/>
  <c r="CX271" i="3"/>
  <c r="GC271" i="3" s="1"/>
  <c r="CW271" i="3"/>
  <c r="GB271" i="3" s="1"/>
  <c r="CV271" i="3"/>
  <c r="GA271" i="3" s="1"/>
  <c r="CU271" i="3"/>
  <c r="FZ271" i="3" s="1"/>
  <c r="CT271" i="3"/>
  <c r="FY271" i="3" s="1"/>
  <c r="CS271" i="3"/>
  <c r="FX271" i="3" s="1"/>
  <c r="CR271" i="3"/>
  <c r="FW271" i="3" s="1"/>
  <c r="CQ271" i="3"/>
  <c r="FV271" i="3" s="1"/>
  <c r="CP271" i="3"/>
  <c r="FU271" i="3" s="1"/>
  <c r="CO271" i="3"/>
  <c r="FT271" i="3" s="1"/>
  <c r="CN271" i="3"/>
  <c r="FS271" i="3" s="1"/>
  <c r="CM271" i="3"/>
  <c r="FR271" i="3" s="1"/>
  <c r="CL271" i="3"/>
  <c r="FQ271" i="3" s="1"/>
  <c r="CK271" i="3"/>
  <c r="FP271" i="3" s="1"/>
  <c r="CJ271" i="3"/>
  <c r="CI271" i="3"/>
  <c r="FN271" i="3" s="1"/>
  <c r="CH271" i="3"/>
  <c r="FM271" i="3" s="1"/>
  <c r="CG271" i="3"/>
  <c r="FL271" i="3" s="1"/>
  <c r="CF271" i="3"/>
  <c r="FK271" i="3" s="1"/>
  <c r="CE271" i="3"/>
  <c r="FJ271" i="3" s="1"/>
  <c r="CD271" i="3"/>
  <c r="FI271" i="3" s="1"/>
  <c r="CC271" i="3"/>
  <c r="FH271" i="3" s="1"/>
  <c r="CB271" i="3"/>
  <c r="FG271" i="3" s="1"/>
  <c r="CA271" i="3"/>
  <c r="FF271" i="3" s="1"/>
  <c r="BZ271" i="3"/>
  <c r="FE271" i="3" s="1"/>
  <c r="BY271" i="3"/>
  <c r="FD271" i="3" s="1"/>
  <c r="BX271" i="3"/>
  <c r="FC271" i="3" s="1"/>
  <c r="BW271" i="3"/>
  <c r="FB271" i="3" s="1"/>
  <c r="BV271" i="3"/>
  <c r="FA271" i="3" s="1"/>
  <c r="BU271" i="3"/>
  <c r="EZ271" i="3" s="1"/>
  <c r="BT271" i="3"/>
  <c r="EY271" i="3" s="1"/>
  <c r="BS271" i="3"/>
  <c r="EX271" i="3" s="1"/>
  <c r="BR271" i="3"/>
  <c r="EW271" i="3" s="1"/>
  <c r="BQ271" i="3"/>
  <c r="EV271" i="3" s="1"/>
  <c r="BP271" i="3"/>
  <c r="EU271" i="3" s="1"/>
  <c r="BO271" i="3"/>
  <c r="ET271" i="3" s="1"/>
  <c r="BN271" i="3"/>
  <c r="ES271" i="3" s="1"/>
  <c r="BM271" i="3"/>
  <c r="ER271" i="3" s="1"/>
  <c r="BL271" i="3"/>
  <c r="EQ271" i="3" s="1"/>
  <c r="BK271" i="3"/>
  <c r="EP271" i="3" s="1"/>
  <c r="BJ271" i="3"/>
  <c r="EO271" i="3" s="1"/>
  <c r="BI271" i="3"/>
  <c r="EN271" i="3" s="1"/>
  <c r="BH271" i="3"/>
  <c r="EM271" i="3" s="1"/>
  <c r="BG271" i="3"/>
  <c r="EL271" i="3" s="1"/>
  <c r="BF271" i="3"/>
  <c r="EK271" i="3" s="1"/>
  <c r="BE271" i="3"/>
  <c r="EJ271" i="3" s="1"/>
  <c r="NV270" i="3"/>
  <c r="NU270" i="3"/>
  <c r="LZ270" i="3"/>
  <c r="NT270" i="3" s="1"/>
  <c r="LY270" i="3"/>
  <c r="NS270" i="3" s="1"/>
  <c r="LX270" i="3"/>
  <c r="NR270" i="3" s="1"/>
  <c r="LW270" i="3"/>
  <c r="NQ270" i="3" s="1"/>
  <c r="LV270" i="3"/>
  <c r="NP270" i="3" s="1"/>
  <c r="LU270" i="3"/>
  <c r="NO270" i="3" s="1"/>
  <c r="LT270" i="3"/>
  <c r="NN270" i="3" s="1"/>
  <c r="LS270" i="3"/>
  <c r="NM270" i="3" s="1"/>
  <c r="LR270" i="3"/>
  <c r="NL270" i="3" s="1"/>
  <c r="LQ270" i="3"/>
  <c r="NK270" i="3" s="1"/>
  <c r="LP270" i="3"/>
  <c r="NJ270" i="3" s="1"/>
  <c r="LO270" i="3"/>
  <c r="NI270" i="3" s="1"/>
  <c r="LN270" i="3"/>
  <c r="NH270" i="3" s="1"/>
  <c r="LM270" i="3"/>
  <c r="NG270" i="3" s="1"/>
  <c r="LL270" i="3"/>
  <c r="NF270" i="3" s="1"/>
  <c r="LK270" i="3"/>
  <c r="NE270" i="3" s="1"/>
  <c r="LJ270" i="3"/>
  <c r="ND270" i="3" s="1"/>
  <c r="LI270" i="3"/>
  <c r="NC270" i="3" s="1"/>
  <c r="LH270" i="3"/>
  <c r="NB270" i="3" s="1"/>
  <c r="LG270" i="3"/>
  <c r="NA270" i="3" s="1"/>
  <c r="LF270" i="3"/>
  <c r="MZ270" i="3" s="1"/>
  <c r="LE270" i="3"/>
  <c r="MY270" i="3" s="1"/>
  <c r="LD270" i="3"/>
  <c r="MX270" i="3" s="1"/>
  <c r="LC270" i="3"/>
  <c r="MW270" i="3" s="1"/>
  <c r="LB270" i="3"/>
  <c r="MV270" i="3" s="1"/>
  <c r="LA270" i="3"/>
  <c r="MU270" i="3" s="1"/>
  <c r="KZ270" i="3"/>
  <c r="MT270" i="3" s="1"/>
  <c r="KY270" i="3"/>
  <c r="MS270" i="3" s="1"/>
  <c r="KX270" i="3"/>
  <c r="MR270" i="3" s="1"/>
  <c r="KW270" i="3"/>
  <c r="MQ270" i="3" s="1"/>
  <c r="KV270" i="3"/>
  <c r="MP270" i="3" s="1"/>
  <c r="KU270" i="3"/>
  <c r="MO270" i="3" s="1"/>
  <c r="KT270" i="3"/>
  <c r="MN270" i="3" s="1"/>
  <c r="KS270" i="3"/>
  <c r="MM270" i="3" s="1"/>
  <c r="KR270" i="3"/>
  <c r="ML270" i="3" s="1"/>
  <c r="KQ270" i="3"/>
  <c r="MK270" i="3" s="1"/>
  <c r="KP270" i="3"/>
  <c r="MJ270" i="3" s="1"/>
  <c r="KO270" i="3"/>
  <c r="MI270" i="3" s="1"/>
  <c r="KN270" i="3"/>
  <c r="MH270" i="3" s="1"/>
  <c r="KM270" i="3"/>
  <c r="MG270" i="3" s="1"/>
  <c r="KL270" i="3"/>
  <c r="MF270" i="3" s="1"/>
  <c r="KK270" i="3"/>
  <c r="ME270" i="3" s="1"/>
  <c r="KJ270" i="3"/>
  <c r="MD270" i="3" s="1"/>
  <c r="KI270" i="3"/>
  <c r="MC270" i="3" s="1"/>
  <c r="KH270" i="3"/>
  <c r="MB270" i="3" s="1"/>
  <c r="KE270" i="3"/>
  <c r="GS270" i="3"/>
  <c r="GC270" i="3"/>
  <c r="FM270" i="3"/>
  <c r="DY270" i="3"/>
  <c r="DX270" i="3"/>
  <c r="HC270" i="3" s="1"/>
  <c r="DW270" i="3"/>
  <c r="HB270" i="3" s="1"/>
  <c r="DV270" i="3"/>
  <c r="HA270" i="3" s="1"/>
  <c r="DU270" i="3"/>
  <c r="GZ270" i="3" s="1"/>
  <c r="DT270" i="3"/>
  <c r="GY270" i="3" s="1"/>
  <c r="DS270" i="3"/>
  <c r="GX270" i="3" s="1"/>
  <c r="DR270" i="3"/>
  <c r="GW270" i="3" s="1"/>
  <c r="DQ270" i="3"/>
  <c r="GV270" i="3" s="1"/>
  <c r="DP270" i="3"/>
  <c r="GU270" i="3" s="1"/>
  <c r="DO270" i="3"/>
  <c r="GT270" i="3" s="1"/>
  <c r="DN270" i="3"/>
  <c r="DM270" i="3"/>
  <c r="GR270" i="3" s="1"/>
  <c r="DL270" i="3"/>
  <c r="GQ270" i="3" s="1"/>
  <c r="DK270" i="3"/>
  <c r="GP270" i="3" s="1"/>
  <c r="DJ270" i="3"/>
  <c r="GO270" i="3" s="1"/>
  <c r="DI270" i="3"/>
  <c r="GN270" i="3" s="1"/>
  <c r="DH270" i="3"/>
  <c r="GM270" i="3" s="1"/>
  <c r="DG270" i="3"/>
  <c r="GL270" i="3" s="1"/>
  <c r="DF270" i="3"/>
  <c r="GK270" i="3" s="1"/>
  <c r="DE270" i="3"/>
  <c r="GJ270" i="3" s="1"/>
  <c r="DD270" i="3"/>
  <c r="GI270" i="3" s="1"/>
  <c r="DC270" i="3"/>
  <c r="GH270" i="3" s="1"/>
  <c r="DB270" i="3"/>
  <c r="GG270" i="3" s="1"/>
  <c r="DA270" i="3"/>
  <c r="GF270" i="3" s="1"/>
  <c r="CZ270" i="3"/>
  <c r="GE270" i="3" s="1"/>
  <c r="CY270" i="3"/>
  <c r="GD270" i="3" s="1"/>
  <c r="CX270" i="3"/>
  <c r="CW270" i="3"/>
  <c r="GB270" i="3" s="1"/>
  <c r="CV270" i="3"/>
  <c r="GA270" i="3" s="1"/>
  <c r="CU270" i="3"/>
  <c r="FZ270" i="3" s="1"/>
  <c r="CT270" i="3"/>
  <c r="FY270" i="3" s="1"/>
  <c r="CS270" i="3"/>
  <c r="FX270" i="3" s="1"/>
  <c r="CR270" i="3"/>
  <c r="FW270" i="3" s="1"/>
  <c r="CQ270" i="3"/>
  <c r="FV270" i="3" s="1"/>
  <c r="CP270" i="3"/>
  <c r="FU270" i="3" s="1"/>
  <c r="CO270" i="3"/>
  <c r="FT270" i="3" s="1"/>
  <c r="CN270" i="3"/>
  <c r="FS270" i="3" s="1"/>
  <c r="CM270" i="3"/>
  <c r="FR270" i="3" s="1"/>
  <c r="CL270" i="3"/>
  <c r="FQ270" i="3" s="1"/>
  <c r="CK270" i="3"/>
  <c r="FP270" i="3" s="1"/>
  <c r="CJ270" i="3"/>
  <c r="FO270" i="3" s="1"/>
  <c r="CI270" i="3"/>
  <c r="FN270" i="3" s="1"/>
  <c r="CH270" i="3"/>
  <c r="CG270" i="3"/>
  <c r="FL270" i="3" s="1"/>
  <c r="CF270" i="3"/>
  <c r="FK270" i="3" s="1"/>
  <c r="CE270" i="3"/>
  <c r="FJ270" i="3" s="1"/>
  <c r="CD270" i="3"/>
  <c r="FI270" i="3" s="1"/>
  <c r="CC270" i="3"/>
  <c r="FH270" i="3" s="1"/>
  <c r="CB270" i="3"/>
  <c r="FG270" i="3" s="1"/>
  <c r="CA270" i="3"/>
  <c r="FF270" i="3" s="1"/>
  <c r="BZ270" i="3"/>
  <c r="FE270" i="3" s="1"/>
  <c r="BY270" i="3"/>
  <c r="FD270" i="3" s="1"/>
  <c r="BX270" i="3"/>
  <c r="FC270" i="3" s="1"/>
  <c r="BW270" i="3"/>
  <c r="FB270" i="3" s="1"/>
  <c r="BV270" i="3"/>
  <c r="FA270" i="3" s="1"/>
  <c r="BU270" i="3"/>
  <c r="EZ270" i="3" s="1"/>
  <c r="BT270" i="3"/>
  <c r="EY270" i="3" s="1"/>
  <c r="BS270" i="3"/>
  <c r="EX270" i="3" s="1"/>
  <c r="BR270" i="3"/>
  <c r="EW270" i="3" s="1"/>
  <c r="BQ270" i="3"/>
  <c r="EV270" i="3" s="1"/>
  <c r="BP270" i="3"/>
  <c r="EU270" i="3" s="1"/>
  <c r="BO270" i="3"/>
  <c r="ET270" i="3" s="1"/>
  <c r="BN270" i="3"/>
  <c r="ES270" i="3" s="1"/>
  <c r="BM270" i="3"/>
  <c r="ER270" i="3" s="1"/>
  <c r="BL270" i="3"/>
  <c r="EQ270" i="3" s="1"/>
  <c r="BK270" i="3"/>
  <c r="EP270" i="3" s="1"/>
  <c r="BJ270" i="3"/>
  <c r="EO270" i="3" s="1"/>
  <c r="BI270" i="3"/>
  <c r="EN270" i="3" s="1"/>
  <c r="BH270" i="3"/>
  <c r="EM270" i="3" s="1"/>
  <c r="BG270" i="3"/>
  <c r="EL270" i="3" s="1"/>
  <c r="BF270" i="3"/>
  <c r="EK270" i="3" s="1"/>
  <c r="BE270" i="3"/>
  <c r="EJ270" i="3" s="1"/>
  <c r="C270" i="3"/>
  <c r="GR269" i="3"/>
  <c r="GN269" i="3"/>
  <c r="GJ269" i="3"/>
  <c r="FX269" i="3"/>
  <c r="FT269" i="3"/>
  <c r="FL269" i="3"/>
  <c r="FD269" i="3"/>
  <c r="EV269" i="3"/>
  <c r="ER269" i="3"/>
  <c r="DX269" i="3"/>
  <c r="HC269" i="3" s="1"/>
  <c r="DW269" i="3"/>
  <c r="HB269" i="3" s="1"/>
  <c r="DV269" i="3"/>
  <c r="HA269" i="3" s="1"/>
  <c r="DU269" i="3"/>
  <c r="GZ269" i="3" s="1"/>
  <c r="DT269" i="3"/>
  <c r="GY269" i="3" s="1"/>
  <c r="DS269" i="3"/>
  <c r="GX269" i="3" s="1"/>
  <c r="DR269" i="3"/>
  <c r="GW269" i="3" s="1"/>
  <c r="DQ269" i="3"/>
  <c r="GV269" i="3" s="1"/>
  <c r="DP269" i="3"/>
  <c r="GU269" i="3" s="1"/>
  <c r="DO269" i="3"/>
  <c r="GT269" i="3" s="1"/>
  <c r="DN269" i="3"/>
  <c r="GS269" i="3" s="1"/>
  <c r="DM269" i="3"/>
  <c r="DL269" i="3"/>
  <c r="GQ269" i="3" s="1"/>
  <c r="DK269" i="3"/>
  <c r="GP269" i="3" s="1"/>
  <c r="DJ269" i="3"/>
  <c r="GO269" i="3" s="1"/>
  <c r="DI269" i="3"/>
  <c r="DH269" i="3"/>
  <c r="GM269" i="3" s="1"/>
  <c r="DG269" i="3"/>
  <c r="GL269" i="3" s="1"/>
  <c r="DF269" i="3"/>
  <c r="GK269" i="3" s="1"/>
  <c r="DE269" i="3"/>
  <c r="DD269" i="3"/>
  <c r="GI269" i="3" s="1"/>
  <c r="DC269" i="3"/>
  <c r="GH269" i="3" s="1"/>
  <c r="DB269" i="3"/>
  <c r="GG269" i="3" s="1"/>
  <c r="DA269" i="3"/>
  <c r="GF269" i="3" s="1"/>
  <c r="CZ269" i="3"/>
  <c r="GE269" i="3" s="1"/>
  <c r="CY269" i="3"/>
  <c r="GD269" i="3" s="1"/>
  <c r="CX269" i="3"/>
  <c r="GC269" i="3" s="1"/>
  <c r="CW269" i="3"/>
  <c r="GB269" i="3" s="1"/>
  <c r="CV269" i="3"/>
  <c r="GA269" i="3" s="1"/>
  <c r="CU269" i="3"/>
  <c r="FZ269" i="3" s="1"/>
  <c r="CT269" i="3"/>
  <c r="FY269" i="3" s="1"/>
  <c r="CS269" i="3"/>
  <c r="CR269" i="3"/>
  <c r="FW269" i="3" s="1"/>
  <c r="CQ269" i="3"/>
  <c r="FV269" i="3" s="1"/>
  <c r="CP269" i="3"/>
  <c r="FU269" i="3" s="1"/>
  <c r="CO269" i="3"/>
  <c r="CN269" i="3"/>
  <c r="FS269" i="3" s="1"/>
  <c r="CM269" i="3"/>
  <c r="FR269" i="3" s="1"/>
  <c r="CL269" i="3"/>
  <c r="FQ269" i="3" s="1"/>
  <c r="CK269" i="3"/>
  <c r="FP269" i="3" s="1"/>
  <c r="CJ269" i="3"/>
  <c r="FO269" i="3" s="1"/>
  <c r="CI269" i="3"/>
  <c r="FN269" i="3" s="1"/>
  <c r="CH269" i="3"/>
  <c r="FM269" i="3" s="1"/>
  <c r="CG269" i="3"/>
  <c r="CF269" i="3"/>
  <c r="FK269" i="3" s="1"/>
  <c r="CE269" i="3"/>
  <c r="FJ269" i="3" s="1"/>
  <c r="CD269" i="3"/>
  <c r="FI269" i="3" s="1"/>
  <c r="CC269" i="3"/>
  <c r="FH269" i="3" s="1"/>
  <c r="CB269" i="3"/>
  <c r="FG269" i="3" s="1"/>
  <c r="CA269" i="3"/>
  <c r="FF269" i="3" s="1"/>
  <c r="BZ269" i="3"/>
  <c r="FE269" i="3" s="1"/>
  <c r="BY269" i="3"/>
  <c r="BX269" i="3"/>
  <c r="FC269" i="3" s="1"/>
  <c r="BW269" i="3"/>
  <c r="FB269" i="3" s="1"/>
  <c r="BV269" i="3"/>
  <c r="FA269" i="3" s="1"/>
  <c r="BU269" i="3"/>
  <c r="EZ269" i="3" s="1"/>
  <c r="BT269" i="3"/>
  <c r="EY269" i="3" s="1"/>
  <c r="BS269" i="3"/>
  <c r="EX269" i="3" s="1"/>
  <c r="BR269" i="3"/>
  <c r="EW269" i="3" s="1"/>
  <c r="BQ269" i="3"/>
  <c r="BP269" i="3"/>
  <c r="EU269" i="3" s="1"/>
  <c r="BO269" i="3"/>
  <c r="ET269" i="3" s="1"/>
  <c r="BN269" i="3"/>
  <c r="ES269" i="3" s="1"/>
  <c r="BM269" i="3"/>
  <c r="BL269" i="3"/>
  <c r="EQ269" i="3" s="1"/>
  <c r="BK269" i="3"/>
  <c r="EP269" i="3" s="1"/>
  <c r="BJ269" i="3"/>
  <c r="EO269" i="3" s="1"/>
  <c r="BI269" i="3"/>
  <c r="EN269" i="3" s="1"/>
  <c r="BH269" i="3"/>
  <c r="EM269" i="3" s="1"/>
  <c r="BG269" i="3"/>
  <c r="EL269" i="3" s="1"/>
  <c r="BF269" i="3"/>
  <c r="EK269" i="3" s="1"/>
  <c r="BE269" i="3"/>
  <c r="EJ269" i="3" s="1"/>
  <c r="DX268" i="3"/>
  <c r="HC268" i="3" s="1"/>
  <c r="DW268" i="3"/>
  <c r="HB268" i="3" s="1"/>
  <c r="DV268" i="3"/>
  <c r="HA268" i="3" s="1"/>
  <c r="DU268" i="3"/>
  <c r="GZ268" i="3" s="1"/>
  <c r="DT268" i="3"/>
  <c r="GY268" i="3" s="1"/>
  <c r="DS268" i="3"/>
  <c r="GX268" i="3" s="1"/>
  <c r="DR268" i="3"/>
  <c r="GW268" i="3" s="1"/>
  <c r="DQ268" i="3"/>
  <c r="GV268" i="3" s="1"/>
  <c r="DP268" i="3"/>
  <c r="GU268" i="3" s="1"/>
  <c r="DO268" i="3"/>
  <c r="GT268" i="3" s="1"/>
  <c r="DN268" i="3"/>
  <c r="GS268" i="3" s="1"/>
  <c r="DM268" i="3"/>
  <c r="GR268" i="3" s="1"/>
  <c r="DL268" i="3"/>
  <c r="GQ268" i="3" s="1"/>
  <c r="DK268" i="3"/>
  <c r="GP268" i="3" s="1"/>
  <c r="DJ268" i="3"/>
  <c r="GO268" i="3" s="1"/>
  <c r="DI268" i="3"/>
  <c r="GN268" i="3" s="1"/>
  <c r="DH268" i="3"/>
  <c r="GM268" i="3" s="1"/>
  <c r="DG268" i="3"/>
  <c r="GL268" i="3" s="1"/>
  <c r="DF268" i="3"/>
  <c r="GK268" i="3" s="1"/>
  <c r="DE268" i="3"/>
  <c r="GJ268" i="3" s="1"/>
  <c r="DD268" i="3"/>
  <c r="GI268" i="3" s="1"/>
  <c r="DC268" i="3"/>
  <c r="GH268" i="3" s="1"/>
  <c r="DB268" i="3"/>
  <c r="GG268" i="3" s="1"/>
  <c r="DA268" i="3"/>
  <c r="GF268" i="3" s="1"/>
  <c r="CZ268" i="3"/>
  <c r="GE268" i="3" s="1"/>
  <c r="CY268" i="3"/>
  <c r="GD268" i="3" s="1"/>
  <c r="CX268" i="3"/>
  <c r="GC268" i="3" s="1"/>
  <c r="CW268" i="3"/>
  <c r="GB268" i="3" s="1"/>
  <c r="CV268" i="3"/>
  <c r="GA268" i="3" s="1"/>
  <c r="CU268" i="3"/>
  <c r="FZ268" i="3" s="1"/>
  <c r="CT268" i="3"/>
  <c r="FY268" i="3" s="1"/>
  <c r="CS268" i="3"/>
  <c r="FX268" i="3" s="1"/>
  <c r="CR268" i="3"/>
  <c r="FW268" i="3" s="1"/>
  <c r="CQ268" i="3"/>
  <c r="FV268" i="3" s="1"/>
  <c r="CP268" i="3"/>
  <c r="FU268" i="3" s="1"/>
  <c r="CO268" i="3"/>
  <c r="FT268" i="3" s="1"/>
  <c r="CN268" i="3"/>
  <c r="FS268" i="3" s="1"/>
  <c r="CM268" i="3"/>
  <c r="FR268" i="3" s="1"/>
  <c r="CL268" i="3"/>
  <c r="FQ268" i="3" s="1"/>
  <c r="CK268" i="3"/>
  <c r="FP268" i="3" s="1"/>
  <c r="CJ268" i="3"/>
  <c r="FO268" i="3" s="1"/>
  <c r="CI268" i="3"/>
  <c r="FN268" i="3" s="1"/>
  <c r="CH268" i="3"/>
  <c r="FM268" i="3" s="1"/>
  <c r="CG268" i="3"/>
  <c r="FL268" i="3" s="1"/>
  <c r="CF268" i="3"/>
  <c r="FK268" i="3" s="1"/>
  <c r="CE268" i="3"/>
  <c r="FJ268" i="3" s="1"/>
  <c r="CD268" i="3"/>
  <c r="FI268" i="3" s="1"/>
  <c r="CC268" i="3"/>
  <c r="FH268" i="3" s="1"/>
  <c r="CB268" i="3"/>
  <c r="FG268" i="3" s="1"/>
  <c r="CA268" i="3"/>
  <c r="FF268" i="3" s="1"/>
  <c r="BZ268" i="3"/>
  <c r="FE268" i="3" s="1"/>
  <c r="BY268" i="3"/>
  <c r="FD268" i="3" s="1"/>
  <c r="BX268" i="3"/>
  <c r="FC268" i="3" s="1"/>
  <c r="BW268" i="3"/>
  <c r="FB268" i="3" s="1"/>
  <c r="BV268" i="3"/>
  <c r="FA268" i="3" s="1"/>
  <c r="BU268" i="3"/>
  <c r="EZ268" i="3" s="1"/>
  <c r="BT268" i="3"/>
  <c r="EY268" i="3" s="1"/>
  <c r="BS268" i="3"/>
  <c r="EX268" i="3" s="1"/>
  <c r="BR268" i="3"/>
  <c r="EW268" i="3" s="1"/>
  <c r="BQ268" i="3"/>
  <c r="EV268" i="3" s="1"/>
  <c r="BP268" i="3"/>
  <c r="EU268" i="3" s="1"/>
  <c r="BO268" i="3"/>
  <c r="ET268" i="3" s="1"/>
  <c r="BN268" i="3"/>
  <c r="ES268" i="3" s="1"/>
  <c r="BM268" i="3"/>
  <c r="ER268" i="3" s="1"/>
  <c r="BL268" i="3"/>
  <c r="EQ268" i="3" s="1"/>
  <c r="BK268" i="3"/>
  <c r="EP268" i="3" s="1"/>
  <c r="BJ268" i="3"/>
  <c r="EO268" i="3" s="1"/>
  <c r="BI268" i="3"/>
  <c r="EN268" i="3" s="1"/>
  <c r="BH268" i="3"/>
  <c r="EM268" i="3" s="1"/>
  <c r="BG268" i="3"/>
  <c r="EL268" i="3" s="1"/>
  <c r="BF268" i="3"/>
  <c r="EK268" i="3" s="1"/>
  <c r="BE268" i="3"/>
  <c r="EJ268" i="3" s="1"/>
  <c r="GZ267" i="3"/>
  <c r="FX267" i="3"/>
  <c r="EV267" i="3"/>
  <c r="DX267" i="3"/>
  <c r="HC267" i="3" s="1"/>
  <c r="DW267" i="3"/>
  <c r="HB267" i="3" s="1"/>
  <c r="DV267" i="3"/>
  <c r="HA267" i="3" s="1"/>
  <c r="DU267" i="3"/>
  <c r="DT267" i="3"/>
  <c r="GY267" i="3" s="1"/>
  <c r="DS267" i="3"/>
  <c r="GX267" i="3" s="1"/>
  <c r="DR267" i="3"/>
  <c r="GW267" i="3" s="1"/>
  <c r="DQ267" i="3"/>
  <c r="GV267" i="3" s="1"/>
  <c r="DP267" i="3"/>
  <c r="GU267" i="3" s="1"/>
  <c r="DO267" i="3"/>
  <c r="GT267" i="3" s="1"/>
  <c r="DN267" i="3"/>
  <c r="GS267" i="3" s="1"/>
  <c r="DM267" i="3"/>
  <c r="GR267" i="3" s="1"/>
  <c r="DL267" i="3"/>
  <c r="GQ267" i="3" s="1"/>
  <c r="DK267" i="3"/>
  <c r="GP267" i="3" s="1"/>
  <c r="DJ267" i="3"/>
  <c r="GO267" i="3" s="1"/>
  <c r="DI267" i="3"/>
  <c r="GN267" i="3" s="1"/>
  <c r="DH267" i="3"/>
  <c r="GM267" i="3" s="1"/>
  <c r="DG267" i="3"/>
  <c r="GL267" i="3" s="1"/>
  <c r="DF267" i="3"/>
  <c r="GK267" i="3" s="1"/>
  <c r="DE267" i="3"/>
  <c r="GJ267" i="3" s="1"/>
  <c r="DD267" i="3"/>
  <c r="GI267" i="3" s="1"/>
  <c r="DC267" i="3"/>
  <c r="GH267" i="3" s="1"/>
  <c r="DB267" i="3"/>
  <c r="GG267" i="3" s="1"/>
  <c r="DA267" i="3"/>
  <c r="GF267" i="3" s="1"/>
  <c r="CZ267" i="3"/>
  <c r="GE267" i="3" s="1"/>
  <c r="CY267" i="3"/>
  <c r="GD267" i="3" s="1"/>
  <c r="CX267" i="3"/>
  <c r="GC267" i="3" s="1"/>
  <c r="CW267" i="3"/>
  <c r="GB267" i="3" s="1"/>
  <c r="CV267" i="3"/>
  <c r="GA267" i="3" s="1"/>
  <c r="CU267" i="3"/>
  <c r="FZ267" i="3" s="1"/>
  <c r="CT267" i="3"/>
  <c r="FY267" i="3" s="1"/>
  <c r="CS267" i="3"/>
  <c r="CR267" i="3"/>
  <c r="FW267" i="3" s="1"/>
  <c r="CQ267" i="3"/>
  <c r="FV267" i="3" s="1"/>
  <c r="CP267" i="3"/>
  <c r="FU267" i="3" s="1"/>
  <c r="CO267" i="3"/>
  <c r="FT267" i="3" s="1"/>
  <c r="CN267" i="3"/>
  <c r="FS267" i="3" s="1"/>
  <c r="CM267" i="3"/>
  <c r="FR267" i="3" s="1"/>
  <c r="CL267" i="3"/>
  <c r="FQ267" i="3" s="1"/>
  <c r="CK267" i="3"/>
  <c r="FP267" i="3" s="1"/>
  <c r="CJ267" i="3"/>
  <c r="FO267" i="3" s="1"/>
  <c r="CI267" i="3"/>
  <c r="FN267" i="3" s="1"/>
  <c r="CH267" i="3"/>
  <c r="FM267" i="3" s="1"/>
  <c r="CG267" i="3"/>
  <c r="FL267" i="3" s="1"/>
  <c r="CF267" i="3"/>
  <c r="FK267" i="3" s="1"/>
  <c r="CE267" i="3"/>
  <c r="FJ267" i="3" s="1"/>
  <c r="CD267" i="3"/>
  <c r="FI267" i="3" s="1"/>
  <c r="CC267" i="3"/>
  <c r="FH267" i="3" s="1"/>
  <c r="CB267" i="3"/>
  <c r="FG267" i="3" s="1"/>
  <c r="CA267" i="3"/>
  <c r="FF267" i="3" s="1"/>
  <c r="BZ267" i="3"/>
  <c r="FE267" i="3" s="1"/>
  <c r="BY267" i="3"/>
  <c r="FD267" i="3" s="1"/>
  <c r="BX267" i="3"/>
  <c r="FC267" i="3" s="1"/>
  <c r="BW267" i="3"/>
  <c r="FB267" i="3" s="1"/>
  <c r="BV267" i="3"/>
  <c r="FA267" i="3" s="1"/>
  <c r="BU267" i="3"/>
  <c r="EZ267" i="3" s="1"/>
  <c r="BT267" i="3"/>
  <c r="EY267" i="3" s="1"/>
  <c r="BS267" i="3"/>
  <c r="EX267" i="3" s="1"/>
  <c r="BR267" i="3"/>
  <c r="EW267" i="3" s="1"/>
  <c r="BQ267" i="3"/>
  <c r="BP267" i="3"/>
  <c r="EU267" i="3" s="1"/>
  <c r="BO267" i="3"/>
  <c r="ET267" i="3" s="1"/>
  <c r="BN267" i="3"/>
  <c r="ES267" i="3" s="1"/>
  <c r="BM267" i="3"/>
  <c r="ER267" i="3" s="1"/>
  <c r="BL267" i="3"/>
  <c r="EQ267" i="3" s="1"/>
  <c r="BK267" i="3"/>
  <c r="EP267" i="3" s="1"/>
  <c r="BJ267" i="3"/>
  <c r="EO267" i="3" s="1"/>
  <c r="BI267" i="3"/>
  <c r="EN267" i="3" s="1"/>
  <c r="BH267" i="3"/>
  <c r="EM267" i="3" s="1"/>
  <c r="BG267" i="3"/>
  <c r="EL267" i="3" s="1"/>
  <c r="BF267" i="3"/>
  <c r="EK267" i="3" s="1"/>
  <c r="BE267" i="3"/>
  <c r="EJ267" i="3" s="1"/>
  <c r="GZ266" i="3"/>
  <c r="GV266" i="3"/>
  <c r="GN266" i="3"/>
  <c r="GJ266" i="3"/>
  <c r="GF266" i="3"/>
  <c r="FX266" i="3"/>
  <c r="FT266" i="3"/>
  <c r="FP266" i="3"/>
  <c r="FH266" i="3"/>
  <c r="FD266" i="3"/>
  <c r="EZ266" i="3"/>
  <c r="ER266" i="3"/>
  <c r="EN266" i="3"/>
  <c r="EJ266" i="3"/>
  <c r="EA266" i="3"/>
  <c r="DX266" i="3"/>
  <c r="HC266" i="3" s="1"/>
  <c r="DW266" i="3"/>
  <c r="HB266" i="3" s="1"/>
  <c r="DV266" i="3"/>
  <c r="HA266" i="3" s="1"/>
  <c r="DU266" i="3"/>
  <c r="DT266" i="3"/>
  <c r="GY266" i="3" s="1"/>
  <c r="DS266" i="3"/>
  <c r="GX266" i="3" s="1"/>
  <c r="DR266" i="3"/>
  <c r="GW266" i="3" s="1"/>
  <c r="DQ266" i="3"/>
  <c r="DP266" i="3"/>
  <c r="GU266" i="3" s="1"/>
  <c r="DO266" i="3"/>
  <c r="GT266" i="3" s="1"/>
  <c r="DN266" i="3"/>
  <c r="GS266" i="3" s="1"/>
  <c r="DM266" i="3"/>
  <c r="GR266" i="3" s="1"/>
  <c r="DL266" i="3"/>
  <c r="GQ266" i="3" s="1"/>
  <c r="DK266" i="3"/>
  <c r="GP266" i="3" s="1"/>
  <c r="DJ266" i="3"/>
  <c r="GO266" i="3" s="1"/>
  <c r="DI266" i="3"/>
  <c r="DH266" i="3"/>
  <c r="GM266" i="3" s="1"/>
  <c r="DG266" i="3"/>
  <c r="GL266" i="3" s="1"/>
  <c r="DF266" i="3"/>
  <c r="GK266" i="3" s="1"/>
  <c r="DE266" i="3"/>
  <c r="DD266" i="3"/>
  <c r="GI266" i="3" s="1"/>
  <c r="DC266" i="3"/>
  <c r="GH266" i="3" s="1"/>
  <c r="DB266" i="3"/>
  <c r="GG266" i="3" s="1"/>
  <c r="DA266" i="3"/>
  <c r="CZ266" i="3"/>
  <c r="GE266" i="3" s="1"/>
  <c r="CY266" i="3"/>
  <c r="GD266" i="3" s="1"/>
  <c r="CX266" i="3"/>
  <c r="GC266" i="3" s="1"/>
  <c r="CW266" i="3"/>
  <c r="GB266" i="3" s="1"/>
  <c r="CV266" i="3"/>
  <c r="GA266" i="3" s="1"/>
  <c r="CU266" i="3"/>
  <c r="FZ266" i="3" s="1"/>
  <c r="CT266" i="3"/>
  <c r="FY266" i="3" s="1"/>
  <c r="CS266" i="3"/>
  <c r="CR266" i="3"/>
  <c r="FW266" i="3" s="1"/>
  <c r="CQ266" i="3"/>
  <c r="FV266" i="3" s="1"/>
  <c r="CP266" i="3"/>
  <c r="FU266" i="3" s="1"/>
  <c r="CO266" i="3"/>
  <c r="CN266" i="3"/>
  <c r="FS266" i="3" s="1"/>
  <c r="CM266" i="3"/>
  <c r="FR266" i="3" s="1"/>
  <c r="CL266" i="3"/>
  <c r="FQ266" i="3" s="1"/>
  <c r="CK266" i="3"/>
  <c r="CJ266" i="3"/>
  <c r="FO266" i="3" s="1"/>
  <c r="CI266" i="3"/>
  <c r="FN266" i="3" s="1"/>
  <c r="CH266" i="3"/>
  <c r="FM266" i="3" s="1"/>
  <c r="CG266" i="3"/>
  <c r="FL266" i="3" s="1"/>
  <c r="CF266" i="3"/>
  <c r="FK266" i="3" s="1"/>
  <c r="CE266" i="3"/>
  <c r="FJ266" i="3" s="1"/>
  <c r="CD266" i="3"/>
  <c r="FI266" i="3" s="1"/>
  <c r="CC266" i="3"/>
  <c r="CB266" i="3"/>
  <c r="FG266" i="3" s="1"/>
  <c r="CA266" i="3"/>
  <c r="FF266" i="3" s="1"/>
  <c r="BZ266" i="3"/>
  <c r="FE266" i="3" s="1"/>
  <c r="BY266" i="3"/>
  <c r="BX266" i="3"/>
  <c r="FC266" i="3" s="1"/>
  <c r="BW266" i="3"/>
  <c r="FB266" i="3" s="1"/>
  <c r="BV266" i="3"/>
  <c r="FA266" i="3" s="1"/>
  <c r="BU266" i="3"/>
  <c r="BT266" i="3"/>
  <c r="EY266" i="3" s="1"/>
  <c r="BS266" i="3"/>
  <c r="EX266" i="3" s="1"/>
  <c r="BR266" i="3"/>
  <c r="EW266" i="3" s="1"/>
  <c r="BQ266" i="3"/>
  <c r="EV266" i="3" s="1"/>
  <c r="BP266" i="3"/>
  <c r="EU266" i="3" s="1"/>
  <c r="BO266" i="3"/>
  <c r="ET266" i="3" s="1"/>
  <c r="BN266" i="3"/>
  <c r="ES266" i="3" s="1"/>
  <c r="BM266" i="3"/>
  <c r="BL266" i="3"/>
  <c r="EQ266" i="3" s="1"/>
  <c r="BK266" i="3"/>
  <c r="EP266" i="3" s="1"/>
  <c r="BJ266" i="3"/>
  <c r="EO266" i="3" s="1"/>
  <c r="BI266" i="3"/>
  <c r="BH266" i="3"/>
  <c r="EM266" i="3" s="1"/>
  <c r="BG266" i="3"/>
  <c r="EL266" i="3" s="1"/>
  <c r="BF266" i="3"/>
  <c r="EK266" i="3" s="1"/>
  <c r="BE266" i="3"/>
  <c r="NV265" i="3"/>
  <c r="NU265" i="3"/>
  <c r="NH265" i="3"/>
  <c r="MZ265" i="3"/>
  <c r="MR265" i="3"/>
  <c r="MB265" i="3"/>
  <c r="LZ265" i="3"/>
  <c r="NT265" i="3" s="1"/>
  <c r="LY265" i="3"/>
  <c r="NS265" i="3" s="1"/>
  <c r="LX265" i="3"/>
  <c r="NR265" i="3" s="1"/>
  <c r="LW265" i="3"/>
  <c r="NQ265" i="3" s="1"/>
  <c r="LV265" i="3"/>
  <c r="NP265" i="3" s="1"/>
  <c r="LU265" i="3"/>
  <c r="NO265" i="3" s="1"/>
  <c r="LT265" i="3"/>
  <c r="NN265" i="3" s="1"/>
  <c r="LS265" i="3"/>
  <c r="NM265" i="3" s="1"/>
  <c r="LR265" i="3"/>
  <c r="NL265" i="3" s="1"/>
  <c r="LQ265" i="3"/>
  <c r="NK265" i="3" s="1"/>
  <c r="LP265" i="3"/>
  <c r="NJ265" i="3" s="1"/>
  <c r="LO265" i="3"/>
  <c r="NI265" i="3" s="1"/>
  <c r="LN265" i="3"/>
  <c r="LM265" i="3"/>
  <c r="NG265" i="3" s="1"/>
  <c r="LL265" i="3"/>
  <c r="NF265" i="3" s="1"/>
  <c r="LK265" i="3"/>
  <c r="NE265" i="3" s="1"/>
  <c r="LJ265" i="3"/>
  <c r="ND265" i="3" s="1"/>
  <c r="LI265" i="3"/>
  <c r="NC265" i="3" s="1"/>
  <c r="LH265" i="3"/>
  <c r="NB265" i="3" s="1"/>
  <c r="LG265" i="3"/>
  <c r="NA265" i="3" s="1"/>
  <c r="LF265" i="3"/>
  <c r="LE265" i="3"/>
  <c r="MY265" i="3" s="1"/>
  <c r="LD265" i="3"/>
  <c r="MX265" i="3" s="1"/>
  <c r="LC265" i="3"/>
  <c r="MW265" i="3" s="1"/>
  <c r="LB265" i="3"/>
  <c r="MV265" i="3" s="1"/>
  <c r="LA265" i="3"/>
  <c r="MU265" i="3" s="1"/>
  <c r="KZ265" i="3"/>
  <c r="MT265" i="3" s="1"/>
  <c r="KY265" i="3"/>
  <c r="MS265" i="3" s="1"/>
  <c r="KX265" i="3"/>
  <c r="KW265" i="3"/>
  <c r="MQ265" i="3" s="1"/>
  <c r="KV265" i="3"/>
  <c r="MP265" i="3" s="1"/>
  <c r="KU265" i="3"/>
  <c r="MO265" i="3" s="1"/>
  <c r="KT265" i="3"/>
  <c r="MN265" i="3" s="1"/>
  <c r="KS265" i="3"/>
  <c r="MM265" i="3" s="1"/>
  <c r="KR265" i="3"/>
  <c r="ML265" i="3" s="1"/>
  <c r="KQ265" i="3"/>
  <c r="MK265" i="3" s="1"/>
  <c r="KP265" i="3"/>
  <c r="MJ265" i="3" s="1"/>
  <c r="KO265" i="3"/>
  <c r="MI265" i="3" s="1"/>
  <c r="KN265" i="3"/>
  <c r="MH265" i="3" s="1"/>
  <c r="KM265" i="3"/>
  <c r="MG265" i="3" s="1"/>
  <c r="KL265" i="3"/>
  <c r="MF265" i="3" s="1"/>
  <c r="KK265" i="3"/>
  <c r="ME265" i="3" s="1"/>
  <c r="KJ265" i="3"/>
  <c r="MD265" i="3" s="1"/>
  <c r="KI265" i="3"/>
  <c r="MC265" i="3" s="1"/>
  <c r="KH265" i="3"/>
  <c r="DY265" i="3"/>
  <c r="DX265" i="3"/>
  <c r="HC265" i="3" s="1"/>
  <c r="DW265" i="3"/>
  <c r="HB265" i="3" s="1"/>
  <c r="DV265" i="3"/>
  <c r="HA265" i="3" s="1"/>
  <c r="DU265" i="3"/>
  <c r="GZ265" i="3" s="1"/>
  <c r="DT265" i="3"/>
  <c r="GY265" i="3" s="1"/>
  <c r="DS265" i="3"/>
  <c r="GX265" i="3" s="1"/>
  <c r="DR265" i="3"/>
  <c r="GW265" i="3" s="1"/>
  <c r="DQ265" i="3"/>
  <c r="GV265" i="3" s="1"/>
  <c r="DP265" i="3"/>
  <c r="GU265" i="3" s="1"/>
  <c r="DO265" i="3"/>
  <c r="GT265" i="3" s="1"/>
  <c r="DN265" i="3"/>
  <c r="GS265" i="3" s="1"/>
  <c r="DM265" i="3"/>
  <c r="GR265" i="3" s="1"/>
  <c r="DL265" i="3"/>
  <c r="GQ265" i="3" s="1"/>
  <c r="DK265" i="3"/>
  <c r="GP265" i="3" s="1"/>
  <c r="DJ265" i="3"/>
  <c r="GO265" i="3" s="1"/>
  <c r="DI265" i="3"/>
  <c r="GN265" i="3" s="1"/>
  <c r="DH265" i="3"/>
  <c r="GM265" i="3" s="1"/>
  <c r="DG265" i="3"/>
  <c r="GL265" i="3" s="1"/>
  <c r="DF265" i="3"/>
  <c r="GK265" i="3" s="1"/>
  <c r="DE265" i="3"/>
  <c r="GJ265" i="3" s="1"/>
  <c r="DD265" i="3"/>
  <c r="GI265" i="3" s="1"/>
  <c r="DC265" i="3"/>
  <c r="GH265" i="3" s="1"/>
  <c r="DB265" i="3"/>
  <c r="GG265" i="3" s="1"/>
  <c r="DA265" i="3"/>
  <c r="GF265" i="3" s="1"/>
  <c r="CZ265" i="3"/>
  <c r="GE265" i="3" s="1"/>
  <c r="CY265" i="3"/>
  <c r="GD265" i="3" s="1"/>
  <c r="CX265" i="3"/>
  <c r="GC265" i="3" s="1"/>
  <c r="CW265" i="3"/>
  <c r="GB265" i="3" s="1"/>
  <c r="CV265" i="3"/>
  <c r="GA265" i="3" s="1"/>
  <c r="CU265" i="3"/>
  <c r="FZ265" i="3" s="1"/>
  <c r="CT265" i="3"/>
  <c r="FY265" i="3" s="1"/>
  <c r="CS265" i="3"/>
  <c r="FX265" i="3" s="1"/>
  <c r="CR265" i="3"/>
  <c r="FW265" i="3" s="1"/>
  <c r="CQ265" i="3"/>
  <c r="FV265" i="3" s="1"/>
  <c r="CP265" i="3"/>
  <c r="FU265" i="3" s="1"/>
  <c r="CO265" i="3"/>
  <c r="FT265" i="3" s="1"/>
  <c r="CN265" i="3"/>
  <c r="FS265" i="3" s="1"/>
  <c r="CM265" i="3"/>
  <c r="FR265" i="3" s="1"/>
  <c r="CL265" i="3"/>
  <c r="FQ265" i="3" s="1"/>
  <c r="CK265" i="3"/>
  <c r="FP265" i="3" s="1"/>
  <c r="CJ265" i="3"/>
  <c r="FO265" i="3" s="1"/>
  <c r="CI265" i="3"/>
  <c r="FN265" i="3" s="1"/>
  <c r="CH265" i="3"/>
  <c r="FM265" i="3" s="1"/>
  <c r="CG265" i="3"/>
  <c r="FL265" i="3" s="1"/>
  <c r="CF265" i="3"/>
  <c r="FK265" i="3" s="1"/>
  <c r="CE265" i="3"/>
  <c r="FJ265" i="3" s="1"/>
  <c r="CD265" i="3"/>
  <c r="FI265" i="3" s="1"/>
  <c r="CC265" i="3"/>
  <c r="FH265" i="3" s="1"/>
  <c r="CB265" i="3"/>
  <c r="FG265" i="3" s="1"/>
  <c r="CA265" i="3"/>
  <c r="FF265" i="3" s="1"/>
  <c r="BZ265" i="3"/>
  <c r="FE265" i="3" s="1"/>
  <c r="BY265" i="3"/>
  <c r="FD265" i="3" s="1"/>
  <c r="BX265" i="3"/>
  <c r="FC265" i="3" s="1"/>
  <c r="BW265" i="3"/>
  <c r="FB265" i="3" s="1"/>
  <c r="BV265" i="3"/>
  <c r="FA265" i="3" s="1"/>
  <c r="BU265" i="3"/>
  <c r="EZ265" i="3" s="1"/>
  <c r="BT265" i="3"/>
  <c r="EY265" i="3" s="1"/>
  <c r="BS265" i="3"/>
  <c r="EX265" i="3" s="1"/>
  <c r="BR265" i="3"/>
  <c r="EW265" i="3" s="1"/>
  <c r="BQ265" i="3"/>
  <c r="EV265" i="3" s="1"/>
  <c r="BP265" i="3"/>
  <c r="EU265" i="3" s="1"/>
  <c r="BO265" i="3"/>
  <c r="ET265" i="3" s="1"/>
  <c r="BN265" i="3"/>
  <c r="ES265" i="3" s="1"/>
  <c r="BM265" i="3"/>
  <c r="ER265" i="3" s="1"/>
  <c r="BL265" i="3"/>
  <c r="EQ265" i="3" s="1"/>
  <c r="BK265" i="3"/>
  <c r="EP265" i="3" s="1"/>
  <c r="BJ265" i="3"/>
  <c r="EO265" i="3" s="1"/>
  <c r="BI265" i="3"/>
  <c r="EN265" i="3" s="1"/>
  <c r="BH265" i="3"/>
  <c r="EM265" i="3" s="1"/>
  <c r="BG265" i="3"/>
  <c r="EL265" i="3" s="1"/>
  <c r="BF265" i="3"/>
  <c r="EK265" i="3" s="1"/>
  <c r="BE265" i="3"/>
  <c r="EJ265" i="3" s="1"/>
  <c r="C265" i="3"/>
  <c r="DX264" i="3"/>
  <c r="HC264" i="3" s="1"/>
  <c r="DW264" i="3"/>
  <c r="HB264" i="3" s="1"/>
  <c r="DV264" i="3"/>
  <c r="HA264" i="3" s="1"/>
  <c r="DU264" i="3"/>
  <c r="GZ264" i="3" s="1"/>
  <c r="DT264" i="3"/>
  <c r="GY264" i="3" s="1"/>
  <c r="DS264" i="3"/>
  <c r="GX264" i="3" s="1"/>
  <c r="DR264" i="3"/>
  <c r="GW264" i="3" s="1"/>
  <c r="DQ264" i="3"/>
  <c r="GV264" i="3" s="1"/>
  <c r="DP264" i="3"/>
  <c r="GU264" i="3" s="1"/>
  <c r="DO264" i="3"/>
  <c r="GT264" i="3" s="1"/>
  <c r="DN264" i="3"/>
  <c r="GS264" i="3" s="1"/>
  <c r="DM264" i="3"/>
  <c r="GR264" i="3" s="1"/>
  <c r="DL264" i="3"/>
  <c r="GQ264" i="3" s="1"/>
  <c r="DK264" i="3"/>
  <c r="GP264" i="3" s="1"/>
  <c r="DJ264" i="3"/>
  <c r="GO264" i="3" s="1"/>
  <c r="DI264" i="3"/>
  <c r="GN264" i="3" s="1"/>
  <c r="DH264" i="3"/>
  <c r="GM264" i="3" s="1"/>
  <c r="DG264" i="3"/>
  <c r="GL264" i="3" s="1"/>
  <c r="DF264" i="3"/>
  <c r="GK264" i="3" s="1"/>
  <c r="DE264" i="3"/>
  <c r="GJ264" i="3" s="1"/>
  <c r="DD264" i="3"/>
  <c r="GI264" i="3" s="1"/>
  <c r="DC264" i="3"/>
  <c r="GH264" i="3" s="1"/>
  <c r="DB264" i="3"/>
  <c r="GG264" i="3" s="1"/>
  <c r="DA264" i="3"/>
  <c r="GF264" i="3" s="1"/>
  <c r="CZ264" i="3"/>
  <c r="GE264" i="3" s="1"/>
  <c r="CY264" i="3"/>
  <c r="GD264" i="3" s="1"/>
  <c r="CX264" i="3"/>
  <c r="GC264" i="3" s="1"/>
  <c r="CW264" i="3"/>
  <c r="GB264" i="3" s="1"/>
  <c r="CV264" i="3"/>
  <c r="GA264" i="3" s="1"/>
  <c r="CU264" i="3"/>
  <c r="FZ264" i="3" s="1"/>
  <c r="CT264" i="3"/>
  <c r="FY264" i="3" s="1"/>
  <c r="CS264" i="3"/>
  <c r="FX264" i="3" s="1"/>
  <c r="CR264" i="3"/>
  <c r="FW264" i="3" s="1"/>
  <c r="CQ264" i="3"/>
  <c r="FV264" i="3" s="1"/>
  <c r="CP264" i="3"/>
  <c r="FU264" i="3" s="1"/>
  <c r="CO264" i="3"/>
  <c r="FT264" i="3" s="1"/>
  <c r="CN264" i="3"/>
  <c r="FS264" i="3" s="1"/>
  <c r="CM264" i="3"/>
  <c r="FR264" i="3" s="1"/>
  <c r="CL264" i="3"/>
  <c r="FQ264" i="3" s="1"/>
  <c r="CK264" i="3"/>
  <c r="FP264" i="3" s="1"/>
  <c r="CJ264" i="3"/>
  <c r="FO264" i="3" s="1"/>
  <c r="CI264" i="3"/>
  <c r="FN264" i="3" s="1"/>
  <c r="CH264" i="3"/>
  <c r="FM264" i="3" s="1"/>
  <c r="CG264" i="3"/>
  <c r="FL264" i="3" s="1"/>
  <c r="CF264" i="3"/>
  <c r="FK264" i="3" s="1"/>
  <c r="CE264" i="3"/>
  <c r="FJ264" i="3" s="1"/>
  <c r="CD264" i="3"/>
  <c r="FI264" i="3" s="1"/>
  <c r="CC264" i="3"/>
  <c r="FH264" i="3" s="1"/>
  <c r="CB264" i="3"/>
  <c r="FG264" i="3" s="1"/>
  <c r="CA264" i="3"/>
  <c r="FF264" i="3" s="1"/>
  <c r="BZ264" i="3"/>
  <c r="FE264" i="3" s="1"/>
  <c r="BY264" i="3"/>
  <c r="FD264" i="3" s="1"/>
  <c r="BX264" i="3"/>
  <c r="FC264" i="3" s="1"/>
  <c r="BW264" i="3"/>
  <c r="FB264" i="3" s="1"/>
  <c r="BV264" i="3"/>
  <c r="FA264" i="3" s="1"/>
  <c r="BU264" i="3"/>
  <c r="EZ264" i="3" s="1"/>
  <c r="BT264" i="3"/>
  <c r="EY264" i="3" s="1"/>
  <c r="BS264" i="3"/>
  <c r="EX264" i="3" s="1"/>
  <c r="BR264" i="3"/>
  <c r="EW264" i="3" s="1"/>
  <c r="BQ264" i="3"/>
  <c r="EV264" i="3" s="1"/>
  <c r="BP264" i="3"/>
  <c r="EU264" i="3" s="1"/>
  <c r="BO264" i="3"/>
  <c r="ET264" i="3" s="1"/>
  <c r="BN264" i="3"/>
  <c r="ES264" i="3" s="1"/>
  <c r="BM264" i="3"/>
  <c r="ER264" i="3" s="1"/>
  <c r="BL264" i="3"/>
  <c r="EQ264" i="3" s="1"/>
  <c r="BK264" i="3"/>
  <c r="EP264" i="3" s="1"/>
  <c r="BJ264" i="3"/>
  <c r="EO264" i="3" s="1"/>
  <c r="BI264" i="3"/>
  <c r="EN264" i="3" s="1"/>
  <c r="BH264" i="3"/>
  <c r="EM264" i="3" s="1"/>
  <c r="BG264" i="3"/>
  <c r="EL264" i="3" s="1"/>
  <c r="BF264" i="3"/>
  <c r="EK264" i="3" s="1"/>
  <c r="BE264" i="3"/>
  <c r="EJ264" i="3" s="1"/>
  <c r="DX263" i="3"/>
  <c r="HC263" i="3" s="1"/>
  <c r="DW263" i="3"/>
  <c r="HB263" i="3" s="1"/>
  <c r="DV263" i="3"/>
  <c r="HA263" i="3" s="1"/>
  <c r="DU263" i="3"/>
  <c r="GZ263" i="3" s="1"/>
  <c r="DT263" i="3"/>
  <c r="GY263" i="3" s="1"/>
  <c r="DS263" i="3"/>
  <c r="GX263" i="3" s="1"/>
  <c r="DR263" i="3"/>
  <c r="GW263" i="3" s="1"/>
  <c r="DQ263" i="3"/>
  <c r="GV263" i="3" s="1"/>
  <c r="DP263" i="3"/>
  <c r="GU263" i="3" s="1"/>
  <c r="DO263" i="3"/>
  <c r="GT263" i="3" s="1"/>
  <c r="DN263" i="3"/>
  <c r="GS263" i="3" s="1"/>
  <c r="DM263" i="3"/>
  <c r="GR263" i="3" s="1"/>
  <c r="DL263" i="3"/>
  <c r="GQ263" i="3" s="1"/>
  <c r="DK263" i="3"/>
  <c r="GP263" i="3" s="1"/>
  <c r="DJ263" i="3"/>
  <c r="GO263" i="3" s="1"/>
  <c r="DI263" i="3"/>
  <c r="GN263" i="3" s="1"/>
  <c r="DH263" i="3"/>
  <c r="GM263" i="3" s="1"/>
  <c r="DG263" i="3"/>
  <c r="GL263" i="3" s="1"/>
  <c r="DF263" i="3"/>
  <c r="GK263" i="3" s="1"/>
  <c r="DE263" i="3"/>
  <c r="GJ263" i="3" s="1"/>
  <c r="DD263" i="3"/>
  <c r="GI263" i="3" s="1"/>
  <c r="DC263" i="3"/>
  <c r="GH263" i="3" s="1"/>
  <c r="DB263" i="3"/>
  <c r="GG263" i="3" s="1"/>
  <c r="DA263" i="3"/>
  <c r="GF263" i="3" s="1"/>
  <c r="CZ263" i="3"/>
  <c r="GE263" i="3" s="1"/>
  <c r="CY263" i="3"/>
  <c r="GD263" i="3" s="1"/>
  <c r="CX263" i="3"/>
  <c r="GC263" i="3" s="1"/>
  <c r="CW263" i="3"/>
  <c r="GB263" i="3" s="1"/>
  <c r="CV263" i="3"/>
  <c r="GA263" i="3" s="1"/>
  <c r="CU263" i="3"/>
  <c r="FZ263" i="3" s="1"/>
  <c r="CT263" i="3"/>
  <c r="FY263" i="3" s="1"/>
  <c r="CS263" i="3"/>
  <c r="FX263" i="3" s="1"/>
  <c r="CR263" i="3"/>
  <c r="FW263" i="3" s="1"/>
  <c r="CQ263" i="3"/>
  <c r="FV263" i="3" s="1"/>
  <c r="CP263" i="3"/>
  <c r="FU263" i="3" s="1"/>
  <c r="CO263" i="3"/>
  <c r="FT263" i="3" s="1"/>
  <c r="CN263" i="3"/>
  <c r="FS263" i="3" s="1"/>
  <c r="CM263" i="3"/>
  <c r="FR263" i="3" s="1"/>
  <c r="CL263" i="3"/>
  <c r="FQ263" i="3" s="1"/>
  <c r="CK263" i="3"/>
  <c r="FP263" i="3" s="1"/>
  <c r="CJ263" i="3"/>
  <c r="FO263" i="3" s="1"/>
  <c r="CI263" i="3"/>
  <c r="FN263" i="3" s="1"/>
  <c r="CH263" i="3"/>
  <c r="FM263" i="3" s="1"/>
  <c r="CG263" i="3"/>
  <c r="FL263" i="3" s="1"/>
  <c r="CF263" i="3"/>
  <c r="FK263" i="3" s="1"/>
  <c r="CE263" i="3"/>
  <c r="FJ263" i="3" s="1"/>
  <c r="CD263" i="3"/>
  <c r="FI263" i="3" s="1"/>
  <c r="CC263" i="3"/>
  <c r="FH263" i="3" s="1"/>
  <c r="CB263" i="3"/>
  <c r="FG263" i="3" s="1"/>
  <c r="CA263" i="3"/>
  <c r="FF263" i="3" s="1"/>
  <c r="BZ263" i="3"/>
  <c r="FE263" i="3" s="1"/>
  <c r="BY263" i="3"/>
  <c r="FD263" i="3" s="1"/>
  <c r="BX263" i="3"/>
  <c r="FC263" i="3" s="1"/>
  <c r="BW263" i="3"/>
  <c r="FB263" i="3" s="1"/>
  <c r="BV263" i="3"/>
  <c r="FA263" i="3" s="1"/>
  <c r="BU263" i="3"/>
  <c r="EZ263" i="3" s="1"/>
  <c r="BT263" i="3"/>
  <c r="EY263" i="3" s="1"/>
  <c r="BS263" i="3"/>
  <c r="EX263" i="3" s="1"/>
  <c r="BR263" i="3"/>
  <c r="EW263" i="3" s="1"/>
  <c r="BQ263" i="3"/>
  <c r="EV263" i="3" s="1"/>
  <c r="BP263" i="3"/>
  <c r="EU263" i="3" s="1"/>
  <c r="BO263" i="3"/>
  <c r="ET263" i="3" s="1"/>
  <c r="BN263" i="3"/>
  <c r="ES263" i="3" s="1"/>
  <c r="BM263" i="3"/>
  <c r="ER263" i="3" s="1"/>
  <c r="BL263" i="3"/>
  <c r="EQ263" i="3" s="1"/>
  <c r="BK263" i="3"/>
  <c r="EP263" i="3" s="1"/>
  <c r="BJ263" i="3"/>
  <c r="EO263" i="3" s="1"/>
  <c r="BI263" i="3"/>
  <c r="EN263" i="3" s="1"/>
  <c r="BH263" i="3"/>
  <c r="EM263" i="3" s="1"/>
  <c r="BG263" i="3"/>
  <c r="EL263" i="3" s="1"/>
  <c r="BF263" i="3"/>
  <c r="EK263" i="3" s="1"/>
  <c r="BE263" i="3"/>
  <c r="EJ263" i="3" s="1"/>
  <c r="DX262" i="3"/>
  <c r="HC262" i="3" s="1"/>
  <c r="DW262" i="3"/>
  <c r="HB262" i="3" s="1"/>
  <c r="DV262" i="3"/>
  <c r="HA262" i="3" s="1"/>
  <c r="DU262" i="3"/>
  <c r="GZ262" i="3" s="1"/>
  <c r="DT262" i="3"/>
  <c r="GY262" i="3" s="1"/>
  <c r="DS262" i="3"/>
  <c r="GX262" i="3" s="1"/>
  <c r="DR262" i="3"/>
  <c r="GW262" i="3" s="1"/>
  <c r="DQ262" i="3"/>
  <c r="GV262" i="3" s="1"/>
  <c r="DP262" i="3"/>
  <c r="GU262" i="3" s="1"/>
  <c r="DO262" i="3"/>
  <c r="GT262" i="3" s="1"/>
  <c r="DN262" i="3"/>
  <c r="GS262" i="3" s="1"/>
  <c r="DM262" i="3"/>
  <c r="GR262" i="3" s="1"/>
  <c r="DL262" i="3"/>
  <c r="GQ262" i="3" s="1"/>
  <c r="DK262" i="3"/>
  <c r="GP262" i="3" s="1"/>
  <c r="DJ262" i="3"/>
  <c r="GO262" i="3" s="1"/>
  <c r="DI262" i="3"/>
  <c r="GN262" i="3" s="1"/>
  <c r="DH262" i="3"/>
  <c r="GM262" i="3" s="1"/>
  <c r="DG262" i="3"/>
  <c r="GL262" i="3" s="1"/>
  <c r="DF262" i="3"/>
  <c r="GK262" i="3" s="1"/>
  <c r="DE262" i="3"/>
  <c r="GJ262" i="3" s="1"/>
  <c r="DD262" i="3"/>
  <c r="GI262" i="3" s="1"/>
  <c r="DC262" i="3"/>
  <c r="GH262" i="3" s="1"/>
  <c r="DB262" i="3"/>
  <c r="GG262" i="3" s="1"/>
  <c r="DA262" i="3"/>
  <c r="GF262" i="3" s="1"/>
  <c r="CZ262" i="3"/>
  <c r="GE262" i="3" s="1"/>
  <c r="CY262" i="3"/>
  <c r="GD262" i="3" s="1"/>
  <c r="CX262" i="3"/>
  <c r="GC262" i="3" s="1"/>
  <c r="CW262" i="3"/>
  <c r="GB262" i="3" s="1"/>
  <c r="CV262" i="3"/>
  <c r="GA262" i="3" s="1"/>
  <c r="CU262" i="3"/>
  <c r="FZ262" i="3" s="1"/>
  <c r="CT262" i="3"/>
  <c r="FY262" i="3" s="1"/>
  <c r="CS262" i="3"/>
  <c r="FX262" i="3" s="1"/>
  <c r="CR262" i="3"/>
  <c r="FW262" i="3" s="1"/>
  <c r="CQ262" i="3"/>
  <c r="FV262" i="3" s="1"/>
  <c r="CP262" i="3"/>
  <c r="FU262" i="3" s="1"/>
  <c r="CO262" i="3"/>
  <c r="FT262" i="3" s="1"/>
  <c r="CN262" i="3"/>
  <c r="FS262" i="3" s="1"/>
  <c r="CM262" i="3"/>
  <c r="FR262" i="3" s="1"/>
  <c r="CL262" i="3"/>
  <c r="FQ262" i="3" s="1"/>
  <c r="CK262" i="3"/>
  <c r="FP262" i="3" s="1"/>
  <c r="CJ262" i="3"/>
  <c r="FO262" i="3" s="1"/>
  <c r="CI262" i="3"/>
  <c r="FN262" i="3" s="1"/>
  <c r="CH262" i="3"/>
  <c r="FM262" i="3" s="1"/>
  <c r="CG262" i="3"/>
  <c r="FL262" i="3" s="1"/>
  <c r="CF262" i="3"/>
  <c r="FK262" i="3" s="1"/>
  <c r="CE262" i="3"/>
  <c r="FJ262" i="3" s="1"/>
  <c r="CD262" i="3"/>
  <c r="FI262" i="3" s="1"/>
  <c r="CC262" i="3"/>
  <c r="FH262" i="3" s="1"/>
  <c r="CB262" i="3"/>
  <c r="FG262" i="3" s="1"/>
  <c r="CA262" i="3"/>
  <c r="FF262" i="3" s="1"/>
  <c r="BZ262" i="3"/>
  <c r="FE262" i="3" s="1"/>
  <c r="BY262" i="3"/>
  <c r="FD262" i="3" s="1"/>
  <c r="BX262" i="3"/>
  <c r="FC262" i="3" s="1"/>
  <c r="BW262" i="3"/>
  <c r="FB262" i="3" s="1"/>
  <c r="BV262" i="3"/>
  <c r="FA262" i="3" s="1"/>
  <c r="BU262" i="3"/>
  <c r="EZ262" i="3" s="1"/>
  <c r="BT262" i="3"/>
  <c r="EY262" i="3" s="1"/>
  <c r="BS262" i="3"/>
  <c r="EX262" i="3" s="1"/>
  <c r="BR262" i="3"/>
  <c r="EW262" i="3" s="1"/>
  <c r="BQ262" i="3"/>
  <c r="EV262" i="3" s="1"/>
  <c r="BP262" i="3"/>
  <c r="EU262" i="3" s="1"/>
  <c r="BO262" i="3"/>
  <c r="ET262" i="3" s="1"/>
  <c r="BN262" i="3"/>
  <c r="ES262" i="3" s="1"/>
  <c r="BM262" i="3"/>
  <c r="ER262" i="3" s="1"/>
  <c r="BL262" i="3"/>
  <c r="EQ262" i="3" s="1"/>
  <c r="BK262" i="3"/>
  <c r="EP262" i="3" s="1"/>
  <c r="BJ262" i="3"/>
  <c r="EO262" i="3" s="1"/>
  <c r="BI262" i="3"/>
  <c r="EN262" i="3" s="1"/>
  <c r="BH262" i="3"/>
  <c r="EM262" i="3" s="1"/>
  <c r="BG262" i="3"/>
  <c r="EL262" i="3" s="1"/>
  <c r="BF262" i="3"/>
  <c r="EK262" i="3" s="1"/>
  <c r="BE262" i="3"/>
  <c r="EJ262" i="3" s="1"/>
  <c r="EA261" i="3"/>
  <c r="DX261" i="3"/>
  <c r="HC261" i="3" s="1"/>
  <c r="DW261" i="3"/>
  <c r="HB261" i="3" s="1"/>
  <c r="DV261" i="3"/>
  <c r="HA261" i="3" s="1"/>
  <c r="DU261" i="3"/>
  <c r="GZ261" i="3" s="1"/>
  <c r="DT261" i="3"/>
  <c r="GY261" i="3" s="1"/>
  <c r="DS261" i="3"/>
  <c r="GX261" i="3" s="1"/>
  <c r="DR261" i="3"/>
  <c r="GW261" i="3" s="1"/>
  <c r="DQ261" i="3"/>
  <c r="GV261" i="3" s="1"/>
  <c r="DP261" i="3"/>
  <c r="GU261" i="3" s="1"/>
  <c r="DO261" i="3"/>
  <c r="GT261" i="3" s="1"/>
  <c r="DN261" i="3"/>
  <c r="GS261" i="3" s="1"/>
  <c r="DM261" i="3"/>
  <c r="GR261" i="3" s="1"/>
  <c r="DL261" i="3"/>
  <c r="GQ261" i="3" s="1"/>
  <c r="DK261" i="3"/>
  <c r="GP261" i="3" s="1"/>
  <c r="DJ261" i="3"/>
  <c r="GO261" i="3" s="1"/>
  <c r="DI261" i="3"/>
  <c r="GN261" i="3" s="1"/>
  <c r="DH261" i="3"/>
  <c r="GM261" i="3" s="1"/>
  <c r="DG261" i="3"/>
  <c r="GL261" i="3" s="1"/>
  <c r="DF261" i="3"/>
  <c r="GK261" i="3" s="1"/>
  <c r="DE261" i="3"/>
  <c r="GJ261" i="3" s="1"/>
  <c r="DD261" i="3"/>
  <c r="GI261" i="3" s="1"/>
  <c r="DC261" i="3"/>
  <c r="GH261" i="3" s="1"/>
  <c r="DB261" i="3"/>
  <c r="GG261" i="3" s="1"/>
  <c r="DA261" i="3"/>
  <c r="GF261" i="3" s="1"/>
  <c r="CZ261" i="3"/>
  <c r="GE261" i="3" s="1"/>
  <c r="CY261" i="3"/>
  <c r="GD261" i="3" s="1"/>
  <c r="CX261" i="3"/>
  <c r="GC261" i="3" s="1"/>
  <c r="CW261" i="3"/>
  <c r="GB261" i="3" s="1"/>
  <c r="CV261" i="3"/>
  <c r="GA261" i="3" s="1"/>
  <c r="CU261" i="3"/>
  <c r="FZ261" i="3" s="1"/>
  <c r="CT261" i="3"/>
  <c r="FY261" i="3" s="1"/>
  <c r="CS261" i="3"/>
  <c r="FX261" i="3" s="1"/>
  <c r="CR261" i="3"/>
  <c r="FW261" i="3" s="1"/>
  <c r="CQ261" i="3"/>
  <c r="FV261" i="3" s="1"/>
  <c r="CP261" i="3"/>
  <c r="FU261" i="3" s="1"/>
  <c r="CO261" i="3"/>
  <c r="FT261" i="3" s="1"/>
  <c r="CN261" i="3"/>
  <c r="FS261" i="3" s="1"/>
  <c r="CM261" i="3"/>
  <c r="FR261" i="3" s="1"/>
  <c r="CL261" i="3"/>
  <c r="FQ261" i="3" s="1"/>
  <c r="CK261" i="3"/>
  <c r="FP261" i="3" s="1"/>
  <c r="CJ261" i="3"/>
  <c r="FO261" i="3" s="1"/>
  <c r="CI261" i="3"/>
  <c r="FN261" i="3" s="1"/>
  <c r="CH261" i="3"/>
  <c r="FM261" i="3" s="1"/>
  <c r="CG261" i="3"/>
  <c r="FL261" i="3" s="1"/>
  <c r="CF261" i="3"/>
  <c r="FK261" i="3" s="1"/>
  <c r="CE261" i="3"/>
  <c r="FJ261" i="3" s="1"/>
  <c r="CD261" i="3"/>
  <c r="FI261" i="3" s="1"/>
  <c r="CC261" i="3"/>
  <c r="FH261" i="3" s="1"/>
  <c r="CB261" i="3"/>
  <c r="FG261" i="3" s="1"/>
  <c r="CA261" i="3"/>
  <c r="FF261" i="3" s="1"/>
  <c r="BZ261" i="3"/>
  <c r="FE261" i="3" s="1"/>
  <c r="BY261" i="3"/>
  <c r="FD261" i="3" s="1"/>
  <c r="BX261" i="3"/>
  <c r="FC261" i="3" s="1"/>
  <c r="BW261" i="3"/>
  <c r="FB261" i="3" s="1"/>
  <c r="BV261" i="3"/>
  <c r="FA261" i="3" s="1"/>
  <c r="BU261" i="3"/>
  <c r="EZ261" i="3" s="1"/>
  <c r="BT261" i="3"/>
  <c r="EY261" i="3" s="1"/>
  <c r="BS261" i="3"/>
  <c r="EX261" i="3" s="1"/>
  <c r="BR261" i="3"/>
  <c r="EW261" i="3" s="1"/>
  <c r="BQ261" i="3"/>
  <c r="EV261" i="3" s="1"/>
  <c r="BP261" i="3"/>
  <c r="EU261" i="3" s="1"/>
  <c r="BO261" i="3"/>
  <c r="ET261" i="3" s="1"/>
  <c r="BN261" i="3"/>
  <c r="ES261" i="3" s="1"/>
  <c r="BM261" i="3"/>
  <c r="ER261" i="3" s="1"/>
  <c r="BL261" i="3"/>
  <c r="EQ261" i="3" s="1"/>
  <c r="BK261" i="3"/>
  <c r="EP261" i="3" s="1"/>
  <c r="BJ261" i="3"/>
  <c r="EO261" i="3" s="1"/>
  <c r="BI261" i="3"/>
  <c r="EN261" i="3" s="1"/>
  <c r="BH261" i="3"/>
  <c r="EM261" i="3" s="1"/>
  <c r="BG261" i="3"/>
  <c r="EL261" i="3" s="1"/>
  <c r="BF261" i="3"/>
  <c r="EK261" i="3" s="1"/>
  <c r="BE261" i="3"/>
  <c r="EJ261" i="3" s="1"/>
  <c r="NV260" i="3"/>
  <c r="NU260" i="3"/>
  <c r="NR260" i="3"/>
  <c r="LZ260" i="3"/>
  <c r="NT260" i="3" s="1"/>
  <c r="LY260" i="3"/>
  <c r="NS260" i="3" s="1"/>
  <c r="LX260" i="3"/>
  <c r="LW260" i="3"/>
  <c r="NQ260" i="3" s="1"/>
  <c r="LV260" i="3"/>
  <c r="NP260" i="3" s="1"/>
  <c r="LU260" i="3"/>
  <c r="NO260" i="3" s="1"/>
  <c r="LT260" i="3"/>
  <c r="NN260" i="3" s="1"/>
  <c r="LS260" i="3"/>
  <c r="NM260" i="3" s="1"/>
  <c r="LR260" i="3"/>
  <c r="NL260" i="3" s="1"/>
  <c r="LQ260" i="3"/>
  <c r="NK260" i="3" s="1"/>
  <c r="LP260" i="3"/>
  <c r="NJ260" i="3" s="1"/>
  <c r="LO260" i="3"/>
  <c r="NI260" i="3" s="1"/>
  <c r="LN260" i="3"/>
  <c r="NH260" i="3" s="1"/>
  <c r="LM260" i="3"/>
  <c r="NG260" i="3" s="1"/>
  <c r="LL260" i="3"/>
  <c r="NF260" i="3" s="1"/>
  <c r="LK260" i="3"/>
  <c r="NE260" i="3" s="1"/>
  <c r="LJ260" i="3"/>
  <c r="ND260" i="3" s="1"/>
  <c r="LI260" i="3"/>
  <c r="NC260" i="3" s="1"/>
  <c r="LH260" i="3"/>
  <c r="NB260" i="3" s="1"/>
  <c r="LG260" i="3"/>
  <c r="NA260" i="3" s="1"/>
  <c r="LF260" i="3"/>
  <c r="MZ260" i="3" s="1"/>
  <c r="LE260" i="3"/>
  <c r="MY260" i="3" s="1"/>
  <c r="LD260" i="3"/>
  <c r="MX260" i="3" s="1"/>
  <c r="LC260" i="3"/>
  <c r="MW260" i="3" s="1"/>
  <c r="LB260" i="3"/>
  <c r="MV260" i="3" s="1"/>
  <c r="LA260" i="3"/>
  <c r="MU260" i="3" s="1"/>
  <c r="KZ260" i="3"/>
  <c r="MT260" i="3" s="1"/>
  <c r="KY260" i="3"/>
  <c r="MS260" i="3" s="1"/>
  <c r="KX260" i="3"/>
  <c r="MR260" i="3" s="1"/>
  <c r="KW260" i="3"/>
  <c r="MQ260" i="3" s="1"/>
  <c r="KV260" i="3"/>
  <c r="MP260" i="3" s="1"/>
  <c r="KU260" i="3"/>
  <c r="MO260" i="3" s="1"/>
  <c r="KT260" i="3"/>
  <c r="MN260" i="3" s="1"/>
  <c r="KS260" i="3"/>
  <c r="MM260" i="3" s="1"/>
  <c r="KR260" i="3"/>
  <c r="ML260" i="3" s="1"/>
  <c r="KQ260" i="3"/>
  <c r="MK260" i="3" s="1"/>
  <c r="KP260" i="3"/>
  <c r="MJ260" i="3" s="1"/>
  <c r="KO260" i="3"/>
  <c r="MI260" i="3" s="1"/>
  <c r="KN260" i="3"/>
  <c r="MH260" i="3" s="1"/>
  <c r="KM260" i="3"/>
  <c r="MG260" i="3" s="1"/>
  <c r="KL260" i="3"/>
  <c r="MF260" i="3" s="1"/>
  <c r="KK260" i="3"/>
  <c r="ME260" i="3" s="1"/>
  <c r="KJ260" i="3"/>
  <c r="MD260" i="3" s="1"/>
  <c r="KI260" i="3"/>
  <c r="MC260" i="3" s="1"/>
  <c r="KH260" i="3"/>
  <c r="MB260" i="3" s="1"/>
  <c r="HC260" i="3"/>
  <c r="GY260" i="3"/>
  <c r="GU260" i="3"/>
  <c r="GQ260" i="3"/>
  <c r="GM260" i="3"/>
  <c r="GI260" i="3"/>
  <c r="GE260" i="3"/>
  <c r="GA260" i="3"/>
  <c r="FW260" i="3"/>
  <c r="FS260" i="3"/>
  <c r="FO260" i="3"/>
  <c r="FK260" i="3"/>
  <c r="FG260" i="3"/>
  <c r="FC260" i="3"/>
  <c r="EY260" i="3"/>
  <c r="EU260" i="3"/>
  <c r="EQ260" i="3"/>
  <c r="EM260" i="3"/>
  <c r="DY260" i="3"/>
  <c r="DX260" i="3"/>
  <c r="DW260" i="3"/>
  <c r="HB260" i="3" s="1"/>
  <c r="DV260" i="3"/>
  <c r="HA260" i="3" s="1"/>
  <c r="DU260" i="3"/>
  <c r="GZ260" i="3" s="1"/>
  <c r="DT260" i="3"/>
  <c r="DS260" i="3"/>
  <c r="GX260" i="3" s="1"/>
  <c r="DR260" i="3"/>
  <c r="GW260" i="3" s="1"/>
  <c r="DQ260" i="3"/>
  <c r="GV260" i="3" s="1"/>
  <c r="DP260" i="3"/>
  <c r="DO260" i="3"/>
  <c r="GT260" i="3" s="1"/>
  <c r="DN260" i="3"/>
  <c r="GS260" i="3" s="1"/>
  <c r="DM260" i="3"/>
  <c r="GR260" i="3" s="1"/>
  <c r="DL260" i="3"/>
  <c r="DK260" i="3"/>
  <c r="GP260" i="3" s="1"/>
  <c r="DJ260" i="3"/>
  <c r="GO260" i="3" s="1"/>
  <c r="DI260" i="3"/>
  <c r="GN260" i="3" s="1"/>
  <c r="DH260" i="3"/>
  <c r="DG260" i="3"/>
  <c r="GL260" i="3" s="1"/>
  <c r="DF260" i="3"/>
  <c r="GK260" i="3" s="1"/>
  <c r="DE260" i="3"/>
  <c r="GJ260" i="3" s="1"/>
  <c r="DD260" i="3"/>
  <c r="DC260" i="3"/>
  <c r="GH260" i="3" s="1"/>
  <c r="DB260" i="3"/>
  <c r="GG260" i="3" s="1"/>
  <c r="DA260" i="3"/>
  <c r="GF260" i="3" s="1"/>
  <c r="CZ260" i="3"/>
  <c r="CY260" i="3"/>
  <c r="GD260" i="3" s="1"/>
  <c r="CX260" i="3"/>
  <c r="GC260" i="3" s="1"/>
  <c r="CW260" i="3"/>
  <c r="GB260" i="3" s="1"/>
  <c r="CV260" i="3"/>
  <c r="CU260" i="3"/>
  <c r="FZ260" i="3" s="1"/>
  <c r="CT260" i="3"/>
  <c r="FY260" i="3" s="1"/>
  <c r="CS260" i="3"/>
  <c r="FX260" i="3" s="1"/>
  <c r="CR260" i="3"/>
  <c r="CQ260" i="3"/>
  <c r="FV260" i="3" s="1"/>
  <c r="CP260" i="3"/>
  <c r="FU260" i="3" s="1"/>
  <c r="CO260" i="3"/>
  <c r="FT260" i="3" s="1"/>
  <c r="CN260" i="3"/>
  <c r="CM260" i="3"/>
  <c r="FR260" i="3" s="1"/>
  <c r="CL260" i="3"/>
  <c r="FQ260" i="3" s="1"/>
  <c r="CK260" i="3"/>
  <c r="FP260" i="3" s="1"/>
  <c r="CJ260" i="3"/>
  <c r="CI260" i="3"/>
  <c r="FN260" i="3" s="1"/>
  <c r="CH260" i="3"/>
  <c r="FM260" i="3" s="1"/>
  <c r="CG260" i="3"/>
  <c r="FL260" i="3" s="1"/>
  <c r="CF260" i="3"/>
  <c r="CE260" i="3"/>
  <c r="FJ260" i="3" s="1"/>
  <c r="CD260" i="3"/>
  <c r="FI260" i="3" s="1"/>
  <c r="CC260" i="3"/>
  <c r="FH260" i="3" s="1"/>
  <c r="CB260" i="3"/>
  <c r="CA260" i="3"/>
  <c r="FF260" i="3" s="1"/>
  <c r="BZ260" i="3"/>
  <c r="FE260" i="3" s="1"/>
  <c r="BY260" i="3"/>
  <c r="FD260" i="3" s="1"/>
  <c r="BX260" i="3"/>
  <c r="BW260" i="3"/>
  <c r="FB260" i="3" s="1"/>
  <c r="BV260" i="3"/>
  <c r="FA260" i="3" s="1"/>
  <c r="BU260" i="3"/>
  <c r="EZ260" i="3" s="1"/>
  <c r="BT260" i="3"/>
  <c r="BS260" i="3"/>
  <c r="EX260" i="3" s="1"/>
  <c r="BR260" i="3"/>
  <c r="EW260" i="3" s="1"/>
  <c r="BQ260" i="3"/>
  <c r="EV260" i="3" s="1"/>
  <c r="BP260" i="3"/>
  <c r="BO260" i="3"/>
  <c r="ET260" i="3" s="1"/>
  <c r="BN260" i="3"/>
  <c r="ES260" i="3" s="1"/>
  <c r="BM260" i="3"/>
  <c r="ER260" i="3" s="1"/>
  <c r="BL260" i="3"/>
  <c r="BK260" i="3"/>
  <c r="EP260" i="3" s="1"/>
  <c r="BJ260" i="3"/>
  <c r="EO260" i="3" s="1"/>
  <c r="BI260" i="3"/>
  <c r="EN260" i="3" s="1"/>
  <c r="BH260" i="3"/>
  <c r="BG260" i="3"/>
  <c r="EL260" i="3" s="1"/>
  <c r="BF260" i="3"/>
  <c r="EK260" i="3" s="1"/>
  <c r="BE260" i="3"/>
  <c r="EJ260" i="3" s="1"/>
  <c r="C260" i="3"/>
  <c r="DX259" i="3"/>
  <c r="HC259" i="3" s="1"/>
  <c r="DW259" i="3"/>
  <c r="HB259" i="3" s="1"/>
  <c r="DV259" i="3"/>
  <c r="HA259" i="3" s="1"/>
  <c r="DU259" i="3"/>
  <c r="GZ259" i="3" s="1"/>
  <c r="DT259" i="3"/>
  <c r="GY259" i="3" s="1"/>
  <c r="DS259" i="3"/>
  <c r="GX259" i="3" s="1"/>
  <c r="DR259" i="3"/>
  <c r="GW259" i="3" s="1"/>
  <c r="DQ259" i="3"/>
  <c r="GV259" i="3" s="1"/>
  <c r="DP259" i="3"/>
  <c r="GU259" i="3" s="1"/>
  <c r="DO259" i="3"/>
  <c r="GT259" i="3" s="1"/>
  <c r="DN259" i="3"/>
  <c r="GS259" i="3" s="1"/>
  <c r="DM259" i="3"/>
  <c r="GR259" i="3" s="1"/>
  <c r="DL259" i="3"/>
  <c r="GQ259" i="3" s="1"/>
  <c r="DK259" i="3"/>
  <c r="GP259" i="3" s="1"/>
  <c r="DJ259" i="3"/>
  <c r="GO259" i="3" s="1"/>
  <c r="DI259" i="3"/>
  <c r="GN259" i="3" s="1"/>
  <c r="DH259" i="3"/>
  <c r="GM259" i="3" s="1"/>
  <c r="DG259" i="3"/>
  <c r="GL259" i="3" s="1"/>
  <c r="DF259" i="3"/>
  <c r="GK259" i="3" s="1"/>
  <c r="DE259" i="3"/>
  <c r="GJ259" i="3" s="1"/>
  <c r="DD259" i="3"/>
  <c r="GI259" i="3" s="1"/>
  <c r="DC259" i="3"/>
  <c r="GH259" i="3" s="1"/>
  <c r="DB259" i="3"/>
  <c r="GG259" i="3" s="1"/>
  <c r="DA259" i="3"/>
  <c r="GF259" i="3" s="1"/>
  <c r="CZ259" i="3"/>
  <c r="GE259" i="3" s="1"/>
  <c r="CY259" i="3"/>
  <c r="GD259" i="3" s="1"/>
  <c r="CX259" i="3"/>
  <c r="GC259" i="3" s="1"/>
  <c r="CW259" i="3"/>
  <c r="GB259" i="3" s="1"/>
  <c r="CV259" i="3"/>
  <c r="GA259" i="3" s="1"/>
  <c r="CU259" i="3"/>
  <c r="FZ259" i="3" s="1"/>
  <c r="CT259" i="3"/>
  <c r="FY259" i="3" s="1"/>
  <c r="CS259" i="3"/>
  <c r="FX259" i="3" s="1"/>
  <c r="CR259" i="3"/>
  <c r="FW259" i="3" s="1"/>
  <c r="CQ259" i="3"/>
  <c r="FV259" i="3" s="1"/>
  <c r="CP259" i="3"/>
  <c r="FU259" i="3" s="1"/>
  <c r="CO259" i="3"/>
  <c r="FT259" i="3" s="1"/>
  <c r="CN259" i="3"/>
  <c r="FS259" i="3" s="1"/>
  <c r="CM259" i="3"/>
  <c r="FR259" i="3" s="1"/>
  <c r="CL259" i="3"/>
  <c r="FQ259" i="3" s="1"/>
  <c r="CK259" i="3"/>
  <c r="FP259" i="3" s="1"/>
  <c r="CJ259" i="3"/>
  <c r="FO259" i="3" s="1"/>
  <c r="CI259" i="3"/>
  <c r="FN259" i="3" s="1"/>
  <c r="CH259" i="3"/>
  <c r="FM259" i="3" s="1"/>
  <c r="CG259" i="3"/>
  <c r="FL259" i="3" s="1"/>
  <c r="CF259" i="3"/>
  <c r="FK259" i="3" s="1"/>
  <c r="CE259" i="3"/>
  <c r="FJ259" i="3" s="1"/>
  <c r="CD259" i="3"/>
  <c r="FI259" i="3" s="1"/>
  <c r="CC259" i="3"/>
  <c r="FH259" i="3" s="1"/>
  <c r="CB259" i="3"/>
  <c r="FG259" i="3" s="1"/>
  <c r="CA259" i="3"/>
  <c r="FF259" i="3" s="1"/>
  <c r="BZ259" i="3"/>
  <c r="FE259" i="3" s="1"/>
  <c r="BY259" i="3"/>
  <c r="FD259" i="3" s="1"/>
  <c r="BX259" i="3"/>
  <c r="FC259" i="3" s="1"/>
  <c r="BW259" i="3"/>
  <c r="FB259" i="3" s="1"/>
  <c r="BV259" i="3"/>
  <c r="FA259" i="3" s="1"/>
  <c r="BU259" i="3"/>
  <c r="EZ259" i="3" s="1"/>
  <c r="BT259" i="3"/>
  <c r="EY259" i="3" s="1"/>
  <c r="BS259" i="3"/>
  <c r="EX259" i="3" s="1"/>
  <c r="BR259" i="3"/>
  <c r="EW259" i="3" s="1"/>
  <c r="BQ259" i="3"/>
  <c r="EV259" i="3" s="1"/>
  <c r="BP259" i="3"/>
  <c r="EU259" i="3" s="1"/>
  <c r="BO259" i="3"/>
  <c r="ET259" i="3" s="1"/>
  <c r="BN259" i="3"/>
  <c r="ES259" i="3" s="1"/>
  <c r="BM259" i="3"/>
  <c r="ER259" i="3" s="1"/>
  <c r="BL259" i="3"/>
  <c r="EQ259" i="3" s="1"/>
  <c r="BK259" i="3"/>
  <c r="EP259" i="3" s="1"/>
  <c r="BJ259" i="3"/>
  <c r="EO259" i="3" s="1"/>
  <c r="BI259" i="3"/>
  <c r="EN259" i="3" s="1"/>
  <c r="BH259" i="3"/>
  <c r="EM259" i="3" s="1"/>
  <c r="BG259" i="3"/>
  <c r="EL259" i="3" s="1"/>
  <c r="BF259" i="3"/>
  <c r="EK259" i="3" s="1"/>
  <c r="BE259" i="3"/>
  <c r="EJ259" i="3" s="1"/>
  <c r="GS258" i="3"/>
  <c r="GG258" i="3"/>
  <c r="FM258" i="3"/>
  <c r="FA258" i="3"/>
  <c r="DX258" i="3"/>
  <c r="HC258" i="3" s="1"/>
  <c r="DW258" i="3"/>
  <c r="HB258" i="3" s="1"/>
  <c r="DV258" i="3"/>
  <c r="HA258" i="3" s="1"/>
  <c r="DU258" i="3"/>
  <c r="GZ258" i="3" s="1"/>
  <c r="DT258" i="3"/>
  <c r="GY258" i="3" s="1"/>
  <c r="DS258" i="3"/>
  <c r="GX258" i="3" s="1"/>
  <c r="DR258" i="3"/>
  <c r="GW258" i="3" s="1"/>
  <c r="DQ258" i="3"/>
  <c r="GV258" i="3" s="1"/>
  <c r="DP258" i="3"/>
  <c r="GU258" i="3" s="1"/>
  <c r="DO258" i="3"/>
  <c r="GT258" i="3" s="1"/>
  <c r="DN258" i="3"/>
  <c r="DM258" i="3"/>
  <c r="GR258" i="3" s="1"/>
  <c r="DL258" i="3"/>
  <c r="GQ258" i="3" s="1"/>
  <c r="DK258" i="3"/>
  <c r="GP258" i="3" s="1"/>
  <c r="DJ258" i="3"/>
  <c r="GO258" i="3" s="1"/>
  <c r="DI258" i="3"/>
  <c r="GN258" i="3" s="1"/>
  <c r="DH258" i="3"/>
  <c r="GM258" i="3" s="1"/>
  <c r="DG258" i="3"/>
  <c r="GL258" i="3" s="1"/>
  <c r="DF258" i="3"/>
  <c r="GK258" i="3" s="1"/>
  <c r="DE258" i="3"/>
  <c r="GJ258" i="3" s="1"/>
  <c r="DD258" i="3"/>
  <c r="GI258" i="3" s="1"/>
  <c r="DC258" i="3"/>
  <c r="GH258" i="3" s="1"/>
  <c r="DB258" i="3"/>
  <c r="DA258" i="3"/>
  <c r="GF258" i="3" s="1"/>
  <c r="CZ258" i="3"/>
  <c r="GE258" i="3" s="1"/>
  <c r="CY258" i="3"/>
  <c r="GD258" i="3" s="1"/>
  <c r="CX258" i="3"/>
  <c r="GC258" i="3" s="1"/>
  <c r="CW258" i="3"/>
  <c r="GB258" i="3" s="1"/>
  <c r="CV258" i="3"/>
  <c r="GA258" i="3" s="1"/>
  <c r="CU258" i="3"/>
  <c r="FZ258" i="3" s="1"/>
  <c r="CT258" i="3"/>
  <c r="FY258" i="3" s="1"/>
  <c r="CS258" i="3"/>
  <c r="FX258" i="3" s="1"/>
  <c r="CR258" i="3"/>
  <c r="FW258" i="3" s="1"/>
  <c r="CQ258" i="3"/>
  <c r="FV258" i="3" s="1"/>
  <c r="CP258" i="3"/>
  <c r="FU258" i="3" s="1"/>
  <c r="CO258" i="3"/>
  <c r="FT258" i="3" s="1"/>
  <c r="CN258" i="3"/>
  <c r="FS258" i="3" s="1"/>
  <c r="CM258" i="3"/>
  <c r="FR258" i="3" s="1"/>
  <c r="CL258" i="3"/>
  <c r="FQ258" i="3" s="1"/>
  <c r="CK258" i="3"/>
  <c r="FP258" i="3" s="1"/>
  <c r="CJ258" i="3"/>
  <c r="FO258" i="3" s="1"/>
  <c r="CI258" i="3"/>
  <c r="FN258" i="3" s="1"/>
  <c r="CH258" i="3"/>
  <c r="CG258" i="3"/>
  <c r="FL258" i="3" s="1"/>
  <c r="CF258" i="3"/>
  <c r="FK258" i="3" s="1"/>
  <c r="CE258" i="3"/>
  <c r="FJ258" i="3" s="1"/>
  <c r="CD258" i="3"/>
  <c r="FI258" i="3" s="1"/>
  <c r="CC258" i="3"/>
  <c r="FH258" i="3" s="1"/>
  <c r="CB258" i="3"/>
  <c r="FG258" i="3" s="1"/>
  <c r="CA258" i="3"/>
  <c r="FF258" i="3" s="1"/>
  <c r="BZ258" i="3"/>
  <c r="FE258" i="3" s="1"/>
  <c r="BY258" i="3"/>
  <c r="FD258" i="3" s="1"/>
  <c r="BX258" i="3"/>
  <c r="FC258" i="3" s="1"/>
  <c r="BW258" i="3"/>
  <c r="FB258" i="3" s="1"/>
  <c r="BV258" i="3"/>
  <c r="BU258" i="3"/>
  <c r="EZ258" i="3" s="1"/>
  <c r="BT258" i="3"/>
  <c r="EY258" i="3" s="1"/>
  <c r="BS258" i="3"/>
  <c r="EX258" i="3" s="1"/>
  <c r="BR258" i="3"/>
  <c r="EW258" i="3" s="1"/>
  <c r="BQ258" i="3"/>
  <c r="EV258" i="3" s="1"/>
  <c r="BP258" i="3"/>
  <c r="EU258" i="3" s="1"/>
  <c r="BO258" i="3"/>
  <c r="ET258" i="3" s="1"/>
  <c r="BN258" i="3"/>
  <c r="ES258" i="3" s="1"/>
  <c r="BM258" i="3"/>
  <c r="ER258" i="3" s="1"/>
  <c r="BL258" i="3"/>
  <c r="EQ258" i="3" s="1"/>
  <c r="BK258" i="3"/>
  <c r="EP258" i="3" s="1"/>
  <c r="BJ258" i="3"/>
  <c r="EO258" i="3" s="1"/>
  <c r="BI258" i="3"/>
  <c r="EN258" i="3" s="1"/>
  <c r="BH258" i="3"/>
  <c r="EM258" i="3" s="1"/>
  <c r="BG258" i="3"/>
  <c r="EL258" i="3" s="1"/>
  <c r="BF258" i="3"/>
  <c r="EK258" i="3" s="1"/>
  <c r="BE258" i="3"/>
  <c r="EJ258" i="3" s="1"/>
  <c r="DX257" i="3"/>
  <c r="HC257" i="3" s="1"/>
  <c r="DW257" i="3"/>
  <c r="HB257" i="3" s="1"/>
  <c r="DV257" i="3"/>
  <c r="HA257" i="3" s="1"/>
  <c r="DU257" i="3"/>
  <c r="GZ257" i="3" s="1"/>
  <c r="DT257" i="3"/>
  <c r="GY257" i="3" s="1"/>
  <c r="DS257" i="3"/>
  <c r="GX257" i="3" s="1"/>
  <c r="DR257" i="3"/>
  <c r="GW257" i="3" s="1"/>
  <c r="DQ257" i="3"/>
  <c r="GV257" i="3" s="1"/>
  <c r="DP257" i="3"/>
  <c r="GU257" i="3" s="1"/>
  <c r="DO257" i="3"/>
  <c r="GT257" i="3" s="1"/>
  <c r="DN257" i="3"/>
  <c r="GS257" i="3" s="1"/>
  <c r="DM257" i="3"/>
  <c r="GR257" i="3" s="1"/>
  <c r="DL257" i="3"/>
  <c r="GQ257" i="3" s="1"/>
  <c r="DK257" i="3"/>
  <c r="GP257" i="3" s="1"/>
  <c r="DJ257" i="3"/>
  <c r="GO257" i="3" s="1"/>
  <c r="DI257" i="3"/>
  <c r="GN257" i="3" s="1"/>
  <c r="DH257" i="3"/>
  <c r="GM257" i="3" s="1"/>
  <c r="DG257" i="3"/>
  <c r="GL257" i="3" s="1"/>
  <c r="DF257" i="3"/>
  <c r="GK257" i="3" s="1"/>
  <c r="DE257" i="3"/>
  <c r="GJ257" i="3" s="1"/>
  <c r="DD257" i="3"/>
  <c r="GI257" i="3" s="1"/>
  <c r="DC257" i="3"/>
  <c r="GH257" i="3" s="1"/>
  <c r="DB257" i="3"/>
  <c r="GG257" i="3" s="1"/>
  <c r="DA257" i="3"/>
  <c r="GF257" i="3" s="1"/>
  <c r="CZ257" i="3"/>
  <c r="GE257" i="3" s="1"/>
  <c r="CY257" i="3"/>
  <c r="GD257" i="3" s="1"/>
  <c r="CX257" i="3"/>
  <c r="GC257" i="3" s="1"/>
  <c r="CW257" i="3"/>
  <c r="GB257" i="3" s="1"/>
  <c r="CV257" i="3"/>
  <c r="GA257" i="3" s="1"/>
  <c r="CU257" i="3"/>
  <c r="FZ257" i="3" s="1"/>
  <c r="CT257" i="3"/>
  <c r="FY257" i="3" s="1"/>
  <c r="CS257" i="3"/>
  <c r="FX257" i="3" s="1"/>
  <c r="CR257" i="3"/>
  <c r="FW257" i="3" s="1"/>
  <c r="CQ257" i="3"/>
  <c r="FV257" i="3" s="1"/>
  <c r="CP257" i="3"/>
  <c r="FU257" i="3" s="1"/>
  <c r="CO257" i="3"/>
  <c r="FT257" i="3" s="1"/>
  <c r="CN257" i="3"/>
  <c r="FS257" i="3" s="1"/>
  <c r="CM257" i="3"/>
  <c r="FR257" i="3" s="1"/>
  <c r="CL257" i="3"/>
  <c r="FQ257" i="3" s="1"/>
  <c r="CK257" i="3"/>
  <c r="FP257" i="3" s="1"/>
  <c r="CJ257" i="3"/>
  <c r="FO257" i="3" s="1"/>
  <c r="CI257" i="3"/>
  <c r="FN257" i="3" s="1"/>
  <c r="CH257" i="3"/>
  <c r="FM257" i="3" s="1"/>
  <c r="CG257" i="3"/>
  <c r="FL257" i="3" s="1"/>
  <c r="CF257" i="3"/>
  <c r="FK257" i="3" s="1"/>
  <c r="CE257" i="3"/>
  <c r="FJ257" i="3" s="1"/>
  <c r="CD257" i="3"/>
  <c r="FI257" i="3" s="1"/>
  <c r="CC257" i="3"/>
  <c r="FH257" i="3" s="1"/>
  <c r="CB257" i="3"/>
  <c r="FG257" i="3" s="1"/>
  <c r="CA257" i="3"/>
  <c r="FF257" i="3" s="1"/>
  <c r="BZ257" i="3"/>
  <c r="FE257" i="3" s="1"/>
  <c r="BY257" i="3"/>
  <c r="FD257" i="3" s="1"/>
  <c r="BX257" i="3"/>
  <c r="FC257" i="3" s="1"/>
  <c r="BW257" i="3"/>
  <c r="FB257" i="3" s="1"/>
  <c r="BV257" i="3"/>
  <c r="FA257" i="3" s="1"/>
  <c r="BU257" i="3"/>
  <c r="EZ257" i="3" s="1"/>
  <c r="BT257" i="3"/>
  <c r="EY257" i="3" s="1"/>
  <c r="BS257" i="3"/>
  <c r="EX257" i="3" s="1"/>
  <c r="BR257" i="3"/>
  <c r="EW257" i="3" s="1"/>
  <c r="BQ257" i="3"/>
  <c r="EV257" i="3" s="1"/>
  <c r="BP257" i="3"/>
  <c r="EU257" i="3" s="1"/>
  <c r="BO257" i="3"/>
  <c r="ET257" i="3" s="1"/>
  <c r="BN257" i="3"/>
  <c r="ES257" i="3" s="1"/>
  <c r="BM257" i="3"/>
  <c r="ER257" i="3" s="1"/>
  <c r="BL257" i="3"/>
  <c r="EQ257" i="3" s="1"/>
  <c r="BK257" i="3"/>
  <c r="EP257" i="3" s="1"/>
  <c r="BJ257" i="3"/>
  <c r="EO257" i="3" s="1"/>
  <c r="BI257" i="3"/>
  <c r="EN257" i="3" s="1"/>
  <c r="BH257" i="3"/>
  <c r="EM257" i="3" s="1"/>
  <c r="BG257" i="3"/>
  <c r="EL257" i="3" s="1"/>
  <c r="BF257" i="3"/>
  <c r="EK257" i="3" s="1"/>
  <c r="BE257" i="3"/>
  <c r="EJ257" i="3" s="1"/>
  <c r="HA256" i="3"/>
  <c r="GZ256" i="3"/>
  <c r="GS256" i="3"/>
  <c r="GR256" i="3"/>
  <c r="GK256" i="3"/>
  <c r="GJ256" i="3"/>
  <c r="GC256" i="3"/>
  <c r="GB256" i="3"/>
  <c r="FU256" i="3"/>
  <c r="FT256" i="3"/>
  <c r="FM256" i="3"/>
  <c r="FL256" i="3"/>
  <c r="FE256" i="3"/>
  <c r="FD256" i="3"/>
  <c r="EW256" i="3"/>
  <c r="EV256" i="3"/>
  <c r="EO256" i="3"/>
  <c r="EN256" i="3"/>
  <c r="EA256" i="3"/>
  <c r="DX256" i="3"/>
  <c r="HC256" i="3" s="1"/>
  <c r="DW256" i="3"/>
  <c r="HB256" i="3" s="1"/>
  <c r="DV256" i="3"/>
  <c r="DU256" i="3"/>
  <c r="DT256" i="3"/>
  <c r="GY256" i="3" s="1"/>
  <c r="DS256" i="3"/>
  <c r="GX256" i="3" s="1"/>
  <c r="DR256" i="3"/>
  <c r="GW256" i="3" s="1"/>
  <c r="DQ256" i="3"/>
  <c r="GV256" i="3" s="1"/>
  <c r="DP256" i="3"/>
  <c r="GU256" i="3" s="1"/>
  <c r="DO256" i="3"/>
  <c r="GT256" i="3" s="1"/>
  <c r="DN256" i="3"/>
  <c r="DM256" i="3"/>
  <c r="DL256" i="3"/>
  <c r="GQ256" i="3" s="1"/>
  <c r="DK256" i="3"/>
  <c r="GP256" i="3" s="1"/>
  <c r="DJ256" i="3"/>
  <c r="GO256" i="3" s="1"/>
  <c r="DI256" i="3"/>
  <c r="GN256" i="3" s="1"/>
  <c r="DH256" i="3"/>
  <c r="GM256" i="3" s="1"/>
  <c r="DG256" i="3"/>
  <c r="GL256" i="3" s="1"/>
  <c r="DF256" i="3"/>
  <c r="DE256" i="3"/>
  <c r="DD256" i="3"/>
  <c r="GI256" i="3" s="1"/>
  <c r="DC256" i="3"/>
  <c r="GH256" i="3" s="1"/>
  <c r="DB256" i="3"/>
  <c r="GG256" i="3" s="1"/>
  <c r="DA256" i="3"/>
  <c r="GF256" i="3" s="1"/>
  <c r="CZ256" i="3"/>
  <c r="GE256" i="3" s="1"/>
  <c r="CY256" i="3"/>
  <c r="GD256" i="3" s="1"/>
  <c r="CX256" i="3"/>
  <c r="CW256" i="3"/>
  <c r="CV256" i="3"/>
  <c r="GA256" i="3" s="1"/>
  <c r="CU256" i="3"/>
  <c r="FZ256" i="3" s="1"/>
  <c r="CT256" i="3"/>
  <c r="FY256" i="3" s="1"/>
  <c r="CS256" i="3"/>
  <c r="FX256" i="3" s="1"/>
  <c r="CR256" i="3"/>
  <c r="FW256" i="3" s="1"/>
  <c r="CQ256" i="3"/>
  <c r="FV256" i="3" s="1"/>
  <c r="CP256" i="3"/>
  <c r="CO256" i="3"/>
  <c r="CN256" i="3"/>
  <c r="FS256" i="3" s="1"/>
  <c r="CM256" i="3"/>
  <c r="FR256" i="3" s="1"/>
  <c r="CL256" i="3"/>
  <c r="FQ256" i="3" s="1"/>
  <c r="CK256" i="3"/>
  <c r="FP256" i="3" s="1"/>
  <c r="CJ256" i="3"/>
  <c r="FO256" i="3" s="1"/>
  <c r="CI256" i="3"/>
  <c r="FN256" i="3" s="1"/>
  <c r="CH256" i="3"/>
  <c r="CG256" i="3"/>
  <c r="CF256" i="3"/>
  <c r="FK256" i="3" s="1"/>
  <c r="CE256" i="3"/>
  <c r="FJ256" i="3" s="1"/>
  <c r="CD256" i="3"/>
  <c r="FI256" i="3" s="1"/>
  <c r="CC256" i="3"/>
  <c r="FH256" i="3" s="1"/>
  <c r="CB256" i="3"/>
  <c r="FG256" i="3" s="1"/>
  <c r="CA256" i="3"/>
  <c r="FF256" i="3" s="1"/>
  <c r="BZ256" i="3"/>
  <c r="BY256" i="3"/>
  <c r="BX256" i="3"/>
  <c r="FC256" i="3" s="1"/>
  <c r="BW256" i="3"/>
  <c r="FB256" i="3" s="1"/>
  <c r="BV256" i="3"/>
  <c r="FA256" i="3" s="1"/>
  <c r="BU256" i="3"/>
  <c r="EZ256" i="3" s="1"/>
  <c r="BT256" i="3"/>
  <c r="EY256" i="3" s="1"/>
  <c r="BS256" i="3"/>
  <c r="EX256" i="3" s="1"/>
  <c r="BR256" i="3"/>
  <c r="BQ256" i="3"/>
  <c r="BP256" i="3"/>
  <c r="EU256" i="3" s="1"/>
  <c r="BO256" i="3"/>
  <c r="ET256" i="3" s="1"/>
  <c r="BN256" i="3"/>
  <c r="ES256" i="3" s="1"/>
  <c r="BM256" i="3"/>
  <c r="ER256" i="3" s="1"/>
  <c r="BL256" i="3"/>
  <c r="EQ256" i="3" s="1"/>
  <c r="BK256" i="3"/>
  <c r="EP256" i="3" s="1"/>
  <c r="BJ256" i="3"/>
  <c r="BI256" i="3"/>
  <c r="BH256" i="3"/>
  <c r="EM256" i="3" s="1"/>
  <c r="BG256" i="3"/>
  <c r="EL256" i="3" s="1"/>
  <c r="BF256" i="3"/>
  <c r="EK256" i="3" s="1"/>
  <c r="BE256" i="3"/>
  <c r="EJ256" i="3" s="1"/>
  <c r="NV255" i="3"/>
  <c r="NU255" i="3"/>
  <c r="NQ255" i="3"/>
  <c r="NP255" i="3"/>
  <c r="NL255" i="3"/>
  <c r="NK255" i="3"/>
  <c r="NH255" i="3"/>
  <c r="NE255" i="3"/>
  <c r="ND255" i="3"/>
  <c r="MZ255" i="3"/>
  <c r="MY255" i="3"/>
  <c r="MV255" i="3"/>
  <c r="MR255" i="3"/>
  <c r="MQ255" i="3"/>
  <c r="MK255" i="3"/>
  <c r="MF255" i="3"/>
  <c r="ME255" i="3"/>
  <c r="LZ255" i="3"/>
  <c r="NT255" i="3" s="1"/>
  <c r="LY255" i="3"/>
  <c r="NS255" i="3" s="1"/>
  <c r="LX255" i="3"/>
  <c r="NR255" i="3" s="1"/>
  <c r="LW255" i="3"/>
  <c r="LV255" i="3"/>
  <c r="LU255" i="3"/>
  <c r="NO255" i="3" s="1"/>
  <c r="LT255" i="3"/>
  <c r="NN255" i="3" s="1"/>
  <c r="LS255" i="3"/>
  <c r="NM255" i="3" s="1"/>
  <c r="LR255" i="3"/>
  <c r="LQ255" i="3"/>
  <c r="LP255" i="3"/>
  <c r="NJ255" i="3" s="1"/>
  <c r="LO255" i="3"/>
  <c r="NI255" i="3" s="1"/>
  <c r="LN255" i="3"/>
  <c r="LM255" i="3"/>
  <c r="NG255" i="3" s="1"/>
  <c r="LL255" i="3"/>
  <c r="NF255" i="3" s="1"/>
  <c r="LK255" i="3"/>
  <c r="LJ255" i="3"/>
  <c r="LI255" i="3"/>
  <c r="NC255" i="3" s="1"/>
  <c r="LH255" i="3"/>
  <c r="NB255" i="3" s="1"/>
  <c r="LG255" i="3"/>
  <c r="NA255" i="3" s="1"/>
  <c r="LF255" i="3"/>
  <c r="LE255" i="3"/>
  <c r="LD255" i="3"/>
  <c r="MX255" i="3" s="1"/>
  <c r="LC255" i="3"/>
  <c r="MW255" i="3" s="1"/>
  <c r="LB255" i="3"/>
  <c r="LA255" i="3"/>
  <c r="MU255" i="3" s="1"/>
  <c r="KZ255" i="3"/>
  <c r="MT255" i="3" s="1"/>
  <c r="KY255" i="3"/>
  <c r="MS255" i="3" s="1"/>
  <c r="KX255" i="3"/>
  <c r="KW255" i="3"/>
  <c r="KV255" i="3"/>
  <c r="MP255" i="3" s="1"/>
  <c r="KU255" i="3"/>
  <c r="MO255" i="3" s="1"/>
  <c r="KT255" i="3"/>
  <c r="MN255" i="3" s="1"/>
  <c r="KS255" i="3"/>
  <c r="MM255" i="3" s="1"/>
  <c r="KR255" i="3"/>
  <c r="ML255" i="3" s="1"/>
  <c r="KQ255" i="3"/>
  <c r="KP255" i="3"/>
  <c r="MJ255" i="3" s="1"/>
  <c r="KO255" i="3"/>
  <c r="MI255" i="3" s="1"/>
  <c r="KN255" i="3"/>
  <c r="MH255" i="3" s="1"/>
  <c r="KM255" i="3"/>
  <c r="MG255" i="3" s="1"/>
  <c r="KL255" i="3"/>
  <c r="KK255" i="3"/>
  <c r="KJ255" i="3"/>
  <c r="MD255" i="3" s="1"/>
  <c r="KI255" i="3"/>
  <c r="MC255" i="3" s="1"/>
  <c r="KH255" i="3"/>
  <c r="MB255" i="3" s="1"/>
  <c r="KE255" i="3"/>
  <c r="HA255" i="3"/>
  <c r="GS255" i="3"/>
  <c r="GG255" i="3"/>
  <c r="FY255" i="3"/>
  <c r="FU255" i="3"/>
  <c r="FM255" i="3"/>
  <c r="EO255" i="3"/>
  <c r="DY255" i="3"/>
  <c r="DX255" i="3"/>
  <c r="HC255" i="3" s="1"/>
  <c r="DW255" i="3"/>
  <c r="HB255" i="3" s="1"/>
  <c r="DV255" i="3"/>
  <c r="DU255" i="3"/>
  <c r="GZ255" i="3" s="1"/>
  <c r="DT255" i="3"/>
  <c r="GY255" i="3" s="1"/>
  <c r="DS255" i="3"/>
  <c r="GX255" i="3" s="1"/>
  <c r="DR255" i="3"/>
  <c r="GW255" i="3" s="1"/>
  <c r="DQ255" i="3"/>
  <c r="GV255" i="3" s="1"/>
  <c r="DP255" i="3"/>
  <c r="GU255" i="3" s="1"/>
  <c r="DO255" i="3"/>
  <c r="GT255" i="3" s="1"/>
  <c r="DN255" i="3"/>
  <c r="DM255" i="3"/>
  <c r="GR255" i="3" s="1"/>
  <c r="DL255" i="3"/>
  <c r="GQ255" i="3" s="1"/>
  <c r="DK255" i="3"/>
  <c r="GP255" i="3" s="1"/>
  <c r="DJ255" i="3"/>
  <c r="GO255" i="3" s="1"/>
  <c r="DI255" i="3"/>
  <c r="GN255" i="3" s="1"/>
  <c r="DH255" i="3"/>
  <c r="GM255" i="3" s="1"/>
  <c r="DG255" i="3"/>
  <c r="GL255" i="3" s="1"/>
  <c r="DF255" i="3"/>
  <c r="GK255" i="3" s="1"/>
  <c r="DE255" i="3"/>
  <c r="GJ255" i="3" s="1"/>
  <c r="DD255" i="3"/>
  <c r="GI255" i="3" s="1"/>
  <c r="DC255" i="3"/>
  <c r="GH255" i="3" s="1"/>
  <c r="DB255" i="3"/>
  <c r="DA255" i="3"/>
  <c r="GF255" i="3" s="1"/>
  <c r="CZ255" i="3"/>
  <c r="GE255" i="3" s="1"/>
  <c r="CY255" i="3"/>
  <c r="GD255" i="3" s="1"/>
  <c r="CX255" i="3"/>
  <c r="GC255" i="3" s="1"/>
  <c r="CW255" i="3"/>
  <c r="GB255" i="3" s="1"/>
  <c r="CV255" i="3"/>
  <c r="GA255" i="3" s="1"/>
  <c r="CU255" i="3"/>
  <c r="FZ255" i="3" s="1"/>
  <c r="CT255" i="3"/>
  <c r="CS255" i="3"/>
  <c r="FX255" i="3" s="1"/>
  <c r="CR255" i="3"/>
  <c r="FW255" i="3" s="1"/>
  <c r="CQ255" i="3"/>
  <c r="FV255" i="3" s="1"/>
  <c r="CP255" i="3"/>
  <c r="CO255" i="3"/>
  <c r="FT255" i="3" s="1"/>
  <c r="CN255" i="3"/>
  <c r="FS255" i="3" s="1"/>
  <c r="CM255" i="3"/>
  <c r="FR255" i="3" s="1"/>
  <c r="CL255" i="3"/>
  <c r="FQ255" i="3" s="1"/>
  <c r="CK255" i="3"/>
  <c r="FP255" i="3" s="1"/>
  <c r="CJ255" i="3"/>
  <c r="FO255" i="3" s="1"/>
  <c r="CI255" i="3"/>
  <c r="FN255" i="3" s="1"/>
  <c r="CH255" i="3"/>
  <c r="CG255" i="3"/>
  <c r="FL255" i="3" s="1"/>
  <c r="CF255" i="3"/>
  <c r="FK255" i="3" s="1"/>
  <c r="CE255" i="3"/>
  <c r="FJ255" i="3" s="1"/>
  <c r="CD255" i="3"/>
  <c r="FI255" i="3" s="1"/>
  <c r="CC255" i="3"/>
  <c r="FH255" i="3" s="1"/>
  <c r="CB255" i="3"/>
  <c r="FG255" i="3" s="1"/>
  <c r="CA255" i="3"/>
  <c r="FF255" i="3" s="1"/>
  <c r="BZ255" i="3"/>
  <c r="FE255" i="3" s="1"/>
  <c r="BY255" i="3"/>
  <c r="FD255" i="3" s="1"/>
  <c r="BX255" i="3"/>
  <c r="FC255" i="3" s="1"/>
  <c r="BW255" i="3"/>
  <c r="FB255" i="3" s="1"/>
  <c r="BV255" i="3"/>
  <c r="FA255" i="3" s="1"/>
  <c r="BU255" i="3"/>
  <c r="EZ255" i="3" s="1"/>
  <c r="BT255" i="3"/>
  <c r="EY255" i="3" s="1"/>
  <c r="BS255" i="3"/>
  <c r="EX255" i="3" s="1"/>
  <c r="BR255" i="3"/>
  <c r="EW255" i="3" s="1"/>
  <c r="BQ255" i="3"/>
  <c r="EV255" i="3" s="1"/>
  <c r="BP255" i="3"/>
  <c r="EU255" i="3" s="1"/>
  <c r="BO255" i="3"/>
  <c r="ET255" i="3" s="1"/>
  <c r="BN255" i="3"/>
  <c r="ES255" i="3" s="1"/>
  <c r="BM255" i="3"/>
  <c r="ER255" i="3" s="1"/>
  <c r="BL255" i="3"/>
  <c r="EQ255" i="3" s="1"/>
  <c r="BK255" i="3"/>
  <c r="EP255" i="3" s="1"/>
  <c r="BJ255" i="3"/>
  <c r="BI255" i="3"/>
  <c r="EN255" i="3" s="1"/>
  <c r="BH255" i="3"/>
  <c r="EM255" i="3" s="1"/>
  <c r="BG255" i="3"/>
  <c r="EL255" i="3" s="1"/>
  <c r="BF255" i="3"/>
  <c r="EK255" i="3" s="1"/>
  <c r="BE255" i="3"/>
  <c r="EJ255" i="3" s="1"/>
  <c r="C255" i="3"/>
  <c r="FI254" i="3"/>
  <c r="DX254" i="3"/>
  <c r="HC254" i="3" s="1"/>
  <c r="DW254" i="3"/>
  <c r="HB254" i="3" s="1"/>
  <c r="DV254" i="3"/>
  <c r="HA254" i="3" s="1"/>
  <c r="DU254" i="3"/>
  <c r="GZ254" i="3" s="1"/>
  <c r="DT254" i="3"/>
  <c r="GY254" i="3" s="1"/>
  <c r="DS254" i="3"/>
  <c r="GX254" i="3" s="1"/>
  <c r="DR254" i="3"/>
  <c r="GW254" i="3" s="1"/>
  <c r="DQ254" i="3"/>
  <c r="GV254" i="3" s="1"/>
  <c r="DP254" i="3"/>
  <c r="GU254" i="3" s="1"/>
  <c r="DO254" i="3"/>
  <c r="GT254" i="3" s="1"/>
  <c r="DN254" i="3"/>
  <c r="GS254" i="3" s="1"/>
  <c r="DM254" i="3"/>
  <c r="GR254" i="3" s="1"/>
  <c r="DL254" i="3"/>
  <c r="GQ254" i="3" s="1"/>
  <c r="DK254" i="3"/>
  <c r="GP254" i="3" s="1"/>
  <c r="DJ254" i="3"/>
  <c r="GO254" i="3" s="1"/>
  <c r="DI254" i="3"/>
  <c r="GN254" i="3" s="1"/>
  <c r="DH254" i="3"/>
  <c r="GM254" i="3" s="1"/>
  <c r="DG254" i="3"/>
  <c r="GL254" i="3" s="1"/>
  <c r="DF254" i="3"/>
  <c r="GK254" i="3" s="1"/>
  <c r="DE254" i="3"/>
  <c r="GJ254" i="3" s="1"/>
  <c r="DD254" i="3"/>
  <c r="GI254" i="3" s="1"/>
  <c r="DC254" i="3"/>
  <c r="GH254" i="3" s="1"/>
  <c r="DB254" i="3"/>
  <c r="GG254" i="3" s="1"/>
  <c r="DA254" i="3"/>
  <c r="GF254" i="3" s="1"/>
  <c r="CZ254" i="3"/>
  <c r="GE254" i="3" s="1"/>
  <c r="CY254" i="3"/>
  <c r="GD254" i="3" s="1"/>
  <c r="CX254" i="3"/>
  <c r="GC254" i="3" s="1"/>
  <c r="CW254" i="3"/>
  <c r="GB254" i="3" s="1"/>
  <c r="CV254" i="3"/>
  <c r="GA254" i="3" s="1"/>
  <c r="CU254" i="3"/>
  <c r="FZ254" i="3" s="1"/>
  <c r="CT254" i="3"/>
  <c r="FY254" i="3" s="1"/>
  <c r="CS254" i="3"/>
  <c r="FX254" i="3" s="1"/>
  <c r="CR254" i="3"/>
  <c r="FW254" i="3" s="1"/>
  <c r="CQ254" i="3"/>
  <c r="FV254" i="3" s="1"/>
  <c r="CP254" i="3"/>
  <c r="FU254" i="3" s="1"/>
  <c r="CO254" i="3"/>
  <c r="FT254" i="3" s="1"/>
  <c r="CN254" i="3"/>
  <c r="FS254" i="3" s="1"/>
  <c r="CM254" i="3"/>
  <c r="FR254" i="3" s="1"/>
  <c r="CL254" i="3"/>
  <c r="FQ254" i="3" s="1"/>
  <c r="CK254" i="3"/>
  <c r="FP254" i="3" s="1"/>
  <c r="CJ254" i="3"/>
  <c r="FO254" i="3" s="1"/>
  <c r="CI254" i="3"/>
  <c r="FN254" i="3" s="1"/>
  <c r="CH254" i="3"/>
  <c r="FM254" i="3" s="1"/>
  <c r="CG254" i="3"/>
  <c r="FL254" i="3" s="1"/>
  <c r="CF254" i="3"/>
  <c r="FK254" i="3" s="1"/>
  <c r="CE254" i="3"/>
  <c r="FJ254" i="3" s="1"/>
  <c r="CD254" i="3"/>
  <c r="CC254" i="3"/>
  <c r="FH254" i="3" s="1"/>
  <c r="CB254" i="3"/>
  <c r="FG254" i="3" s="1"/>
  <c r="CA254" i="3"/>
  <c r="FF254" i="3" s="1"/>
  <c r="BZ254" i="3"/>
  <c r="FE254" i="3" s="1"/>
  <c r="BY254" i="3"/>
  <c r="FD254" i="3" s="1"/>
  <c r="BX254" i="3"/>
  <c r="FC254" i="3" s="1"/>
  <c r="BW254" i="3"/>
  <c r="FB254" i="3" s="1"/>
  <c r="BV254" i="3"/>
  <c r="FA254" i="3" s="1"/>
  <c r="BU254" i="3"/>
  <c r="EZ254" i="3" s="1"/>
  <c r="BT254" i="3"/>
  <c r="EY254" i="3" s="1"/>
  <c r="BS254" i="3"/>
  <c r="EX254" i="3" s="1"/>
  <c r="BR254" i="3"/>
  <c r="EW254" i="3" s="1"/>
  <c r="BQ254" i="3"/>
  <c r="EV254" i="3" s="1"/>
  <c r="BP254" i="3"/>
  <c r="EU254" i="3" s="1"/>
  <c r="BO254" i="3"/>
  <c r="ET254" i="3" s="1"/>
  <c r="BN254" i="3"/>
  <c r="ES254" i="3" s="1"/>
  <c r="BM254" i="3"/>
  <c r="ER254" i="3" s="1"/>
  <c r="BL254" i="3"/>
  <c r="EQ254" i="3" s="1"/>
  <c r="BK254" i="3"/>
  <c r="EP254" i="3" s="1"/>
  <c r="BJ254" i="3"/>
  <c r="EO254" i="3" s="1"/>
  <c r="BI254" i="3"/>
  <c r="EN254" i="3" s="1"/>
  <c r="BH254" i="3"/>
  <c r="EM254" i="3" s="1"/>
  <c r="BG254" i="3"/>
  <c r="EL254" i="3" s="1"/>
  <c r="BF254" i="3"/>
  <c r="EK254" i="3" s="1"/>
  <c r="BE254" i="3"/>
  <c r="EJ254" i="3" s="1"/>
  <c r="DX253" i="3"/>
  <c r="HC253" i="3" s="1"/>
  <c r="DW253" i="3"/>
  <c r="HB253" i="3" s="1"/>
  <c r="DV253" i="3"/>
  <c r="HA253" i="3" s="1"/>
  <c r="DU253" i="3"/>
  <c r="GZ253" i="3" s="1"/>
  <c r="DT253" i="3"/>
  <c r="GY253" i="3" s="1"/>
  <c r="DS253" i="3"/>
  <c r="GX253" i="3" s="1"/>
  <c r="DR253" i="3"/>
  <c r="GW253" i="3" s="1"/>
  <c r="DQ253" i="3"/>
  <c r="GV253" i="3" s="1"/>
  <c r="DP253" i="3"/>
  <c r="GU253" i="3" s="1"/>
  <c r="DO253" i="3"/>
  <c r="GT253" i="3" s="1"/>
  <c r="DN253" i="3"/>
  <c r="GS253" i="3" s="1"/>
  <c r="DM253" i="3"/>
  <c r="GR253" i="3" s="1"/>
  <c r="DL253" i="3"/>
  <c r="GQ253" i="3" s="1"/>
  <c r="DK253" i="3"/>
  <c r="GP253" i="3" s="1"/>
  <c r="DJ253" i="3"/>
  <c r="GO253" i="3" s="1"/>
  <c r="DI253" i="3"/>
  <c r="GN253" i="3" s="1"/>
  <c r="DH253" i="3"/>
  <c r="GM253" i="3" s="1"/>
  <c r="DG253" i="3"/>
  <c r="GL253" i="3" s="1"/>
  <c r="DF253" i="3"/>
  <c r="GK253" i="3" s="1"/>
  <c r="DE253" i="3"/>
  <c r="GJ253" i="3" s="1"/>
  <c r="DD253" i="3"/>
  <c r="GI253" i="3" s="1"/>
  <c r="DC253" i="3"/>
  <c r="GH253" i="3" s="1"/>
  <c r="DB253" i="3"/>
  <c r="GG253" i="3" s="1"/>
  <c r="DA253" i="3"/>
  <c r="GF253" i="3" s="1"/>
  <c r="CZ253" i="3"/>
  <c r="GE253" i="3" s="1"/>
  <c r="CY253" i="3"/>
  <c r="GD253" i="3" s="1"/>
  <c r="CX253" i="3"/>
  <c r="GC253" i="3" s="1"/>
  <c r="CW253" i="3"/>
  <c r="GB253" i="3" s="1"/>
  <c r="CV253" i="3"/>
  <c r="GA253" i="3" s="1"/>
  <c r="CU253" i="3"/>
  <c r="FZ253" i="3" s="1"/>
  <c r="CT253" i="3"/>
  <c r="FY253" i="3" s="1"/>
  <c r="CS253" i="3"/>
  <c r="FX253" i="3" s="1"/>
  <c r="CR253" i="3"/>
  <c r="FW253" i="3" s="1"/>
  <c r="CQ253" i="3"/>
  <c r="FV253" i="3" s="1"/>
  <c r="CP253" i="3"/>
  <c r="FU253" i="3" s="1"/>
  <c r="CO253" i="3"/>
  <c r="FT253" i="3" s="1"/>
  <c r="CN253" i="3"/>
  <c r="FS253" i="3" s="1"/>
  <c r="CM253" i="3"/>
  <c r="FR253" i="3" s="1"/>
  <c r="CL253" i="3"/>
  <c r="FQ253" i="3" s="1"/>
  <c r="CK253" i="3"/>
  <c r="FP253" i="3" s="1"/>
  <c r="CJ253" i="3"/>
  <c r="FO253" i="3" s="1"/>
  <c r="CI253" i="3"/>
  <c r="FN253" i="3" s="1"/>
  <c r="CH253" i="3"/>
  <c r="FM253" i="3" s="1"/>
  <c r="CG253" i="3"/>
  <c r="FL253" i="3" s="1"/>
  <c r="CF253" i="3"/>
  <c r="FK253" i="3" s="1"/>
  <c r="CE253" i="3"/>
  <c r="FJ253" i="3" s="1"/>
  <c r="CD253" i="3"/>
  <c r="FI253" i="3" s="1"/>
  <c r="CC253" i="3"/>
  <c r="FH253" i="3" s="1"/>
  <c r="CB253" i="3"/>
  <c r="FG253" i="3" s="1"/>
  <c r="CA253" i="3"/>
  <c r="FF253" i="3" s="1"/>
  <c r="BZ253" i="3"/>
  <c r="FE253" i="3" s="1"/>
  <c r="BY253" i="3"/>
  <c r="FD253" i="3" s="1"/>
  <c r="BX253" i="3"/>
  <c r="FC253" i="3" s="1"/>
  <c r="BW253" i="3"/>
  <c r="FB253" i="3" s="1"/>
  <c r="BV253" i="3"/>
  <c r="FA253" i="3" s="1"/>
  <c r="BU253" i="3"/>
  <c r="EZ253" i="3" s="1"/>
  <c r="BT253" i="3"/>
  <c r="EY253" i="3" s="1"/>
  <c r="BS253" i="3"/>
  <c r="EX253" i="3" s="1"/>
  <c r="BR253" i="3"/>
  <c r="EW253" i="3" s="1"/>
  <c r="BQ253" i="3"/>
  <c r="EV253" i="3" s="1"/>
  <c r="BP253" i="3"/>
  <c r="EU253" i="3" s="1"/>
  <c r="BO253" i="3"/>
  <c r="ET253" i="3" s="1"/>
  <c r="BN253" i="3"/>
  <c r="ES253" i="3" s="1"/>
  <c r="BM253" i="3"/>
  <c r="ER253" i="3" s="1"/>
  <c r="BL253" i="3"/>
  <c r="EQ253" i="3" s="1"/>
  <c r="BK253" i="3"/>
  <c r="EP253" i="3" s="1"/>
  <c r="BJ253" i="3"/>
  <c r="EO253" i="3" s="1"/>
  <c r="BI253" i="3"/>
  <c r="EN253" i="3" s="1"/>
  <c r="BH253" i="3"/>
  <c r="EM253" i="3" s="1"/>
  <c r="BG253" i="3"/>
  <c r="EL253" i="3" s="1"/>
  <c r="BF253" i="3"/>
  <c r="EK253" i="3" s="1"/>
  <c r="BE253" i="3"/>
  <c r="EJ253" i="3" s="1"/>
  <c r="DX252" i="3"/>
  <c r="HC252" i="3" s="1"/>
  <c r="DW252" i="3"/>
  <c r="HB252" i="3" s="1"/>
  <c r="DV252" i="3"/>
  <c r="HA252" i="3" s="1"/>
  <c r="DU252" i="3"/>
  <c r="GZ252" i="3" s="1"/>
  <c r="DT252" i="3"/>
  <c r="GY252" i="3" s="1"/>
  <c r="DS252" i="3"/>
  <c r="GX252" i="3" s="1"/>
  <c r="DR252" i="3"/>
  <c r="GW252" i="3" s="1"/>
  <c r="DQ252" i="3"/>
  <c r="GV252" i="3" s="1"/>
  <c r="DP252" i="3"/>
  <c r="GU252" i="3" s="1"/>
  <c r="DO252" i="3"/>
  <c r="GT252" i="3" s="1"/>
  <c r="DN252" i="3"/>
  <c r="GS252" i="3" s="1"/>
  <c r="DM252" i="3"/>
  <c r="GR252" i="3" s="1"/>
  <c r="DL252" i="3"/>
  <c r="GQ252" i="3" s="1"/>
  <c r="DK252" i="3"/>
  <c r="GP252" i="3" s="1"/>
  <c r="DJ252" i="3"/>
  <c r="GO252" i="3" s="1"/>
  <c r="DI252" i="3"/>
  <c r="GN252" i="3" s="1"/>
  <c r="DH252" i="3"/>
  <c r="GM252" i="3" s="1"/>
  <c r="DG252" i="3"/>
  <c r="GL252" i="3" s="1"/>
  <c r="DF252" i="3"/>
  <c r="GK252" i="3" s="1"/>
  <c r="DE252" i="3"/>
  <c r="GJ252" i="3" s="1"/>
  <c r="DD252" i="3"/>
  <c r="GI252" i="3" s="1"/>
  <c r="DC252" i="3"/>
  <c r="GH252" i="3" s="1"/>
  <c r="DB252" i="3"/>
  <c r="GG252" i="3" s="1"/>
  <c r="DA252" i="3"/>
  <c r="GF252" i="3" s="1"/>
  <c r="CZ252" i="3"/>
  <c r="GE252" i="3" s="1"/>
  <c r="CY252" i="3"/>
  <c r="GD252" i="3" s="1"/>
  <c r="CX252" i="3"/>
  <c r="GC252" i="3" s="1"/>
  <c r="CW252" i="3"/>
  <c r="GB252" i="3" s="1"/>
  <c r="CV252" i="3"/>
  <c r="GA252" i="3" s="1"/>
  <c r="CU252" i="3"/>
  <c r="FZ252" i="3" s="1"/>
  <c r="CT252" i="3"/>
  <c r="FY252" i="3" s="1"/>
  <c r="CS252" i="3"/>
  <c r="FX252" i="3" s="1"/>
  <c r="CR252" i="3"/>
  <c r="FW252" i="3" s="1"/>
  <c r="CQ252" i="3"/>
  <c r="FV252" i="3" s="1"/>
  <c r="CP252" i="3"/>
  <c r="FU252" i="3" s="1"/>
  <c r="CO252" i="3"/>
  <c r="FT252" i="3" s="1"/>
  <c r="CN252" i="3"/>
  <c r="FS252" i="3" s="1"/>
  <c r="CM252" i="3"/>
  <c r="FR252" i="3" s="1"/>
  <c r="CL252" i="3"/>
  <c r="FQ252" i="3" s="1"/>
  <c r="CK252" i="3"/>
  <c r="FP252" i="3" s="1"/>
  <c r="CJ252" i="3"/>
  <c r="FO252" i="3" s="1"/>
  <c r="CI252" i="3"/>
  <c r="FN252" i="3" s="1"/>
  <c r="CH252" i="3"/>
  <c r="FM252" i="3" s="1"/>
  <c r="CG252" i="3"/>
  <c r="FL252" i="3" s="1"/>
  <c r="CF252" i="3"/>
  <c r="FK252" i="3" s="1"/>
  <c r="CE252" i="3"/>
  <c r="FJ252" i="3" s="1"/>
  <c r="CD252" i="3"/>
  <c r="FI252" i="3" s="1"/>
  <c r="CC252" i="3"/>
  <c r="FH252" i="3" s="1"/>
  <c r="CB252" i="3"/>
  <c r="FG252" i="3" s="1"/>
  <c r="CA252" i="3"/>
  <c r="FF252" i="3" s="1"/>
  <c r="BZ252" i="3"/>
  <c r="FE252" i="3" s="1"/>
  <c r="BY252" i="3"/>
  <c r="FD252" i="3" s="1"/>
  <c r="BX252" i="3"/>
  <c r="FC252" i="3" s="1"/>
  <c r="BW252" i="3"/>
  <c r="FB252" i="3" s="1"/>
  <c r="BV252" i="3"/>
  <c r="FA252" i="3" s="1"/>
  <c r="BU252" i="3"/>
  <c r="EZ252" i="3" s="1"/>
  <c r="BT252" i="3"/>
  <c r="EY252" i="3" s="1"/>
  <c r="BS252" i="3"/>
  <c r="EX252" i="3" s="1"/>
  <c r="BR252" i="3"/>
  <c r="EW252" i="3" s="1"/>
  <c r="BQ252" i="3"/>
  <c r="EV252" i="3" s="1"/>
  <c r="BP252" i="3"/>
  <c r="EU252" i="3" s="1"/>
  <c r="BO252" i="3"/>
  <c r="ET252" i="3" s="1"/>
  <c r="BN252" i="3"/>
  <c r="ES252" i="3" s="1"/>
  <c r="BM252" i="3"/>
  <c r="ER252" i="3" s="1"/>
  <c r="BL252" i="3"/>
  <c r="EQ252" i="3" s="1"/>
  <c r="BK252" i="3"/>
  <c r="EP252" i="3" s="1"/>
  <c r="BJ252" i="3"/>
  <c r="EO252" i="3" s="1"/>
  <c r="BI252" i="3"/>
  <c r="EN252" i="3" s="1"/>
  <c r="BH252" i="3"/>
  <c r="EM252" i="3" s="1"/>
  <c r="BG252" i="3"/>
  <c r="EL252" i="3" s="1"/>
  <c r="BF252" i="3"/>
  <c r="EK252" i="3" s="1"/>
  <c r="BE252" i="3"/>
  <c r="EJ252" i="3" s="1"/>
  <c r="HC251" i="3"/>
  <c r="GY251" i="3"/>
  <c r="GU251" i="3"/>
  <c r="GQ251" i="3"/>
  <c r="GM251" i="3"/>
  <c r="GI251" i="3"/>
  <c r="GE251" i="3"/>
  <c r="GA251" i="3"/>
  <c r="FW251" i="3"/>
  <c r="FS251" i="3"/>
  <c r="FO251" i="3"/>
  <c r="FK251" i="3"/>
  <c r="FG251" i="3"/>
  <c r="FC251" i="3"/>
  <c r="EY251" i="3"/>
  <c r="EU251" i="3"/>
  <c r="EQ251" i="3"/>
  <c r="EA251" i="3"/>
  <c r="DX251" i="3"/>
  <c r="DW251" i="3"/>
  <c r="HB251" i="3" s="1"/>
  <c r="DV251" i="3"/>
  <c r="HA251" i="3" s="1"/>
  <c r="DU251" i="3"/>
  <c r="GZ251" i="3" s="1"/>
  <c r="DT251" i="3"/>
  <c r="DS251" i="3"/>
  <c r="GX251" i="3" s="1"/>
  <c r="DR251" i="3"/>
  <c r="GW251" i="3" s="1"/>
  <c r="DQ251" i="3"/>
  <c r="GV251" i="3" s="1"/>
  <c r="DP251" i="3"/>
  <c r="DO251" i="3"/>
  <c r="GT251" i="3" s="1"/>
  <c r="DN251" i="3"/>
  <c r="GS251" i="3" s="1"/>
  <c r="DM251" i="3"/>
  <c r="GR251" i="3" s="1"/>
  <c r="DL251" i="3"/>
  <c r="DK251" i="3"/>
  <c r="GP251" i="3" s="1"/>
  <c r="DJ251" i="3"/>
  <c r="GO251" i="3" s="1"/>
  <c r="DI251" i="3"/>
  <c r="GN251" i="3" s="1"/>
  <c r="DH251" i="3"/>
  <c r="DG251" i="3"/>
  <c r="GL251" i="3" s="1"/>
  <c r="DF251" i="3"/>
  <c r="GK251" i="3" s="1"/>
  <c r="DE251" i="3"/>
  <c r="GJ251" i="3" s="1"/>
  <c r="DD251" i="3"/>
  <c r="DC251" i="3"/>
  <c r="GH251" i="3" s="1"/>
  <c r="DB251" i="3"/>
  <c r="GG251" i="3" s="1"/>
  <c r="DA251" i="3"/>
  <c r="GF251" i="3" s="1"/>
  <c r="CZ251" i="3"/>
  <c r="CY251" i="3"/>
  <c r="GD251" i="3" s="1"/>
  <c r="CX251" i="3"/>
  <c r="GC251" i="3" s="1"/>
  <c r="CW251" i="3"/>
  <c r="GB251" i="3" s="1"/>
  <c r="CV251" i="3"/>
  <c r="CU251" i="3"/>
  <c r="FZ251" i="3" s="1"/>
  <c r="CT251" i="3"/>
  <c r="FY251" i="3" s="1"/>
  <c r="CS251" i="3"/>
  <c r="FX251" i="3" s="1"/>
  <c r="CR251" i="3"/>
  <c r="CQ251" i="3"/>
  <c r="FV251" i="3" s="1"/>
  <c r="CP251" i="3"/>
  <c r="FU251" i="3" s="1"/>
  <c r="CO251" i="3"/>
  <c r="FT251" i="3" s="1"/>
  <c r="CN251" i="3"/>
  <c r="CM251" i="3"/>
  <c r="FR251" i="3" s="1"/>
  <c r="CL251" i="3"/>
  <c r="FQ251" i="3" s="1"/>
  <c r="CK251" i="3"/>
  <c r="FP251" i="3" s="1"/>
  <c r="CJ251" i="3"/>
  <c r="CI251" i="3"/>
  <c r="FN251" i="3" s="1"/>
  <c r="CH251" i="3"/>
  <c r="FM251" i="3" s="1"/>
  <c r="CG251" i="3"/>
  <c r="FL251" i="3" s="1"/>
  <c r="CF251" i="3"/>
  <c r="CE251" i="3"/>
  <c r="FJ251" i="3" s="1"/>
  <c r="CD251" i="3"/>
  <c r="FI251" i="3" s="1"/>
  <c r="CC251" i="3"/>
  <c r="FH251" i="3" s="1"/>
  <c r="CB251" i="3"/>
  <c r="CA251" i="3"/>
  <c r="FF251" i="3" s="1"/>
  <c r="BZ251" i="3"/>
  <c r="FE251" i="3" s="1"/>
  <c r="BY251" i="3"/>
  <c r="FD251" i="3" s="1"/>
  <c r="BX251" i="3"/>
  <c r="BW251" i="3"/>
  <c r="FB251" i="3" s="1"/>
  <c r="BV251" i="3"/>
  <c r="FA251" i="3" s="1"/>
  <c r="BU251" i="3"/>
  <c r="EZ251" i="3" s="1"/>
  <c r="BT251" i="3"/>
  <c r="BS251" i="3"/>
  <c r="EX251" i="3" s="1"/>
  <c r="BR251" i="3"/>
  <c r="EW251" i="3" s="1"/>
  <c r="BQ251" i="3"/>
  <c r="EV251" i="3" s="1"/>
  <c r="BP251" i="3"/>
  <c r="BO251" i="3"/>
  <c r="ET251" i="3" s="1"/>
  <c r="BN251" i="3"/>
  <c r="ES251" i="3" s="1"/>
  <c r="BM251" i="3"/>
  <c r="ER251" i="3" s="1"/>
  <c r="BL251" i="3"/>
  <c r="BK251" i="3"/>
  <c r="EP251" i="3" s="1"/>
  <c r="BJ251" i="3"/>
  <c r="EO251" i="3" s="1"/>
  <c r="BI251" i="3"/>
  <c r="EN251" i="3" s="1"/>
  <c r="BH251" i="3"/>
  <c r="EM251" i="3" s="1"/>
  <c r="BG251" i="3"/>
  <c r="EL251" i="3" s="1"/>
  <c r="BF251" i="3"/>
  <c r="EK251" i="3" s="1"/>
  <c r="BE251" i="3"/>
  <c r="EJ251" i="3" s="1"/>
  <c r="NV250" i="3"/>
  <c r="NU250" i="3"/>
  <c r="NS250" i="3"/>
  <c r="NR250" i="3"/>
  <c r="NK250" i="3"/>
  <c r="NJ250" i="3"/>
  <c r="NC250" i="3"/>
  <c r="NB250" i="3"/>
  <c r="MU250" i="3"/>
  <c r="MT250" i="3"/>
  <c r="MM250" i="3"/>
  <c r="ML250" i="3"/>
  <c r="ME250" i="3"/>
  <c r="MD250" i="3"/>
  <c r="LZ250" i="3"/>
  <c r="NT250" i="3" s="1"/>
  <c r="LY250" i="3"/>
  <c r="LX250" i="3"/>
  <c r="LW250" i="3"/>
  <c r="NQ250" i="3" s="1"/>
  <c r="LV250" i="3"/>
  <c r="NP250" i="3" s="1"/>
  <c r="LU250" i="3"/>
  <c r="NO250" i="3" s="1"/>
  <c r="LT250" i="3"/>
  <c r="NN250" i="3" s="1"/>
  <c r="LS250" i="3"/>
  <c r="NM250" i="3" s="1"/>
  <c r="LR250" i="3"/>
  <c r="NL250" i="3" s="1"/>
  <c r="LQ250" i="3"/>
  <c r="LP250" i="3"/>
  <c r="LO250" i="3"/>
  <c r="NI250" i="3" s="1"/>
  <c r="LN250" i="3"/>
  <c r="NH250" i="3" s="1"/>
  <c r="LM250" i="3"/>
  <c r="NG250" i="3" s="1"/>
  <c r="LL250" i="3"/>
  <c r="NF250" i="3" s="1"/>
  <c r="LK250" i="3"/>
  <c r="NE250" i="3" s="1"/>
  <c r="LJ250" i="3"/>
  <c r="ND250" i="3" s="1"/>
  <c r="LI250" i="3"/>
  <c r="LH250" i="3"/>
  <c r="LG250" i="3"/>
  <c r="NA250" i="3" s="1"/>
  <c r="LF250" i="3"/>
  <c r="MZ250" i="3" s="1"/>
  <c r="LE250" i="3"/>
  <c r="MY250" i="3" s="1"/>
  <c r="LD250" i="3"/>
  <c r="MX250" i="3" s="1"/>
  <c r="LC250" i="3"/>
  <c r="MW250" i="3" s="1"/>
  <c r="LB250" i="3"/>
  <c r="MV250" i="3" s="1"/>
  <c r="LA250" i="3"/>
  <c r="KZ250" i="3"/>
  <c r="KY250" i="3"/>
  <c r="MS250" i="3" s="1"/>
  <c r="KX250" i="3"/>
  <c r="MR250" i="3" s="1"/>
  <c r="KW250" i="3"/>
  <c r="MQ250" i="3" s="1"/>
  <c r="KV250" i="3"/>
  <c r="MP250" i="3" s="1"/>
  <c r="KU250" i="3"/>
  <c r="MO250" i="3" s="1"/>
  <c r="KT250" i="3"/>
  <c r="MN250" i="3" s="1"/>
  <c r="KS250" i="3"/>
  <c r="KR250" i="3"/>
  <c r="KQ250" i="3"/>
  <c r="MK250" i="3" s="1"/>
  <c r="KP250" i="3"/>
  <c r="MJ250" i="3" s="1"/>
  <c r="KO250" i="3"/>
  <c r="MI250" i="3" s="1"/>
  <c r="KN250" i="3"/>
  <c r="MH250" i="3" s="1"/>
  <c r="KM250" i="3"/>
  <c r="MG250" i="3" s="1"/>
  <c r="KL250" i="3"/>
  <c r="MF250" i="3" s="1"/>
  <c r="KK250" i="3"/>
  <c r="KJ250" i="3"/>
  <c r="KI250" i="3"/>
  <c r="MC250" i="3" s="1"/>
  <c r="KH250" i="3"/>
  <c r="MB250" i="3" s="1"/>
  <c r="HC250" i="3"/>
  <c r="GY250" i="3"/>
  <c r="GU250" i="3"/>
  <c r="GM250" i="3"/>
  <c r="GI250" i="3"/>
  <c r="GE250" i="3"/>
  <c r="FW250" i="3"/>
  <c r="FS250" i="3"/>
  <c r="FO250" i="3"/>
  <c r="FG250" i="3"/>
  <c r="FC250" i="3"/>
  <c r="EY250" i="3"/>
  <c r="EQ250" i="3"/>
  <c r="EM250" i="3"/>
  <c r="DY250" i="3"/>
  <c r="DX250" i="3"/>
  <c r="DW250" i="3"/>
  <c r="HB250" i="3" s="1"/>
  <c r="DV250" i="3"/>
  <c r="HA250" i="3" s="1"/>
  <c r="DU250" i="3"/>
  <c r="GZ250" i="3" s="1"/>
  <c r="DT250" i="3"/>
  <c r="DS250" i="3"/>
  <c r="GX250" i="3" s="1"/>
  <c r="DR250" i="3"/>
  <c r="GW250" i="3" s="1"/>
  <c r="DQ250" i="3"/>
  <c r="GV250" i="3" s="1"/>
  <c r="DP250" i="3"/>
  <c r="DO250" i="3"/>
  <c r="GT250" i="3" s="1"/>
  <c r="DN250" i="3"/>
  <c r="GS250" i="3" s="1"/>
  <c r="DM250" i="3"/>
  <c r="GR250" i="3" s="1"/>
  <c r="DL250" i="3"/>
  <c r="GQ250" i="3" s="1"/>
  <c r="DK250" i="3"/>
  <c r="GP250" i="3" s="1"/>
  <c r="DJ250" i="3"/>
  <c r="GO250" i="3" s="1"/>
  <c r="DI250" i="3"/>
  <c r="GN250" i="3" s="1"/>
  <c r="DH250" i="3"/>
  <c r="DG250" i="3"/>
  <c r="GL250" i="3" s="1"/>
  <c r="DF250" i="3"/>
  <c r="GK250" i="3" s="1"/>
  <c r="DE250" i="3"/>
  <c r="GJ250" i="3" s="1"/>
  <c r="DD250" i="3"/>
  <c r="DC250" i="3"/>
  <c r="GH250" i="3" s="1"/>
  <c r="DB250" i="3"/>
  <c r="GG250" i="3" s="1"/>
  <c r="DA250" i="3"/>
  <c r="GF250" i="3" s="1"/>
  <c r="CZ250" i="3"/>
  <c r="CY250" i="3"/>
  <c r="GD250" i="3" s="1"/>
  <c r="CX250" i="3"/>
  <c r="GC250" i="3" s="1"/>
  <c r="CW250" i="3"/>
  <c r="GB250" i="3" s="1"/>
  <c r="CV250" i="3"/>
  <c r="GA250" i="3" s="1"/>
  <c r="CU250" i="3"/>
  <c r="FZ250" i="3" s="1"/>
  <c r="CT250" i="3"/>
  <c r="FY250" i="3" s="1"/>
  <c r="CS250" i="3"/>
  <c r="FX250" i="3" s="1"/>
  <c r="CR250" i="3"/>
  <c r="CQ250" i="3"/>
  <c r="FV250" i="3" s="1"/>
  <c r="CP250" i="3"/>
  <c r="FU250" i="3" s="1"/>
  <c r="CO250" i="3"/>
  <c r="FT250" i="3" s="1"/>
  <c r="CN250" i="3"/>
  <c r="CM250" i="3"/>
  <c r="FR250" i="3" s="1"/>
  <c r="CL250" i="3"/>
  <c r="FQ250" i="3" s="1"/>
  <c r="CK250" i="3"/>
  <c r="FP250" i="3" s="1"/>
  <c r="CJ250" i="3"/>
  <c r="CI250" i="3"/>
  <c r="FN250" i="3" s="1"/>
  <c r="CH250" i="3"/>
  <c r="FM250" i="3" s="1"/>
  <c r="CG250" i="3"/>
  <c r="FL250" i="3" s="1"/>
  <c r="CF250" i="3"/>
  <c r="FK250" i="3" s="1"/>
  <c r="CE250" i="3"/>
  <c r="FJ250" i="3" s="1"/>
  <c r="CD250" i="3"/>
  <c r="FI250" i="3" s="1"/>
  <c r="CC250" i="3"/>
  <c r="FH250" i="3" s="1"/>
  <c r="CB250" i="3"/>
  <c r="CA250" i="3"/>
  <c r="FF250" i="3" s="1"/>
  <c r="BZ250" i="3"/>
  <c r="FE250" i="3" s="1"/>
  <c r="BY250" i="3"/>
  <c r="FD250" i="3" s="1"/>
  <c r="BX250" i="3"/>
  <c r="BW250" i="3"/>
  <c r="FB250" i="3" s="1"/>
  <c r="BV250" i="3"/>
  <c r="FA250" i="3" s="1"/>
  <c r="BU250" i="3"/>
  <c r="EZ250" i="3" s="1"/>
  <c r="BT250" i="3"/>
  <c r="BS250" i="3"/>
  <c r="EX250" i="3" s="1"/>
  <c r="BR250" i="3"/>
  <c r="EW250" i="3" s="1"/>
  <c r="BQ250" i="3"/>
  <c r="EV250" i="3" s="1"/>
  <c r="BP250" i="3"/>
  <c r="EU250" i="3" s="1"/>
  <c r="BO250" i="3"/>
  <c r="ET250" i="3" s="1"/>
  <c r="BN250" i="3"/>
  <c r="ES250" i="3" s="1"/>
  <c r="BM250" i="3"/>
  <c r="ER250" i="3" s="1"/>
  <c r="BL250" i="3"/>
  <c r="BK250" i="3"/>
  <c r="EP250" i="3" s="1"/>
  <c r="BJ250" i="3"/>
  <c r="EO250" i="3" s="1"/>
  <c r="BI250" i="3"/>
  <c r="EN250" i="3" s="1"/>
  <c r="BH250" i="3"/>
  <c r="BG250" i="3"/>
  <c r="EL250" i="3" s="1"/>
  <c r="BF250" i="3"/>
  <c r="EK250" i="3" s="1"/>
  <c r="BE250" i="3"/>
  <c r="EJ250" i="3" s="1"/>
  <c r="C250" i="3"/>
  <c r="DX249" i="3"/>
  <c r="HC249" i="3" s="1"/>
  <c r="DW249" i="3"/>
  <c r="HB249" i="3" s="1"/>
  <c r="DV249" i="3"/>
  <c r="HA249" i="3" s="1"/>
  <c r="DU249" i="3"/>
  <c r="GZ249" i="3" s="1"/>
  <c r="DT249" i="3"/>
  <c r="GY249" i="3" s="1"/>
  <c r="DS249" i="3"/>
  <c r="GX249" i="3" s="1"/>
  <c r="DR249" i="3"/>
  <c r="GW249" i="3" s="1"/>
  <c r="DQ249" i="3"/>
  <c r="GV249" i="3" s="1"/>
  <c r="DP249" i="3"/>
  <c r="GU249" i="3" s="1"/>
  <c r="DO249" i="3"/>
  <c r="GT249" i="3" s="1"/>
  <c r="DN249" i="3"/>
  <c r="GS249" i="3" s="1"/>
  <c r="DM249" i="3"/>
  <c r="GR249" i="3" s="1"/>
  <c r="DL249" i="3"/>
  <c r="GQ249" i="3" s="1"/>
  <c r="DK249" i="3"/>
  <c r="GP249" i="3" s="1"/>
  <c r="DJ249" i="3"/>
  <c r="GO249" i="3" s="1"/>
  <c r="DI249" i="3"/>
  <c r="GN249" i="3" s="1"/>
  <c r="DH249" i="3"/>
  <c r="GM249" i="3" s="1"/>
  <c r="DG249" i="3"/>
  <c r="GL249" i="3" s="1"/>
  <c r="DF249" i="3"/>
  <c r="GK249" i="3" s="1"/>
  <c r="DE249" i="3"/>
  <c r="GJ249" i="3" s="1"/>
  <c r="DD249" i="3"/>
  <c r="GI249" i="3" s="1"/>
  <c r="DC249" i="3"/>
  <c r="GH249" i="3" s="1"/>
  <c r="DB249" i="3"/>
  <c r="GG249" i="3" s="1"/>
  <c r="DA249" i="3"/>
  <c r="GF249" i="3" s="1"/>
  <c r="CZ249" i="3"/>
  <c r="GE249" i="3" s="1"/>
  <c r="CY249" i="3"/>
  <c r="GD249" i="3" s="1"/>
  <c r="CX249" i="3"/>
  <c r="GC249" i="3" s="1"/>
  <c r="CW249" i="3"/>
  <c r="GB249" i="3" s="1"/>
  <c r="CV249" i="3"/>
  <c r="GA249" i="3" s="1"/>
  <c r="CU249" i="3"/>
  <c r="FZ249" i="3" s="1"/>
  <c r="CT249" i="3"/>
  <c r="FY249" i="3" s="1"/>
  <c r="CS249" i="3"/>
  <c r="FX249" i="3" s="1"/>
  <c r="CR249" i="3"/>
  <c r="FW249" i="3" s="1"/>
  <c r="CQ249" i="3"/>
  <c r="FV249" i="3" s="1"/>
  <c r="CP249" i="3"/>
  <c r="FU249" i="3" s="1"/>
  <c r="CO249" i="3"/>
  <c r="FT249" i="3" s="1"/>
  <c r="CN249" i="3"/>
  <c r="FS249" i="3" s="1"/>
  <c r="CM249" i="3"/>
  <c r="FR249" i="3" s="1"/>
  <c r="CL249" i="3"/>
  <c r="FQ249" i="3" s="1"/>
  <c r="CK249" i="3"/>
  <c r="FP249" i="3" s="1"/>
  <c r="CJ249" i="3"/>
  <c r="FO249" i="3" s="1"/>
  <c r="CI249" i="3"/>
  <c r="FN249" i="3" s="1"/>
  <c r="CH249" i="3"/>
  <c r="FM249" i="3" s="1"/>
  <c r="CG249" i="3"/>
  <c r="FL249" i="3" s="1"/>
  <c r="CF249" i="3"/>
  <c r="FK249" i="3" s="1"/>
  <c r="CE249" i="3"/>
  <c r="FJ249" i="3" s="1"/>
  <c r="CD249" i="3"/>
  <c r="FI249" i="3" s="1"/>
  <c r="CC249" i="3"/>
  <c r="FH249" i="3" s="1"/>
  <c r="CB249" i="3"/>
  <c r="FG249" i="3" s="1"/>
  <c r="CA249" i="3"/>
  <c r="FF249" i="3" s="1"/>
  <c r="BZ249" i="3"/>
  <c r="FE249" i="3" s="1"/>
  <c r="BY249" i="3"/>
  <c r="FD249" i="3" s="1"/>
  <c r="BX249" i="3"/>
  <c r="FC249" i="3" s="1"/>
  <c r="BW249" i="3"/>
  <c r="FB249" i="3" s="1"/>
  <c r="BV249" i="3"/>
  <c r="FA249" i="3" s="1"/>
  <c r="BU249" i="3"/>
  <c r="EZ249" i="3" s="1"/>
  <c r="BT249" i="3"/>
  <c r="EY249" i="3" s="1"/>
  <c r="BS249" i="3"/>
  <c r="EX249" i="3" s="1"/>
  <c r="BR249" i="3"/>
  <c r="EW249" i="3" s="1"/>
  <c r="BQ249" i="3"/>
  <c r="EV249" i="3" s="1"/>
  <c r="BP249" i="3"/>
  <c r="EU249" i="3" s="1"/>
  <c r="BO249" i="3"/>
  <c r="ET249" i="3" s="1"/>
  <c r="BN249" i="3"/>
  <c r="ES249" i="3" s="1"/>
  <c r="BM249" i="3"/>
  <c r="ER249" i="3" s="1"/>
  <c r="BL249" i="3"/>
  <c r="EQ249" i="3" s="1"/>
  <c r="BK249" i="3"/>
  <c r="EP249" i="3" s="1"/>
  <c r="BJ249" i="3"/>
  <c r="EO249" i="3" s="1"/>
  <c r="BI249" i="3"/>
  <c r="EN249" i="3" s="1"/>
  <c r="BH249" i="3"/>
  <c r="EM249" i="3" s="1"/>
  <c r="BG249" i="3"/>
  <c r="EL249" i="3" s="1"/>
  <c r="BF249" i="3"/>
  <c r="EK249" i="3" s="1"/>
  <c r="BE249" i="3"/>
  <c r="EJ249" i="3" s="1"/>
  <c r="DX248" i="3"/>
  <c r="HC248" i="3" s="1"/>
  <c r="DW248" i="3"/>
  <c r="HB248" i="3" s="1"/>
  <c r="DV248" i="3"/>
  <c r="HA248" i="3" s="1"/>
  <c r="DU248" i="3"/>
  <c r="GZ248" i="3" s="1"/>
  <c r="DT248" i="3"/>
  <c r="GY248" i="3" s="1"/>
  <c r="DS248" i="3"/>
  <c r="GX248" i="3" s="1"/>
  <c r="DR248" i="3"/>
  <c r="GW248" i="3" s="1"/>
  <c r="DQ248" i="3"/>
  <c r="GV248" i="3" s="1"/>
  <c r="DP248" i="3"/>
  <c r="GU248" i="3" s="1"/>
  <c r="DO248" i="3"/>
  <c r="GT248" i="3" s="1"/>
  <c r="DN248" i="3"/>
  <c r="GS248" i="3" s="1"/>
  <c r="DM248" i="3"/>
  <c r="GR248" i="3" s="1"/>
  <c r="DL248" i="3"/>
  <c r="GQ248" i="3" s="1"/>
  <c r="DK248" i="3"/>
  <c r="GP248" i="3" s="1"/>
  <c r="DJ248" i="3"/>
  <c r="GO248" i="3" s="1"/>
  <c r="DI248" i="3"/>
  <c r="GN248" i="3" s="1"/>
  <c r="DH248" i="3"/>
  <c r="GM248" i="3" s="1"/>
  <c r="DG248" i="3"/>
  <c r="GL248" i="3" s="1"/>
  <c r="DF248" i="3"/>
  <c r="GK248" i="3" s="1"/>
  <c r="DE248" i="3"/>
  <c r="GJ248" i="3" s="1"/>
  <c r="DD248" i="3"/>
  <c r="GI248" i="3" s="1"/>
  <c r="DC248" i="3"/>
  <c r="GH248" i="3" s="1"/>
  <c r="DB248" i="3"/>
  <c r="GG248" i="3" s="1"/>
  <c r="DA248" i="3"/>
  <c r="GF248" i="3" s="1"/>
  <c r="CZ248" i="3"/>
  <c r="GE248" i="3" s="1"/>
  <c r="CY248" i="3"/>
  <c r="GD248" i="3" s="1"/>
  <c r="CX248" i="3"/>
  <c r="GC248" i="3" s="1"/>
  <c r="CW248" i="3"/>
  <c r="GB248" i="3" s="1"/>
  <c r="CV248" i="3"/>
  <c r="GA248" i="3" s="1"/>
  <c r="CU248" i="3"/>
  <c r="FZ248" i="3" s="1"/>
  <c r="CT248" i="3"/>
  <c r="FY248" i="3" s="1"/>
  <c r="CS248" i="3"/>
  <c r="FX248" i="3" s="1"/>
  <c r="CR248" i="3"/>
  <c r="FW248" i="3" s="1"/>
  <c r="CQ248" i="3"/>
  <c r="FV248" i="3" s="1"/>
  <c r="CP248" i="3"/>
  <c r="FU248" i="3" s="1"/>
  <c r="CO248" i="3"/>
  <c r="FT248" i="3" s="1"/>
  <c r="CN248" i="3"/>
  <c r="FS248" i="3" s="1"/>
  <c r="CM248" i="3"/>
  <c r="FR248" i="3" s="1"/>
  <c r="CL248" i="3"/>
  <c r="FQ248" i="3" s="1"/>
  <c r="CK248" i="3"/>
  <c r="FP248" i="3" s="1"/>
  <c r="CJ248" i="3"/>
  <c r="FO248" i="3" s="1"/>
  <c r="CI248" i="3"/>
  <c r="FN248" i="3" s="1"/>
  <c r="CH248" i="3"/>
  <c r="FM248" i="3" s="1"/>
  <c r="CG248" i="3"/>
  <c r="FL248" i="3" s="1"/>
  <c r="CF248" i="3"/>
  <c r="FK248" i="3" s="1"/>
  <c r="CE248" i="3"/>
  <c r="FJ248" i="3" s="1"/>
  <c r="CD248" i="3"/>
  <c r="FI248" i="3" s="1"/>
  <c r="CC248" i="3"/>
  <c r="FH248" i="3" s="1"/>
  <c r="CB248" i="3"/>
  <c r="FG248" i="3" s="1"/>
  <c r="CA248" i="3"/>
  <c r="FF248" i="3" s="1"/>
  <c r="BZ248" i="3"/>
  <c r="FE248" i="3" s="1"/>
  <c r="BY248" i="3"/>
  <c r="FD248" i="3" s="1"/>
  <c r="BX248" i="3"/>
  <c r="FC248" i="3" s="1"/>
  <c r="BW248" i="3"/>
  <c r="FB248" i="3" s="1"/>
  <c r="BV248" i="3"/>
  <c r="FA248" i="3" s="1"/>
  <c r="BU248" i="3"/>
  <c r="EZ248" i="3" s="1"/>
  <c r="BT248" i="3"/>
  <c r="EY248" i="3" s="1"/>
  <c r="BS248" i="3"/>
  <c r="EX248" i="3" s="1"/>
  <c r="BR248" i="3"/>
  <c r="EW248" i="3" s="1"/>
  <c r="BQ248" i="3"/>
  <c r="EV248" i="3" s="1"/>
  <c r="BP248" i="3"/>
  <c r="EU248" i="3" s="1"/>
  <c r="BO248" i="3"/>
  <c r="ET248" i="3" s="1"/>
  <c r="BN248" i="3"/>
  <c r="ES248" i="3" s="1"/>
  <c r="BM248" i="3"/>
  <c r="ER248" i="3" s="1"/>
  <c r="BL248" i="3"/>
  <c r="EQ248" i="3" s="1"/>
  <c r="BK248" i="3"/>
  <c r="EP248" i="3" s="1"/>
  <c r="BJ248" i="3"/>
  <c r="EO248" i="3" s="1"/>
  <c r="BI248" i="3"/>
  <c r="EN248" i="3" s="1"/>
  <c r="BH248" i="3"/>
  <c r="EM248" i="3" s="1"/>
  <c r="BG248" i="3"/>
  <c r="EL248" i="3" s="1"/>
  <c r="BF248" i="3"/>
  <c r="EK248" i="3" s="1"/>
  <c r="BE248" i="3"/>
  <c r="EJ248" i="3" s="1"/>
  <c r="DX247" i="3"/>
  <c r="HC247" i="3" s="1"/>
  <c r="DW247" i="3"/>
  <c r="HB247" i="3" s="1"/>
  <c r="DV247" i="3"/>
  <c r="HA247" i="3" s="1"/>
  <c r="DU247" i="3"/>
  <c r="GZ247" i="3" s="1"/>
  <c r="DT247" i="3"/>
  <c r="GY247" i="3" s="1"/>
  <c r="DS247" i="3"/>
  <c r="GX247" i="3" s="1"/>
  <c r="DR247" i="3"/>
  <c r="GW247" i="3" s="1"/>
  <c r="DQ247" i="3"/>
  <c r="GV247" i="3" s="1"/>
  <c r="DP247" i="3"/>
  <c r="GU247" i="3" s="1"/>
  <c r="DO247" i="3"/>
  <c r="GT247" i="3" s="1"/>
  <c r="DN247" i="3"/>
  <c r="GS247" i="3" s="1"/>
  <c r="DM247" i="3"/>
  <c r="GR247" i="3" s="1"/>
  <c r="DL247" i="3"/>
  <c r="GQ247" i="3" s="1"/>
  <c r="DK247" i="3"/>
  <c r="GP247" i="3" s="1"/>
  <c r="DJ247" i="3"/>
  <c r="GO247" i="3" s="1"/>
  <c r="DI247" i="3"/>
  <c r="GN247" i="3" s="1"/>
  <c r="DH247" i="3"/>
  <c r="GM247" i="3" s="1"/>
  <c r="DG247" i="3"/>
  <c r="GL247" i="3" s="1"/>
  <c r="DF247" i="3"/>
  <c r="GK247" i="3" s="1"/>
  <c r="DE247" i="3"/>
  <c r="GJ247" i="3" s="1"/>
  <c r="DD247" i="3"/>
  <c r="GI247" i="3" s="1"/>
  <c r="DC247" i="3"/>
  <c r="GH247" i="3" s="1"/>
  <c r="DB247" i="3"/>
  <c r="GG247" i="3" s="1"/>
  <c r="DA247" i="3"/>
  <c r="GF247" i="3" s="1"/>
  <c r="CZ247" i="3"/>
  <c r="GE247" i="3" s="1"/>
  <c r="CY247" i="3"/>
  <c r="GD247" i="3" s="1"/>
  <c r="CX247" i="3"/>
  <c r="GC247" i="3" s="1"/>
  <c r="CW247" i="3"/>
  <c r="GB247" i="3" s="1"/>
  <c r="CV247" i="3"/>
  <c r="GA247" i="3" s="1"/>
  <c r="CU247" i="3"/>
  <c r="FZ247" i="3" s="1"/>
  <c r="CT247" i="3"/>
  <c r="FY247" i="3" s="1"/>
  <c r="CS247" i="3"/>
  <c r="FX247" i="3" s="1"/>
  <c r="CR247" i="3"/>
  <c r="FW247" i="3" s="1"/>
  <c r="CQ247" i="3"/>
  <c r="FV247" i="3" s="1"/>
  <c r="CP247" i="3"/>
  <c r="FU247" i="3" s="1"/>
  <c r="CO247" i="3"/>
  <c r="FT247" i="3" s="1"/>
  <c r="CN247" i="3"/>
  <c r="FS247" i="3" s="1"/>
  <c r="CM247" i="3"/>
  <c r="FR247" i="3" s="1"/>
  <c r="CL247" i="3"/>
  <c r="FQ247" i="3" s="1"/>
  <c r="CK247" i="3"/>
  <c r="FP247" i="3" s="1"/>
  <c r="CJ247" i="3"/>
  <c r="FO247" i="3" s="1"/>
  <c r="CI247" i="3"/>
  <c r="FN247" i="3" s="1"/>
  <c r="CH247" i="3"/>
  <c r="FM247" i="3" s="1"/>
  <c r="CG247" i="3"/>
  <c r="FL247" i="3" s="1"/>
  <c r="CF247" i="3"/>
  <c r="FK247" i="3" s="1"/>
  <c r="CE247" i="3"/>
  <c r="FJ247" i="3" s="1"/>
  <c r="CD247" i="3"/>
  <c r="FI247" i="3" s="1"/>
  <c r="CC247" i="3"/>
  <c r="FH247" i="3" s="1"/>
  <c r="CB247" i="3"/>
  <c r="FG247" i="3" s="1"/>
  <c r="CA247" i="3"/>
  <c r="FF247" i="3" s="1"/>
  <c r="BZ247" i="3"/>
  <c r="FE247" i="3" s="1"/>
  <c r="BY247" i="3"/>
  <c r="FD247" i="3" s="1"/>
  <c r="BX247" i="3"/>
  <c r="FC247" i="3" s="1"/>
  <c r="BW247" i="3"/>
  <c r="FB247" i="3" s="1"/>
  <c r="BV247" i="3"/>
  <c r="FA247" i="3" s="1"/>
  <c r="BU247" i="3"/>
  <c r="EZ247" i="3" s="1"/>
  <c r="BT247" i="3"/>
  <c r="EY247" i="3" s="1"/>
  <c r="BS247" i="3"/>
  <c r="EX247" i="3" s="1"/>
  <c r="BR247" i="3"/>
  <c r="EW247" i="3" s="1"/>
  <c r="BQ247" i="3"/>
  <c r="EV247" i="3" s="1"/>
  <c r="BP247" i="3"/>
  <c r="EU247" i="3" s="1"/>
  <c r="BO247" i="3"/>
  <c r="ET247" i="3" s="1"/>
  <c r="BN247" i="3"/>
  <c r="ES247" i="3" s="1"/>
  <c r="BM247" i="3"/>
  <c r="ER247" i="3" s="1"/>
  <c r="BL247" i="3"/>
  <c r="EQ247" i="3" s="1"/>
  <c r="BK247" i="3"/>
  <c r="EP247" i="3" s="1"/>
  <c r="BJ247" i="3"/>
  <c r="EO247" i="3" s="1"/>
  <c r="BI247" i="3"/>
  <c r="EN247" i="3" s="1"/>
  <c r="BH247" i="3"/>
  <c r="EM247" i="3" s="1"/>
  <c r="BG247" i="3"/>
  <c r="EL247" i="3" s="1"/>
  <c r="BF247" i="3"/>
  <c r="EK247" i="3" s="1"/>
  <c r="BE247" i="3"/>
  <c r="EJ247" i="3" s="1"/>
  <c r="HA246" i="3"/>
  <c r="GS246" i="3"/>
  <c r="GP246" i="3"/>
  <c r="GK246" i="3"/>
  <c r="GC246" i="3"/>
  <c r="FZ246" i="3"/>
  <c r="FU246" i="3"/>
  <c r="FM246" i="3"/>
  <c r="FE246" i="3"/>
  <c r="EW246" i="3"/>
  <c r="EO246" i="3"/>
  <c r="EA246" i="3"/>
  <c r="DX246" i="3"/>
  <c r="HC246" i="3" s="1"/>
  <c r="DW246" i="3"/>
  <c r="HB246" i="3" s="1"/>
  <c r="DV246" i="3"/>
  <c r="DU246" i="3"/>
  <c r="GZ246" i="3" s="1"/>
  <c r="DT246" i="3"/>
  <c r="GY246" i="3" s="1"/>
  <c r="DS246" i="3"/>
  <c r="GX246" i="3" s="1"/>
  <c r="DR246" i="3"/>
  <c r="GW246" i="3" s="1"/>
  <c r="DQ246" i="3"/>
  <c r="GV246" i="3" s="1"/>
  <c r="DP246" i="3"/>
  <c r="GU246" i="3" s="1"/>
  <c r="DO246" i="3"/>
  <c r="GT246" i="3" s="1"/>
  <c r="DN246" i="3"/>
  <c r="DM246" i="3"/>
  <c r="GR246" i="3" s="1"/>
  <c r="DL246" i="3"/>
  <c r="GQ246" i="3" s="1"/>
  <c r="DK246" i="3"/>
  <c r="DJ246" i="3"/>
  <c r="GO246" i="3" s="1"/>
  <c r="DI246" i="3"/>
  <c r="GN246" i="3" s="1"/>
  <c r="DH246" i="3"/>
  <c r="GM246" i="3" s="1"/>
  <c r="DG246" i="3"/>
  <c r="GL246" i="3" s="1"/>
  <c r="DF246" i="3"/>
  <c r="DE246" i="3"/>
  <c r="GJ246" i="3" s="1"/>
  <c r="DD246" i="3"/>
  <c r="GI246" i="3" s="1"/>
  <c r="DC246" i="3"/>
  <c r="GH246" i="3" s="1"/>
  <c r="DB246" i="3"/>
  <c r="GG246" i="3" s="1"/>
  <c r="DA246" i="3"/>
  <c r="GF246" i="3" s="1"/>
  <c r="CZ246" i="3"/>
  <c r="GE246" i="3" s="1"/>
  <c r="CY246" i="3"/>
  <c r="GD246" i="3" s="1"/>
  <c r="CX246" i="3"/>
  <c r="CW246" i="3"/>
  <c r="GB246" i="3" s="1"/>
  <c r="CV246" i="3"/>
  <c r="GA246" i="3" s="1"/>
  <c r="CU246" i="3"/>
  <c r="CT246" i="3"/>
  <c r="FY246" i="3" s="1"/>
  <c r="CS246" i="3"/>
  <c r="FX246" i="3" s="1"/>
  <c r="CR246" i="3"/>
  <c r="FW246" i="3" s="1"/>
  <c r="CQ246" i="3"/>
  <c r="FV246" i="3" s="1"/>
  <c r="CP246" i="3"/>
  <c r="CO246" i="3"/>
  <c r="FT246" i="3" s="1"/>
  <c r="CN246" i="3"/>
  <c r="FS246" i="3" s="1"/>
  <c r="CM246" i="3"/>
  <c r="FR246" i="3" s="1"/>
  <c r="CL246" i="3"/>
  <c r="FQ246" i="3" s="1"/>
  <c r="CK246" i="3"/>
  <c r="FP246" i="3" s="1"/>
  <c r="CJ246" i="3"/>
  <c r="FO246" i="3" s="1"/>
  <c r="CI246" i="3"/>
  <c r="FN246" i="3" s="1"/>
  <c r="CH246" i="3"/>
  <c r="CG246" i="3"/>
  <c r="FL246" i="3" s="1"/>
  <c r="CF246" i="3"/>
  <c r="FK246" i="3" s="1"/>
  <c r="CE246" i="3"/>
  <c r="FJ246" i="3" s="1"/>
  <c r="CD246" i="3"/>
  <c r="FI246" i="3" s="1"/>
  <c r="CC246" i="3"/>
  <c r="FH246" i="3" s="1"/>
  <c r="CB246" i="3"/>
  <c r="FG246" i="3" s="1"/>
  <c r="CA246" i="3"/>
  <c r="FF246" i="3" s="1"/>
  <c r="BZ246" i="3"/>
  <c r="BY246" i="3"/>
  <c r="FD246" i="3" s="1"/>
  <c r="BX246" i="3"/>
  <c r="FC246" i="3" s="1"/>
  <c r="BW246" i="3"/>
  <c r="FB246" i="3" s="1"/>
  <c r="BV246" i="3"/>
  <c r="FA246" i="3" s="1"/>
  <c r="BU246" i="3"/>
  <c r="EZ246" i="3" s="1"/>
  <c r="BT246" i="3"/>
  <c r="EY246" i="3" s="1"/>
  <c r="BS246" i="3"/>
  <c r="EX246" i="3" s="1"/>
  <c r="BR246" i="3"/>
  <c r="BQ246" i="3"/>
  <c r="EV246" i="3" s="1"/>
  <c r="BP246" i="3"/>
  <c r="EU246" i="3" s="1"/>
  <c r="BO246" i="3"/>
  <c r="ET246" i="3" s="1"/>
  <c r="BN246" i="3"/>
  <c r="ES246" i="3" s="1"/>
  <c r="BM246" i="3"/>
  <c r="ER246" i="3" s="1"/>
  <c r="BL246" i="3"/>
  <c r="EQ246" i="3" s="1"/>
  <c r="BK246" i="3"/>
  <c r="EP246" i="3" s="1"/>
  <c r="BJ246" i="3"/>
  <c r="BI246" i="3"/>
  <c r="EN246" i="3" s="1"/>
  <c r="BH246" i="3"/>
  <c r="EM246" i="3" s="1"/>
  <c r="BG246" i="3"/>
  <c r="EL246" i="3" s="1"/>
  <c r="BF246" i="3"/>
  <c r="EK246" i="3" s="1"/>
  <c r="BE246" i="3"/>
  <c r="EJ246" i="3" s="1"/>
  <c r="NV245" i="3"/>
  <c r="NU245" i="3"/>
  <c r="NT245" i="3"/>
  <c r="NQ245" i="3"/>
  <c r="NM245" i="3"/>
  <c r="NI245" i="3"/>
  <c r="NE245" i="3"/>
  <c r="NA245" i="3"/>
  <c r="MW245" i="3"/>
  <c r="MS245" i="3"/>
  <c r="MO245" i="3"/>
  <c r="MN245" i="3"/>
  <c r="MK245" i="3"/>
  <c r="MG245" i="3"/>
  <c r="MC245" i="3"/>
  <c r="LZ245" i="3"/>
  <c r="LY245" i="3"/>
  <c r="NS245" i="3" s="1"/>
  <c r="LX245" i="3"/>
  <c r="NR245" i="3" s="1"/>
  <c r="LW245" i="3"/>
  <c r="LV245" i="3"/>
  <c r="NP245" i="3" s="1"/>
  <c r="LU245" i="3"/>
  <c r="NO245" i="3" s="1"/>
  <c r="LT245" i="3"/>
  <c r="NN245" i="3" s="1"/>
  <c r="LS245" i="3"/>
  <c r="LR245" i="3"/>
  <c r="NL245" i="3" s="1"/>
  <c r="LQ245" i="3"/>
  <c r="NK245" i="3" s="1"/>
  <c r="LP245" i="3"/>
  <c r="NJ245" i="3" s="1"/>
  <c r="LO245" i="3"/>
  <c r="LN245" i="3"/>
  <c r="NH245" i="3" s="1"/>
  <c r="LM245" i="3"/>
  <c r="NG245" i="3" s="1"/>
  <c r="LL245" i="3"/>
  <c r="NF245" i="3" s="1"/>
  <c r="LK245" i="3"/>
  <c r="LJ245" i="3"/>
  <c r="ND245" i="3" s="1"/>
  <c r="LI245" i="3"/>
  <c r="NC245" i="3" s="1"/>
  <c r="LH245" i="3"/>
  <c r="NB245" i="3" s="1"/>
  <c r="LG245" i="3"/>
  <c r="LF245" i="3"/>
  <c r="MZ245" i="3" s="1"/>
  <c r="LE245" i="3"/>
  <c r="MY245" i="3" s="1"/>
  <c r="LD245" i="3"/>
  <c r="MX245" i="3" s="1"/>
  <c r="LC245" i="3"/>
  <c r="LB245" i="3"/>
  <c r="MV245" i="3" s="1"/>
  <c r="LA245" i="3"/>
  <c r="MU245" i="3" s="1"/>
  <c r="KZ245" i="3"/>
  <c r="MT245" i="3" s="1"/>
  <c r="KY245" i="3"/>
  <c r="KX245" i="3"/>
  <c r="MR245" i="3" s="1"/>
  <c r="KW245" i="3"/>
  <c r="MQ245" i="3" s="1"/>
  <c r="KV245" i="3"/>
  <c r="MP245" i="3" s="1"/>
  <c r="KU245" i="3"/>
  <c r="KT245" i="3"/>
  <c r="KS245" i="3"/>
  <c r="MM245" i="3" s="1"/>
  <c r="KR245" i="3"/>
  <c r="ML245" i="3" s="1"/>
  <c r="KQ245" i="3"/>
  <c r="KP245" i="3"/>
  <c r="MJ245" i="3" s="1"/>
  <c r="KO245" i="3"/>
  <c r="MI245" i="3" s="1"/>
  <c r="KN245" i="3"/>
  <c r="MH245" i="3" s="1"/>
  <c r="KM245" i="3"/>
  <c r="KL245" i="3"/>
  <c r="MF245" i="3" s="1"/>
  <c r="KK245" i="3"/>
  <c r="ME245" i="3" s="1"/>
  <c r="KJ245" i="3"/>
  <c r="MD245" i="3" s="1"/>
  <c r="KI245" i="3"/>
  <c r="KH245" i="3"/>
  <c r="MB245" i="3" s="1"/>
  <c r="DY245" i="3"/>
  <c r="DX245" i="3"/>
  <c r="HC245" i="3" s="1"/>
  <c r="DW245" i="3"/>
  <c r="HB245" i="3" s="1"/>
  <c r="DV245" i="3"/>
  <c r="HA245" i="3" s="1"/>
  <c r="DU245" i="3"/>
  <c r="GZ245" i="3" s="1"/>
  <c r="DT245" i="3"/>
  <c r="GY245" i="3" s="1"/>
  <c r="DS245" i="3"/>
  <c r="GX245" i="3" s="1"/>
  <c r="DR245" i="3"/>
  <c r="GW245" i="3" s="1"/>
  <c r="DQ245" i="3"/>
  <c r="GV245" i="3" s="1"/>
  <c r="DP245" i="3"/>
  <c r="GU245" i="3" s="1"/>
  <c r="DO245" i="3"/>
  <c r="GT245" i="3" s="1"/>
  <c r="DN245" i="3"/>
  <c r="GS245" i="3" s="1"/>
  <c r="DM245" i="3"/>
  <c r="GR245" i="3" s="1"/>
  <c r="DL245" i="3"/>
  <c r="GQ245" i="3" s="1"/>
  <c r="DK245" i="3"/>
  <c r="GP245" i="3" s="1"/>
  <c r="DJ245" i="3"/>
  <c r="GO245" i="3" s="1"/>
  <c r="DI245" i="3"/>
  <c r="GN245" i="3" s="1"/>
  <c r="DH245" i="3"/>
  <c r="GM245" i="3" s="1"/>
  <c r="DG245" i="3"/>
  <c r="GL245" i="3" s="1"/>
  <c r="DF245" i="3"/>
  <c r="GK245" i="3" s="1"/>
  <c r="DE245" i="3"/>
  <c r="GJ245" i="3" s="1"/>
  <c r="DD245" i="3"/>
  <c r="GI245" i="3" s="1"/>
  <c r="DC245" i="3"/>
  <c r="GH245" i="3" s="1"/>
  <c r="DB245" i="3"/>
  <c r="GG245" i="3" s="1"/>
  <c r="DA245" i="3"/>
  <c r="GF245" i="3" s="1"/>
  <c r="CZ245" i="3"/>
  <c r="GE245" i="3" s="1"/>
  <c r="CY245" i="3"/>
  <c r="GD245" i="3" s="1"/>
  <c r="CX245" i="3"/>
  <c r="GC245" i="3" s="1"/>
  <c r="CW245" i="3"/>
  <c r="GB245" i="3" s="1"/>
  <c r="CV245" i="3"/>
  <c r="GA245" i="3" s="1"/>
  <c r="CU245" i="3"/>
  <c r="FZ245" i="3" s="1"/>
  <c r="CT245" i="3"/>
  <c r="FY245" i="3" s="1"/>
  <c r="CS245" i="3"/>
  <c r="FX245" i="3" s="1"/>
  <c r="CR245" i="3"/>
  <c r="FW245" i="3" s="1"/>
  <c r="CQ245" i="3"/>
  <c r="FV245" i="3" s="1"/>
  <c r="CP245" i="3"/>
  <c r="FU245" i="3" s="1"/>
  <c r="CO245" i="3"/>
  <c r="FT245" i="3" s="1"/>
  <c r="CN245" i="3"/>
  <c r="FS245" i="3" s="1"/>
  <c r="CM245" i="3"/>
  <c r="FR245" i="3" s="1"/>
  <c r="CL245" i="3"/>
  <c r="FQ245" i="3" s="1"/>
  <c r="CK245" i="3"/>
  <c r="FP245" i="3" s="1"/>
  <c r="CJ245" i="3"/>
  <c r="FO245" i="3" s="1"/>
  <c r="CI245" i="3"/>
  <c r="FN245" i="3" s="1"/>
  <c r="CH245" i="3"/>
  <c r="FM245" i="3" s="1"/>
  <c r="CG245" i="3"/>
  <c r="FL245" i="3" s="1"/>
  <c r="CF245" i="3"/>
  <c r="FK245" i="3" s="1"/>
  <c r="CE245" i="3"/>
  <c r="FJ245" i="3" s="1"/>
  <c r="CD245" i="3"/>
  <c r="FI245" i="3" s="1"/>
  <c r="CC245" i="3"/>
  <c r="FH245" i="3" s="1"/>
  <c r="CB245" i="3"/>
  <c r="FG245" i="3" s="1"/>
  <c r="CA245" i="3"/>
  <c r="FF245" i="3" s="1"/>
  <c r="BZ245" i="3"/>
  <c r="FE245" i="3" s="1"/>
  <c r="BY245" i="3"/>
  <c r="FD245" i="3" s="1"/>
  <c r="BX245" i="3"/>
  <c r="FC245" i="3" s="1"/>
  <c r="BW245" i="3"/>
  <c r="FB245" i="3" s="1"/>
  <c r="BV245" i="3"/>
  <c r="FA245" i="3" s="1"/>
  <c r="BU245" i="3"/>
  <c r="EZ245" i="3" s="1"/>
  <c r="BT245" i="3"/>
  <c r="EY245" i="3" s="1"/>
  <c r="BS245" i="3"/>
  <c r="EX245" i="3" s="1"/>
  <c r="BR245" i="3"/>
  <c r="EW245" i="3" s="1"/>
  <c r="BQ245" i="3"/>
  <c r="EV245" i="3" s="1"/>
  <c r="BP245" i="3"/>
  <c r="EU245" i="3" s="1"/>
  <c r="BO245" i="3"/>
  <c r="ET245" i="3" s="1"/>
  <c r="BN245" i="3"/>
  <c r="ES245" i="3" s="1"/>
  <c r="BM245" i="3"/>
  <c r="ER245" i="3" s="1"/>
  <c r="BL245" i="3"/>
  <c r="EQ245" i="3" s="1"/>
  <c r="BK245" i="3"/>
  <c r="EP245" i="3" s="1"/>
  <c r="BJ245" i="3"/>
  <c r="EO245" i="3" s="1"/>
  <c r="BI245" i="3"/>
  <c r="EN245" i="3" s="1"/>
  <c r="BH245" i="3"/>
  <c r="EM245" i="3" s="1"/>
  <c r="BG245" i="3"/>
  <c r="EL245" i="3" s="1"/>
  <c r="BF245" i="3"/>
  <c r="EK245" i="3" s="1"/>
  <c r="KB245" i="3" s="1"/>
  <c r="BE245" i="3"/>
  <c r="EJ245" i="3" s="1"/>
  <c r="C245" i="3"/>
  <c r="GY244" i="3"/>
  <c r="DX244" i="3"/>
  <c r="HC244" i="3" s="1"/>
  <c r="DW244" i="3"/>
  <c r="HB244" i="3" s="1"/>
  <c r="DV244" i="3"/>
  <c r="HA244" i="3" s="1"/>
  <c r="DU244" i="3"/>
  <c r="GZ244" i="3" s="1"/>
  <c r="DT244" i="3"/>
  <c r="DS244" i="3"/>
  <c r="GX244" i="3" s="1"/>
  <c r="DR244" i="3"/>
  <c r="GW244" i="3" s="1"/>
  <c r="DQ244" i="3"/>
  <c r="GV244" i="3" s="1"/>
  <c r="DP244" i="3"/>
  <c r="GU244" i="3" s="1"/>
  <c r="DO244" i="3"/>
  <c r="GT244" i="3" s="1"/>
  <c r="DN244" i="3"/>
  <c r="GS244" i="3" s="1"/>
  <c r="DM244" i="3"/>
  <c r="GR244" i="3" s="1"/>
  <c r="DL244" i="3"/>
  <c r="GQ244" i="3" s="1"/>
  <c r="DK244" i="3"/>
  <c r="GP244" i="3" s="1"/>
  <c r="DJ244" i="3"/>
  <c r="GO244" i="3" s="1"/>
  <c r="DI244" i="3"/>
  <c r="GN244" i="3" s="1"/>
  <c r="DH244" i="3"/>
  <c r="GM244" i="3" s="1"/>
  <c r="DG244" i="3"/>
  <c r="GL244" i="3" s="1"/>
  <c r="DF244" i="3"/>
  <c r="GK244" i="3" s="1"/>
  <c r="DE244" i="3"/>
  <c r="GJ244" i="3" s="1"/>
  <c r="DD244" i="3"/>
  <c r="GI244" i="3" s="1"/>
  <c r="DC244" i="3"/>
  <c r="GH244" i="3" s="1"/>
  <c r="DB244" i="3"/>
  <c r="GG244" i="3" s="1"/>
  <c r="DA244" i="3"/>
  <c r="GF244" i="3" s="1"/>
  <c r="CZ244" i="3"/>
  <c r="GE244" i="3" s="1"/>
  <c r="CY244" i="3"/>
  <c r="GD244" i="3" s="1"/>
  <c r="CX244" i="3"/>
  <c r="GC244" i="3" s="1"/>
  <c r="CW244" i="3"/>
  <c r="GB244" i="3" s="1"/>
  <c r="CV244" i="3"/>
  <c r="GA244" i="3" s="1"/>
  <c r="CU244" i="3"/>
  <c r="FZ244" i="3" s="1"/>
  <c r="CT244" i="3"/>
  <c r="FY244" i="3" s="1"/>
  <c r="CS244" i="3"/>
  <c r="FX244" i="3" s="1"/>
  <c r="CR244" i="3"/>
  <c r="FW244" i="3" s="1"/>
  <c r="CQ244" i="3"/>
  <c r="FV244" i="3" s="1"/>
  <c r="CP244" i="3"/>
  <c r="FU244" i="3" s="1"/>
  <c r="CO244" i="3"/>
  <c r="FT244" i="3" s="1"/>
  <c r="CN244" i="3"/>
  <c r="FS244" i="3" s="1"/>
  <c r="CM244" i="3"/>
  <c r="FR244" i="3" s="1"/>
  <c r="CL244" i="3"/>
  <c r="FQ244" i="3" s="1"/>
  <c r="CK244" i="3"/>
  <c r="FP244" i="3" s="1"/>
  <c r="CJ244" i="3"/>
  <c r="FO244" i="3" s="1"/>
  <c r="CI244" i="3"/>
  <c r="FN244" i="3" s="1"/>
  <c r="CH244" i="3"/>
  <c r="FM244" i="3" s="1"/>
  <c r="CG244" i="3"/>
  <c r="FL244" i="3" s="1"/>
  <c r="CF244" i="3"/>
  <c r="FK244" i="3" s="1"/>
  <c r="CE244" i="3"/>
  <c r="FJ244" i="3" s="1"/>
  <c r="CD244" i="3"/>
  <c r="FI244" i="3" s="1"/>
  <c r="CC244" i="3"/>
  <c r="FH244" i="3" s="1"/>
  <c r="CB244" i="3"/>
  <c r="FG244" i="3" s="1"/>
  <c r="CA244" i="3"/>
  <c r="FF244" i="3" s="1"/>
  <c r="BZ244" i="3"/>
  <c r="FE244" i="3" s="1"/>
  <c r="BY244" i="3"/>
  <c r="FD244" i="3" s="1"/>
  <c r="BX244" i="3"/>
  <c r="FC244" i="3" s="1"/>
  <c r="BW244" i="3"/>
  <c r="FB244" i="3" s="1"/>
  <c r="BV244" i="3"/>
  <c r="FA244" i="3" s="1"/>
  <c r="BU244" i="3"/>
  <c r="EZ244" i="3" s="1"/>
  <c r="BT244" i="3"/>
  <c r="EY244" i="3" s="1"/>
  <c r="BS244" i="3"/>
  <c r="EX244" i="3" s="1"/>
  <c r="BR244" i="3"/>
  <c r="EW244" i="3" s="1"/>
  <c r="BQ244" i="3"/>
  <c r="EV244" i="3" s="1"/>
  <c r="BP244" i="3"/>
  <c r="EU244" i="3" s="1"/>
  <c r="BO244" i="3"/>
  <c r="ET244" i="3" s="1"/>
  <c r="BN244" i="3"/>
  <c r="ES244" i="3" s="1"/>
  <c r="BM244" i="3"/>
  <c r="ER244" i="3" s="1"/>
  <c r="BL244" i="3"/>
  <c r="EQ244" i="3" s="1"/>
  <c r="BK244" i="3"/>
  <c r="EP244" i="3" s="1"/>
  <c r="BJ244" i="3"/>
  <c r="EO244" i="3" s="1"/>
  <c r="BI244" i="3"/>
  <c r="EN244" i="3" s="1"/>
  <c r="BH244" i="3"/>
  <c r="EM244" i="3" s="1"/>
  <c r="BG244" i="3"/>
  <c r="EL244" i="3" s="1"/>
  <c r="BF244" i="3"/>
  <c r="EK244" i="3" s="1"/>
  <c r="BE244" i="3"/>
  <c r="EJ244" i="3" s="1"/>
  <c r="DX243" i="3"/>
  <c r="HC243" i="3" s="1"/>
  <c r="DW243" i="3"/>
  <c r="HB243" i="3" s="1"/>
  <c r="DV243" i="3"/>
  <c r="HA243" i="3" s="1"/>
  <c r="DU243" i="3"/>
  <c r="GZ243" i="3" s="1"/>
  <c r="DT243" i="3"/>
  <c r="GY243" i="3" s="1"/>
  <c r="DS243" i="3"/>
  <c r="GX243" i="3" s="1"/>
  <c r="DR243" i="3"/>
  <c r="GW243" i="3" s="1"/>
  <c r="DQ243" i="3"/>
  <c r="GV243" i="3" s="1"/>
  <c r="DP243" i="3"/>
  <c r="GU243" i="3" s="1"/>
  <c r="DO243" i="3"/>
  <c r="GT243" i="3" s="1"/>
  <c r="DN243" i="3"/>
  <c r="GS243" i="3" s="1"/>
  <c r="DM243" i="3"/>
  <c r="GR243" i="3" s="1"/>
  <c r="DL243" i="3"/>
  <c r="GQ243" i="3" s="1"/>
  <c r="DK243" i="3"/>
  <c r="GP243" i="3" s="1"/>
  <c r="DJ243" i="3"/>
  <c r="GO243" i="3" s="1"/>
  <c r="DI243" i="3"/>
  <c r="GN243" i="3" s="1"/>
  <c r="DH243" i="3"/>
  <c r="GM243" i="3" s="1"/>
  <c r="DG243" i="3"/>
  <c r="GL243" i="3" s="1"/>
  <c r="DF243" i="3"/>
  <c r="GK243" i="3" s="1"/>
  <c r="DE243" i="3"/>
  <c r="GJ243" i="3" s="1"/>
  <c r="DD243" i="3"/>
  <c r="GI243" i="3" s="1"/>
  <c r="DC243" i="3"/>
  <c r="GH243" i="3" s="1"/>
  <c r="DB243" i="3"/>
  <c r="GG243" i="3" s="1"/>
  <c r="DA243" i="3"/>
  <c r="GF243" i="3" s="1"/>
  <c r="CZ243" i="3"/>
  <c r="GE243" i="3" s="1"/>
  <c r="CY243" i="3"/>
  <c r="GD243" i="3" s="1"/>
  <c r="CX243" i="3"/>
  <c r="GC243" i="3" s="1"/>
  <c r="CW243" i="3"/>
  <c r="GB243" i="3" s="1"/>
  <c r="CV243" i="3"/>
  <c r="GA243" i="3" s="1"/>
  <c r="CU243" i="3"/>
  <c r="FZ243" i="3" s="1"/>
  <c r="CT243" i="3"/>
  <c r="FY243" i="3" s="1"/>
  <c r="CS243" i="3"/>
  <c r="FX243" i="3" s="1"/>
  <c r="CR243" i="3"/>
  <c r="FW243" i="3" s="1"/>
  <c r="CQ243" i="3"/>
  <c r="FV243" i="3" s="1"/>
  <c r="CP243" i="3"/>
  <c r="FU243" i="3" s="1"/>
  <c r="CO243" i="3"/>
  <c r="FT243" i="3" s="1"/>
  <c r="CN243" i="3"/>
  <c r="FS243" i="3" s="1"/>
  <c r="CM243" i="3"/>
  <c r="FR243" i="3" s="1"/>
  <c r="CL243" i="3"/>
  <c r="FQ243" i="3" s="1"/>
  <c r="CK243" i="3"/>
  <c r="FP243" i="3" s="1"/>
  <c r="CJ243" i="3"/>
  <c r="FO243" i="3" s="1"/>
  <c r="CI243" i="3"/>
  <c r="FN243" i="3" s="1"/>
  <c r="CH243" i="3"/>
  <c r="FM243" i="3" s="1"/>
  <c r="CG243" i="3"/>
  <c r="FL243" i="3" s="1"/>
  <c r="CF243" i="3"/>
  <c r="FK243" i="3" s="1"/>
  <c r="CE243" i="3"/>
  <c r="FJ243" i="3" s="1"/>
  <c r="CD243" i="3"/>
  <c r="FI243" i="3" s="1"/>
  <c r="CC243" i="3"/>
  <c r="FH243" i="3" s="1"/>
  <c r="CB243" i="3"/>
  <c r="FG243" i="3" s="1"/>
  <c r="CA243" i="3"/>
  <c r="FF243" i="3" s="1"/>
  <c r="BZ243" i="3"/>
  <c r="FE243" i="3" s="1"/>
  <c r="BY243" i="3"/>
  <c r="FD243" i="3" s="1"/>
  <c r="BX243" i="3"/>
  <c r="FC243" i="3" s="1"/>
  <c r="BW243" i="3"/>
  <c r="FB243" i="3" s="1"/>
  <c r="BV243" i="3"/>
  <c r="FA243" i="3" s="1"/>
  <c r="BU243" i="3"/>
  <c r="EZ243" i="3" s="1"/>
  <c r="BT243" i="3"/>
  <c r="EY243" i="3" s="1"/>
  <c r="BS243" i="3"/>
  <c r="EX243" i="3" s="1"/>
  <c r="BR243" i="3"/>
  <c r="EW243" i="3" s="1"/>
  <c r="BQ243" i="3"/>
  <c r="EV243" i="3" s="1"/>
  <c r="BP243" i="3"/>
  <c r="EU243" i="3" s="1"/>
  <c r="BO243" i="3"/>
  <c r="ET243" i="3" s="1"/>
  <c r="BN243" i="3"/>
  <c r="ES243" i="3" s="1"/>
  <c r="BM243" i="3"/>
  <c r="ER243" i="3" s="1"/>
  <c r="BL243" i="3"/>
  <c r="EQ243" i="3" s="1"/>
  <c r="BK243" i="3"/>
  <c r="EP243" i="3" s="1"/>
  <c r="BJ243" i="3"/>
  <c r="EO243" i="3" s="1"/>
  <c r="BI243" i="3"/>
  <c r="EN243" i="3" s="1"/>
  <c r="BH243" i="3"/>
  <c r="EM243" i="3" s="1"/>
  <c r="BG243" i="3"/>
  <c r="EL243" i="3" s="1"/>
  <c r="BF243" i="3"/>
  <c r="EK243" i="3" s="1"/>
  <c r="BE243" i="3"/>
  <c r="EJ243" i="3" s="1"/>
  <c r="HA242" i="3"/>
  <c r="GK242" i="3"/>
  <c r="DX242" i="3"/>
  <c r="HC242" i="3" s="1"/>
  <c r="DW242" i="3"/>
  <c r="HB242" i="3" s="1"/>
  <c r="DV242" i="3"/>
  <c r="DU242" i="3"/>
  <c r="GZ242" i="3" s="1"/>
  <c r="DT242" i="3"/>
  <c r="GY242" i="3" s="1"/>
  <c r="DS242" i="3"/>
  <c r="GX242" i="3" s="1"/>
  <c r="DR242" i="3"/>
  <c r="GW242" i="3" s="1"/>
  <c r="DQ242" i="3"/>
  <c r="GV242" i="3" s="1"/>
  <c r="DP242" i="3"/>
  <c r="GU242" i="3" s="1"/>
  <c r="DO242" i="3"/>
  <c r="GT242" i="3" s="1"/>
  <c r="DN242" i="3"/>
  <c r="GS242" i="3" s="1"/>
  <c r="DM242" i="3"/>
  <c r="GR242" i="3" s="1"/>
  <c r="DL242" i="3"/>
  <c r="GQ242" i="3" s="1"/>
  <c r="DK242" i="3"/>
  <c r="GP242" i="3" s="1"/>
  <c r="DJ242" i="3"/>
  <c r="GO242" i="3" s="1"/>
  <c r="DI242" i="3"/>
  <c r="GN242" i="3" s="1"/>
  <c r="DH242" i="3"/>
  <c r="GM242" i="3" s="1"/>
  <c r="DG242" i="3"/>
  <c r="GL242" i="3" s="1"/>
  <c r="DF242" i="3"/>
  <c r="DE242" i="3"/>
  <c r="GJ242" i="3" s="1"/>
  <c r="DD242" i="3"/>
  <c r="GI242" i="3" s="1"/>
  <c r="DC242" i="3"/>
  <c r="GH242" i="3" s="1"/>
  <c r="DB242" i="3"/>
  <c r="GG242" i="3" s="1"/>
  <c r="DA242" i="3"/>
  <c r="GF242" i="3" s="1"/>
  <c r="CZ242" i="3"/>
  <c r="GE242" i="3" s="1"/>
  <c r="CY242" i="3"/>
  <c r="GD242" i="3" s="1"/>
  <c r="CX242" i="3"/>
  <c r="GC242" i="3" s="1"/>
  <c r="CW242" i="3"/>
  <c r="GB242" i="3" s="1"/>
  <c r="CV242" i="3"/>
  <c r="GA242" i="3" s="1"/>
  <c r="CU242" i="3"/>
  <c r="FZ242" i="3" s="1"/>
  <c r="CT242" i="3"/>
  <c r="FY242" i="3" s="1"/>
  <c r="CS242" i="3"/>
  <c r="FX242" i="3" s="1"/>
  <c r="CR242" i="3"/>
  <c r="FW242" i="3" s="1"/>
  <c r="CQ242" i="3"/>
  <c r="FV242" i="3" s="1"/>
  <c r="CP242" i="3"/>
  <c r="FU242" i="3" s="1"/>
  <c r="CO242" i="3"/>
  <c r="FT242" i="3" s="1"/>
  <c r="CN242" i="3"/>
  <c r="FS242" i="3" s="1"/>
  <c r="CM242" i="3"/>
  <c r="FR242" i="3" s="1"/>
  <c r="CL242" i="3"/>
  <c r="FQ242" i="3" s="1"/>
  <c r="CK242" i="3"/>
  <c r="FP242" i="3" s="1"/>
  <c r="CJ242" i="3"/>
  <c r="FO242" i="3" s="1"/>
  <c r="CI242" i="3"/>
  <c r="FN242" i="3" s="1"/>
  <c r="CH242" i="3"/>
  <c r="FM242" i="3" s="1"/>
  <c r="CG242" i="3"/>
  <c r="FL242" i="3" s="1"/>
  <c r="CF242" i="3"/>
  <c r="FK242" i="3" s="1"/>
  <c r="CE242" i="3"/>
  <c r="FJ242" i="3" s="1"/>
  <c r="CD242" i="3"/>
  <c r="FI242" i="3" s="1"/>
  <c r="CC242" i="3"/>
  <c r="FH242" i="3" s="1"/>
  <c r="CB242" i="3"/>
  <c r="FG242" i="3" s="1"/>
  <c r="CA242" i="3"/>
  <c r="FF242" i="3" s="1"/>
  <c r="BZ242" i="3"/>
  <c r="FE242" i="3" s="1"/>
  <c r="BY242" i="3"/>
  <c r="FD242" i="3" s="1"/>
  <c r="BX242" i="3"/>
  <c r="FC242" i="3" s="1"/>
  <c r="BW242" i="3"/>
  <c r="FB242" i="3" s="1"/>
  <c r="BV242" i="3"/>
  <c r="FA242" i="3" s="1"/>
  <c r="BU242" i="3"/>
  <c r="EZ242" i="3" s="1"/>
  <c r="BT242" i="3"/>
  <c r="EY242" i="3" s="1"/>
  <c r="BS242" i="3"/>
  <c r="EX242" i="3" s="1"/>
  <c r="BR242" i="3"/>
  <c r="EW242" i="3" s="1"/>
  <c r="BQ242" i="3"/>
  <c r="EV242" i="3" s="1"/>
  <c r="BP242" i="3"/>
  <c r="EU242" i="3" s="1"/>
  <c r="BO242" i="3"/>
  <c r="ET242" i="3" s="1"/>
  <c r="BN242" i="3"/>
  <c r="ES242" i="3" s="1"/>
  <c r="BM242" i="3"/>
  <c r="ER242" i="3" s="1"/>
  <c r="BL242" i="3"/>
  <c r="EQ242" i="3" s="1"/>
  <c r="BK242" i="3"/>
  <c r="EP242" i="3" s="1"/>
  <c r="BJ242" i="3"/>
  <c r="EO242" i="3" s="1"/>
  <c r="BI242" i="3"/>
  <c r="EN242" i="3" s="1"/>
  <c r="BH242" i="3"/>
  <c r="EM242" i="3" s="1"/>
  <c r="BG242" i="3"/>
  <c r="EL242" i="3" s="1"/>
  <c r="BF242" i="3"/>
  <c r="EK242" i="3" s="1"/>
  <c r="BE242" i="3"/>
  <c r="EJ242" i="3" s="1"/>
  <c r="GZ241" i="3"/>
  <c r="GR241" i="3"/>
  <c r="GJ241" i="3"/>
  <c r="GB241" i="3"/>
  <c r="FT241" i="3"/>
  <c r="FL241" i="3"/>
  <c r="FD241" i="3"/>
  <c r="EV241" i="3"/>
  <c r="EN241" i="3"/>
  <c r="EA241" i="3"/>
  <c r="DX241" i="3"/>
  <c r="HC241" i="3" s="1"/>
  <c r="DW241" i="3"/>
  <c r="HB241" i="3" s="1"/>
  <c r="DV241" i="3"/>
  <c r="HA241" i="3" s="1"/>
  <c r="DU241" i="3"/>
  <c r="DT241" i="3"/>
  <c r="GY241" i="3" s="1"/>
  <c r="DS241" i="3"/>
  <c r="GX241" i="3" s="1"/>
  <c r="DR241" i="3"/>
  <c r="GW241" i="3" s="1"/>
  <c r="DQ241" i="3"/>
  <c r="GV241" i="3" s="1"/>
  <c r="DP241" i="3"/>
  <c r="GU241" i="3" s="1"/>
  <c r="DO241" i="3"/>
  <c r="GT241" i="3" s="1"/>
  <c r="DN241" i="3"/>
  <c r="GS241" i="3" s="1"/>
  <c r="DM241" i="3"/>
  <c r="DL241" i="3"/>
  <c r="GQ241" i="3" s="1"/>
  <c r="DK241" i="3"/>
  <c r="GP241" i="3" s="1"/>
  <c r="DJ241" i="3"/>
  <c r="GO241" i="3" s="1"/>
  <c r="DI241" i="3"/>
  <c r="GN241" i="3" s="1"/>
  <c r="DH241" i="3"/>
  <c r="GM241" i="3" s="1"/>
  <c r="DG241" i="3"/>
  <c r="GL241" i="3" s="1"/>
  <c r="DF241" i="3"/>
  <c r="GK241" i="3" s="1"/>
  <c r="DE241" i="3"/>
  <c r="DD241" i="3"/>
  <c r="GI241" i="3" s="1"/>
  <c r="DC241" i="3"/>
  <c r="GH241" i="3" s="1"/>
  <c r="DB241" i="3"/>
  <c r="GG241" i="3" s="1"/>
  <c r="DA241" i="3"/>
  <c r="GF241" i="3" s="1"/>
  <c r="CZ241" i="3"/>
  <c r="GE241" i="3" s="1"/>
  <c r="CY241" i="3"/>
  <c r="GD241" i="3" s="1"/>
  <c r="CX241" i="3"/>
  <c r="GC241" i="3" s="1"/>
  <c r="CW241" i="3"/>
  <c r="CV241" i="3"/>
  <c r="GA241" i="3" s="1"/>
  <c r="CU241" i="3"/>
  <c r="FZ241" i="3" s="1"/>
  <c r="CT241" i="3"/>
  <c r="FY241" i="3" s="1"/>
  <c r="CS241" i="3"/>
  <c r="FX241" i="3" s="1"/>
  <c r="CR241" i="3"/>
  <c r="FW241" i="3" s="1"/>
  <c r="CQ241" i="3"/>
  <c r="FV241" i="3" s="1"/>
  <c r="CP241" i="3"/>
  <c r="FU241" i="3" s="1"/>
  <c r="CO241" i="3"/>
  <c r="CN241" i="3"/>
  <c r="FS241" i="3" s="1"/>
  <c r="CM241" i="3"/>
  <c r="FR241" i="3" s="1"/>
  <c r="CL241" i="3"/>
  <c r="FQ241" i="3" s="1"/>
  <c r="CK241" i="3"/>
  <c r="FP241" i="3" s="1"/>
  <c r="CJ241" i="3"/>
  <c r="FO241" i="3" s="1"/>
  <c r="CI241" i="3"/>
  <c r="FN241" i="3" s="1"/>
  <c r="CH241" i="3"/>
  <c r="FM241" i="3" s="1"/>
  <c r="CG241" i="3"/>
  <c r="CF241" i="3"/>
  <c r="FK241" i="3" s="1"/>
  <c r="CE241" i="3"/>
  <c r="FJ241" i="3" s="1"/>
  <c r="CD241" i="3"/>
  <c r="FI241" i="3" s="1"/>
  <c r="CC241" i="3"/>
  <c r="FH241" i="3" s="1"/>
  <c r="CB241" i="3"/>
  <c r="FG241" i="3" s="1"/>
  <c r="CA241" i="3"/>
  <c r="FF241" i="3" s="1"/>
  <c r="BZ241" i="3"/>
  <c r="FE241" i="3" s="1"/>
  <c r="BY241" i="3"/>
  <c r="BX241" i="3"/>
  <c r="FC241" i="3" s="1"/>
  <c r="BW241" i="3"/>
  <c r="FB241" i="3" s="1"/>
  <c r="BV241" i="3"/>
  <c r="FA241" i="3" s="1"/>
  <c r="BU241" i="3"/>
  <c r="EZ241" i="3" s="1"/>
  <c r="BT241" i="3"/>
  <c r="EY241" i="3" s="1"/>
  <c r="BS241" i="3"/>
  <c r="EX241" i="3" s="1"/>
  <c r="BR241" i="3"/>
  <c r="EW241" i="3" s="1"/>
  <c r="BQ241" i="3"/>
  <c r="BP241" i="3"/>
  <c r="EU241" i="3" s="1"/>
  <c r="BO241" i="3"/>
  <c r="ET241" i="3" s="1"/>
  <c r="BN241" i="3"/>
  <c r="ES241" i="3" s="1"/>
  <c r="BM241" i="3"/>
  <c r="ER241" i="3" s="1"/>
  <c r="BL241" i="3"/>
  <c r="EQ241" i="3" s="1"/>
  <c r="BK241" i="3"/>
  <c r="EP241" i="3" s="1"/>
  <c r="BJ241" i="3"/>
  <c r="EO241" i="3" s="1"/>
  <c r="BI241" i="3"/>
  <c r="BH241" i="3"/>
  <c r="EM241" i="3" s="1"/>
  <c r="BG241" i="3"/>
  <c r="EL241" i="3" s="1"/>
  <c r="BF241" i="3"/>
  <c r="EK241" i="3" s="1"/>
  <c r="BE241" i="3"/>
  <c r="EJ241" i="3" s="1"/>
  <c r="NV240" i="3"/>
  <c r="NU240" i="3"/>
  <c r="NS240" i="3"/>
  <c r="NO240" i="3"/>
  <c r="NK240" i="3"/>
  <c r="NG240" i="3"/>
  <c r="NC240" i="3"/>
  <c r="MY240" i="3"/>
  <c r="MU240" i="3"/>
  <c r="MQ240" i="3"/>
  <c r="MM240" i="3"/>
  <c r="MI240" i="3"/>
  <c r="ME240" i="3"/>
  <c r="LZ240" i="3"/>
  <c r="NT240" i="3" s="1"/>
  <c r="LY240" i="3"/>
  <c r="LX240" i="3"/>
  <c r="NR240" i="3" s="1"/>
  <c r="LW240" i="3"/>
  <c r="NQ240" i="3" s="1"/>
  <c r="LV240" i="3"/>
  <c r="NP240" i="3" s="1"/>
  <c r="LU240" i="3"/>
  <c r="LT240" i="3"/>
  <c r="NN240" i="3" s="1"/>
  <c r="LS240" i="3"/>
  <c r="NM240" i="3" s="1"/>
  <c r="LR240" i="3"/>
  <c r="NL240" i="3" s="1"/>
  <c r="LQ240" i="3"/>
  <c r="LP240" i="3"/>
  <c r="NJ240" i="3" s="1"/>
  <c r="LO240" i="3"/>
  <c r="NI240" i="3" s="1"/>
  <c r="LN240" i="3"/>
  <c r="NH240" i="3" s="1"/>
  <c r="LM240" i="3"/>
  <c r="LL240" i="3"/>
  <c r="NF240" i="3" s="1"/>
  <c r="LK240" i="3"/>
  <c r="NE240" i="3" s="1"/>
  <c r="LJ240" i="3"/>
  <c r="ND240" i="3" s="1"/>
  <c r="LI240" i="3"/>
  <c r="LH240" i="3"/>
  <c r="NB240" i="3" s="1"/>
  <c r="LG240" i="3"/>
  <c r="NA240" i="3" s="1"/>
  <c r="LF240" i="3"/>
  <c r="MZ240" i="3" s="1"/>
  <c r="LE240" i="3"/>
  <c r="LD240" i="3"/>
  <c r="MX240" i="3" s="1"/>
  <c r="LC240" i="3"/>
  <c r="MW240" i="3" s="1"/>
  <c r="LB240" i="3"/>
  <c r="MV240" i="3" s="1"/>
  <c r="LA240" i="3"/>
  <c r="KZ240" i="3"/>
  <c r="MT240" i="3" s="1"/>
  <c r="KY240" i="3"/>
  <c r="MS240" i="3" s="1"/>
  <c r="KX240" i="3"/>
  <c r="MR240" i="3" s="1"/>
  <c r="KW240" i="3"/>
  <c r="KV240" i="3"/>
  <c r="MP240" i="3" s="1"/>
  <c r="KU240" i="3"/>
  <c r="MO240" i="3" s="1"/>
  <c r="KT240" i="3"/>
  <c r="MN240" i="3" s="1"/>
  <c r="KS240" i="3"/>
  <c r="KR240" i="3"/>
  <c r="ML240" i="3" s="1"/>
  <c r="KQ240" i="3"/>
  <c r="MK240" i="3" s="1"/>
  <c r="KP240" i="3"/>
  <c r="MJ240" i="3" s="1"/>
  <c r="KO240" i="3"/>
  <c r="KN240" i="3"/>
  <c r="MH240" i="3" s="1"/>
  <c r="KM240" i="3"/>
  <c r="MG240" i="3" s="1"/>
  <c r="KL240" i="3"/>
  <c r="MF240" i="3" s="1"/>
  <c r="KK240" i="3"/>
  <c r="KJ240" i="3"/>
  <c r="MD240" i="3" s="1"/>
  <c r="KI240" i="3"/>
  <c r="MC240" i="3" s="1"/>
  <c r="KH240" i="3"/>
  <c r="MB240" i="3" s="1"/>
  <c r="KE240" i="3"/>
  <c r="DY240" i="3"/>
  <c r="DX240" i="3"/>
  <c r="HC240" i="3" s="1"/>
  <c r="DW240" i="3"/>
  <c r="HB240" i="3" s="1"/>
  <c r="DV240" i="3"/>
  <c r="HA240" i="3" s="1"/>
  <c r="DU240" i="3"/>
  <c r="GZ240" i="3" s="1"/>
  <c r="DT240" i="3"/>
  <c r="GY240" i="3" s="1"/>
  <c r="DS240" i="3"/>
  <c r="GX240" i="3" s="1"/>
  <c r="DR240" i="3"/>
  <c r="GW240" i="3" s="1"/>
  <c r="DQ240" i="3"/>
  <c r="GV240" i="3" s="1"/>
  <c r="DP240" i="3"/>
  <c r="GU240" i="3" s="1"/>
  <c r="DO240" i="3"/>
  <c r="GT240" i="3" s="1"/>
  <c r="DN240" i="3"/>
  <c r="GS240" i="3" s="1"/>
  <c r="DM240" i="3"/>
  <c r="GR240" i="3" s="1"/>
  <c r="DL240" i="3"/>
  <c r="GQ240" i="3" s="1"/>
  <c r="DK240" i="3"/>
  <c r="GP240" i="3" s="1"/>
  <c r="DJ240" i="3"/>
  <c r="GO240" i="3" s="1"/>
  <c r="DI240" i="3"/>
  <c r="GN240" i="3" s="1"/>
  <c r="DH240" i="3"/>
  <c r="GM240" i="3" s="1"/>
  <c r="DG240" i="3"/>
  <c r="GL240" i="3" s="1"/>
  <c r="DF240" i="3"/>
  <c r="GK240" i="3" s="1"/>
  <c r="DE240" i="3"/>
  <c r="GJ240" i="3" s="1"/>
  <c r="DD240" i="3"/>
  <c r="GI240" i="3" s="1"/>
  <c r="DC240" i="3"/>
  <c r="GH240" i="3" s="1"/>
  <c r="DB240" i="3"/>
  <c r="GG240" i="3" s="1"/>
  <c r="DA240" i="3"/>
  <c r="GF240" i="3" s="1"/>
  <c r="CZ240" i="3"/>
  <c r="GE240" i="3" s="1"/>
  <c r="CY240" i="3"/>
  <c r="GD240" i="3" s="1"/>
  <c r="CX240" i="3"/>
  <c r="GC240" i="3" s="1"/>
  <c r="CW240" i="3"/>
  <c r="GB240" i="3" s="1"/>
  <c r="CV240" i="3"/>
  <c r="GA240" i="3" s="1"/>
  <c r="CU240" i="3"/>
  <c r="FZ240" i="3" s="1"/>
  <c r="CT240" i="3"/>
  <c r="FY240" i="3" s="1"/>
  <c r="CS240" i="3"/>
  <c r="FX240" i="3" s="1"/>
  <c r="CR240" i="3"/>
  <c r="FW240" i="3" s="1"/>
  <c r="CQ240" i="3"/>
  <c r="FV240" i="3" s="1"/>
  <c r="CP240" i="3"/>
  <c r="FU240" i="3" s="1"/>
  <c r="CO240" i="3"/>
  <c r="FT240" i="3" s="1"/>
  <c r="CN240" i="3"/>
  <c r="FS240" i="3" s="1"/>
  <c r="CM240" i="3"/>
  <c r="FR240" i="3" s="1"/>
  <c r="CL240" i="3"/>
  <c r="FQ240" i="3" s="1"/>
  <c r="CK240" i="3"/>
  <c r="FP240" i="3" s="1"/>
  <c r="CJ240" i="3"/>
  <c r="FO240" i="3" s="1"/>
  <c r="CI240" i="3"/>
  <c r="FN240" i="3" s="1"/>
  <c r="CH240" i="3"/>
  <c r="FM240" i="3" s="1"/>
  <c r="CG240" i="3"/>
  <c r="FL240" i="3" s="1"/>
  <c r="CF240" i="3"/>
  <c r="FK240" i="3" s="1"/>
  <c r="CE240" i="3"/>
  <c r="FJ240" i="3" s="1"/>
  <c r="CD240" i="3"/>
  <c r="FI240" i="3" s="1"/>
  <c r="CC240" i="3"/>
  <c r="FH240" i="3" s="1"/>
  <c r="CB240" i="3"/>
  <c r="FG240" i="3" s="1"/>
  <c r="CA240" i="3"/>
  <c r="FF240" i="3" s="1"/>
  <c r="BZ240" i="3"/>
  <c r="FE240" i="3" s="1"/>
  <c r="BY240" i="3"/>
  <c r="FD240" i="3" s="1"/>
  <c r="BX240" i="3"/>
  <c r="FC240" i="3" s="1"/>
  <c r="BW240" i="3"/>
  <c r="FB240" i="3" s="1"/>
  <c r="BV240" i="3"/>
  <c r="FA240" i="3" s="1"/>
  <c r="BU240" i="3"/>
  <c r="EZ240" i="3" s="1"/>
  <c r="BT240" i="3"/>
  <c r="EY240" i="3" s="1"/>
  <c r="BS240" i="3"/>
  <c r="EX240" i="3" s="1"/>
  <c r="BR240" i="3"/>
  <c r="EW240" i="3" s="1"/>
  <c r="BQ240" i="3"/>
  <c r="EV240" i="3" s="1"/>
  <c r="BP240" i="3"/>
  <c r="EU240" i="3" s="1"/>
  <c r="BO240" i="3"/>
  <c r="ET240" i="3" s="1"/>
  <c r="BN240" i="3"/>
  <c r="ES240" i="3" s="1"/>
  <c r="BM240" i="3"/>
  <c r="ER240" i="3" s="1"/>
  <c r="BL240" i="3"/>
  <c r="EQ240" i="3" s="1"/>
  <c r="BK240" i="3"/>
  <c r="EP240" i="3" s="1"/>
  <c r="BJ240" i="3"/>
  <c r="EO240" i="3" s="1"/>
  <c r="BI240" i="3"/>
  <c r="EN240" i="3" s="1"/>
  <c r="BH240" i="3"/>
  <c r="EM240" i="3" s="1"/>
  <c r="BG240" i="3"/>
  <c r="EL240" i="3" s="1"/>
  <c r="BF240" i="3"/>
  <c r="EK240" i="3" s="1"/>
  <c r="BE240" i="3"/>
  <c r="EJ240" i="3" s="1"/>
  <c r="C240" i="3"/>
  <c r="DX239" i="3"/>
  <c r="HC239" i="3" s="1"/>
  <c r="DW239" i="3"/>
  <c r="HB239" i="3" s="1"/>
  <c r="DV239" i="3"/>
  <c r="HA239" i="3" s="1"/>
  <c r="DU239" i="3"/>
  <c r="GZ239" i="3" s="1"/>
  <c r="DT239" i="3"/>
  <c r="GY239" i="3" s="1"/>
  <c r="DS239" i="3"/>
  <c r="GX239" i="3" s="1"/>
  <c r="DR239" i="3"/>
  <c r="GW239" i="3" s="1"/>
  <c r="DQ239" i="3"/>
  <c r="GV239" i="3" s="1"/>
  <c r="DP239" i="3"/>
  <c r="GU239" i="3" s="1"/>
  <c r="DO239" i="3"/>
  <c r="GT239" i="3" s="1"/>
  <c r="DN239" i="3"/>
  <c r="GS239" i="3" s="1"/>
  <c r="DM239" i="3"/>
  <c r="GR239" i="3" s="1"/>
  <c r="DL239" i="3"/>
  <c r="GQ239" i="3" s="1"/>
  <c r="DK239" i="3"/>
  <c r="GP239" i="3" s="1"/>
  <c r="DJ239" i="3"/>
  <c r="GO239" i="3" s="1"/>
  <c r="DI239" i="3"/>
  <c r="GN239" i="3" s="1"/>
  <c r="DH239" i="3"/>
  <c r="GM239" i="3" s="1"/>
  <c r="DG239" i="3"/>
  <c r="GL239" i="3" s="1"/>
  <c r="DF239" i="3"/>
  <c r="GK239" i="3" s="1"/>
  <c r="DE239" i="3"/>
  <c r="GJ239" i="3" s="1"/>
  <c r="DD239" i="3"/>
  <c r="GI239" i="3" s="1"/>
  <c r="DC239" i="3"/>
  <c r="GH239" i="3" s="1"/>
  <c r="DB239" i="3"/>
  <c r="GG239" i="3" s="1"/>
  <c r="DA239" i="3"/>
  <c r="GF239" i="3" s="1"/>
  <c r="CZ239" i="3"/>
  <c r="GE239" i="3" s="1"/>
  <c r="CY239" i="3"/>
  <c r="GD239" i="3" s="1"/>
  <c r="CX239" i="3"/>
  <c r="GC239" i="3" s="1"/>
  <c r="CW239" i="3"/>
  <c r="GB239" i="3" s="1"/>
  <c r="CV239" i="3"/>
  <c r="GA239" i="3" s="1"/>
  <c r="CU239" i="3"/>
  <c r="FZ239" i="3" s="1"/>
  <c r="CT239" i="3"/>
  <c r="FY239" i="3" s="1"/>
  <c r="CS239" i="3"/>
  <c r="FX239" i="3" s="1"/>
  <c r="CR239" i="3"/>
  <c r="FW239" i="3" s="1"/>
  <c r="CQ239" i="3"/>
  <c r="FV239" i="3" s="1"/>
  <c r="CP239" i="3"/>
  <c r="FU239" i="3" s="1"/>
  <c r="CO239" i="3"/>
  <c r="FT239" i="3" s="1"/>
  <c r="CN239" i="3"/>
  <c r="FS239" i="3" s="1"/>
  <c r="CM239" i="3"/>
  <c r="FR239" i="3" s="1"/>
  <c r="CL239" i="3"/>
  <c r="FQ239" i="3" s="1"/>
  <c r="CK239" i="3"/>
  <c r="FP239" i="3" s="1"/>
  <c r="CJ239" i="3"/>
  <c r="FO239" i="3" s="1"/>
  <c r="CI239" i="3"/>
  <c r="FN239" i="3" s="1"/>
  <c r="CH239" i="3"/>
  <c r="FM239" i="3" s="1"/>
  <c r="CG239" i="3"/>
  <c r="FL239" i="3" s="1"/>
  <c r="CF239" i="3"/>
  <c r="FK239" i="3" s="1"/>
  <c r="CE239" i="3"/>
  <c r="FJ239" i="3" s="1"/>
  <c r="CD239" i="3"/>
  <c r="FI239" i="3" s="1"/>
  <c r="CC239" i="3"/>
  <c r="FH239" i="3" s="1"/>
  <c r="CB239" i="3"/>
  <c r="FG239" i="3" s="1"/>
  <c r="CA239" i="3"/>
  <c r="FF239" i="3" s="1"/>
  <c r="BZ239" i="3"/>
  <c r="FE239" i="3" s="1"/>
  <c r="BY239" i="3"/>
  <c r="FD239" i="3" s="1"/>
  <c r="BX239" i="3"/>
  <c r="FC239" i="3" s="1"/>
  <c r="BW239" i="3"/>
  <c r="FB239" i="3" s="1"/>
  <c r="BV239" i="3"/>
  <c r="FA239" i="3" s="1"/>
  <c r="BU239" i="3"/>
  <c r="EZ239" i="3" s="1"/>
  <c r="BT239" i="3"/>
  <c r="EY239" i="3" s="1"/>
  <c r="BS239" i="3"/>
  <c r="EX239" i="3" s="1"/>
  <c r="BR239" i="3"/>
  <c r="EW239" i="3" s="1"/>
  <c r="BQ239" i="3"/>
  <c r="EV239" i="3" s="1"/>
  <c r="BP239" i="3"/>
  <c r="EU239" i="3" s="1"/>
  <c r="BO239" i="3"/>
  <c r="ET239" i="3" s="1"/>
  <c r="BN239" i="3"/>
  <c r="ES239" i="3" s="1"/>
  <c r="BM239" i="3"/>
  <c r="ER239" i="3" s="1"/>
  <c r="BL239" i="3"/>
  <c r="EQ239" i="3" s="1"/>
  <c r="BK239" i="3"/>
  <c r="EP239" i="3" s="1"/>
  <c r="BJ239" i="3"/>
  <c r="EO239" i="3" s="1"/>
  <c r="BI239" i="3"/>
  <c r="EN239" i="3" s="1"/>
  <c r="BH239" i="3"/>
  <c r="EM239" i="3" s="1"/>
  <c r="BG239" i="3"/>
  <c r="EL239" i="3" s="1"/>
  <c r="BF239" i="3"/>
  <c r="EK239" i="3" s="1"/>
  <c r="BE239" i="3"/>
  <c r="EJ239" i="3" s="1"/>
  <c r="DX238" i="3"/>
  <c r="HC238" i="3" s="1"/>
  <c r="DW238" i="3"/>
  <c r="HB238" i="3" s="1"/>
  <c r="DV238" i="3"/>
  <c r="HA238" i="3" s="1"/>
  <c r="DU238" i="3"/>
  <c r="GZ238" i="3" s="1"/>
  <c r="DT238" i="3"/>
  <c r="GY238" i="3" s="1"/>
  <c r="DS238" i="3"/>
  <c r="GX238" i="3" s="1"/>
  <c r="DR238" i="3"/>
  <c r="GW238" i="3" s="1"/>
  <c r="DQ238" i="3"/>
  <c r="GV238" i="3" s="1"/>
  <c r="DP238" i="3"/>
  <c r="GU238" i="3" s="1"/>
  <c r="DO238" i="3"/>
  <c r="GT238" i="3" s="1"/>
  <c r="DN238" i="3"/>
  <c r="GS238" i="3" s="1"/>
  <c r="DM238" i="3"/>
  <c r="GR238" i="3" s="1"/>
  <c r="DL238" i="3"/>
  <c r="GQ238" i="3" s="1"/>
  <c r="DK238" i="3"/>
  <c r="GP238" i="3" s="1"/>
  <c r="DJ238" i="3"/>
  <c r="GO238" i="3" s="1"/>
  <c r="DI238" i="3"/>
  <c r="GN238" i="3" s="1"/>
  <c r="DH238" i="3"/>
  <c r="GM238" i="3" s="1"/>
  <c r="DG238" i="3"/>
  <c r="GL238" i="3" s="1"/>
  <c r="DF238" i="3"/>
  <c r="GK238" i="3" s="1"/>
  <c r="DE238" i="3"/>
  <c r="GJ238" i="3" s="1"/>
  <c r="DD238" i="3"/>
  <c r="GI238" i="3" s="1"/>
  <c r="DC238" i="3"/>
  <c r="GH238" i="3" s="1"/>
  <c r="DB238" i="3"/>
  <c r="GG238" i="3" s="1"/>
  <c r="DA238" i="3"/>
  <c r="GF238" i="3" s="1"/>
  <c r="CZ238" i="3"/>
  <c r="GE238" i="3" s="1"/>
  <c r="CY238" i="3"/>
  <c r="GD238" i="3" s="1"/>
  <c r="CX238" i="3"/>
  <c r="GC238" i="3" s="1"/>
  <c r="CW238" i="3"/>
  <c r="GB238" i="3" s="1"/>
  <c r="CV238" i="3"/>
  <c r="GA238" i="3" s="1"/>
  <c r="CU238" i="3"/>
  <c r="FZ238" i="3" s="1"/>
  <c r="CT238" i="3"/>
  <c r="FY238" i="3" s="1"/>
  <c r="CS238" i="3"/>
  <c r="FX238" i="3" s="1"/>
  <c r="CR238" i="3"/>
  <c r="FW238" i="3" s="1"/>
  <c r="CQ238" i="3"/>
  <c r="FV238" i="3" s="1"/>
  <c r="CP238" i="3"/>
  <c r="FU238" i="3" s="1"/>
  <c r="CO238" i="3"/>
  <c r="FT238" i="3" s="1"/>
  <c r="CN238" i="3"/>
  <c r="FS238" i="3" s="1"/>
  <c r="CM238" i="3"/>
  <c r="FR238" i="3" s="1"/>
  <c r="CL238" i="3"/>
  <c r="FQ238" i="3" s="1"/>
  <c r="CK238" i="3"/>
  <c r="FP238" i="3" s="1"/>
  <c r="CJ238" i="3"/>
  <c r="FO238" i="3" s="1"/>
  <c r="CI238" i="3"/>
  <c r="FN238" i="3" s="1"/>
  <c r="CH238" i="3"/>
  <c r="FM238" i="3" s="1"/>
  <c r="CG238" i="3"/>
  <c r="FL238" i="3" s="1"/>
  <c r="CF238" i="3"/>
  <c r="FK238" i="3" s="1"/>
  <c r="CE238" i="3"/>
  <c r="FJ238" i="3" s="1"/>
  <c r="CD238" i="3"/>
  <c r="FI238" i="3" s="1"/>
  <c r="CC238" i="3"/>
  <c r="FH238" i="3" s="1"/>
  <c r="CB238" i="3"/>
  <c r="FG238" i="3" s="1"/>
  <c r="CA238" i="3"/>
  <c r="FF238" i="3" s="1"/>
  <c r="BZ238" i="3"/>
  <c r="FE238" i="3" s="1"/>
  <c r="BY238" i="3"/>
  <c r="FD238" i="3" s="1"/>
  <c r="BX238" i="3"/>
  <c r="FC238" i="3" s="1"/>
  <c r="BW238" i="3"/>
  <c r="FB238" i="3" s="1"/>
  <c r="BV238" i="3"/>
  <c r="FA238" i="3" s="1"/>
  <c r="BU238" i="3"/>
  <c r="EZ238" i="3" s="1"/>
  <c r="BT238" i="3"/>
  <c r="EY238" i="3" s="1"/>
  <c r="BS238" i="3"/>
  <c r="EX238" i="3" s="1"/>
  <c r="BR238" i="3"/>
  <c r="EW238" i="3" s="1"/>
  <c r="BQ238" i="3"/>
  <c r="EV238" i="3" s="1"/>
  <c r="BP238" i="3"/>
  <c r="EU238" i="3" s="1"/>
  <c r="BO238" i="3"/>
  <c r="ET238" i="3" s="1"/>
  <c r="BN238" i="3"/>
  <c r="ES238" i="3" s="1"/>
  <c r="BM238" i="3"/>
  <c r="ER238" i="3" s="1"/>
  <c r="BL238" i="3"/>
  <c r="EQ238" i="3" s="1"/>
  <c r="BK238" i="3"/>
  <c r="EP238" i="3" s="1"/>
  <c r="BJ238" i="3"/>
  <c r="EO238" i="3" s="1"/>
  <c r="BI238" i="3"/>
  <c r="EN238" i="3" s="1"/>
  <c r="BH238" i="3"/>
  <c r="EM238" i="3" s="1"/>
  <c r="BG238" i="3"/>
  <c r="EL238" i="3" s="1"/>
  <c r="BF238" i="3"/>
  <c r="EK238" i="3" s="1"/>
  <c r="BE238" i="3"/>
  <c r="EJ238" i="3" s="1"/>
  <c r="DX237" i="3"/>
  <c r="HC237" i="3" s="1"/>
  <c r="DW237" i="3"/>
  <c r="HB237" i="3" s="1"/>
  <c r="DV237" i="3"/>
  <c r="HA237" i="3" s="1"/>
  <c r="DU237" i="3"/>
  <c r="GZ237" i="3" s="1"/>
  <c r="DT237" i="3"/>
  <c r="GY237" i="3" s="1"/>
  <c r="DS237" i="3"/>
  <c r="GX237" i="3" s="1"/>
  <c r="DR237" i="3"/>
  <c r="GW237" i="3" s="1"/>
  <c r="DQ237" i="3"/>
  <c r="GV237" i="3" s="1"/>
  <c r="DP237" i="3"/>
  <c r="GU237" i="3" s="1"/>
  <c r="DO237" i="3"/>
  <c r="GT237" i="3" s="1"/>
  <c r="DN237" i="3"/>
  <c r="GS237" i="3" s="1"/>
  <c r="DM237" i="3"/>
  <c r="GR237" i="3" s="1"/>
  <c r="DL237" i="3"/>
  <c r="GQ237" i="3" s="1"/>
  <c r="DK237" i="3"/>
  <c r="GP237" i="3" s="1"/>
  <c r="DJ237" i="3"/>
  <c r="GO237" i="3" s="1"/>
  <c r="DI237" i="3"/>
  <c r="GN237" i="3" s="1"/>
  <c r="DH237" i="3"/>
  <c r="GM237" i="3" s="1"/>
  <c r="DG237" i="3"/>
  <c r="GL237" i="3" s="1"/>
  <c r="DF237" i="3"/>
  <c r="GK237" i="3" s="1"/>
  <c r="DE237" i="3"/>
  <c r="GJ237" i="3" s="1"/>
  <c r="DD237" i="3"/>
  <c r="GI237" i="3" s="1"/>
  <c r="DC237" i="3"/>
  <c r="GH237" i="3" s="1"/>
  <c r="DB237" i="3"/>
  <c r="GG237" i="3" s="1"/>
  <c r="DA237" i="3"/>
  <c r="GF237" i="3" s="1"/>
  <c r="CZ237" i="3"/>
  <c r="GE237" i="3" s="1"/>
  <c r="CY237" i="3"/>
  <c r="GD237" i="3" s="1"/>
  <c r="CX237" i="3"/>
  <c r="GC237" i="3" s="1"/>
  <c r="CW237" i="3"/>
  <c r="GB237" i="3" s="1"/>
  <c r="CV237" i="3"/>
  <c r="GA237" i="3" s="1"/>
  <c r="CU237" i="3"/>
  <c r="FZ237" i="3" s="1"/>
  <c r="CT237" i="3"/>
  <c r="FY237" i="3" s="1"/>
  <c r="CS237" i="3"/>
  <c r="FX237" i="3" s="1"/>
  <c r="CR237" i="3"/>
  <c r="FW237" i="3" s="1"/>
  <c r="CQ237" i="3"/>
  <c r="FV237" i="3" s="1"/>
  <c r="CP237" i="3"/>
  <c r="FU237" i="3" s="1"/>
  <c r="CO237" i="3"/>
  <c r="FT237" i="3" s="1"/>
  <c r="CN237" i="3"/>
  <c r="FS237" i="3" s="1"/>
  <c r="CM237" i="3"/>
  <c r="FR237" i="3" s="1"/>
  <c r="CL237" i="3"/>
  <c r="FQ237" i="3" s="1"/>
  <c r="CK237" i="3"/>
  <c r="FP237" i="3" s="1"/>
  <c r="CJ237" i="3"/>
  <c r="FO237" i="3" s="1"/>
  <c r="CI237" i="3"/>
  <c r="FN237" i="3" s="1"/>
  <c r="CH237" i="3"/>
  <c r="FM237" i="3" s="1"/>
  <c r="CG237" i="3"/>
  <c r="FL237" i="3" s="1"/>
  <c r="CF237" i="3"/>
  <c r="FK237" i="3" s="1"/>
  <c r="CE237" i="3"/>
  <c r="FJ237" i="3" s="1"/>
  <c r="CD237" i="3"/>
  <c r="FI237" i="3" s="1"/>
  <c r="CC237" i="3"/>
  <c r="FH237" i="3" s="1"/>
  <c r="CB237" i="3"/>
  <c r="FG237" i="3" s="1"/>
  <c r="CA237" i="3"/>
  <c r="FF237" i="3" s="1"/>
  <c r="BZ237" i="3"/>
  <c r="FE237" i="3" s="1"/>
  <c r="BY237" i="3"/>
  <c r="FD237" i="3" s="1"/>
  <c r="BX237" i="3"/>
  <c r="FC237" i="3" s="1"/>
  <c r="BW237" i="3"/>
  <c r="FB237" i="3" s="1"/>
  <c r="BV237" i="3"/>
  <c r="FA237" i="3" s="1"/>
  <c r="BU237" i="3"/>
  <c r="EZ237" i="3" s="1"/>
  <c r="BT237" i="3"/>
  <c r="EY237" i="3" s="1"/>
  <c r="BS237" i="3"/>
  <c r="EX237" i="3" s="1"/>
  <c r="BR237" i="3"/>
  <c r="EW237" i="3" s="1"/>
  <c r="BQ237" i="3"/>
  <c r="EV237" i="3" s="1"/>
  <c r="BP237" i="3"/>
  <c r="EU237" i="3" s="1"/>
  <c r="BO237" i="3"/>
  <c r="ET237" i="3" s="1"/>
  <c r="BN237" i="3"/>
  <c r="ES237" i="3" s="1"/>
  <c r="BM237" i="3"/>
  <c r="ER237" i="3" s="1"/>
  <c r="BL237" i="3"/>
  <c r="EQ237" i="3" s="1"/>
  <c r="BK237" i="3"/>
  <c r="EP237" i="3" s="1"/>
  <c r="BJ237" i="3"/>
  <c r="EO237" i="3" s="1"/>
  <c r="BI237" i="3"/>
  <c r="EN237" i="3" s="1"/>
  <c r="BH237" i="3"/>
  <c r="EM237" i="3" s="1"/>
  <c r="BG237" i="3"/>
  <c r="EL237" i="3" s="1"/>
  <c r="BF237" i="3"/>
  <c r="EK237" i="3" s="1"/>
  <c r="BE237" i="3"/>
  <c r="EJ237" i="3" s="1"/>
  <c r="GY236" i="3"/>
  <c r="GQ236" i="3"/>
  <c r="GI236" i="3"/>
  <c r="GA236" i="3"/>
  <c r="FS236" i="3"/>
  <c r="FK236" i="3"/>
  <c r="FC236" i="3"/>
  <c r="EU236" i="3"/>
  <c r="EM236" i="3"/>
  <c r="EA236" i="3"/>
  <c r="DX236" i="3"/>
  <c r="HC236" i="3" s="1"/>
  <c r="DW236" i="3"/>
  <c r="HB236" i="3" s="1"/>
  <c r="DV236" i="3"/>
  <c r="HA236" i="3" s="1"/>
  <c r="DU236" i="3"/>
  <c r="GZ236" i="3" s="1"/>
  <c r="DT236" i="3"/>
  <c r="DS236" i="3"/>
  <c r="GX236" i="3" s="1"/>
  <c r="DR236" i="3"/>
  <c r="GW236" i="3" s="1"/>
  <c r="DQ236" i="3"/>
  <c r="GV236" i="3" s="1"/>
  <c r="DP236" i="3"/>
  <c r="GU236" i="3" s="1"/>
  <c r="DO236" i="3"/>
  <c r="GT236" i="3" s="1"/>
  <c r="DN236" i="3"/>
  <c r="GS236" i="3" s="1"/>
  <c r="DM236" i="3"/>
  <c r="GR236" i="3" s="1"/>
  <c r="DL236" i="3"/>
  <c r="DK236" i="3"/>
  <c r="GP236" i="3" s="1"/>
  <c r="DJ236" i="3"/>
  <c r="GO236" i="3" s="1"/>
  <c r="DI236" i="3"/>
  <c r="GN236" i="3" s="1"/>
  <c r="DH236" i="3"/>
  <c r="GM236" i="3" s="1"/>
  <c r="DG236" i="3"/>
  <c r="GL236" i="3" s="1"/>
  <c r="DF236" i="3"/>
  <c r="GK236" i="3" s="1"/>
  <c r="DE236" i="3"/>
  <c r="GJ236" i="3" s="1"/>
  <c r="DD236" i="3"/>
  <c r="DC236" i="3"/>
  <c r="GH236" i="3" s="1"/>
  <c r="DB236" i="3"/>
  <c r="GG236" i="3" s="1"/>
  <c r="DA236" i="3"/>
  <c r="GF236" i="3" s="1"/>
  <c r="CZ236" i="3"/>
  <c r="GE236" i="3" s="1"/>
  <c r="CY236" i="3"/>
  <c r="GD236" i="3" s="1"/>
  <c r="CX236" i="3"/>
  <c r="GC236" i="3" s="1"/>
  <c r="CW236" i="3"/>
  <c r="GB236" i="3" s="1"/>
  <c r="CV236" i="3"/>
  <c r="CU236" i="3"/>
  <c r="FZ236" i="3" s="1"/>
  <c r="CT236" i="3"/>
  <c r="FY236" i="3" s="1"/>
  <c r="CS236" i="3"/>
  <c r="FX236" i="3" s="1"/>
  <c r="CR236" i="3"/>
  <c r="FW236" i="3" s="1"/>
  <c r="CQ236" i="3"/>
  <c r="FV236" i="3" s="1"/>
  <c r="CP236" i="3"/>
  <c r="FU236" i="3" s="1"/>
  <c r="CO236" i="3"/>
  <c r="FT236" i="3" s="1"/>
  <c r="CN236" i="3"/>
  <c r="CM236" i="3"/>
  <c r="FR236" i="3" s="1"/>
  <c r="CL236" i="3"/>
  <c r="FQ236" i="3" s="1"/>
  <c r="CK236" i="3"/>
  <c r="FP236" i="3" s="1"/>
  <c r="CJ236" i="3"/>
  <c r="FO236" i="3" s="1"/>
  <c r="CI236" i="3"/>
  <c r="FN236" i="3" s="1"/>
  <c r="CH236" i="3"/>
  <c r="FM236" i="3" s="1"/>
  <c r="CG236" i="3"/>
  <c r="FL236" i="3" s="1"/>
  <c r="CF236" i="3"/>
  <c r="CE236" i="3"/>
  <c r="FJ236" i="3" s="1"/>
  <c r="CD236" i="3"/>
  <c r="FI236" i="3" s="1"/>
  <c r="CC236" i="3"/>
  <c r="FH236" i="3" s="1"/>
  <c r="CB236" i="3"/>
  <c r="FG236" i="3" s="1"/>
  <c r="CA236" i="3"/>
  <c r="FF236" i="3" s="1"/>
  <c r="BZ236" i="3"/>
  <c r="FE236" i="3" s="1"/>
  <c r="BY236" i="3"/>
  <c r="FD236" i="3" s="1"/>
  <c r="BX236" i="3"/>
  <c r="BW236" i="3"/>
  <c r="FB236" i="3" s="1"/>
  <c r="BV236" i="3"/>
  <c r="FA236" i="3" s="1"/>
  <c r="BU236" i="3"/>
  <c r="EZ236" i="3" s="1"/>
  <c r="BT236" i="3"/>
  <c r="EY236" i="3" s="1"/>
  <c r="BS236" i="3"/>
  <c r="EX236" i="3" s="1"/>
  <c r="BR236" i="3"/>
  <c r="EW236" i="3" s="1"/>
  <c r="BQ236" i="3"/>
  <c r="EV236" i="3" s="1"/>
  <c r="BP236" i="3"/>
  <c r="BO236" i="3"/>
  <c r="ET236" i="3" s="1"/>
  <c r="BN236" i="3"/>
  <c r="ES236" i="3" s="1"/>
  <c r="BM236" i="3"/>
  <c r="ER236" i="3" s="1"/>
  <c r="BL236" i="3"/>
  <c r="EQ236" i="3" s="1"/>
  <c r="BK236" i="3"/>
  <c r="EP236" i="3" s="1"/>
  <c r="BJ236" i="3"/>
  <c r="EO236" i="3" s="1"/>
  <c r="BI236" i="3"/>
  <c r="EN236" i="3" s="1"/>
  <c r="BH236" i="3"/>
  <c r="BG236" i="3"/>
  <c r="EL236" i="3" s="1"/>
  <c r="BF236" i="3"/>
  <c r="EK236" i="3" s="1"/>
  <c r="BE236" i="3"/>
  <c r="EJ236" i="3" s="1"/>
  <c r="NV235" i="3"/>
  <c r="NU235" i="3"/>
  <c r="LZ235" i="3"/>
  <c r="NT235" i="3" s="1"/>
  <c r="LY235" i="3"/>
  <c r="NS235" i="3" s="1"/>
  <c r="LX235" i="3"/>
  <c r="NR235" i="3" s="1"/>
  <c r="LW235" i="3"/>
  <c r="NQ235" i="3" s="1"/>
  <c r="LV235" i="3"/>
  <c r="NP235" i="3" s="1"/>
  <c r="LU235" i="3"/>
  <c r="NO235" i="3" s="1"/>
  <c r="LT235" i="3"/>
  <c r="NN235" i="3" s="1"/>
  <c r="LS235" i="3"/>
  <c r="NM235" i="3" s="1"/>
  <c r="LR235" i="3"/>
  <c r="NL235" i="3" s="1"/>
  <c r="LQ235" i="3"/>
  <c r="NK235" i="3" s="1"/>
  <c r="LP235" i="3"/>
  <c r="NJ235" i="3" s="1"/>
  <c r="LO235" i="3"/>
  <c r="NI235" i="3" s="1"/>
  <c r="LN235" i="3"/>
  <c r="NH235" i="3" s="1"/>
  <c r="LM235" i="3"/>
  <c r="NG235" i="3" s="1"/>
  <c r="LL235" i="3"/>
  <c r="NF235" i="3" s="1"/>
  <c r="LK235" i="3"/>
  <c r="NE235" i="3" s="1"/>
  <c r="LJ235" i="3"/>
  <c r="ND235" i="3" s="1"/>
  <c r="LI235" i="3"/>
  <c r="NC235" i="3" s="1"/>
  <c r="LH235" i="3"/>
  <c r="NB235" i="3" s="1"/>
  <c r="LG235" i="3"/>
  <c r="NA235" i="3" s="1"/>
  <c r="LF235" i="3"/>
  <c r="MZ235" i="3" s="1"/>
  <c r="LE235" i="3"/>
  <c r="MY235" i="3" s="1"/>
  <c r="LD235" i="3"/>
  <c r="MX235" i="3" s="1"/>
  <c r="LC235" i="3"/>
  <c r="MW235" i="3" s="1"/>
  <c r="LB235" i="3"/>
  <c r="MV235" i="3" s="1"/>
  <c r="LA235" i="3"/>
  <c r="MU235" i="3" s="1"/>
  <c r="KZ235" i="3"/>
  <c r="MT235" i="3" s="1"/>
  <c r="KY235" i="3"/>
  <c r="MS235" i="3" s="1"/>
  <c r="KX235" i="3"/>
  <c r="MR235" i="3" s="1"/>
  <c r="KW235" i="3"/>
  <c r="MQ235" i="3" s="1"/>
  <c r="KV235" i="3"/>
  <c r="MP235" i="3" s="1"/>
  <c r="KU235" i="3"/>
  <c r="MO235" i="3" s="1"/>
  <c r="KT235" i="3"/>
  <c r="MN235" i="3" s="1"/>
  <c r="KS235" i="3"/>
  <c r="MM235" i="3" s="1"/>
  <c r="KR235" i="3"/>
  <c r="ML235" i="3" s="1"/>
  <c r="KQ235" i="3"/>
  <c r="MK235" i="3" s="1"/>
  <c r="KP235" i="3"/>
  <c r="MJ235" i="3" s="1"/>
  <c r="KO235" i="3"/>
  <c r="MI235" i="3" s="1"/>
  <c r="KN235" i="3"/>
  <c r="MH235" i="3" s="1"/>
  <c r="KM235" i="3"/>
  <c r="MG235" i="3" s="1"/>
  <c r="KL235" i="3"/>
  <c r="MF235" i="3" s="1"/>
  <c r="KK235" i="3"/>
  <c r="ME235" i="3" s="1"/>
  <c r="KJ235" i="3"/>
  <c r="MD235" i="3" s="1"/>
  <c r="KI235" i="3"/>
  <c r="MC235" i="3" s="1"/>
  <c r="KH235" i="3"/>
  <c r="MB235" i="3" s="1"/>
  <c r="HB235" i="3"/>
  <c r="HA235" i="3"/>
  <c r="GT235" i="3"/>
  <c r="GS235" i="3"/>
  <c r="GL235" i="3"/>
  <c r="GK235" i="3"/>
  <c r="GD235" i="3"/>
  <c r="GC235" i="3"/>
  <c r="FV235" i="3"/>
  <c r="FU235" i="3"/>
  <c r="FN235" i="3"/>
  <c r="FM235" i="3"/>
  <c r="FF235" i="3"/>
  <c r="FE235" i="3"/>
  <c r="EX235" i="3"/>
  <c r="EW235" i="3"/>
  <c r="EP235" i="3"/>
  <c r="EO235" i="3"/>
  <c r="DY235" i="3"/>
  <c r="DX235" i="3"/>
  <c r="HC235" i="3" s="1"/>
  <c r="DW235" i="3"/>
  <c r="DV235" i="3"/>
  <c r="DU235" i="3"/>
  <c r="GZ235" i="3" s="1"/>
  <c r="DT235" i="3"/>
  <c r="GY235" i="3" s="1"/>
  <c r="DS235" i="3"/>
  <c r="GX235" i="3" s="1"/>
  <c r="DR235" i="3"/>
  <c r="GW235" i="3" s="1"/>
  <c r="DQ235" i="3"/>
  <c r="GV235" i="3" s="1"/>
  <c r="DP235" i="3"/>
  <c r="GU235" i="3" s="1"/>
  <c r="DO235" i="3"/>
  <c r="DN235" i="3"/>
  <c r="DM235" i="3"/>
  <c r="GR235" i="3" s="1"/>
  <c r="DL235" i="3"/>
  <c r="GQ235" i="3" s="1"/>
  <c r="DK235" i="3"/>
  <c r="GP235" i="3" s="1"/>
  <c r="DJ235" i="3"/>
  <c r="GO235" i="3" s="1"/>
  <c r="DI235" i="3"/>
  <c r="GN235" i="3" s="1"/>
  <c r="DH235" i="3"/>
  <c r="GM235" i="3" s="1"/>
  <c r="DG235" i="3"/>
  <c r="DF235" i="3"/>
  <c r="DE235" i="3"/>
  <c r="GJ235" i="3" s="1"/>
  <c r="DD235" i="3"/>
  <c r="GI235" i="3" s="1"/>
  <c r="DC235" i="3"/>
  <c r="GH235" i="3" s="1"/>
  <c r="DB235" i="3"/>
  <c r="GG235" i="3" s="1"/>
  <c r="DA235" i="3"/>
  <c r="GF235" i="3" s="1"/>
  <c r="CZ235" i="3"/>
  <c r="GE235" i="3" s="1"/>
  <c r="CY235" i="3"/>
  <c r="CX235" i="3"/>
  <c r="CW235" i="3"/>
  <c r="GB235" i="3" s="1"/>
  <c r="CV235" i="3"/>
  <c r="GA235" i="3" s="1"/>
  <c r="CU235" i="3"/>
  <c r="FZ235" i="3" s="1"/>
  <c r="CT235" i="3"/>
  <c r="FY235" i="3" s="1"/>
  <c r="CS235" i="3"/>
  <c r="FX235" i="3" s="1"/>
  <c r="CR235" i="3"/>
  <c r="FW235" i="3" s="1"/>
  <c r="CQ235" i="3"/>
  <c r="CP235" i="3"/>
  <c r="CO235" i="3"/>
  <c r="FT235" i="3" s="1"/>
  <c r="CN235" i="3"/>
  <c r="FS235" i="3" s="1"/>
  <c r="CM235" i="3"/>
  <c r="FR235" i="3" s="1"/>
  <c r="CL235" i="3"/>
  <c r="FQ235" i="3" s="1"/>
  <c r="CK235" i="3"/>
  <c r="FP235" i="3" s="1"/>
  <c r="CJ235" i="3"/>
  <c r="FO235" i="3" s="1"/>
  <c r="CI235" i="3"/>
  <c r="CH235" i="3"/>
  <c r="CG235" i="3"/>
  <c r="FL235" i="3" s="1"/>
  <c r="CF235" i="3"/>
  <c r="FK235" i="3" s="1"/>
  <c r="CE235" i="3"/>
  <c r="FJ235" i="3" s="1"/>
  <c r="CD235" i="3"/>
  <c r="FI235" i="3" s="1"/>
  <c r="CC235" i="3"/>
  <c r="FH235" i="3" s="1"/>
  <c r="CB235" i="3"/>
  <c r="FG235" i="3" s="1"/>
  <c r="CA235" i="3"/>
  <c r="BZ235" i="3"/>
  <c r="BY235" i="3"/>
  <c r="FD235" i="3" s="1"/>
  <c r="BX235" i="3"/>
  <c r="FC235" i="3" s="1"/>
  <c r="BW235" i="3"/>
  <c r="FB235" i="3" s="1"/>
  <c r="BV235" i="3"/>
  <c r="FA235" i="3" s="1"/>
  <c r="BU235" i="3"/>
  <c r="EZ235" i="3" s="1"/>
  <c r="BT235" i="3"/>
  <c r="EY235" i="3" s="1"/>
  <c r="BS235" i="3"/>
  <c r="BR235" i="3"/>
  <c r="BQ235" i="3"/>
  <c r="EV235" i="3" s="1"/>
  <c r="BP235" i="3"/>
  <c r="EU235" i="3" s="1"/>
  <c r="BO235" i="3"/>
  <c r="ET235" i="3" s="1"/>
  <c r="BN235" i="3"/>
  <c r="ES235" i="3" s="1"/>
  <c r="BM235" i="3"/>
  <c r="ER235" i="3" s="1"/>
  <c r="BL235" i="3"/>
  <c r="EQ235" i="3" s="1"/>
  <c r="BK235" i="3"/>
  <c r="BJ235" i="3"/>
  <c r="BI235" i="3"/>
  <c r="EN235" i="3" s="1"/>
  <c r="BH235" i="3"/>
  <c r="EM235" i="3" s="1"/>
  <c r="BG235" i="3"/>
  <c r="EL235" i="3" s="1"/>
  <c r="BF235" i="3"/>
  <c r="EK235" i="3" s="1"/>
  <c r="BE235" i="3"/>
  <c r="EJ235" i="3" s="1"/>
  <c r="C235" i="3"/>
  <c r="DX234" i="3"/>
  <c r="HC234" i="3" s="1"/>
  <c r="DW234" i="3"/>
  <c r="HB234" i="3" s="1"/>
  <c r="DV234" i="3"/>
  <c r="HA234" i="3" s="1"/>
  <c r="DU234" i="3"/>
  <c r="GZ234" i="3" s="1"/>
  <c r="DT234" i="3"/>
  <c r="GY234" i="3" s="1"/>
  <c r="DS234" i="3"/>
  <c r="GX234" i="3" s="1"/>
  <c r="DR234" i="3"/>
  <c r="GW234" i="3" s="1"/>
  <c r="DQ234" i="3"/>
  <c r="GV234" i="3" s="1"/>
  <c r="DP234" i="3"/>
  <c r="GU234" i="3" s="1"/>
  <c r="DO234" i="3"/>
  <c r="GT234" i="3" s="1"/>
  <c r="DN234" i="3"/>
  <c r="GS234" i="3" s="1"/>
  <c r="DM234" i="3"/>
  <c r="GR234" i="3" s="1"/>
  <c r="DL234" i="3"/>
  <c r="GQ234" i="3" s="1"/>
  <c r="DK234" i="3"/>
  <c r="GP234" i="3" s="1"/>
  <c r="DJ234" i="3"/>
  <c r="GO234" i="3" s="1"/>
  <c r="DI234" i="3"/>
  <c r="GN234" i="3" s="1"/>
  <c r="DH234" i="3"/>
  <c r="GM234" i="3" s="1"/>
  <c r="DG234" i="3"/>
  <c r="GL234" i="3" s="1"/>
  <c r="DF234" i="3"/>
  <c r="GK234" i="3" s="1"/>
  <c r="DE234" i="3"/>
  <c r="GJ234" i="3" s="1"/>
  <c r="DD234" i="3"/>
  <c r="GI234" i="3" s="1"/>
  <c r="DC234" i="3"/>
  <c r="GH234" i="3" s="1"/>
  <c r="DB234" i="3"/>
  <c r="GG234" i="3" s="1"/>
  <c r="DA234" i="3"/>
  <c r="GF234" i="3" s="1"/>
  <c r="CZ234" i="3"/>
  <c r="GE234" i="3" s="1"/>
  <c r="CY234" i="3"/>
  <c r="GD234" i="3" s="1"/>
  <c r="CX234" i="3"/>
  <c r="GC234" i="3" s="1"/>
  <c r="CW234" i="3"/>
  <c r="GB234" i="3" s="1"/>
  <c r="CV234" i="3"/>
  <c r="GA234" i="3" s="1"/>
  <c r="CU234" i="3"/>
  <c r="FZ234" i="3" s="1"/>
  <c r="CT234" i="3"/>
  <c r="FY234" i="3" s="1"/>
  <c r="CS234" i="3"/>
  <c r="FX234" i="3" s="1"/>
  <c r="CR234" i="3"/>
  <c r="FW234" i="3" s="1"/>
  <c r="CQ234" i="3"/>
  <c r="FV234" i="3" s="1"/>
  <c r="CP234" i="3"/>
  <c r="FU234" i="3" s="1"/>
  <c r="CO234" i="3"/>
  <c r="FT234" i="3" s="1"/>
  <c r="CN234" i="3"/>
  <c r="FS234" i="3" s="1"/>
  <c r="CM234" i="3"/>
  <c r="FR234" i="3" s="1"/>
  <c r="CL234" i="3"/>
  <c r="FQ234" i="3" s="1"/>
  <c r="CK234" i="3"/>
  <c r="FP234" i="3" s="1"/>
  <c r="CJ234" i="3"/>
  <c r="FO234" i="3" s="1"/>
  <c r="CI234" i="3"/>
  <c r="FN234" i="3" s="1"/>
  <c r="CH234" i="3"/>
  <c r="FM234" i="3" s="1"/>
  <c r="CG234" i="3"/>
  <c r="FL234" i="3" s="1"/>
  <c r="CF234" i="3"/>
  <c r="FK234" i="3" s="1"/>
  <c r="CE234" i="3"/>
  <c r="FJ234" i="3" s="1"/>
  <c r="CD234" i="3"/>
  <c r="FI234" i="3" s="1"/>
  <c r="CC234" i="3"/>
  <c r="FH234" i="3" s="1"/>
  <c r="CB234" i="3"/>
  <c r="FG234" i="3" s="1"/>
  <c r="CA234" i="3"/>
  <c r="FF234" i="3" s="1"/>
  <c r="BZ234" i="3"/>
  <c r="FE234" i="3" s="1"/>
  <c r="BY234" i="3"/>
  <c r="FD234" i="3" s="1"/>
  <c r="BX234" i="3"/>
  <c r="FC234" i="3" s="1"/>
  <c r="BW234" i="3"/>
  <c r="FB234" i="3" s="1"/>
  <c r="BV234" i="3"/>
  <c r="FA234" i="3" s="1"/>
  <c r="BU234" i="3"/>
  <c r="EZ234" i="3" s="1"/>
  <c r="BT234" i="3"/>
  <c r="EY234" i="3" s="1"/>
  <c r="BS234" i="3"/>
  <c r="EX234" i="3" s="1"/>
  <c r="BR234" i="3"/>
  <c r="EW234" i="3" s="1"/>
  <c r="BQ234" i="3"/>
  <c r="EV234" i="3" s="1"/>
  <c r="BP234" i="3"/>
  <c r="EU234" i="3" s="1"/>
  <c r="BO234" i="3"/>
  <c r="ET234" i="3" s="1"/>
  <c r="BN234" i="3"/>
  <c r="ES234" i="3" s="1"/>
  <c r="BM234" i="3"/>
  <c r="ER234" i="3" s="1"/>
  <c r="BL234" i="3"/>
  <c r="EQ234" i="3" s="1"/>
  <c r="BK234" i="3"/>
  <c r="EP234" i="3" s="1"/>
  <c r="BJ234" i="3"/>
  <c r="EO234" i="3" s="1"/>
  <c r="BI234" i="3"/>
  <c r="EN234" i="3" s="1"/>
  <c r="BH234" i="3"/>
  <c r="EM234" i="3" s="1"/>
  <c r="BG234" i="3"/>
  <c r="EL234" i="3" s="1"/>
  <c r="BF234" i="3"/>
  <c r="EK234" i="3" s="1"/>
  <c r="BE234" i="3"/>
  <c r="EJ234" i="3" s="1"/>
  <c r="DX233" i="3"/>
  <c r="HC233" i="3" s="1"/>
  <c r="DW233" i="3"/>
  <c r="HB233" i="3" s="1"/>
  <c r="DV233" i="3"/>
  <c r="HA233" i="3" s="1"/>
  <c r="DU233" i="3"/>
  <c r="GZ233" i="3" s="1"/>
  <c r="DT233" i="3"/>
  <c r="GY233" i="3" s="1"/>
  <c r="DS233" i="3"/>
  <c r="GX233" i="3" s="1"/>
  <c r="DR233" i="3"/>
  <c r="GW233" i="3" s="1"/>
  <c r="DQ233" i="3"/>
  <c r="GV233" i="3" s="1"/>
  <c r="DP233" i="3"/>
  <c r="GU233" i="3" s="1"/>
  <c r="DO233" i="3"/>
  <c r="GT233" i="3" s="1"/>
  <c r="DN233" i="3"/>
  <c r="GS233" i="3" s="1"/>
  <c r="DM233" i="3"/>
  <c r="GR233" i="3" s="1"/>
  <c r="DL233" i="3"/>
  <c r="GQ233" i="3" s="1"/>
  <c r="DK233" i="3"/>
  <c r="GP233" i="3" s="1"/>
  <c r="DJ233" i="3"/>
  <c r="GO233" i="3" s="1"/>
  <c r="DI233" i="3"/>
  <c r="GN233" i="3" s="1"/>
  <c r="DH233" i="3"/>
  <c r="GM233" i="3" s="1"/>
  <c r="DG233" i="3"/>
  <c r="GL233" i="3" s="1"/>
  <c r="DF233" i="3"/>
  <c r="GK233" i="3" s="1"/>
  <c r="DE233" i="3"/>
  <c r="GJ233" i="3" s="1"/>
  <c r="DD233" i="3"/>
  <c r="GI233" i="3" s="1"/>
  <c r="DC233" i="3"/>
  <c r="GH233" i="3" s="1"/>
  <c r="DB233" i="3"/>
  <c r="GG233" i="3" s="1"/>
  <c r="DA233" i="3"/>
  <c r="GF233" i="3" s="1"/>
  <c r="CZ233" i="3"/>
  <c r="GE233" i="3" s="1"/>
  <c r="CY233" i="3"/>
  <c r="GD233" i="3" s="1"/>
  <c r="CX233" i="3"/>
  <c r="GC233" i="3" s="1"/>
  <c r="CW233" i="3"/>
  <c r="GB233" i="3" s="1"/>
  <c r="CV233" i="3"/>
  <c r="GA233" i="3" s="1"/>
  <c r="CU233" i="3"/>
  <c r="FZ233" i="3" s="1"/>
  <c r="CT233" i="3"/>
  <c r="FY233" i="3" s="1"/>
  <c r="CS233" i="3"/>
  <c r="FX233" i="3" s="1"/>
  <c r="CR233" i="3"/>
  <c r="FW233" i="3" s="1"/>
  <c r="CQ233" i="3"/>
  <c r="FV233" i="3" s="1"/>
  <c r="CP233" i="3"/>
  <c r="FU233" i="3" s="1"/>
  <c r="CO233" i="3"/>
  <c r="FT233" i="3" s="1"/>
  <c r="CN233" i="3"/>
  <c r="FS233" i="3" s="1"/>
  <c r="CM233" i="3"/>
  <c r="FR233" i="3" s="1"/>
  <c r="CL233" i="3"/>
  <c r="FQ233" i="3" s="1"/>
  <c r="CK233" i="3"/>
  <c r="FP233" i="3" s="1"/>
  <c r="CJ233" i="3"/>
  <c r="FO233" i="3" s="1"/>
  <c r="CI233" i="3"/>
  <c r="FN233" i="3" s="1"/>
  <c r="CH233" i="3"/>
  <c r="FM233" i="3" s="1"/>
  <c r="CG233" i="3"/>
  <c r="FL233" i="3" s="1"/>
  <c r="CF233" i="3"/>
  <c r="FK233" i="3" s="1"/>
  <c r="CE233" i="3"/>
  <c r="FJ233" i="3" s="1"/>
  <c r="CD233" i="3"/>
  <c r="FI233" i="3" s="1"/>
  <c r="CC233" i="3"/>
  <c r="FH233" i="3" s="1"/>
  <c r="CB233" i="3"/>
  <c r="FG233" i="3" s="1"/>
  <c r="CA233" i="3"/>
  <c r="FF233" i="3" s="1"/>
  <c r="BZ233" i="3"/>
  <c r="FE233" i="3" s="1"/>
  <c r="BY233" i="3"/>
  <c r="FD233" i="3" s="1"/>
  <c r="BX233" i="3"/>
  <c r="FC233" i="3" s="1"/>
  <c r="BW233" i="3"/>
  <c r="FB233" i="3" s="1"/>
  <c r="BV233" i="3"/>
  <c r="FA233" i="3" s="1"/>
  <c r="BU233" i="3"/>
  <c r="EZ233" i="3" s="1"/>
  <c r="BT233" i="3"/>
  <c r="EY233" i="3" s="1"/>
  <c r="BS233" i="3"/>
  <c r="EX233" i="3" s="1"/>
  <c r="BR233" i="3"/>
  <c r="EW233" i="3" s="1"/>
  <c r="BQ233" i="3"/>
  <c r="EV233" i="3" s="1"/>
  <c r="BP233" i="3"/>
  <c r="EU233" i="3" s="1"/>
  <c r="BO233" i="3"/>
  <c r="ET233" i="3" s="1"/>
  <c r="BN233" i="3"/>
  <c r="ES233" i="3" s="1"/>
  <c r="BM233" i="3"/>
  <c r="ER233" i="3" s="1"/>
  <c r="BL233" i="3"/>
  <c r="EQ233" i="3" s="1"/>
  <c r="BK233" i="3"/>
  <c r="EP233" i="3" s="1"/>
  <c r="BJ233" i="3"/>
  <c r="EO233" i="3" s="1"/>
  <c r="BI233" i="3"/>
  <c r="EN233" i="3" s="1"/>
  <c r="BH233" i="3"/>
  <c r="EM233" i="3" s="1"/>
  <c r="BG233" i="3"/>
  <c r="EL233" i="3" s="1"/>
  <c r="BF233" i="3"/>
  <c r="EK233" i="3" s="1"/>
  <c r="BE233" i="3"/>
  <c r="EJ233" i="3" s="1"/>
  <c r="DX232" i="3"/>
  <c r="HC232" i="3" s="1"/>
  <c r="DW232" i="3"/>
  <c r="HB232" i="3" s="1"/>
  <c r="DV232" i="3"/>
  <c r="HA232" i="3" s="1"/>
  <c r="DU232" i="3"/>
  <c r="GZ232" i="3" s="1"/>
  <c r="DT232" i="3"/>
  <c r="GY232" i="3" s="1"/>
  <c r="DS232" i="3"/>
  <c r="GX232" i="3" s="1"/>
  <c r="DR232" i="3"/>
  <c r="GW232" i="3" s="1"/>
  <c r="DQ232" i="3"/>
  <c r="GV232" i="3" s="1"/>
  <c r="DP232" i="3"/>
  <c r="GU232" i="3" s="1"/>
  <c r="DO232" i="3"/>
  <c r="GT232" i="3" s="1"/>
  <c r="DN232" i="3"/>
  <c r="GS232" i="3" s="1"/>
  <c r="DM232" i="3"/>
  <c r="GR232" i="3" s="1"/>
  <c r="DL232" i="3"/>
  <c r="GQ232" i="3" s="1"/>
  <c r="DK232" i="3"/>
  <c r="GP232" i="3" s="1"/>
  <c r="DJ232" i="3"/>
  <c r="GO232" i="3" s="1"/>
  <c r="DI232" i="3"/>
  <c r="GN232" i="3" s="1"/>
  <c r="DH232" i="3"/>
  <c r="GM232" i="3" s="1"/>
  <c r="DG232" i="3"/>
  <c r="GL232" i="3" s="1"/>
  <c r="DF232" i="3"/>
  <c r="GK232" i="3" s="1"/>
  <c r="DE232" i="3"/>
  <c r="GJ232" i="3" s="1"/>
  <c r="DD232" i="3"/>
  <c r="GI232" i="3" s="1"/>
  <c r="DC232" i="3"/>
  <c r="GH232" i="3" s="1"/>
  <c r="DB232" i="3"/>
  <c r="GG232" i="3" s="1"/>
  <c r="DA232" i="3"/>
  <c r="GF232" i="3" s="1"/>
  <c r="CZ232" i="3"/>
  <c r="GE232" i="3" s="1"/>
  <c r="CY232" i="3"/>
  <c r="GD232" i="3" s="1"/>
  <c r="CX232" i="3"/>
  <c r="GC232" i="3" s="1"/>
  <c r="CW232" i="3"/>
  <c r="GB232" i="3" s="1"/>
  <c r="CV232" i="3"/>
  <c r="GA232" i="3" s="1"/>
  <c r="CU232" i="3"/>
  <c r="FZ232" i="3" s="1"/>
  <c r="CT232" i="3"/>
  <c r="FY232" i="3" s="1"/>
  <c r="CS232" i="3"/>
  <c r="FX232" i="3" s="1"/>
  <c r="CR232" i="3"/>
  <c r="FW232" i="3" s="1"/>
  <c r="CQ232" i="3"/>
  <c r="FV232" i="3" s="1"/>
  <c r="CP232" i="3"/>
  <c r="FU232" i="3" s="1"/>
  <c r="CO232" i="3"/>
  <c r="FT232" i="3" s="1"/>
  <c r="CN232" i="3"/>
  <c r="FS232" i="3" s="1"/>
  <c r="CM232" i="3"/>
  <c r="FR232" i="3" s="1"/>
  <c r="CL232" i="3"/>
  <c r="FQ232" i="3" s="1"/>
  <c r="CK232" i="3"/>
  <c r="FP232" i="3" s="1"/>
  <c r="CJ232" i="3"/>
  <c r="FO232" i="3" s="1"/>
  <c r="CI232" i="3"/>
  <c r="FN232" i="3" s="1"/>
  <c r="CH232" i="3"/>
  <c r="FM232" i="3" s="1"/>
  <c r="CG232" i="3"/>
  <c r="FL232" i="3" s="1"/>
  <c r="CF232" i="3"/>
  <c r="FK232" i="3" s="1"/>
  <c r="CE232" i="3"/>
  <c r="FJ232" i="3" s="1"/>
  <c r="CD232" i="3"/>
  <c r="FI232" i="3" s="1"/>
  <c r="CC232" i="3"/>
  <c r="FH232" i="3" s="1"/>
  <c r="CB232" i="3"/>
  <c r="FG232" i="3" s="1"/>
  <c r="CA232" i="3"/>
  <c r="FF232" i="3" s="1"/>
  <c r="BZ232" i="3"/>
  <c r="FE232" i="3" s="1"/>
  <c r="BY232" i="3"/>
  <c r="FD232" i="3" s="1"/>
  <c r="BX232" i="3"/>
  <c r="FC232" i="3" s="1"/>
  <c r="BW232" i="3"/>
  <c r="FB232" i="3" s="1"/>
  <c r="BV232" i="3"/>
  <c r="FA232" i="3" s="1"/>
  <c r="BU232" i="3"/>
  <c r="EZ232" i="3" s="1"/>
  <c r="BT232" i="3"/>
  <c r="EY232" i="3" s="1"/>
  <c r="BS232" i="3"/>
  <c r="EX232" i="3" s="1"/>
  <c r="BR232" i="3"/>
  <c r="EW232" i="3" s="1"/>
  <c r="BQ232" i="3"/>
  <c r="EV232" i="3" s="1"/>
  <c r="BP232" i="3"/>
  <c r="EU232" i="3" s="1"/>
  <c r="BO232" i="3"/>
  <c r="ET232" i="3" s="1"/>
  <c r="BN232" i="3"/>
  <c r="ES232" i="3" s="1"/>
  <c r="BM232" i="3"/>
  <c r="ER232" i="3" s="1"/>
  <c r="BL232" i="3"/>
  <c r="EQ232" i="3" s="1"/>
  <c r="BK232" i="3"/>
  <c r="EP232" i="3" s="1"/>
  <c r="BJ232" i="3"/>
  <c r="EO232" i="3" s="1"/>
  <c r="BI232" i="3"/>
  <c r="EN232" i="3" s="1"/>
  <c r="BH232" i="3"/>
  <c r="EM232" i="3" s="1"/>
  <c r="BG232" i="3"/>
  <c r="EL232" i="3" s="1"/>
  <c r="BF232" i="3"/>
  <c r="EK232" i="3" s="1"/>
  <c r="BE232" i="3"/>
  <c r="EJ232" i="3" s="1"/>
  <c r="GV231" i="3"/>
  <c r="GN231" i="3"/>
  <c r="GF231" i="3"/>
  <c r="FX231" i="3"/>
  <c r="FP231" i="3"/>
  <c r="FH231" i="3"/>
  <c r="EZ231" i="3"/>
  <c r="ER231" i="3"/>
  <c r="EJ231" i="3"/>
  <c r="EA231" i="3"/>
  <c r="DX231" i="3"/>
  <c r="HC231" i="3" s="1"/>
  <c r="DW231" i="3"/>
  <c r="HB231" i="3" s="1"/>
  <c r="DV231" i="3"/>
  <c r="HA231" i="3" s="1"/>
  <c r="DU231" i="3"/>
  <c r="GZ231" i="3" s="1"/>
  <c r="DT231" i="3"/>
  <c r="GY231" i="3" s="1"/>
  <c r="DS231" i="3"/>
  <c r="GX231" i="3" s="1"/>
  <c r="DR231" i="3"/>
  <c r="GW231" i="3" s="1"/>
  <c r="DQ231" i="3"/>
  <c r="DP231" i="3"/>
  <c r="GU231" i="3" s="1"/>
  <c r="DO231" i="3"/>
  <c r="GT231" i="3" s="1"/>
  <c r="DN231" i="3"/>
  <c r="GS231" i="3" s="1"/>
  <c r="DM231" i="3"/>
  <c r="GR231" i="3" s="1"/>
  <c r="DL231" i="3"/>
  <c r="GQ231" i="3" s="1"/>
  <c r="DK231" i="3"/>
  <c r="GP231" i="3" s="1"/>
  <c r="DJ231" i="3"/>
  <c r="GO231" i="3" s="1"/>
  <c r="DI231" i="3"/>
  <c r="DH231" i="3"/>
  <c r="GM231" i="3" s="1"/>
  <c r="DG231" i="3"/>
  <c r="GL231" i="3" s="1"/>
  <c r="DF231" i="3"/>
  <c r="GK231" i="3" s="1"/>
  <c r="DE231" i="3"/>
  <c r="GJ231" i="3" s="1"/>
  <c r="DD231" i="3"/>
  <c r="GI231" i="3" s="1"/>
  <c r="DC231" i="3"/>
  <c r="GH231" i="3" s="1"/>
  <c r="DB231" i="3"/>
  <c r="GG231" i="3" s="1"/>
  <c r="DA231" i="3"/>
  <c r="CZ231" i="3"/>
  <c r="GE231" i="3" s="1"/>
  <c r="CY231" i="3"/>
  <c r="GD231" i="3" s="1"/>
  <c r="CX231" i="3"/>
  <c r="GC231" i="3" s="1"/>
  <c r="CW231" i="3"/>
  <c r="GB231" i="3" s="1"/>
  <c r="CV231" i="3"/>
  <c r="GA231" i="3" s="1"/>
  <c r="CU231" i="3"/>
  <c r="FZ231" i="3" s="1"/>
  <c r="CT231" i="3"/>
  <c r="FY231" i="3" s="1"/>
  <c r="CS231" i="3"/>
  <c r="CR231" i="3"/>
  <c r="FW231" i="3" s="1"/>
  <c r="CQ231" i="3"/>
  <c r="FV231" i="3" s="1"/>
  <c r="CP231" i="3"/>
  <c r="FU231" i="3" s="1"/>
  <c r="CO231" i="3"/>
  <c r="FT231" i="3" s="1"/>
  <c r="CN231" i="3"/>
  <c r="FS231" i="3" s="1"/>
  <c r="CM231" i="3"/>
  <c r="FR231" i="3" s="1"/>
  <c r="CL231" i="3"/>
  <c r="FQ231" i="3" s="1"/>
  <c r="CK231" i="3"/>
  <c r="CJ231" i="3"/>
  <c r="FO231" i="3" s="1"/>
  <c r="CI231" i="3"/>
  <c r="FN231" i="3" s="1"/>
  <c r="CH231" i="3"/>
  <c r="FM231" i="3" s="1"/>
  <c r="CG231" i="3"/>
  <c r="FL231" i="3" s="1"/>
  <c r="CF231" i="3"/>
  <c r="FK231" i="3" s="1"/>
  <c r="CE231" i="3"/>
  <c r="FJ231" i="3" s="1"/>
  <c r="CD231" i="3"/>
  <c r="FI231" i="3" s="1"/>
  <c r="CC231" i="3"/>
  <c r="CB231" i="3"/>
  <c r="FG231" i="3" s="1"/>
  <c r="CA231" i="3"/>
  <c r="FF231" i="3" s="1"/>
  <c r="BZ231" i="3"/>
  <c r="FE231" i="3" s="1"/>
  <c r="BY231" i="3"/>
  <c r="FD231" i="3" s="1"/>
  <c r="BX231" i="3"/>
  <c r="FC231" i="3" s="1"/>
  <c r="BW231" i="3"/>
  <c r="FB231" i="3" s="1"/>
  <c r="BV231" i="3"/>
  <c r="FA231" i="3" s="1"/>
  <c r="BU231" i="3"/>
  <c r="BT231" i="3"/>
  <c r="EY231" i="3" s="1"/>
  <c r="BS231" i="3"/>
  <c r="EX231" i="3" s="1"/>
  <c r="BR231" i="3"/>
  <c r="EW231" i="3" s="1"/>
  <c r="BQ231" i="3"/>
  <c r="EV231" i="3" s="1"/>
  <c r="BP231" i="3"/>
  <c r="EU231" i="3" s="1"/>
  <c r="BO231" i="3"/>
  <c r="ET231" i="3" s="1"/>
  <c r="BN231" i="3"/>
  <c r="ES231" i="3" s="1"/>
  <c r="BM231" i="3"/>
  <c r="BL231" i="3"/>
  <c r="EQ231" i="3" s="1"/>
  <c r="BK231" i="3"/>
  <c r="EP231" i="3" s="1"/>
  <c r="BJ231" i="3"/>
  <c r="EO231" i="3" s="1"/>
  <c r="BI231" i="3"/>
  <c r="EN231" i="3" s="1"/>
  <c r="BH231" i="3"/>
  <c r="EM231" i="3" s="1"/>
  <c r="BG231" i="3"/>
  <c r="EL231" i="3" s="1"/>
  <c r="BF231" i="3"/>
  <c r="EK231" i="3" s="1"/>
  <c r="BE231" i="3"/>
  <c r="NV230" i="3"/>
  <c r="NU230" i="3"/>
  <c r="NO230" i="3"/>
  <c r="NG230" i="3"/>
  <c r="MY230" i="3"/>
  <c r="MQ230" i="3"/>
  <c r="MI230" i="3"/>
  <c r="LZ230" i="3"/>
  <c r="NT230" i="3" s="1"/>
  <c r="LY230" i="3"/>
  <c r="NS230" i="3" s="1"/>
  <c r="LX230" i="3"/>
  <c r="NR230" i="3" s="1"/>
  <c r="LW230" i="3"/>
  <c r="NQ230" i="3" s="1"/>
  <c r="LV230" i="3"/>
  <c r="NP230" i="3" s="1"/>
  <c r="LU230" i="3"/>
  <c r="LT230" i="3"/>
  <c r="NN230" i="3" s="1"/>
  <c r="LS230" i="3"/>
  <c r="NM230" i="3" s="1"/>
  <c r="LR230" i="3"/>
  <c r="NL230" i="3" s="1"/>
  <c r="LQ230" i="3"/>
  <c r="NK230" i="3" s="1"/>
  <c r="LP230" i="3"/>
  <c r="NJ230" i="3" s="1"/>
  <c r="LO230" i="3"/>
  <c r="NI230" i="3" s="1"/>
  <c r="LN230" i="3"/>
  <c r="NH230" i="3" s="1"/>
  <c r="LM230" i="3"/>
  <c r="LL230" i="3"/>
  <c r="NF230" i="3" s="1"/>
  <c r="LK230" i="3"/>
  <c r="NE230" i="3" s="1"/>
  <c r="LJ230" i="3"/>
  <c r="ND230" i="3" s="1"/>
  <c r="LI230" i="3"/>
  <c r="NC230" i="3" s="1"/>
  <c r="LH230" i="3"/>
  <c r="NB230" i="3" s="1"/>
  <c r="LG230" i="3"/>
  <c r="NA230" i="3" s="1"/>
  <c r="LF230" i="3"/>
  <c r="MZ230" i="3" s="1"/>
  <c r="LE230" i="3"/>
  <c r="LD230" i="3"/>
  <c r="MX230" i="3" s="1"/>
  <c r="LC230" i="3"/>
  <c r="MW230" i="3" s="1"/>
  <c r="LB230" i="3"/>
  <c r="MV230" i="3" s="1"/>
  <c r="LA230" i="3"/>
  <c r="MU230" i="3" s="1"/>
  <c r="KZ230" i="3"/>
  <c r="MT230" i="3" s="1"/>
  <c r="KY230" i="3"/>
  <c r="MS230" i="3" s="1"/>
  <c r="KX230" i="3"/>
  <c r="MR230" i="3" s="1"/>
  <c r="KW230" i="3"/>
  <c r="KV230" i="3"/>
  <c r="MP230" i="3" s="1"/>
  <c r="KU230" i="3"/>
  <c r="MO230" i="3" s="1"/>
  <c r="KT230" i="3"/>
  <c r="MN230" i="3" s="1"/>
  <c r="KS230" i="3"/>
  <c r="MM230" i="3" s="1"/>
  <c r="KR230" i="3"/>
  <c r="ML230" i="3" s="1"/>
  <c r="KQ230" i="3"/>
  <c r="MK230" i="3" s="1"/>
  <c r="KP230" i="3"/>
  <c r="MJ230" i="3" s="1"/>
  <c r="KO230" i="3"/>
  <c r="KN230" i="3"/>
  <c r="MH230" i="3" s="1"/>
  <c r="KM230" i="3"/>
  <c r="MG230" i="3" s="1"/>
  <c r="KL230" i="3"/>
  <c r="MF230" i="3" s="1"/>
  <c r="KK230" i="3"/>
  <c r="ME230" i="3" s="1"/>
  <c r="KJ230" i="3"/>
  <c r="MD230" i="3" s="1"/>
  <c r="KI230" i="3"/>
  <c r="MC230" i="3" s="1"/>
  <c r="KH230" i="3"/>
  <c r="MB230" i="3" s="1"/>
  <c r="HC230" i="3"/>
  <c r="GY230" i="3"/>
  <c r="GU230" i="3"/>
  <c r="GQ230" i="3"/>
  <c r="GM230" i="3"/>
  <c r="GI230" i="3"/>
  <c r="GE230" i="3"/>
  <c r="GA230" i="3"/>
  <c r="FW230" i="3"/>
  <c r="FS230" i="3"/>
  <c r="FO230" i="3"/>
  <c r="FK230" i="3"/>
  <c r="FG230" i="3"/>
  <c r="FC230" i="3"/>
  <c r="EY230" i="3"/>
  <c r="EU230" i="3"/>
  <c r="EQ230" i="3"/>
  <c r="EM230" i="3"/>
  <c r="DY230" i="3"/>
  <c r="DX230" i="3"/>
  <c r="DW230" i="3"/>
  <c r="HB230" i="3" s="1"/>
  <c r="DV230" i="3"/>
  <c r="HA230" i="3" s="1"/>
  <c r="DU230" i="3"/>
  <c r="GZ230" i="3" s="1"/>
  <c r="DT230" i="3"/>
  <c r="DS230" i="3"/>
  <c r="GX230" i="3" s="1"/>
  <c r="DR230" i="3"/>
  <c r="GW230" i="3" s="1"/>
  <c r="DQ230" i="3"/>
  <c r="GV230" i="3" s="1"/>
  <c r="DP230" i="3"/>
  <c r="DO230" i="3"/>
  <c r="GT230" i="3" s="1"/>
  <c r="DN230" i="3"/>
  <c r="GS230" i="3" s="1"/>
  <c r="DM230" i="3"/>
  <c r="GR230" i="3" s="1"/>
  <c r="DL230" i="3"/>
  <c r="DK230" i="3"/>
  <c r="GP230" i="3" s="1"/>
  <c r="DJ230" i="3"/>
  <c r="GO230" i="3" s="1"/>
  <c r="DI230" i="3"/>
  <c r="GN230" i="3" s="1"/>
  <c r="DH230" i="3"/>
  <c r="DG230" i="3"/>
  <c r="GL230" i="3" s="1"/>
  <c r="DF230" i="3"/>
  <c r="GK230" i="3" s="1"/>
  <c r="DE230" i="3"/>
  <c r="GJ230" i="3" s="1"/>
  <c r="DD230" i="3"/>
  <c r="DC230" i="3"/>
  <c r="GH230" i="3" s="1"/>
  <c r="DB230" i="3"/>
  <c r="GG230" i="3" s="1"/>
  <c r="DA230" i="3"/>
  <c r="GF230" i="3" s="1"/>
  <c r="CZ230" i="3"/>
  <c r="CY230" i="3"/>
  <c r="GD230" i="3" s="1"/>
  <c r="CX230" i="3"/>
  <c r="GC230" i="3" s="1"/>
  <c r="CW230" i="3"/>
  <c r="GB230" i="3" s="1"/>
  <c r="CV230" i="3"/>
  <c r="CU230" i="3"/>
  <c r="FZ230" i="3" s="1"/>
  <c r="CT230" i="3"/>
  <c r="FY230" i="3" s="1"/>
  <c r="CS230" i="3"/>
  <c r="FX230" i="3" s="1"/>
  <c r="CR230" i="3"/>
  <c r="CQ230" i="3"/>
  <c r="FV230" i="3" s="1"/>
  <c r="CP230" i="3"/>
  <c r="FU230" i="3" s="1"/>
  <c r="CO230" i="3"/>
  <c r="FT230" i="3" s="1"/>
  <c r="CN230" i="3"/>
  <c r="CM230" i="3"/>
  <c r="FR230" i="3" s="1"/>
  <c r="CL230" i="3"/>
  <c r="FQ230" i="3" s="1"/>
  <c r="CK230" i="3"/>
  <c r="FP230" i="3" s="1"/>
  <c r="CJ230" i="3"/>
  <c r="CI230" i="3"/>
  <c r="FN230" i="3" s="1"/>
  <c r="CH230" i="3"/>
  <c r="FM230" i="3" s="1"/>
  <c r="CG230" i="3"/>
  <c r="FL230" i="3" s="1"/>
  <c r="CF230" i="3"/>
  <c r="CE230" i="3"/>
  <c r="FJ230" i="3" s="1"/>
  <c r="CD230" i="3"/>
  <c r="FI230" i="3" s="1"/>
  <c r="CC230" i="3"/>
  <c r="FH230" i="3" s="1"/>
  <c r="CB230" i="3"/>
  <c r="CA230" i="3"/>
  <c r="FF230" i="3" s="1"/>
  <c r="BZ230" i="3"/>
  <c r="FE230" i="3" s="1"/>
  <c r="BY230" i="3"/>
  <c r="FD230" i="3" s="1"/>
  <c r="BX230" i="3"/>
  <c r="BW230" i="3"/>
  <c r="FB230" i="3" s="1"/>
  <c r="BV230" i="3"/>
  <c r="FA230" i="3" s="1"/>
  <c r="BU230" i="3"/>
  <c r="EZ230" i="3" s="1"/>
  <c r="BT230" i="3"/>
  <c r="BS230" i="3"/>
  <c r="EX230" i="3" s="1"/>
  <c r="BR230" i="3"/>
  <c r="EW230" i="3" s="1"/>
  <c r="BQ230" i="3"/>
  <c r="EV230" i="3" s="1"/>
  <c r="BP230" i="3"/>
  <c r="BO230" i="3"/>
  <c r="ET230" i="3" s="1"/>
  <c r="BN230" i="3"/>
  <c r="ES230" i="3" s="1"/>
  <c r="BM230" i="3"/>
  <c r="ER230" i="3" s="1"/>
  <c r="BL230" i="3"/>
  <c r="BK230" i="3"/>
  <c r="EP230" i="3" s="1"/>
  <c r="BJ230" i="3"/>
  <c r="EO230" i="3" s="1"/>
  <c r="BI230" i="3"/>
  <c r="EN230" i="3" s="1"/>
  <c r="BH230" i="3"/>
  <c r="BG230" i="3"/>
  <c r="EL230" i="3" s="1"/>
  <c r="BF230" i="3"/>
  <c r="EK230" i="3" s="1"/>
  <c r="BE230" i="3"/>
  <c r="EJ230" i="3" s="1"/>
  <c r="C230" i="3"/>
  <c r="DX229" i="3"/>
  <c r="HC229" i="3" s="1"/>
  <c r="DW229" i="3"/>
  <c r="HB229" i="3" s="1"/>
  <c r="DV229" i="3"/>
  <c r="HA229" i="3" s="1"/>
  <c r="DU229" i="3"/>
  <c r="GZ229" i="3" s="1"/>
  <c r="DT229" i="3"/>
  <c r="GY229" i="3" s="1"/>
  <c r="DS229" i="3"/>
  <c r="GX229" i="3" s="1"/>
  <c r="DR229" i="3"/>
  <c r="GW229" i="3" s="1"/>
  <c r="DQ229" i="3"/>
  <c r="GV229" i="3" s="1"/>
  <c r="DP229" i="3"/>
  <c r="GU229" i="3" s="1"/>
  <c r="DO229" i="3"/>
  <c r="GT229" i="3" s="1"/>
  <c r="DN229" i="3"/>
  <c r="GS229" i="3" s="1"/>
  <c r="DM229" i="3"/>
  <c r="GR229" i="3" s="1"/>
  <c r="DL229" i="3"/>
  <c r="GQ229" i="3" s="1"/>
  <c r="DK229" i="3"/>
  <c r="GP229" i="3" s="1"/>
  <c r="DJ229" i="3"/>
  <c r="GO229" i="3" s="1"/>
  <c r="DI229" i="3"/>
  <c r="GN229" i="3" s="1"/>
  <c r="DH229" i="3"/>
  <c r="GM229" i="3" s="1"/>
  <c r="DG229" i="3"/>
  <c r="GL229" i="3" s="1"/>
  <c r="DF229" i="3"/>
  <c r="GK229" i="3" s="1"/>
  <c r="DE229" i="3"/>
  <c r="GJ229" i="3" s="1"/>
  <c r="DD229" i="3"/>
  <c r="GI229" i="3" s="1"/>
  <c r="DC229" i="3"/>
  <c r="GH229" i="3" s="1"/>
  <c r="DB229" i="3"/>
  <c r="GG229" i="3" s="1"/>
  <c r="DA229" i="3"/>
  <c r="GF229" i="3" s="1"/>
  <c r="CZ229" i="3"/>
  <c r="GE229" i="3" s="1"/>
  <c r="CY229" i="3"/>
  <c r="GD229" i="3" s="1"/>
  <c r="CX229" i="3"/>
  <c r="GC229" i="3" s="1"/>
  <c r="CW229" i="3"/>
  <c r="GB229" i="3" s="1"/>
  <c r="CV229" i="3"/>
  <c r="GA229" i="3" s="1"/>
  <c r="CU229" i="3"/>
  <c r="FZ229" i="3" s="1"/>
  <c r="CT229" i="3"/>
  <c r="FY229" i="3" s="1"/>
  <c r="CS229" i="3"/>
  <c r="FX229" i="3" s="1"/>
  <c r="CR229" i="3"/>
  <c r="FW229" i="3" s="1"/>
  <c r="CQ229" i="3"/>
  <c r="FV229" i="3" s="1"/>
  <c r="CP229" i="3"/>
  <c r="FU229" i="3" s="1"/>
  <c r="CO229" i="3"/>
  <c r="FT229" i="3" s="1"/>
  <c r="CN229" i="3"/>
  <c r="FS229" i="3" s="1"/>
  <c r="CM229" i="3"/>
  <c r="FR229" i="3" s="1"/>
  <c r="CL229" i="3"/>
  <c r="FQ229" i="3" s="1"/>
  <c r="CK229" i="3"/>
  <c r="FP229" i="3" s="1"/>
  <c r="CJ229" i="3"/>
  <c r="FO229" i="3" s="1"/>
  <c r="CI229" i="3"/>
  <c r="FN229" i="3" s="1"/>
  <c r="CH229" i="3"/>
  <c r="FM229" i="3" s="1"/>
  <c r="CG229" i="3"/>
  <c r="FL229" i="3" s="1"/>
  <c r="CF229" i="3"/>
  <c r="FK229" i="3" s="1"/>
  <c r="CE229" i="3"/>
  <c r="FJ229" i="3" s="1"/>
  <c r="CD229" i="3"/>
  <c r="FI229" i="3" s="1"/>
  <c r="CC229" i="3"/>
  <c r="FH229" i="3" s="1"/>
  <c r="CB229" i="3"/>
  <c r="FG229" i="3" s="1"/>
  <c r="CA229" i="3"/>
  <c r="FF229" i="3" s="1"/>
  <c r="BZ229" i="3"/>
  <c r="FE229" i="3" s="1"/>
  <c r="BY229" i="3"/>
  <c r="FD229" i="3" s="1"/>
  <c r="BX229" i="3"/>
  <c r="FC229" i="3" s="1"/>
  <c r="BW229" i="3"/>
  <c r="FB229" i="3" s="1"/>
  <c r="BV229" i="3"/>
  <c r="FA229" i="3" s="1"/>
  <c r="BU229" i="3"/>
  <c r="EZ229" i="3" s="1"/>
  <c r="BT229" i="3"/>
  <c r="EY229" i="3" s="1"/>
  <c r="BS229" i="3"/>
  <c r="EX229" i="3" s="1"/>
  <c r="BR229" i="3"/>
  <c r="EW229" i="3" s="1"/>
  <c r="BQ229" i="3"/>
  <c r="EV229" i="3" s="1"/>
  <c r="BP229" i="3"/>
  <c r="EU229" i="3" s="1"/>
  <c r="BO229" i="3"/>
  <c r="ET229" i="3" s="1"/>
  <c r="BN229" i="3"/>
  <c r="ES229" i="3" s="1"/>
  <c r="BM229" i="3"/>
  <c r="ER229" i="3" s="1"/>
  <c r="BL229" i="3"/>
  <c r="EQ229" i="3" s="1"/>
  <c r="BK229" i="3"/>
  <c r="EP229" i="3" s="1"/>
  <c r="BJ229" i="3"/>
  <c r="EO229" i="3" s="1"/>
  <c r="BI229" i="3"/>
  <c r="EN229" i="3" s="1"/>
  <c r="BH229" i="3"/>
  <c r="EM229" i="3" s="1"/>
  <c r="BG229" i="3"/>
  <c r="EL229" i="3" s="1"/>
  <c r="BF229" i="3"/>
  <c r="EK229" i="3" s="1"/>
  <c r="BE229" i="3"/>
  <c r="EJ229" i="3" s="1"/>
  <c r="DX228" i="3"/>
  <c r="HC228" i="3" s="1"/>
  <c r="DW228" i="3"/>
  <c r="HB228" i="3" s="1"/>
  <c r="DV228" i="3"/>
  <c r="HA228" i="3" s="1"/>
  <c r="DU228" i="3"/>
  <c r="GZ228" i="3" s="1"/>
  <c r="DT228" i="3"/>
  <c r="GY228" i="3" s="1"/>
  <c r="DS228" i="3"/>
  <c r="GX228" i="3" s="1"/>
  <c r="DR228" i="3"/>
  <c r="GW228" i="3" s="1"/>
  <c r="DQ228" i="3"/>
  <c r="GV228" i="3" s="1"/>
  <c r="DP228" i="3"/>
  <c r="GU228" i="3" s="1"/>
  <c r="DO228" i="3"/>
  <c r="GT228" i="3" s="1"/>
  <c r="DN228" i="3"/>
  <c r="GS228" i="3" s="1"/>
  <c r="DM228" i="3"/>
  <c r="GR228" i="3" s="1"/>
  <c r="DL228" i="3"/>
  <c r="GQ228" i="3" s="1"/>
  <c r="DK228" i="3"/>
  <c r="GP228" i="3" s="1"/>
  <c r="DJ228" i="3"/>
  <c r="GO228" i="3" s="1"/>
  <c r="DI228" i="3"/>
  <c r="GN228" i="3" s="1"/>
  <c r="DH228" i="3"/>
  <c r="GM228" i="3" s="1"/>
  <c r="DG228" i="3"/>
  <c r="GL228" i="3" s="1"/>
  <c r="DF228" i="3"/>
  <c r="GK228" i="3" s="1"/>
  <c r="DE228" i="3"/>
  <c r="GJ228" i="3" s="1"/>
  <c r="DD228" i="3"/>
  <c r="GI228" i="3" s="1"/>
  <c r="DC228" i="3"/>
  <c r="GH228" i="3" s="1"/>
  <c r="DB228" i="3"/>
  <c r="GG228" i="3" s="1"/>
  <c r="DA228" i="3"/>
  <c r="GF228" i="3" s="1"/>
  <c r="CZ228" i="3"/>
  <c r="GE228" i="3" s="1"/>
  <c r="CY228" i="3"/>
  <c r="GD228" i="3" s="1"/>
  <c r="CX228" i="3"/>
  <c r="GC228" i="3" s="1"/>
  <c r="CW228" i="3"/>
  <c r="GB228" i="3" s="1"/>
  <c r="CV228" i="3"/>
  <c r="GA228" i="3" s="1"/>
  <c r="CU228" i="3"/>
  <c r="FZ228" i="3" s="1"/>
  <c r="CT228" i="3"/>
  <c r="FY228" i="3" s="1"/>
  <c r="CS228" i="3"/>
  <c r="FX228" i="3" s="1"/>
  <c r="CR228" i="3"/>
  <c r="FW228" i="3" s="1"/>
  <c r="CQ228" i="3"/>
  <c r="FV228" i="3" s="1"/>
  <c r="CP228" i="3"/>
  <c r="FU228" i="3" s="1"/>
  <c r="CO228" i="3"/>
  <c r="FT228" i="3" s="1"/>
  <c r="CN228" i="3"/>
  <c r="FS228" i="3" s="1"/>
  <c r="CM228" i="3"/>
  <c r="FR228" i="3" s="1"/>
  <c r="CL228" i="3"/>
  <c r="FQ228" i="3" s="1"/>
  <c r="CK228" i="3"/>
  <c r="FP228" i="3" s="1"/>
  <c r="CJ228" i="3"/>
  <c r="FO228" i="3" s="1"/>
  <c r="CI228" i="3"/>
  <c r="FN228" i="3" s="1"/>
  <c r="CH228" i="3"/>
  <c r="FM228" i="3" s="1"/>
  <c r="CG228" i="3"/>
  <c r="FL228" i="3" s="1"/>
  <c r="CF228" i="3"/>
  <c r="FK228" i="3" s="1"/>
  <c r="CE228" i="3"/>
  <c r="FJ228" i="3" s="1"/>
  <c r="CD228" i="3"/>
  <c r="FI228" i="3" s="1"/>
  <c r="CC228" i="3"/>
  <c r="FH228" i="3" s="1"/>
  <c r="CB228" i="3"/>
  <c r="FG228" i="3" s="1"/>
  <c r="CA228" i="3"/>
  <c r="FF228" i="3" s="1"/>
  <c r="BZ228" i="3"/>
  <c r="FE228" i="3" s="1"/>
  <c r="BY228" i="3"/>
  <c r="FD228" i="3" s="1"/>
  <c r="BX228" i="3"/>
  <c r="FC228" i="3" s="1"/>
  <c r="BW228" i="3"/>
  <c r="FB228" i="3" s="1"/>
  <c r="BV228" i="3"/>
  <c r="FA228" i="3" s="1"/>
  <c r="BU228" i="3"/>
  <c r="EZ228" i="3" s="1"/>
  <c r="BT228" i="3"/>
  <c r="EY228" i="3" s="1"/>
  <c r="BS228" i="3"/>
  <c r="EX228" i="3" s="1"/>
  <c r="BR228" i="3"/>
  <c r="EW228" i="3" s="1"/>
  <c r="BQ228" i="3"/>
  <c r="EV228" i="3" s="1"/>
  <c r="BP228" i="3"/>
  <c r="EU228" i="3" s="1"/>
  <c r="BO228" i="3"/>
  <c r="ET228" i="3" s="1"/>
  <c r="BN228" i="3"/>
  <c r="ES228" i="3" s="1"/>
  <c r="BM228" i="3"/>
  <c r="ER228" i="3" s="1"/>
  <c r="BL228" i="3"/>
  <c r="EQ228" i="3" s="1"/>
  <c r="BK228" i="3"/>
  <c r="EP228" i="3" s="1"/>
  <c r="BJ228" i="3"/>
  <c r="EO228" i="3" s="1"/>
  <c r="BI228" i="3"/>
  <c r="EN228" i="3" s="1"/>
  <c r="BH228" i="3"/>
  <c r="EM228" i="3" s="1"/>
  <c r="BG228" i="3"/>
  <c r="EL228" i="3" s="1"/>
  <c r="BF228" i="3"/>
  <c r="EK228" i="3" s="1"/>
  <c r="BE228" i="3"/>
  <c r="EJ228" i="3" s="1"/>
  <c r="DX227" i="3"/>
  <c r="HC227" i="3" s="1"/>
  <c r="DW227" i="3"/>
  <c r="HB227" i="3" s="1"/>
  <c r="DV227" i="3"/>
  <c r="HA227" i="3" s="1"/>
  <c r="DU227" i="3"/>
  <c r="GZ227" i="3" s="1"/>
  <c r="DT227" i="3"/>
  <c r="GY227" i="3" s="1"/>
  <c r="DS227" i="3"/>
  <c r="GX227" i="3" s="1"/>
  <c r="DR227" i="3"/>
  <c r="GW227" i="3" s="1"/>
  <c r="DQ227" i="3"/>
  <c r="GV227" i="3" s="1"/>
  <c r="DP227" i="3"/>
  <c r="GU227" i="3" s="1"/>
  <c r="DO227" i="3"/>
  <c r="GT227" i="3" s="1"/>
  <c r="DN227" i="3"/>
  <c r="GS227" i="3" s="1"/>
  <c r="DM227" i="3"/>
  <c r="GR227" i="3" s="1"/>
  <c r="DL227" i="3"/>
  <c r="GQ227" i="3" s="1"/>
  <c r="DK227" i="3"/>
  <c r="GP227" i="3" s="1"/>
  <c r="DJ227" i="3"/>
  <c r="GO227" i="3" s="1"/>
  <c r="DI227" i="3"/>
  <c r="GN227" i="3" s="1"/>
  <c r="DH227" i="3"/>
  <c r="GM227" i="3" s="1"/>
  <c r="DG227" i="3"/>
  <c r="GL227" i="3" s="1"/>
  <c r="DF227" i="3"/>
  <c r="GK227" i="3" s="1"/>
  <c r="DE227" i="3"/>
  <c r="GJ227" i="3" s="1"/>
  <c r="DD227" i="3"/>
  <c r="GI227" i="3" s="1"/>
  <c r="DC227" i="3"/>
  <c r="GH227" i="3" s="1"/>
  <c r="DB227" i="3"/>
  <c r="GG227" i="3" s="1"/>
  <c r="DA227" i="3"/>
  <c r="GF227" i="3" s="1"/>
  <c r="CZ227" i="3"/>
  <c r="GE227" i="3" s="1"/>
  <c r="CY227" i="3"/>
  <c r="GD227" i="3" s="1"/>
  <c r="CX227" i="3"/>
  <c r="GC227" i="3" s="1"/>
  <c r="CW227" i="3"/>
  <c r="GB227" i="3" s="1"/>
  <c r="CV227" i="3"/>
  <c r="GA227" i="3" s="1"/>
  <c r="CU227" i="3"/>
  <c r="FZ227" i="3" s="1"/>
  <c r="CT227" i="3"/>
  <c r="FY227" i="3" s="1"/>
  <c r="CS227" i="3"/>
  <c r="FX227" i="3" s="1"/>
  <c r="CR227" i="3"/>
  <c r="FW227" i="3" s="1"/>
  <c r="CQ227" i="3"/>
  <c r="FV227" i="3" s="1"/>
  <c r="CP227" i="3"/>
  <c r="FU227" i="3" s="1"/>
  <c r="CO227" i="3"/>
  <c r="FT227" i="3" s="1"/>
  <c r="CN227" i="3"/>
  <c r="FS227" i="3" s="1"/>
  <c r="CM227" i="3"/>
  <c r="FR227" i="3" s="1"/>
  <c r="CL227" i="3"/>
  <c r="FQ227" i="3" s="1"/>
  <c r="CK227" i="3"/>
  <c r="FP227" i="3" s="1"/>
  <c r="CJ227" i="3"/>
  <c r="FO227" i="3" s="1"/>
  <c r="CI227" i="3"/>
  <c r="FN227" i="3" s="1"/>
  <c r="CH227" i="3"/>
  <c r="FM227" i="3" s="1"/>
  <c r="CG227" i="3"/>
  <c r="FL227" i="3" s="1"/>
  <c r="CF227" i="3"/>
  <c r="FK227" i="3" s="1"/>
  <c r="CE227" i="3"/>
  <c r="FJ227" i="3" s="1"/>
  <c r="CD227" i="3"/>
  <c r="FI227" i="3" s="1"/>
  <c r="CC227" i="3"/>
  <c r="FH227" i="3" s="1"/>
  <c r="CB227" i="3"/>
  <c r="FG227" i="3" s="1"/>
  <c r="CA227" i="3"/>
  <c r="FF227" i="3" s="1"/>
  <c r="BZ227" i="3"/>
  <c r="FE227" i="3" s="1"/>
  <c r="BY227" i="3"/>
  <c r="FD227" i="3" s="1"/>
  <c r="BX227" i="3"/>
  <c r="FC227" i="3" s="1"/>
  <c r="BW227" i="3"/>
  <c r="FB227" i="3" s="1"/>
  <c r="BV227" i="3"/>
  <c r="FA227" i="3" s="1"/>
  <c r="BU227" i="3"/>
  <c r="EZ227" i="3" s="1"/>
  <c r="BT227" i="3"/>
  <c r="EY227" i="3" s="1"/>
  <c r="BS227" i="3"/>
  <c r="EX227" i="3" s="1"/>
  <c r="BR227" i="3"/>
  <c r="EW227" i="3" s="1"/>
  <c r="BQ227" i="3"/>
  <c r="EV227" i="3" s="1"/>
  <c r="BP227" i="3"/>
  <c r="EU227" i="3" s="1"/>
  <c r="BO227" i="3"/>
  <c r="ET227" i="3" s="1"/>
  <c r="BN227" i="3"/>
  <c r="ES227" i="3" s="1"/>
  <c r="BM227" i="3"/>
  <c r="ER227" i="3" s="1"/>
  <c r="BL227" i="3"/>
  <c r="EQ227" i="3" s="1"/>
  <c r="BK227" i="3"/>
  <c r="EP227" i="3" s="1"/>
  <c r="BJ227" i="3"/>
  <c r="EO227" i="3" s="1"/>
  <c r="BI227" i="3"/>
  <c r="EN227" i="3" s="1"/>
  <c r="BH227" i="3"/>
  <c r="EM227" i="3" s="1"/>
  <c r="BG227" i="3"/>
  <c r="EL227" i="3" s="1"/>
  <c r="BF227" i="3"/>
  <c r="EK227" i="3" s="1"/>
  <c r="BE227" i="3"/>
  <c r="EJ227" i="3" s="1"/>
  <c r="GT226" i="3"/>
  <c r="GP226" i="3"/>
  <c r="GL226" i="3"/>
  <c r="GH226" i="3"/>
  <c r="GD226" i="3"/>
  <c r="FZ226" i="3"/>
  <c r="FV226" i="3"/>
  <c r="FR226" i="3"/>
  <c r="FN226" i="3"/>
  <c r="FJ226" i="3"/>
  <c r="FF226" i="3"/>
  <c r="FB226" i="3"/>
  <c r="EX226" i="3"/>
  <c r="ET226" i="3"/>
  <c r="EP226" i="3"/>
  <c r="EL226" i="3"/>
  <c r="EA226" i="3"/>
  <c r="DX226" i="3"/>
  <c r="HC226" i="3" s="1"/>
  <c r="DW226" i="3"/>
  <c r="HB226" i="3" s="1"/>
  <c r="DV226" i="3"/>
  <c r="HA226" i="3" s="1"/>
  <c r="DU226" i="3"/>
  <c r="GZ226" i="3" s="1"/>
  <c r="DT226" i="3"/>
  <c r="GY226" i="3" s="1"/>
  <c r="DS226" i="3"/>
  <c r="GX226" i="3" s="1"/>
  <c r="DR226" i="3"/>
  <c r="GW226" i="3" s="1"/>
  <c r="DQ226" i="3"/>
  <c r="GV226" i="3" s="1"/>
  <c r="DP226" i="3"/>
  <c r="GU226" i="3" s="1"/>
  <c r="DO226" i="3"/>
  <c r="DN226" i="3"/>
  <c r="GS226" i="3" s="1"/>
  <c r="DM226" i="3"/>
  <c r="GR226" i="3" s="1"/>
  <c r="DL226" i="3"/>
  <c r="GQ226" i="3" s="1"/>
  <c r="DK226" i="3"/>
  <c r="DJ226" i="3"/>
  <c r="GO226" i="3" s="1"/>
  <c r="DI226" i="3"/>
  <c r="GN226" i="3" s="1"/>
  <c r="DH226" i="3"/>
  <c r="GM226" i="3" s="1"/>
  <c r="DG226" i="3"/>
  <c r="DF226" i="3"/>
  <c r="GK226" i="3" s="1"/>
  <c r="DE226" i="3"/>
  <c r="GJ226" i="3" s="1"/>
  <c r="DD226" i="3"/>
  <c r="GI226" i="3" s="1"/>
  <c r="DC226" i="3"/>
  <c r="DB226" i="3"/>
  <c r="GG226" i="3" s="1"/>
  <c r="DA226" i="3"/>
  <c r="GF226" i="3" s="1"/>
  <c r="CZ226" i="3"/>
  <c r="GE226" i="3" s="1"/>
  <c r="CY226" i="3"/>
  <c r="CX226" i="3"/>
  <c r="GC226" i="3" s="1"/>
  <c r="CW226" i="3"/>
  <c r="GB226" i="3" s="1"/>
  <c r="CV226" i="3"/>
  <c r="GA226" i="3" s="1"/>
  <c r="CU226" i="3"/>
  <c r="CT226" i="3"/>
  <c r="FY226" i="3" s="1"/>
  <c r="CS226" i="3"/>
  <c r="FX226" i="3" s="1"/>
  <c r="CR226" i="3"/>
  <c r="FW226" i="3" s="1"/>
  <c r="CQ226" i="3"/>
  <c r="CP226" i="3"/>
  <c r="FU226" i="3" s="1"/>
  <c r="CO226" i="3"/>
  <c r="FT226" i="3" s="1"/>
  <c r="CN226" i="3"/>
  <c r="FS226" i="3" s="1"/>
  <c r="CM226" i="3"/>
  <c r="CL226" i="3"/>
  <c r="FQ226" i="3" s="1"/>
  <c r="CK226" i="3"/>
  <c r="FP226" i="3" s="1"/>
  <c r="CJ226" i="3"/>
  <c r="FO226" i="3" s="1"/>
  <c r="CI226" i="3"/>
  <c r="CH226" i="3"/>
  <c r="FM226" i="3" s="1"/>
  <c r="CG226" i="3"/>
  <c r="FL226" i="3" s="1"/>
  <c r="CF226" i="3"/>
  <c r="FK226" i="3" s="1"/>
  <c r="CE226" i="3"/>
  <c r="CD226" i="3"/>
  <c r="FI226" i="3" s="1"/>
  <c r="CC226" i="3"/>
  <c r="FH226" i="3" s="1"/>
  <c r="CB226" i="3"/>
  <c r="FG226" i="3" s="1"/>
  <c r="CA226" i="3"/>
  <c r="BZ226" i="3"/>
  <c r="FE226" i="3" s="1"/>
  <c r="BY226" i="3"/>
  <c r="FD226" i="3" s="1"/>
  <c r="BX226" i="3"/>
  <c r="FC226" i="3" s="1"/>
  <c r="BW226" i="3"/>
  <c r="BV226" i="3"/>
  <c r="FA226" i="3" s="1"/>
  <c r="BU226" i="3"/>
  <c r="EZ226" i="3" s="1"/>
  <c r="BT226" i="3"/>
  <c r="EY226" i="3" s="1"/>
  <c r="BS226" i="3"/>
  <c r="BR226" i="3"/>
  <c r="EW226" i="3" s="1"/>
  <c r="BQ226" i="3"/>
  <c r="EV226" i="3" s="1"/>
  <c r="BP226" i="3"/>
  <c r="EU226" i="3" s="1"/>
  <c r="BO226" i="3"/>
  <c r="BN226" i="3"/>
  <c r="ES226" i="3" s="1"/>
  <c r="BM226" i="3"/>
  <c r="ER226" i="3" s="1"/>
  <c r="BL226" i="3"/>
  <c r="EQ226" i="3" s="1"/>
  <c r="BK226" i="3"/>
  <c r="BJ226" i="3"/>
  <c r="EO226" i="3" s="1"/>
  <c r="BI226" i="3"/>
  <c r="EN226" i="3" s="1"/>
  <c r="BH226" i="3"/>
  <c r="EM226" i="3" s="1"/>
  <c r="BG226" i="3"/>
  <c r="BF226" i="3"/>
  <c r="EK226" i="3" s="1"/>
  <c r="BE226" i="3"/>
  <c r="EJ226" i="3" s="1"/>
  <c r="NV225" i="3"/>
  <c r="NU225" i="3"/>
  <c r="NN225" i="3"/>
  <c r="NF225" i="3"/>
  <c r="MX225" i="3"/>
  <c r="MP225" i="3"/>
  <c r="MH225" i="3"/>
  <c r="LZ225" i="3"/>
  <c r="NT225" i="3" s="1"/>
  <c r="LY225" i="3"/>
  <c r="NS225" i="3" s="1"/>
  <c r="LX225" i="3"/>
  <c r="NR225" i="3" s="1"/>
  <c r="LW225" i="3"/>
  <c r="NQ225" i="3" s="1"/>
  <c r="LV225" i="3"/>
  <c r="NP225" i="3" s="1"/>
  <c r="LU225" i="3"/>
  <c r="NO225" i="3" s="1"/>
  <c r="LT225" i="3"/>
  <c r="LS225" i="3"/>
  <c r="NM225" i="3" s="1"/>
  <c r="LR225" i="3"/>
  <c r="NL225" i="3" s="1"/>
  <c r="LQ225" i="3"/>
  <c r="NK225" i="3" s="1"/>
  <c r="LP225" i="3"/>
  <c r="NJ225" i="3" s="1"/>
  <c r="LO225" i="3"/>
  <c r="NI225" i="3" s="1"/>
  <c r="LN225" i="3"/>
  <c r="NH225" i="3" s="1"/>
  <c r="LM225" i="3"/>
  <c r="NG225" i="3" s="1"/>
  <c r="LL225" i="3"/>
  <c r="LK225" i="3"/>
  <c r="NE225" i="3" s="1"/>
  <c r="LJ225" i="3"/>
  <c r="ND225" i="3" s="1"/>
  <c r="LI225" i="3"/>
  <c r="NC225" i="3" s="1"/>
  <c r="LH225" i="3"/>
  <c r="NB225" i="3" s="1"/>
  <c r="LG225" i="3"/>
  <c r="NA225" i="3" s="1"/>
  <c r="LF225" i="3"/>
  <c r="MZ225" i="3" s="1"/>
  <c r="LE225" i="3"/>
  <c r="MY225" i="3" s="1"/>
  <c r="LD225" i="3"/>
  <c r="LC225" i="3"/>
  <c r="MW225" i="3" s="1"/>
  <c r="LB225" i="3"/>
  <c r="MV225" i="3" s="1"/>
  <c r="LA225" i="3"/>
  <c r="MU225" i="3" s="1"/>
  <c r="KZ225" i="3"/>
  <c r="MT225" i="3" s="1"/>
  <c r="KY225" i="3"/>
  <c r="MS225" i="3" s="1"/>
  <c r="KX225" i="3"/>
  <c r="MR225" i="3" s="1"/>
  <c r="KW225" i="3"/>
  <c r="MQ225" i="3" s="1"/>
  <c r="KV225" i="3"/>
  <c r="KU225" i="3"/>
  <c r="MO225" i="3" s="1"/>
  <c r="KT225" i="3"/>
  <c r="MN225" i="3" s="1"/>
  <c r="KS225" i="3"/>
  <c r="MM225" i="3" s="1"/>
  <c r="KR225" i="3"/>
  <c r="ML225" i="3" s="1"/>
  <c r="KQ225" i="3"/>
  <c r="MK225" i="3" s="1"/>
  <c r="KP225" i="3"/>
  <c r="MJ225" i="3" s="1"/>
  <c r="KO225" i="3"/>
  <c r="MI225" i="3" s="1"/>
  <c r="KN225" i="3"/>
  <c r="KM225" i="3"/>
  <c r="MG225" i="3" s="1"/>
  <c r="KL225" i="3"/>
  <c r="MF225" i="3" s="1"/>
  <c r="KK225" i="3"/>
  <c r="ME225" i="3" s="1"/>
  <c r="KJ225" i="3"/>
  <c r="MD225" i="3" s="1"/>
  <c r="KI225" i="3"/>
  <c r="MC225" i="3" s="1"/>
  <c r="KH225" i="3"/>
  <c r="MB225" i="3" s="1"/>
  <c r="KE225" i="3"/>
  <c r="GY225" i="3"/>
  <c r="GQ225" i="3"/>
  <c r="GI225" i="3"/>
  <c r="GA225" i="3"/>
  <c r="FS225" i="3"/>
  <c r="FK225" i="3"/>
  <c r="FC225" i="3"/>
  <c r="EU225" i="3"/>
  <c r="EM225" i="3"/>
  <c r="DY225" i="3"/>
  <c r="DX225" i="3"/>
  <c r="HC225" i="3" s="1"/>
  <c r="DW225" i="3"/>
  <c r="HB225" i="3" s="1"/>
  <c r="DV225" i="3"/>
  <c r="HA225" i="3" s="1"/>
  <c r="DU225" i="3"/>
  <c r="GZ225" i="3" s="1"/>
  <c r="DT225" i="3"/>
  <c r="DS225" i="3"/>
  <c r="GX225" i="3" s="1"/>
  <c r="DR225" i="3"/>
  <c r="GW225" i="3" s="1"/>
  <c r="DQ225" i="3"/>
  <c r="GV225" i="3" s="1"/>
  <c r="DP225" i="3"/>
  <c r="GU225" i="3" s="1"/>
  <c r="DO225" i="3"/>
  <c r="GT225" i="3" s="1"/>
  <c r="DN225" i="3"/>
  <c r="GS225" i="3" s="1"/>
  <c r="DM225" i="3"/>
  <c r="GR225" i="3" s="1"/>
  <c r="DL225" i="3"/>
  <c r="DK225" i="3"/>
  <c r="GP225" i="3" s="1"/>
  <c r="DJ225" i="3"/>
  <c r="GO225" i="3" s="1"/>
  <c r="DI225" i="3"/>
  <c r="GN225" i="3" s="1"/>
  <c r="DH225" i="3"/>
  <c r="GM225" i="3" s="1"/>
  <c r="DG225" i="3"/>
  <c r="GL225" i="3" s="1"/>
  <c r="DF225" i="3"/>
  <c r="GK225" i="3" s="1"/>
  <c r="DE225" i="3"/>
  <c r="GJ225" i="3" s="1"/>
  <c r="DD225" i="3"/>
  <c r="DC225" i="3"/>
  <c r="GH225" i="3" s="1"/>
  <c r="DB225" i="3"/>
  <c r="GG225" i="3" s="1"/>
  <c r="DA225" i="3"/>
  <c r="GF225" i="3" s="1"/>
  <c r="CZ225" i="3"/>
  <c r="GE225" i="3" s="1"/>
  <c r="CY225" i="3"/>
  <c r="GD225" i="3" s="1"/>
  <c r="CX225" i="3"/>
  <c r="GC225" i="3" s="1"/>
  <c r="CW225" i="3"/>
  <c r="GB225" i="3" s="1"/>
  <c r="CV225" i="3"/>
  <c r="CU225" i="3"/>
  <c r="FZ225" i="3" s="1"/>
  <c r="CT225" i="3"/>
  <c r="FY225" i="3" s="1"/>
  <c r="CS225" i="3"/>
  <c r="FX225" i="3" s="1"/>
  <c r="CR225" i="3"/>
  <c r="FW225" i="3" s="1"/>
  <c r="CQ225" i="3"/>
  <c r="FV225" i="3" s="1"/>
  <c r="CP225" i="3"/>
  <c r="FU225" i="3" s="1"/>
  <c r="CO225" i="3"/>
  <c r="FT225" i="3" s="1"/>
  <c r="CN225" i="3"/>
  <c r="CM225" i="3"/>
  <c r="FR225" i="3" s="1"/>
  <c r="CL225" i="3"/>
  <c r="FQ225" i="3" s="1"/>
  <c r="CK225" i="3"/>
  <c r="FP225" i="3" s="1"/>
  <c r="CJ225" i="3"/>
  <c r="FO225" i="3" s="1"/>
  <c r="CI225" i="3"/>
  <c r="FN225" i="3" s="1"/>
  <c r="CH225" i="3"/>
  <c r="FM225" i="3" s="1"/>
  <c r="CG225" i="3"/>
  <c r="FL225" i="3" s="1"/>
  <c r="CF225" i="3"/>
  <c r="CE225" i="3"/>
  <c r="FJ225" i="3" s="1"/>
  <c r="CD225" i="3"/>
  <c r="FI225" i="3" s="1"/>
  <c r="CC225" i="3"/>
  <c r="FH225" i="3" s="1"/>
  <c r="CB225" i="3"/>
  <c r="FG225" i="3" s="1"/>
  <c r="CA225" i="3"/>
  <c r="FF225" i="3" s="1"/>
  <c r="BZ225" i="3"/>
  <c r="FE225" i="3" s="1"/>
  <c r="BY225" i="3"/>
  <c r="FD225" i="3" s="1"/>
  <c r="BX225" i="3"/>
  <c r="BW225" i="3"/>
  <c r="FB225" i="3" s="1"/>
  <c r="BV225" i="3"/>
  <c r="FA225" i="3" s="1"/>
  <c r="BU225" i="3"/>
  <c r="EZ225" i="3" s="1"/>
  <c r="BT225" i="3"/>
  <c r="EY225" i="3" s="1"/>
  <c r="BS225" i="3"/>
  <c r="EX225" i="3" s="1"/>
  <c r="BR225" i="3"/>
  <c r="EW225" i="3" s="1"/>
  <c r="BQ225" i="3"/>
  <c r="EV225" i="3" s="1"/>
  <c r="BP225" i="3"/>
  <c r="BO225" i="3"/>
  <c r="ET225" i="3" s="1"/>
  <c r="BN225" i="3"/>
  <c r="ES225" i="3" s="1"/>
  <c r="BM225" i="3"/>
  <c r="ER225" i="3" s="1"/>
  <c r="BL225" i="3"/>
  <c r="EQ225" i="3" s="1"/>
  <c r="BK225" i="3"/>
  <c r="EP225" i="3" s="1"/>
  <c r="BJ225" i="3"/>
  <c r="EO225" i="3" s="1"/>
  <c r="BI225" i="3"/>
  <c r="EN225" i="3" s="1"/>
  <c r="BH225" i="3"/>
  <c r="BG225" i="3"/>
  <c r="EL225" i="3" s="1"/>
  <c r="EA225" i="3" s="1"/>
  <c r="BF225" i="3"/>
  <c r="EK225" i="3" s="1"/>
  <c r="BE225" i="3"/>
  <c r="EJ225" i="3" s="1"/>
  <c r="C225" i="3"/>
  <c r="DX224" i="3"/>
  <c r="HC224" i="3" s="1"/>
  <c r="DW224" i="3"/>
  <c r="HB224" i="3" s="1"/>
  <c r="DV224" i="3"/>
  <c r="HA224" i="3" s="1"/>
  <c r="DU224" i="3"/>
  <c r="GZ224" i="3" s="1"/>
  <c r="DT224" i="3"/>
  <c r="GY224" i="3" s="1"/>
  <c r="DS224" i="3"/>
  <c r="GX224" i="3" s="1"/>
  <c r="DR224" i="3"/>
  <c r="GW224" i="3" s="1"/>
  <c r="DQ224" i="3"/>
  <c r="GV224" i="3" s="1"/>
  <c r="DP224" i="3"/>
  <c r="GU224" i="3" s="1"/>
  <c r="DO224" i="3"/>
  <c r="GT224" i="3" s="1"/>
  <c r="DN224" i="3"/>
  <c r="GS224" i="3" s="1"/>
  <c r="DM224" i="3"/>
  <c r="GR224" i="3" s="1"/>
  <c r="DL224" i="3"/>
  <c r="GQ224" i="3" s="1"/>
  <c r="DK224" i="3"/>
  <c r="GP224" i="3" s="1"/>
  <c r="DJ224" i="3"/>
  <c r="GO224" i="3" s="1"/>
  <c r="DI224" i="3"/>
  <c r="GN224" i="3" s="1"/>
  <c r="DH224" i="3"/>
  <c r="GM224" i="3" s="1"/>
  <c r="DG224" i="3"/>
  <c r="GL224" i="3" s="1"/>
  <c r="DF224" i="3"/>
  <c r="GK224" i="3" s="1"/>
  <c r="DE224" i="3"/>
  <c r="GJ224" i="3" s="1"/>
  <c r="DD224" i="3"/>
  <c r="GI224" i="3" s="1"/>
  <c r="DC224" i="3"/>
  <c r="GH224" i="3" s="1"/>
  <c r="DB224" i="3"/>
  <c r="GG224" i="3" s="1"/>
  <c r="DA224" i="3"/>
  <c r="GF224" i="3" s="1"/>
  <c r="CZ224" i="3"/>
  <c r="GE224" i="3" s="1"/>
  <c r="CY224" i="3"/>
  <c r="GD224" i="3" s="1"/>
  <c r="CX224" i="3"/>
  <c r="GC224" i="3" s="1"/>
  <c r="CW224" i="3"/>
  <c r="GB224" i="3" s="1"/>
  <c r="CV224" i="3"/>
  <c r="GA224" i="3" s="1"/>
  <c r="CU224" i="3"/>
  <c r="FZ224" i="3" s="1"/>
  <c r="CT224" i="3"/>
  <c r="FY224" i="3" s="1"/>
  <c r="CS224" i="3"/>
  <c r="FX224" i="3" s="1"/>
  <c r="CR224" i="3"/>
  <c r="FW224" i="3" s="1"/>
  <c r="CQ224" i="3"/>
  <c r="FV224" i="3" s="1"/>
  <c r="CP224" i="3"/>
  <c r="FU224" i="3" s="1"/>
  <c r="CO224" i="3"/>
  <c r="FT224" i="3" s="1"/>
  <c r="CN224" i="3"/>
  <c r="FS224" i="3" s="1"/>
  <c r="CM224" i="3"/>
  <c r="FR224" i="3" s="1"/>
  <c r="CL224" i="3"/>
  <c r="FQ224" i="3" s="1"/>
  <c r="CK224" i="3"/>
  <c r="FP224" i="3" s="1"/>
  <c r="CJ224" i="3"/>
  <c r="FO224" i="3" s="1"/>
  <c r="CI224" i="3"/>
  <c r="FN224" i="3" s="1"/>
  <c r="CH224" i="3"/>
  <c r="FM224" i="3" s="1"/>
  <c r="CG224" i="3"/>
  <c r="FL224" i="3" s="1"/>
  <c r="CF224" i="3"/>
  <c r="FK224" i="3" s="1"/>
  <c r="CE224" i="3"/>
  <c r="FJ224" i="3" s="1"/>
  <c r="CD224" i="3"/>
  <c r="FI224" i="3" s="1"/>
  <c r="CC224" i="3"/>
  <c r="FH224" i="3" s="1"/>
  <c r="CB224" i="3"/>
  <c r="FG224" i="3" s="1"/>
  <c r="CA224" i="3"/>
  <c r="FF224" i="3" s="1"/>
  <c r="BZ224" i="3"/>
  <c r="FE224" i="3" s="1"/>
  <c r="BY224" i="3"/>
  <c r="FD224" i="3" s="1"/>
  <c r="BX224" i="3"/>
  <c r="FC224" i="3" s="1"/>
  <c r="BW224" i="3"/>
  <c r="FB224" i="3" s="1"/>
  <c r="BV224" i="3"/>
  <c r="FA224" i="3" s="1"/>
  <c r="BU224" i="3"/>
  <c r="EZ224" i="3" s="1"/>
  <c r="BT224" i="3"/>
  <c r="EY224" i="3" s="1"/>
  <c r="BS224" i="3"/>
  <c r="EX224" i="3" s="1"/>
  <c r="BR224" i="3"/>
  <c r="EW224" i="3" s="1"/>
  <c r="BQ224" i="3"/>
  <c r="EV224" i="3" s="1"/>
  <c r="BP224" i="3"/>
  <c r="EU224" i="3" s="1"/>
  <c r="BO224" i="3"/>
  <c r="ET224" i="3" s="1"/>
  <c r="BN224" i="3"/>
  <c r="ES224" i="3" s="1"/>
  <c r="BM224" i="3"/>
  <c r="ER224" i="3" s="1"/>
  <c r="BL224" i="3"/>
  <c r="EQ224" i="3" s="1"/>
  <c r="BK224" i="3"/>
  <c r="EP224" i="3" s="1"/>
  <c r="BJ224" i="3"/>
  <c r="EO224" i="3" s="1"/>
  <c r="BI224" i="3"/>
  <c r="EN224" i="3" s="1"/>
  <c r="BH224" i="3"/>
  <c r="EM224" i="3" s="1"/>
  <c r="BG224" i="3"/>
  <c r="EL224" i="3" s="1"/>
  <c r="BF224" i="3"/>
  <c r="EK224" i="3" s="1"/>
  <c r="BE224" i="3"/>
  <c r="EJ224" i="3" s="1"/>
  <c r="HB223" i="3"/>
  <c r="GX223" i="3"/>
  <c r="GT223" i="3"/>
  <c r="GL223" i="3"/>
  <c r="GH223" i="3"/>
  <c r="GD223" i="3"/>
  <c r="FV223" i="3"/>
  <c r="FR223" i="3"/>
  <c r="FN223" i="3"/>
  <c r="FF223" i="3"/>
  <c r="EX223" i="3"/>
  <c r="EP223" i="3"/>
  <c r="DX223" i="3"/>
  <c r="HC223" i="3" s="1"/>
  <c r="DW223" i="3"/>
  <c r="DV223" i="3"/>
  <c r="HA223" i="3" s="1"/>
  <c r="DU223" i="3"/>
  <c r="GZ223" i="3" s="1"/>
  <c r="DT223" i="3"/>
  <c r="GY223" i="3" s="1"/>
  <c r="DS223" i="3"/>
  <c r="DR223" i="3"/>
  <c r="GW223" i="3" s="1"/>
  <c r="DQ223" i="3"/>
  <c r="GV223" i="3" s="1"/>
  <c r="DP223" i="3"/>
  <c r="GU223" i="3" s="1"/>
  <c r="DO223" i="3"/>
  <c r="DN223" i="3"/>
  <c r="GS223" i="3" s="1"/>
  <c r="DM223" i="3"/>
  <c r="GR223" i="3" s="1"/>
  <c r="DL223" i="3"/>
  <c r="GQ223" i="3" s="1"/>
  <c r="DK223" i="3"/>
  <c r="GP223" i="3" s="1"/>
  <c r="DJ223" i="3"/>
  <c r="GO223" i="3" s="1"/>
  <c r="DI223" i="3"/>
  <c r="GN223" i="3" s="1"/>
  <c r="DH223" i="3"/>
  <c r="GM223" i="3" s="1"/>
  <c r="DG223" i="3"/>
  <c r="DF223" i="3"/>
  <c r="GK223" i="3" s="1"/>
  <c r="DE223" i="3"/>
  <c r="GJ223" i="3" s="1"/>
  <c r="DD223" i="3"/>
  <c r="GI223" i="3" s="1"/>
  <c r="DC223" i="3"/>
  <c r="DB223" i="3"/>
  <c r="GG223" i="3" s="1"/>
  <c r="DA223" i="3"/>
  <c r="GF223" i="3" s="1"/>
  <c r="CZ223" i="3"/>
  <c r="GE223" i="3" s="1"/>
  <c r="CY223" i="3"/>
  <c r="CX223" i="3"/>
  <c r="GC223" i="3" s="1"/>
  <c r="CW223" i="3"/>
  <c r="GB223" i="3" s="1"/>
  <c r="CV223" i="3"/>
  <c r="GA223" i="3" s="1"/>
  <c r="CU223" i="3"/>
  <c r="FZ223" i="3" s="1"/>
  <c r="CT223" i="3"/>
  <c r="FY223" i="3" s="1"/>
  <c r="CS223" i="3"/>
  <c r="FX223" i="3" s="1"/>
  <c r="CR223" i="3"/>
  <c r="FW223" i="3" s="1"/>
  <c r="CQ223" i="3"/>
  <c r="CP223" i="3"/>
  <c r="FU223" i="3" s="1"/>
  <c r="CO223" i="3"/>
  <c r="FT223" i="3" s="1"/>
  <c r="CN223" i="3"/>
  <c r="FS223" i="3" s="1"/>
  <c r="CM223" i="3"/>
  <c r="CL223" i="3"/>
  <c r="FQ223" i="3" s="1"/>
  <c r="CK223" i="3"/>
  <c r="FP223" i="3" s="1"/>
  <c r="CJ223" i="3"/>
  <c r="FO223" i="3" s="1"/>
  <c r="CI223" i="3"/>
  <c r="CH223" i="3"/>
  <c r="FM223" i="3" s="1"/>
  <c r="CG223" i="3"/>
  <c r="FL223" i="3" s="1"/>
  <c r="CF223" i="3"/>
  <c r="FK223" i="3" s="1"/>
  <c r="CE223" i="3"/>
  <c r="FJ223" i="3" s="1"/>
  <c r="CD223" i="3"/>
  <c r="FI223" i="3" s="1"/>
  <c r="CC223" i="3"/>
  <c r="FH223" i="3" s="1"/>
  <c r="CB223" i="3"/>
  <c r="FG223" i="3" s="1"/>
  <c r="CA223" i="3"/>
  <c r="BZ223" i="3"/>
  <c r="FE223" i="3" s="1"/>
  <c r="BY223" i="3"/>
  <c r="FD223" i="3" s="1"/>
  <c r="BX223" i="3"/>
  <c r="FC223" i="3" s="1"/>
  <c r="BW223" i="3"/>
  <c r="FB223" i="3" s="1"/>
  <c r="BV223" i="3"/>
  <c r="FA223" i="3" s="1"/>
  <c r="BU223" i="3"/>
  <c r="EZ223" i="3" s="1"/>
  <c r="BT223" i="3"/>
  <c r="EY223" i="3" s="1"/>
  <c r="BS223" i="3"/>
  <c r="BR223" i="3"/>
  <c r="EW223" i="3" s="1"/>
  <c r="BQ223" i="3"/>
  <c r="EV223" i="3" s="1"/>
  <c r="BP223" i="3"/>
  <c r="EU223" i="3" s="1"/>
  <c r="BO223" i="3"/>
  <c r="ET223" i="3" s="1"/>
  <c r="BN223" i="3"/>
  <c r="ES223" i="3" s="1"/>
  <c r="BM223" i="3"/>
  <c r="ER223" i="3" s="1"/>
  <c r="BL223" i="3"/>
  <c r="EQ223" i="3" s="1"/>
  <c r="BK223" i="3"/>
  <c r="BJ223" i="3"/>
  <c r="EO223" i="3" s="1"/>
  <c r="BI223" i="3"/>
  <c r="EN223" i="3" s="1"/>
  <c r="BH223" i="3"/>
  <c r="EM223" i="3" s="1"/>
  <c r="BG223" i="3"/>
  <c r="EL223" i="3" s="1"/>
  <c r="BF223" i="3"/>
  <c r="EK223" i="3" s="1"/>
  <c r="BE223" i="3"/>
  <c r="EJ223" i="3" s="1"/>
  <c r="HB222" i="3"/>
  <c r="GT222" i="3"/>
  <c r="GL222" i="3"/>
  <c r="GD222" i="3"/>
  <c r="FV222" i="3"/>
  <c r="FN222" i="3"/>
  <c r="FF222" i="3"/>
  <c r="EX222" i="3"/>
  <c r="EP222" i="3"/>
  <c r="DX222" i="3"/>
  <c r="HC222" i="3" s="1"/>
  <c r="DW222" i="3"/>
  <c r="DV222" i="3"/>
  <c r="HA222" i="3" s="1"/>
  <c r="DU222" i="3"/>
  <c r="GZ222" i="3" s="1"/>
  <c r="DT222" i="3"/>
  <c r="GY222" i="3" s="1"/>
  <c r="DS222" i="3"/>
  <c r="GX222" i="3" s="1"/>
  <c r="DR222" i="3"/>
  <c r="GW222" i="3" s="1"/>
  <c r="DQ222" i="3"/>
  <c r="GV222" i="3" s="1"/>
  <c r="DP222" i="3"/>
  <c r="GU222" i="3" s="1"/>
  <c r="DO222" i="3"/>
  <c r="DN222" i="3"/>
  <c r="GS222" i="3" s="1"/>
  <c r="DM222" i="3"/>
  <c r="GR222" i="3" s="1"/>
  <c r="DL222" i="3"/>
  <c r="GQ222" i="3" s="1"/>
  <c r="DK222" i="3"/>
  <c r="GP222" i="3" s="1"/>
  <c r="DJ222" i="3"/>
  <c r="GO222" i="3" s="1"/>
  <c r="DI222" i="3"/>
  <c r="GN222" i="3" s="1"/>
  <c r="DH222" i="3"/>
  <c r="GM222" i="3" s="1"/>
  <c r="DG222" i="3"/>
  <c r="DF222" i="3"/>
  <c r="GK222" i="3" s="1"/>
  <c r="DE222" i="3"/>
  <c r="GJ222" i="3" s="1"/>
  <c r="DD222" i="3"/>
  <c r="GI222" i="3" s="1"/>
  <c r="DC222" i="3"/>
  <c r="GH222" i="3" s="1"/>
  <c r="DB222" i="3"/>
  <c r="GG222" i="3" s="1"/>
  <c r="DA222" i="3"/>
  <c r="GF222" i="3" s="1"/>
  <c r="CZ222" i="3"/>
  <c r="GE222" i="3" s="1"/>
  <c r="CY222" i="3"/>
  <c r="CX222" i="3"/>
  <c r="GC222" i="3" s="1"/>
  <c r="CW222" i="3"/>
  <c r="GB222" i="3" s="1"/>
  <c r="CV222" i="3"/>
  <c r="GA222" i="3" s="1"/>
  <c r="CU222" i="3"/>
  <c r="FZ222" i="3" s="1"/>
  <c r="CT222" i="3"/>
  <c r="FY222" i="3" s="1"/>
  <c r="CS222" i="3"/>
  <c r="FX222" i="3" s="1"/>
  <c r="CR222" i="3"/>
  <c r="FW222" i="3" s="1"/>
  <c r="CQ222" i="3"/>
  <c r="CP222" i="3"/>
  <c r="FU222" i="3" s="1"/>
  <c r="CO222" i="3"/>
  <c r="FT222" i="3" s="1"/>
  <c r="CN222" i="3"/>
  <c r="FS222" i="3" s="1"/>
  <c r="CM222" i="3"/>
  <c r="FR222" i="3" s="1"/>
  <c r="CL222" i="3"/>
  <c r="FQ222" i="3" s="1"/>
  <c r="CK222" i="3"/>
  <c r="FP222" i="3" s="1"/>
  <c r="CJ222" i="3"/>
  <c r="FO222" i="3" s="1"/>
  <c r="CI222" i="3"/>
  <c r="CH222" i="3"/>
  <c r="FM222" i="3" s="1"/>
  <c r="CG222" i="3"/>
  <c r="FL222" i="3" s="1"/>
  <c r="CF222" i="3"/>
  <c r="FK222" i="3" s="1"/>
  <c r="CE222" i="3"/>
  <c r="FJ222" i="3" s="1"/>
  <c r="CD222" i="3"/>
  <c r="FI222" i="3" s="1"/>
  <c r="CC222" i="3"/>
  <c r="FH222" i="3" s="1"/>
  <c r="CB222" i="3"/>
  <c r="FG222" i="3" s="1"/>
  <c r="CA222" i="3"/>
  <c r="BZ222" i="3"/>
  <c r="FE222" i="3" s="1"/>
  <c r="BY222" i="3"/>
  <c r="FD222" i="3" s="1"/>
  <c r="BX222" i="3"/>
  <c r="FC222" i="3" s="1"/>
  <c r="BW222" i="3"/>
  <c r="FB222" i="3" s="1"/>
  <c r="BV222" i="3"/>
  <c r="FA222" i="3" s="1"/>
  <c r="BU222" i="3"/>
  <c r="EZ222" i="3" s="1"/>
  <c r="BT222" i="3"/>
  <c r="EY222" i="3" s="1"/>
  <c r="BS222" i="3"/>
  <c r="BR222" i="3"/>
  <c r="EW222" i="3" s="1"/>
  <c r="BQ222" i="3"/>
  <c r="EV222" i="3" s="1"/>
  <c r="BP222" i="3"/>
  <c r="EU222" i="3" s="1"/>
  <c r="BO222" i="3"/>
  <c r="ET222" i="3" s="1"/>
  <c r="BN222" i="3"/>
  <c r="ES222" i="3" s="1"/>
  <c r="BM222" i="3"/>
  <c r="ER222" i="3" s="1"/>
  <c r="BL222" i="3"/>
  <c r="EQ222" i="3" s="1"/>
  <c r="BK222" i="3"/>
  <c r="BJ222" i="3"/>
  <c r="EO222" i="3" s="1"/>
  <c r="BI222" i="3"/>
  <c r="EN222" i="3" s="1"/>
  <c r="BH222" i="3"/>
  <c r="EM222" i="3" s="1"/>
  <c r="BG222" i="3"/>
  <c r="EL222" i="3" s="1"/>
  <c r="BF222" i="3"/>
  <c r="EK222" i="3" s="1"/>
  <c r="BE222" i="3"/>
  <c r="EJ222" i="3" s="1"/>
  <c r="HB221" i="3"/>
  <c r="GL221" i="3"/>
  <c r="FV221" i="3"/>
  <c r="FF221" i="3"/>
  <c r="EA221" i="3"/>
  <c r="DX221" i="3"/>
  <c r="HC221" i="3" s="1"/>
  <c r="DW221" i="3"/>
  <c r="DV221" i="3"/>
  <c r="HA221" i="3" s="1"/>
  <c r="DU221" i="3"/>
  <c r="GZ221" i="3" s="1"/>
  <c r="DT221" i="3"/>
  <c r="GY221" i="3" s="1"/>
  <c r="DS221" i="3"/>
  <c r="GX221" i="3" s="1"/>
  <c r="DR221" i="3"/>
  <c r="GW221" i="3" s="1"/>
  <c r="DQ221" i="3"/>
  <c r="GV221" i="3" s="1"/>
  <c r="DP221" i="3"/>
  <c r="GU221" i="3" s="1"/>
  <c r="DO221" i="3"/>
  <c r="GT221" i="3" s="1"/>
  <c r="DN221" i="3"/>
  <c r="GS221" i="3" s="1"/>
  <c r="DM221" i="3"/>
  <c r="GR221" i="3" s="1"/>
  <c r="DL221" i="3"/>
  <c r="GQ221" i="3" s="1"/>
  <c r="DK221" i="3"/>
  <c r="GP221" i="3" s="1"/>
  <c r="DJ221" i="3"/>
  <c r="GO221" i="3" s="1"/>
  <c r="DI221" i="3"/>
  <c r="GN221" i="3" s="1"/>
  <c r="DH221" i="3"/>
  <c r="GM221" i="3" s="1"/>
  <c r="DG221" i="3"/>
  <c r="DF221" i="3"/>
  <c r="GK221" i="3" s="1"/>
  <c r="DE221" i="3"/>
  <c r="GJ221" i="3" s="1"/>
  <c r="DD221" i="3"/>
  <c r="GI221" i="3" s="1"/>
  <c r="DC221" i="3"/>
  <c r="GH221" i="3" s="1"/>
  <c r="DB221" i="3"/>
  <c r="GG221" i="3" s="1"/>
  <c r="DA221" i="3"/>
  <c r="GF221" i="3" s="1"/>
  <c r="CZ221" i="3"/>
  <c r="GE221" i="3" s="1"/>
  <c r="CY221" i="3"/>
  <c r="GD221" i="3" s="1"/>
  <c r="CX221" i="3"/>
  <c r="GC221" i="3" s="1"/>
  <c r="CW221" i="3"/>
  <c r="GB221" i="3" s="1"/>
  <c r="CV221" i="3"/>
  <c r="GA221" i="3" s="1"/>
  <c r="CU221" i="3"/>
  <c r="FZ221" i="3" s="1"/>
  <c r="CT221" i="3"/>
  <c r="FY221" i="3" s="1"/>
  <c r="CS221" i="3"/>
  <c r="FX221" i="3" s="1"/>
  <c r="CR221" i="3"/>
  <c r="FW221" i="3" s="1"/>
  <c r="CQ221" i="3"/>
  <c r="CP221" i="3"/>
  <c r="FU221" i="3" s="1"/>
  <c r="CO221" i="3"/>
  <c r="FT221" i="3" s="1"/>
  <c r="CN221" i="3"/>
  <c r="FS221" i="3" s="1"/>
  <c r="CM221" i="3"/>
  <c r="FR221" i="3" s="1"/>
  <c r="CL221" i="3"/>
  <c r="FQ221" i="3" s="1"/>
  <c r="CK221" i="3"/>
  <c r="FP221" i="3" s="1"/>
  <c r="CJ221" i="3"/>
  <c r="FO221" i="3" s="1"/>
  <c r="CI221" i="3"/>
  <c r="FN221" i="3" s="1"/>
  <c r="CH221" i="3"/>
  <c r="FM221" i="3" s="1"/>
  <c r="CG221" i="3"/>
  <c r="FL221" i="3" s="1"/>
  <c r="CF221" i="3"/>
  <c r="FK221" i="3" s="1"/>
  <c r="CE221" i="3"/>
  <c r="FJ221" i="3" s="1"/>
  <c r="CD221" i="3"/>
  <c r="FI221" i="3" s="1"/>
  <c r="CC221" i="3"/>
  <c r="FH221" i="3" s="1"/>
  <c r="CB221" i="3"/>
  <c r="FG221" i="3" s="1"/>
  <c r="CA221" i="3"/>
  <c r="BZ221" i="3"/>
  <c r="FE221" i="3" s="1"/>
  <c r="BY221" i="3"/>
  <c r="FD221" i="3" s="1"/>
  <c r="BX221" i="3"/>
  <c r="FC221" i="3" s="1"/>
  <c r="BW221" i="3"/>
  <c r="FB221" i="3" s="1"/>
  <c r="BV221" i="3"/>
  <c r="FA221" i="3" s="1"/>
  <c r="BU221" i="3"/>
  <c r="EZ221" i="3" s="1"/>
  <c r="BT221" i="3"/>
  <c r="EY221" i="3" s="1"/>
  <c r="BS221" i="3"/>
  <c r="EX221" i="3" s="1"/>
  <c r="BR221" i="3"/>
  <c r="EW221" i="3" s="1"/>
  <c r="BQ221" i="3"/>
  <c r="EV221" i="3" s="1"/>
  <c r="BP221" i="3"/>
  <c r="EU221" i="3" s="1"/>
  <c r="BO221" i="3"/>
  <c r="ET221" i="3" s="1"/>
  <c r="BN221" i="3"/>
  <c r="ES221" i="3" s="1"/>
  <c r="BM221" i="3"/>
  <c r="ER221" i="3" s="1"/>
  <c r="BL221" i="3"/>
  <c r="EQ221" i="3" s="1"/>
  <c r="BK221" i="3"/>
  <c r="EP221" i="3" s="1"/>
  <c r="BJ221" i="3"/>
  <c r="EO221" i="3" s="1"/>
  <c r="BI221" i="3"/>
  <c r="EN221" i="3" s="1"/>
  <c r="BH221" i="3"/>
  <c r="EM221" i="3" s="1"/>
  <c r="BG221" i="3"/>
  <c r="EL221" i="3" s="1"/>
  <c r="BF221" i="3"/>
  <c r="EK221" i="3" s="1"/>
  <c r="BE221" i="3"/>
  <c r="EJ221" i="3" s="1"/>
  <c r="NV220" i="3"/>
  <c r="NU220" i="3"/>
  <c r="NT220" i="3"/>
  <c r="NP220" i="3"/>
  <c r="NL220" i="3"/>
  <c r="NH220" i="3"/>
  <c r="ND220" i="3"/>
  <c r="MZ220" i="3"/>
  <c r="MV220" i="3"/>
  <c r="MR220" i="3"/>
  <c r="MN220" i="3"/>
  <c r="MJ220" i="3"/>
  <c r="MF220" i="3"/>
  <c r="MB220" i="3"/>
  <c r="LZ220" i="3"/>
  <c r="LY220" i="3"/>
  <c r="NS220" i="3" s="1"/>
  <c r="LX220" i="3"/>
  <c r="NR220" i="3" s="1"/>
  <c r="LW220" i="3"/>
  <c r="NQ220" i="3" s="1"/>
  <c r="LV220" i="3"/>
  <c r="LU220" i="3"/>
  <c r="NO220" i="3" s="1"/>
  <c r="LT220" i="3"/>
  <c r="NN220" i="3" s="1"/>
  <c r="LS220" i="3"/>
  <c r="NM220" i="3" s="1"/>
  <c r="LR220" i="3"/>
  <c r="LQ220" i="3"/>
  <c r="NK220" i="3" s="1"/>
  <c r="LP220" i="3"/>
  <c r="NJ220" i="3" s="1"/>
  <c r="LO220" i="3"/>
  <c r="NI220" i="3" s="1"/>
  <c r="LN220" i="3"/>
  <c r="LM220" i="3"/>
  <c r="NG220" i="3" s="1"/>
  <c r="LL220" i="3"/>
  <c r="NF220" i="3" s="1"/>
  <c r="LK220" i="3"/>
  <c r="NE220" i="3" s="1"/>
  <c r="LJ220" i="3"/>
  <c r="LI220" i="3"/>
  <c r="NC220" i="3" s="1"/>
  <c r="LH220" i="3"/>
  <c r="NB220" i="3" s="1"/>
  <c r="LG220" i="3"/>
  <c r="NA220" i="3" s="1"/>
  <c r="LF220" i="3"/>
  <c r="LE220" i="3"/>
  <c r="MY220" i="3" s="1"/>
  <c r="LD220" i="3"/>
  <c r="MX220" i="3" s="1"/>
  <c r="LC220" i="3"/>
  <c r="MW220" i="3" s="1"/>
  <c r="LB220" i="3"/>
  <c r="LA220" i="3"/>
  <c r="MU220" i="3" s="1"/>
  <c r="KZ220" i="3"/>
  <c r="MT220" i="3" s="1"/>
  <c r="KY220" i="3"/>
  <c r="MS220" i="3" s="1"/>
  <c r="KX220" i="3"/>
  <c r="KW220" i="3"/>
  <c r="MQ220" i="3" s="1"/>
  <c r="KV220" i="3"/>
  <c r="MP220" i="3" s="1"/>
  <c r="KU220" i="3"/>
  <c r="MO220" i="3" s="1"/>
  <c r="KT220" i="3"/>
  <c r="KS220" i="3"/>
  <c r="MM220" i="3" s="1"/>
  <c r="KR220" i="3"/>
  <c r="ML220" i="3" s="1"/>
  <c r="KQ220" i="3"/>
  <c r="MK220" i="3" s="1"/>
  <c r="KP220" i="3"/>
  <c r="KO220" i="3"/>
  <c r="MI220" i="3" s="1"/>
  <c r="KN220" i="3"/>
  <c r="MH220" i="3" s="1"/>
  <c r="KM220" i="3"/>
  <c r="MG220" i="3" s="1"/>
  <c r="KL220" i="3"/>
  <c r="KK220" i="3"/>
  <c r="ME220" i="3" s="1"/>
  <c r="KJ220" i="3"/>
  <c r="MD220" i="3" s="1"/>
  <c r="KI220" i="3"/>
  <c r="MC220" i="3" s="1"/>
  <c r="KH220" i="3"/>
  <c r="HA220" i="3"/>
  <c r="GS220" i="3"/>
  <c r="GK220" i="3"/>
  <c r="GC220" i="3"/>
  <c r="FU220" i="3"/>
  <c r="FM220" i="3"/>
  <c r="FE220" i="3"/>
  <c r="EW220" i="3"/>
  <c r="EO220" i="3"/>
  <c r="DY220" i="3"/>
  <c r="DX220" i="3"/>
  <c r="HC220" i="3" s="1"/>
  <c r="DW220" i="3"/>
  <c r="HB220" i="3" s="1"/>
  <c r="DV220" i="3"/>
  <c r="DU220" i="3"/>
  <c r="GZ220" i="3" s="1"/>
  <c r="DT220" i="3"/>
  <c r="GY220" i="3" s="1"/>
  <c r="DS220" i="3"/>
  <c r="GX220" i="3" s="1"/>
  <c r="DR220" i="3"/>
  <c r="GW220" i="3" s="1"/>
  <c r="DQ220" i="3"/>
  <c r="GV220" i="3" s="1"/>
  <c r="DP220" i="3"/>
  <c r="GU220" i="3" s="1"/>
  <c r="DO220" i="3"/>
  <c r="GT220" i="3" s="1"/>
  <c r="DN220" i="3"/>
  <c r="DM220" i="3"/>
  <c r="GR220" i="3" s="1"/>
  <c r="DL220" i="3"/>
  <c r="GQ220" i="3" s="1"/>
  <c r="DK220" i="3"/>
  <c r="GP220" i="3" s="1"/>
  <c r="DJ220" i="3"/>
  <c r="GO220" i="3" s="1"/>
  <c r="DI220" i="3"/>
  <c r="GN220" i="3" s="1"/>
  <c r="DH220" i="3"/>
  <c r="GM220" i="3" s="1"/>
  <c r="DG220" i="3"/>
  <c r="GL220" i="3" s="1"/>
  <c r="DF220" i="3"/>
  <c r="DE220" i="3"/>
  <c r="GJ220" i="3" s="1"/>
  <c r="DD220" i="3"/>
  <c r="GI220" i="3" s="1"/>
  <c r="DC220" i="3"/>
  <c r="GH220" i="3" s="1"/>
  <c r="DB220" i="3"/>
  <c r="GG220" i="3" s="1"/>
  <c r="DA220" i="3"/>
  <c r="GF220" i="3" s="1"/>
  <c r="CZ220" i="3"/>
  <c r="GE220" i="3" s="1"/>
  <c r="CY220" i="3"/>
  <c r="GD220" i="3" s="1"/>
  <c r="CX220" i="3"/>
  <c r="CW220" i="3"/>
  <c r="GB220" i="3" s="1"/>
  <c r="CV220" i="3"/>
  <c r="GA220" i="3" s="1"/>
  <c r="CU220" i="3"/>
  <c r="FZ220" i="3" s="1"/>
  <c r="CT220" i="3"/>
  <c r="FY220" i="3" s="1"/>
  <c r="CS220" i="3"/>
  <c r="FX220" i="3" s="1"/>
  <c r="CR220" i="3"/>
  <c r="FW220" i="3" s="1"/>
  <c r="CQ220" i="3"/>
  <c r="FV220" i="3" s="1"/>
  <c r="CP220" i="3"/>
  <c r="CO220" i="3"/>
  <c r="FT220" i="3" s="1"/>
  <c r="CN220" i="3"/>
  <c r="FS220" i="3" s="1"/>
  <c r="CM220" i="3"/>
  <c r="FR220" i="3" s="1"/>
  <c r="CL220" i="3"/>
  <c r="FQ220" i="3" s="1"/>
  <c r="CK220" i="3"/>
  <c r="FP220" i="3" s="1"/>
  <c r="CJ220" i="3"/>
  <c r="FO220" i="3" s="1"/>
  <c r="CI220" i="3"/>
  <c r="FN220" i="3" s="1"/>
  <c r="CH220" i="3"/>
  <c r="CG220" i="3"/>
  <c r="FL220" i="3" s="1"/>
  <c r="CF220" i="3"/>
  <c r="FK220" i="3" s="1"/>
  <c r="CE220" i="3"/>
  <c r="FJ220" i="3" s="1"/>
  <c r="CD220" i="3"/>
  <c r="FI220" i="3" s="1"/>
  <c r="CC220" i="3"/>
  <c r="FH220" i="3" s="1"/>
  <c r="CB220" i="3"/>
  <c r="FG220" i="3" s="1"/>
  <c r="CA220" i="3"/>
  <c r="FF220" i="3" s="1"/>
  <c r="BZ220" i="3"/>
  <c r="BY220" i="3"/>
  <c r="FD220" i="3" s="1"/>
  <c r="BX220" i="3"/>
  <c r="FC220" i="3" s="1"/>
  <c r="BW220" i="3"/>
  <c r="FB220" i="3" s="1"/>
  <c r="BV220" i="3"/>
  <c r="FA220" i="3" s="1"/>
  <c r="BU220" i="3"/>
  <c r="EZ220" i="3" s="1"/>
  <c r="BT220" i="3"/>
  <c r="EY220" i="3" s="1"/>
  <c r="BS220" i="3"/>
  <c r="EX220" i="3" s="1"/>
  <c r="BR220" i="3"/>
  <c r="BQ220" i="3"/>
  <c r="EV220" i="3" s="1"/>
  <c r="BP220" i="3"/>
  <c r="EU220" i="3" s="1"/>
  <c r="BO220" i="3"/>
  <c r="ET220" i="3" s="1"/>
  <c r="BN220" i="3"/>
  <c r="ES220" i="3" s="1"/>
  <c r="BM220" i="3"/>
  <c r="ER220" i="3" s="1"/>
  <c r="BL220" i="3"/>
  <c r="EQ220" i="3" s="1"/>
  <c r="BK220" i="3"/>
  <c r="EP220" i="3" s="1"/>
  <c r="BJ220" i="3"/>
  <c r="BI220" i="3"/>
  <c r="EN220" i="3" s="1"/>
  <c r="BH220" i="3"/>
  <c r="EM220" i="3" s="1"/>
  <c r="BG220" i="3"/>
  <c r="EL220" i="3" s="1"/>
  <c r="BF220" i="3"/>
  <c r="EK220" i="3" s="1"/>
  <c r="BE220" i="3"/>
  <c r="EJ220" i="3" s="1"/>
  <c r="C220" i="3"/>
  <c r="DX219" i="3"/>
  <c r="HC219" i="3" s="1"/>
  <c r="DW219" i="3"/>
  <c r="HB219" i="3" s="1"/>
  <c r="DV219" i="3"/>
  <c r="HA219" i="3" s="1"/>
  <c r="DU219" i="3"/>
  <c r="GZ219" i="3" s="1"/>
  <c r="DT219" i="3"/>
  <c r="GY219" i="3" s="1"/>
  <c r="DS219" i="3"/>
  <c r="GX219" i="3" s="1"/>
  <c r="DR219" i="3"/>
  <c r="GW219" i="3" s="1"/>
  <c r="DQ219" i="3"/>
  <c r="GV219" i="3" s="1"/>
  <c r="DP219" i="3"/>
  <c r="GU219" i="3" s="1"/>
  <c r="DO219" i="3"/>
  <c r="GT219" i="3" s="1"/>
  <c r="DN219" i="3"/>
  <c r="GS219" i="3" s="1"/>
  <c r="DM219" i="3"/>
  <c r="GR219" i="3" s="1"/>
  <c r="DL219" i="3"/>
  <c r="GQ219" i="3" s="1"/>
  <c r="DK219" i="3"/>
  <c r="GP219" i="3" s="1"/>
  <c r="DJ219" i="3"/>
  <c r="GO219" i="3" s="1"/>
  <c r="DI219" i="3"/>
  <c r="GN219" i="3" s="1"/>
  <c r="DH219" i="3"/>
  <c r="GM219" i="3" s="1"/>
  <c r="DG219" i="3"/>
  <c r="GL219" i="3" s="1"/>
  <c r="DF219" i="3"/>
  <c r="GK219" i="3" s="1"/>
  <c r="DE219" i="3"/>
  <c r="GJ219" i="3" s="1"/>
  <c r="DD219" i="3"/>
  <c r="GI219" i="3" s="1"/>
  <c r="DC219" i="3"/>
  <c r="GH219" i="3" s="1"/>
  <c r="DB219" i="3"/>
  <c r="GG219" i="3" s="1"/>
  <c r="DA219" i="3"/>
  <c r="GF219" i="3" s="1"/>
  <c r="CZ219" i="3"/>
  <c r="GE219" i="3" s="1"/>
  <c r="CY219" i="3"/>
  <c r="GD219" i="3" s="1"/>
  <c r="CX219" i="3"/>
  <c r="GC219" i="3" s="1"/>
  <c r="CW219" i="3"/>
  <c r="GB219" i="3" s="1"/>
  <c r="CV219" i="3"/>
  <c r="GA219" i="3" s="1"/>
  <c r="CU219" i="3"/>
  <c r="FZ219" i="3" s="1"/>
  <c r="CT219" i="3"/>
  <c r="FY219" i="3" s="1"/>
  <c r="CS219" i="3"/>
  <c r="FX219" i="3" s="1"/>
  <c r="CR219" i="3"/>
  <c r="FW219" i="3" s="1"/>
  <c r="CQ219" i="3"/>
  <c r="FV219" i="3" s="1"/>
  <c r="CP219" i="3"/>
  <c r="FU219" i="3" s="1"/>
  <c r="CO219" i="3"/>
  <c r="FT219" i="3" s="1"/>
  <c r="CN219" i="3"/>
  <c r="FS219" i="3" s="1"/>
  <c r="CM219" i="3"/>
  <c r="FR219" i="3" s="1"/>
  <c r="CL219" i="3"/>
  <c r="FQ219" i="3" s="1"/>
  <c r="CK219" i="3"/>
  <c r="FP219" i="3" s="1"/>
  <c r="CJ219" i="3"/>
  <c r="FO219" i="3" s="1"/>
  <c r="CI219" i="3"/>
  <c r="FN219" i="3" s="1"/>
  <c r="CH219" i="3"/>
  <c r="FM219" i="3" s="1"/>
  <c r="CG219" i="3"/>
  <c r="FL219" i="3" s="1"/>
  <c r="CF219" i="3"/>
  <c r="FK219" i="3" s="1"/>
  <c r="CE219" i="3"/>
  <c r="FJ219" i="3" s="1"/>
  <c r="CD219" i="3"/>
  <c r="FI219" i="3" s="1"/>
  <c r="CC219" i="3"/>
  <c r="FH219" i="3" s="1"/>
  <c r="CB219" i="3"/>
  <c r="FG219" i="3" s="1"/>
  <c r="CA219" i="3"/>
  <c r="FF219" i="3" s="1"/>
  <c r="BZ219" i="3"/>
  <c r="FE219" i="3" s="1"/>
  <c r="BY219" i="3"/>
  <c r="FD219" i="3" s="1"/>
  <c r="BX219" i="3"/>
  <c r="FC219" i="3" s="1"/>
  <c r="BW219" i="3"/>
  <c r="FB219" i="3" s="1"/>
  <c r="BV219" i="3"/>
  <c r="FA219" i="3" s="1"/>
  <c r="BU219" i="3"/>
  <c r="EZ219" i="3" s="1"/>
  <c r="BT219" i="3"/>
  <c r="EY219" i="3" s="1"/>
  <c r="BS219" i="3"/>
  <c r="EX219" i="3" s="1"/>
  <c r="BR219" i="3"/>
  <c r="EW219" i="3" s="1"/>
  <c r="BQ219" i="3"/>
  <c r="EV219" i="3" s="1"/>
  <c r="BP219" i="3"/>
  <c r="EU219" i="3" s="1"/>
  <c r="BO219" i="3"/>
  <c r="ET219" i="3" s="1"/>
  <c r="BN219" i="3"/>
  <c r="ES219" i="3" s="1"/>
  <c r="BM219" i="3"/>
  <c r="ER219" i="3" s="1"/>
  <c r="BL219" i="3"/>
  <c r="EQ219" i="3" s="1"/>
  <c r="BK219" i="3"/>
  <c r="EP219" i="3" s="1"/>
  <c r="BJ219" i="3"/>
  <c r="EO219" i="3" s="1"/>
  <c r="BI219" i="3"/>
  <c r="EN219" i="3" s="1"/>
  <c r="BH219" i="3"/>
  <c r="EM219" i="3" s="1"/>
  <c r="BG219" i="3"/>
  <c r="EL219" i="3" s="1"/>
  <c r="BF219" i="3"/>
  <c r="EK219" i="3" s="1"/>
  <c r="BE219" i="3"/>
  <c r="EJ219" i="3" s="1"/>
  <c r="DX218" i="3"/>
  <c r="HC218" i="3" s="1"/>
  <c r="DW218" i="3"/>
  <c r="HB218" i="3" s="1"/>
  <c r="DV218" i="3"/>
  <c r="HA218" i="3" s="1"/>
  <c r="DU218" i="3"/>
  <c r="GZ218" i="3" s="1"/>
  <c r="DT218" i="3"/>
  <c r="GY218" i="3" s="1"/>
  <c r="DS218" i="3"/>
  <c r="GX218" i="3" s="1"/>
  <c r="DR218" i="3"/>
  <c r="GW218" i="3" s="1"/>
  <c r="DQ218" i="3"/>
  <c r="GV218" i="3" s="1"/>
  <c r="DP218" i="3"/>
  <c r="GU218" i="3" s="1"/>
  <c r="DO218" i="3"/>
  <c r="GT218" i="3" s="1"/>
  <c r="DN218" i="3"/>
  <c r="GS218" i="3" s="1"/>
  <c r="DM218" i="3"/>
  <c r="GR218" i="3" s="1"/>
  <c r="DL218" i="3"/>
  <c r="GQ218" i="3" s="1"/>
  <c r="DK218" i="3"/>
  <c r="GP218" i="3" s="1"/>
  <c r="DJ218" i="3"/>
  <c r="GO218" i="3" s="1"/>
  <c r="DI218" i="3"/>
  <c r="GN218" i="3" s="1"/>
  <c r="DH218" i="3"/>
  <c r="GM218" i="3" s="1"/>
  <c r="DG218" i="3"/>
  <c r="GL218" i="3" s="1"/>
  <c r="DF218" i="3"/>
  <c r="GK218" i="3" s="1"/>
  <c r="DE218" i="3"/>
  <c r="GJ218" i="3" s="1"/>
  <c r="DD218" i="3"/>
  <c r="GI218" i="3" s="1"/>
  <c r="DC218" i="3"/>
  <c r="GH218" i="3" s="1"/>
  <c r="DB218" i="3"/>
  <c r="GG218" i="3" s="1"/>
  <c r="DA218" i="3"/>
  <c r="GF218" i="3" s="1"/>
  <c r="CZ218" i="3"/>
  <c r="GE218" i="3" s="1"/>
  <c r="CY218" i="3"/>
  <c r="GD218" i="3" s="1"/>
  <c r="CX218" i="3"/>
  <c r="GC218" i="3" s="1"/>
  <c r="CW218" i="3"/>
  <c r="GB218" i="3" s="1"/>
  <c r="CV218" i="3"/>
  <c r="GA218" i="3" s="1"/>
  <c r="CU218" i="3"/>
  <c r="FZ218" i="3" s="1"/>
  <c r="CT218" i="3"/>
  <c r="FY218" i="3" s="1"/>
  <c r="CS218" i="3"/>
  <c r="FX218" i="3" s="1"/>
  <c r="CR218" i="3"/>
  <c r="FW218" i="3" s="1"/>
  <c r="CQ218" i="3"/>
  <c r="FV218" i="3" s="1"/>
  <c r="CP218" i="3"/>
  <c r="FU218" i="3" s="1"/>
  <c r="CO218" i="3"/>
  <c r="FT218" i="3" s="1"/>
  <c r="CN218" i="3"/>
  <c r="FS218" i="3" s="1"/>
  <c r="CM218" i="3"/>
  <c r="FR218" i="3" s="1"/>
  <c r="CL218" i="3"/>
  <c r="FQ218" i="3" s="1"/>
  <c r="CK218" i="3"/>
  <c r="FP218" i="3" s="1"/>
  <c r="CJ218" i="3"/>
  <c r="FO218" i="3" s="1"/>
  <c r="CI218" i="3"/>
  <c r="FN218" i="3" s="1"/>
  <c r="CH218" i="3"/>
  <c r="FM218" i="3" s="1"/>
  <c r="CG218" i="3"/>
  <c r="FL218" i="3" s="1"/>
  <c r="CF218" i="3"/>
  <c r="FK218" i="3" s="1"/>
  <c r="CE218" i="3"/>
  <c r="FJ218" i="3" s="1"/>
  <c r="CD218" i="3"/>
  <c r="FI218" i="3" s="1"/>
  <c r="CC218" i="3"/>
  <c r="FH218" i="3" s="1"/>
  <c r="CB218" i="3"/>
  <c r="FG218" i="3" s="1"/>
  <c r="CA218" i="3"/>
  <c r="FF218" i="3" s="1"/>
  <c r="BZ218" i="3"/>
  <c r="FE218" i="3" s="1"/>
  <c r="BY218" i="3"/>
  <c r="FD218" i="3" s="1"/>
  <c r="BX218" i="3"/>
  <c r="FC218" i="3" s="1"/>
  <c r="BW218" i="3"/>
  <c r="FB218" i="3" s="1"/>
  <c r="BV218" i="3"/>
  <c r="FA218" i="3" s="1"/>
  <c r="BU218" i="3"/>
  <c r="EZ218" i="3" s="1"/>
  <c r="BT218" i="3"/>
  <c r="EY218" i="3" s="1"/>
  <c r="BS218" i="3"/>
  <c r="EX218" i="3" s="1"/>
  <c r="BR218" i="3"/>
  <c r="EW218" i="3" s="1"/>
  <c r="BQ218" i="3"/>
  <c r="EV218" i="3" s="1"/>
  <c r="BP218" i="3"/>
  <c r="EU218" i="3" s="1"/>
  <c r="BO218" i="3"/>
  <c r="ET218" i="3" s="1"/>
  <c r="BN218" i="3"/>
  <c r="ES218" i="3" s="1"/>
  <c r="BM218" i="3"/>
  <c r="ER218" i="3" s="1"/>
  <c r="BL218" i="3"/>
  <c r="EQ218" i="3" s="1"/>
  <c r="BK218" i="3"/>
  <c r="EP218" i="3" s="1"/>
  <c r="BJ218" i="3"/>
  <c r="EO218" i="3" s="1"/>
  <c r="BI218" i="3"/>
  <c r="EN218" i="3" s="1"/>
  <c r="BH218" i="3"/>
  <c r="EM218" i="3" s="1"/>
  <c r="BG218" i="3"/>
  <c r="EL218" i="3" s="1"/>
  <c r="BF218" i="3"/>
  <c r="EK218" i="3" s="1"/>
  <c r="BE218" i="3"/>
  <c r="EJ218" i="3" s="1"/>
  <c r="DX217" i="3"/>
  <c r="HC217" i="3" s="1"/>
  <c r="DW217" i="3"/>
  <c r="HB217" i="3" s="1"/>
  <c r="DV217" i="3"/>
  <c r="HA217" i="3" s="1"/>
  <c r="DU217" i="3"/>
  <c r="GZ217" i="3" s="1"/>
  <c r="DT217" i="3"/>
  <c r="GY217" i="3" s="1"/>
  <c r="DS217" i="3"/>
  <c r="GX217" i="3" s="1"/>
  <c r="DR217" i="3"/>
  <c r="GW217" i="3" s="1"/>
  <c r="DQ217" i="3"/>
  <c r="GV217" i="3" s="1"/>
  <c r="DP217" i="3"/>
  <c r="GU217" i="3" s="1"/>
  <c r="DO217" i="3"/>
  <c r="GT217" i="3" s="1"/>
  <c r="DN217" i="3"/>
  <c r="GS217" i="3" s="1"/>
  <c r="DM217" i="3"/>
  <c r="GR217" i="3" s="1"/>
  <c r="DL217" i="3"/>
  <c r="GQ217" i="3" s="1"/>
  <c r="DK217" i="3"/>
  <c r="GP217" i="3" s="1"/>
  <c r="DJ217" i="3"/>
  <c r="GO217" i="3" s="1"/>
  <c r="DI217" i="3"/>
  <c r="GN217" i="3" s="1"/>
  <c r="DH217" i="3"/>
  <c r="GM217" i="3" s="1"/>
  <c r="DG217" i="3"/>
  <c r="GL217" i="3" s="1"/>
  <c r="DF217" i="3"/>
  <c r="GK217" i="3" s="1"/>
  <c r="DE217" i="3"/>
  <c r="GJ217" i="3" s="1"/>
  <c r="DD217" i="3"/>
  <c r="GI217" i="3" s="1"/>
  <c r="DC217" i="3"/>
  <c r="GH217" i="3" s="1"/>
  <c r="DB217" i="3"/>
  <c r="GG217" i="3" s="1"/>
  <c r="DA217" i="3"/>
  <c r="GF217" i="3" s="1"/>
  <c r="CZ217" i="3"/>
  <c r="GE217" i="3" s="1"/>
  <c r="CY217" i="3"/>
  <c r="GD217" i="3" s="1"/>
  <c r="CX217" i="3"/>
  <c r="GC217" i="3" s="1"/>
  <c r="CW217" i="3"/>
  <c r="GB217" i="3" s="1"/>
  <c r="CV217" i="3"/>
  <c r="GA217" i="3" s="1"/>
  <c r="CU217" i="3"/>
  <c r="FZ217" i="3" s="1"/>
  <c r="CT217" i="3"/>
  <c r="FY217" i="3" s="1"/>
  <c r="CS217" i="3"/>
  <c r="FX217" i="3" s="1"/>
  <c r="CR217" i="3"/>
  <c r="FW217" i="3" s="1"/>
  <c r="CQ217" i="3"/>
  <c r="FV217" i="3" s="1"/>
  <c r="CP217" i="3"/>
  <c r="FU217" i="3" s="1"/>
  <c r="CO217" i="3"/>
  <c r="FT217" i="3" s="1"/>
  <c r="CN217" i="3"/>
  <c r="FS217" i="3" s="1"/>
  <c r="CM217" i="3"/>
  <c r="FR217" i="3" s="1"/>
  <c r="CL217" i="3"/>
  <c r="FQ217" i="3" s="1"/>
  <c r="CK217" i="3"/>
  <c r="FP217" i="3" s="1"/>
  <c r="CJ217" i="3"/>
  <c r="FO217" i="3" s="1"/>
  <c r="CI217" i="3"/>
  <c r="FN217" i="3" s="1"/>
  <c r="CH217" i="3"/>
  <c r="FM217" i="3" s="1"/>
  <c r="CG217" i="3"/>
  <c r="FL217" i="3" s="1"/>
  <c r="CF217" i="3"/>
  <c r="FK217" i="3" s="1"/>
  <c r="CE217" i="3"/>
  <c r="FJ217" i="3" s="1"/>
  <c r="CD217" i="3"/>
  <c r="FI217" i="3" s="1"/>
  <c r="CC217" i="3"/>
  <c r="FH217" i="3" s="1"/>
  <c r="CB217" i="3"/>
  <c r="FG217" i="3" s="1"/>
  <c r="CA217" i="3"/>
  <c r="FF217" i="3" s="1"/>
  <c r="BZ217" i="3"/>
  <c r="FE217" i="3" s="1"/>
  <c r="BY217" i="3"/>
  <c r="FD217" i="3" s="1"/>
  <c r="BX217" i="3"/>
  <c r="FC217" i="3" s="1"/>
  <c r="BW217" i="3"/>
  <c r="FB217" i="3" s="1"/>
  <c r="BV217" i="3"/>
  <c r="FA217" i="3" s="1"/>
  <c r="BU217" i="3"/>
  <c r="EZ217" i="3" s="1"/>
  <c r="BT217" i="3"/>
  <c r="EY217" i="3" s="1"/>
  <c r="BS217" i="3"/>
  <c r="EX217" i="3" s="1"/>
  <c r="BR217" i="3"/>
  <c r="EW217" i="3" s="1"/>
  <c r="BQ217" i="3"/>
  <c r="EV217" i="3" s="1"/>
  <c r="BP217" i="3"/>
  <c r="EU217" i="3" s="1"/>
  <c r="BO217" i="3"/>
  <c r="ET217" i="3" s="1"/>
  <c r="BN217" i="3"/>
  <c r="ES217" i="3" s="1"/>
  <c r="BM217" i="3"/>
  <c r="ER217" i="3" s="1"/>
  <c r="BL217" i="3"/>
  <c r="EQ217" i="3" s="1"/>
  <c r="BK217" i="3"/>
  <c r="EP217" i="3" s="1"/>
  <c r="BJ217" i="3"/>
  <c r="EO217" i="3" s="1"/>
  <c r="BI217" i="3"/>
  <c r="EN217" i="3" s="1"/>
  <c r="BH217" i="3"/>
  <c r="EM217" i="3" s="1"/>
  <c r="BG217" i="3"/>
  <c r="EL217" i="3" s="1"/>
  <c r="BF217" i="3"/>
  <c r="EK217" i="3" s="1"/>
  <c r="BE217" i="3"/>
  <c r="EJ217" i="3" s="1"/>
  <c r="HC216" i="3"/>
  <c r="GY216" i="3"/>
  <c r="GU216" i="3"/>
  <c r="GQ216" i="3"/>
  <c r="GM216" i="3"/>
  <c r="GI216" i="3"/>
  <c r="GE216" i="3"/>
  <c r="GA216" i="3"/>
  <c r="FW216" i="3"/>
  <c r="FS216" i="3"/>
  <c r="FO216" i="3"/>
  <c r="FK216" i="3"/>
  <c r="FG216" i="3"/>
  <c r="FC216" i="3"/>
  <c r="EY216" i="3"/>
  <c r="EU216" i="3"/>
  <c r="EQ216" i="3"/>
  <c r="EM216" i="3"/>
  <c r="EA216" i="3"/>
  <c r="DX216" i="3"/>
  <c r="DW216" i="3"/>
  <c r="HB216" i="3" s="1"/>
  <c r="DV216" i="3"/>
  <c r="HA216" i="3" s="1"/>
  <c r="DU216" i="3"/>
  <c r="GZ216" i="3" s="1"/>
  <c r="DT216" i="3"/>
  <c r="DS216" i="3"/>
  <c r="GX216" i="3" s="1"/>
  <c r="DR216" i="3"/>
  <c r="GW216" i="3" s="1"/>
  <c r="DQ216" i="3"/>
  <c r="GV216" i="3" s="1"/>
  <c r="DP216" i="3"/>
  <c r="DO216" i="3"/>
  <c r="GT216" i="3" s="1"/>
  <c r="DN216" i="3"/>
  <c r="GS216" i="3" s="1"/>
  <c r="DM216" i="3"/>
  <c r="GR216" i="3" s="1"/>
  <c r="DL216" i="3"/>
  <c r="DK216" i="3"/>
  <c r="GP216" i="3" s="1"/>
  <c r="DJ216" i="3"/>
  <c r="GO216" i="3" s="1"/>
  <c r="DI216" i="3"/>
  <c r="GN216" i="3" s="1"/>
  <c r="DH216" i="3"/>
  <c r="DG216" i="3"/>
  <c r="GL216" i="3" s="1"/>
  <c r="DF216" i="3"/>
  <c r="GK216" i="3" s="1"/>
  <c r="DE216" i="3"/>
  <c r="GJ216" i="3" s="1"/>
  <c r="DD216" i="3"/>
  <c r="DC216" i="3"/>
  <c r="GH216" i="3" s="1"/>
  <c r="DB216" i="3"/>
  <c r="GG216" i="3" s="1"/>
  <c r="DA216" i="3"/>
  <c r="GF216" i="3" s="1"/>
  <c r="CZ216" i="3"/>
  <c r="CY216" i="3"/>
  <c r="GD216" i="3" s="1"/>
  <c r="CX216" i="3"/>
  <c r="GC216" i="3" s="1"/>
  <c r="CW216" i="3"/>
  <c r="GB216" i="3" s="1"/>
  <c r="CV216" i="3"/>
  <c r="CU216" i="3"/>
  <c r="FZ216" i="3" s="1"/>
  <c r="CT216" i="3"/>
  <c r="FY216" i="3" s="1"/>
  <c r="CS216" i="3"/>
  <c r="FX216" i="3" s="1"/>
  <c r="CR216" i="3"/>
  <c r="CQ216" i="3"/>
  <c r="FV216" i="3" s="1"/>
  <c r="CP216" i="3"/>
  <c r="FU216" i="3" s="1"/>
  <c r="CO216" i="3"/>
  <c r="FT216" i="3" s="1"/>
  <c r="CN216" i="3"/>
  <c r="CM216" i="3"/>
  <c r="FR216" i="3" s="1"/>
  <c r="CL216" i="3"/>
  <c r="FQ216" i="3" s="1"/>
  <c r="CK216" i="3"/>
  <c r="FP216" i="3" s="1"/>
  <c r="CJ216" i="3"/>
  <c r="CI216" i="3"/>
  <c r="FN216" i="3" s="1"/>
  <c r="CH216" i="3"/>
  <c r="FM216" i="3" s="1"/>
  <c r="CG216" i="3"/>
  <c r="FL216" i="3" s="1"/>
  <c r="CF216" i="3"/>
  <c r="CE216" i="3"/>
  <c r="FJ216" i="3" s="1"/>
  <c r="CD216" i="3"/>
  <c r="FI216" i="3" s="1"/>
  <c r="CC216" i="3"/>
  <c r="FH216" i="3" s="1"/>
  <c r="CB216" i="3"/>
  <c r="CA216" i="3"/>
  <c r="FF216" i="3" s="1"/>
  <c r="BZ216" i="3"/>
  <c r="FE216" i="3" s="1"/>
  <c r="BY216" i="3"/>
  <c r="FD216" i="3" s="1"/>
  <c r="BX216" i="3"/>
  <c r="BW216" i="3"/>
  <c r="FB216" i="3" s="1"/>
  <c r="BV216" i="3"/>
  <c r="FA216" i="3" s="1"/>
  <c r="BU216" i="3"/>
  <c r="EZ216" i="3" s="1"/>
  <c r="BT216" i="3"/>
  <c r="BS216" i="3"/>
  <c r="EX216" i="3" s="1"/>
  <c r="BR216" i="3"/>
  <c r="EW216" i="3" s="1"/>
  <c r="BQ216" i="3"/>
  <c r="EV216" i="3" s="1"/>
  <c r="BP216" i="3"/>
  <c r="BO216" i="3"/>
  <c r="ET216" i="3" s="1"/>
  <c r="BN216" i="3"/>
  <c r="ES216" i="3" s="1"/>
  <c r="BM216" i="3"/>
  <c r="ER216" i="3" s="1"/>
  <c r="BL216" i="3"/>
  <c r="BK216" i="3"/>
  <c r="EP216" i="3" s="1"/>
  <c r="BJ216" i="3"/>
  <c r="EO216" i="3" s="1"/>
  <c r="BI216" i="3"/>
  <c r="EN216" i="3" s="1"/>
  <c r="BH216" i="3"/>
  <c r="BG216" i="3"/>
  <c r="EL216" i="3" s="1"/>
  <c r="BF216" i="3"/>
  <c r="EK216" i="3" s="1"/>
  <c r="BE216" i="3"/>
  <c r="EJ216" i="3" s="1"/>
  <c r="NV215" i="3"/>
  <c r="NU215" i="3"/>
  <c r="NN215" i="3"/>
  <c r="NF215" i="3"/>
  <c r="MX215" i="3"/>
  <c r="MP215" i="3"/>
  <c r="MH215" i="3"/>
  <c r="LZ215" i="3"/>
  <c r="NT215" i="3" s="1"/>
  <c r="LY215" i="3"/>
  <c r="NS215" i="3" s="1"/>
  <c r="LX215" i="3"/>
  <c r="NR215" i="3" s="1"/>
  <c r="LW215" i="3"/>
  <c r="NQ215" i="3" s="1"/>
  <c r="LV215" i="3"/>
  <c r="NP215" i="3" s="1"/>
  <c r="LU215" i="3"/>
  <c r="NO215" i="3" s="1"/>
  <c r="LT215" i="3"/>
  <c r="LS215" i="3"/>
  <c r="NM215" i="3" s="1"/>
  <c r="LR215" i="3"/>
  <c r="NL215" i="3" s="1"/>
  <c r="LQ215" i="3"/>
  <c r="NK215" i="3" s="1"/>
  <c r="LP215" i="3"/>
  <c r="NJ215" i="3" s="1"/>
  <c r="LO215" i="3"/>
  <c r="NI215" i="3" s="1"/>
  <c r="LN215" i="3"/>
  <c r="NH215" i="3" s="1"/>
  <c r="LM215" i="3"/>
  <c r="NG215" i="3" s="1"/>
  <c r="LL215" i="3"/>
  <c r="LK215" i="3"/>
  <c r="NE215" i="3" s="1"/>
  <c r="LJ215" i="3"/>
  <c r="ND215" i="3" s="1"/>
  <c r="LI215" i="3"/>
  <c r="NC215" i="3" s="1"/>
  <c r="LH215" i="3"/>
  <c r="NB215" i="3" s="1"/>
  <c r="LG215" i="3"/>
  <c r="NA215" i="3" s="1"/>
  <c r="LF215" i="3"/>
  <c r="MZ215" i="3" s="1"/>
  <c r="LE215" i="3"/>
  <c r="MY215" i="3" s="1"/>
  <c r="LD215" i="3"/>
  <c r="LC215" i="3"/>
  <c r="MW215" i="3" s="1"/>
  <c r="LB215" i="3"/>
  <c r="MV215" i="3" s="1"/>
  <c r="LA215" i="3"/>
  <c r="MU215" i="3" s="1"/>
  <c r="KZ215" i="3"/>
  <c r="MT215" i="3" s="1"/>
  <c r="KY215" i="3"/>
  <c r="MS215" i="3" s="1"/>
  <c r="KX215" i="3"/>
  <c r="MR215" i="3" s="1"/>
  <c r="KW215" i="3"/>
  <c r="MQ215" i="3" s="1"/>
  <c r="KV215" i="3"/>
  <c r="KU215" i="3"/>
  <c r="MO215" i="3" s="1"/>
  <c r="KT215" i="3"/>
  <c r="MN215" i="3" s="1"/>
  <c r="KS215" i="3"/>
  <c r="MM215" i="3" s="1"/>
  <c r="KR215" i="3"/>
  <c r="ML215" i="3" s="1"/>
  <c r="KQ215" i="3"/>
  <c r="MK215" i="3" s="1"/>
  <c r="KP215" i="3"/>
  <c r="MJ215" i="3" s="1"/>
  <c r="KO215" i="3"/>
  <c r="MI215" i="3" s="1"/>
  <c r="KN215" i="3"/>
  <c r="KM215" i="3"/>
  <c r="MG215" i="3" s="1"/>
  <c r="KL215" i="3"/>
  <c r="MF215" i="3" s="1"/>
  <c r="KK215" i="3"/>
  <c r="ME215" i="3" s="1"/>
  <c r="KJ215" i="3"/>
  <c r="MD215" i="3" s="1"/>
  <c r="KI215" i="3"/>
  <c r="MC215" i="3" s="1"/>
  <c r="KH215" i="3"/>
  <c r="MB215" i="3" s="1"/>
  <c r="GZ215" i="3"/>
  <c r="GV215" i="3"/>
  <c r="GR215" i="3"/>
  <c r="GN215" i="3"/>
  <c r="GJ215" i="3"/>
  <c r="GF215" i="3"/>
  <c r="GB215" i="3"/>
  <c r="FX215" i="3"/>
  <c r="FT215" i="3"/>
  <c r="FP215" i="3"/>
  <c r="FL215" i="3"/>
  <c r="FH215" i="3"/>
  <c r="FD215" i="3"/>
  <c r="EZ215" i="3"/>
  <c r="EV215" i="3"/>
  <c r="ER215" i="3"/>
  <c r="EN215" i="3"/>
  <c r="EJ215" i="3"/>
  <c r="DY215" i="3"/>
  <c r="DX215" i="3"/>
  <c r="HC215" i="3" s="1"/>
  <c r="DW215" i="3"/>
  <c r="HB215" i="3" s="1"/>
  <c r="DV215" i="3"/>
  <c r="HA215" i="3" s="1"/>
  <c r="DU215" i="3"/>
  <c r="DT215" i="3"/>
  <c r="GY215" i="3" s="1"/>
  <c r="DS215" i="3"/>
  <c r="GX215" i="3" s="1"/>
  <c r="DR215" i="3"/>
  <c r="GW215" i="3" s="1"/>
  <c r="DQ215" i="3"/>
  <c r="DP215" i="3"/>
  <c r="GU215" i="3" s="1"/>
  <c r="DO215" i="3"/>
  <c r="GT215" i="3" s="1"/>
  <c r="DN215" i="3"/>
  <c r="GS215" i="3" s="1"/>
  <c r="DM215" i="3"/>
  <c r="DL215" i="3"/>
  <c r="GQ215" i="3" s="1"/>
  <c r="DK215" i="3"/>
  <c r="GP215" i="3" s="1"/>
  <c r="DJ215" i="3"/>
  <c r="GO215" i="3" s="1"/>
  <c r="DI215" i="3"/>
  <c r="DH215" i="3"/>
  <c r="GM215" i="3" s="1"/>
  <c r="DG215" i="3"/>
  <c r="GL215" i="3" s="1"/>
  <c r="DF215" i="3"/>
  <c r="GK215" i="3" s="1"/>
  <c r="DE215" i="3"/>
  <c r="DD215" i="3"/>
  <c r="GI215" i="3" s="1"/>
  <c r="DC215" i="3"/>
  <c r="GH215" i="3" s="1"/>
  <c r="DB215" i="3"/>
  <c r="GG215" i="3" s="1"/>
  <c r="DA215" i="3"/>
  <c r="CZ215" i="3"/>
  <c r="GE215" i="3" s="1"/>
  <c r="CY215" i="3"/>
  <c r="GD215" i="3" s="1"/>
  <c r="CX215" i="3"/>
  <c r="GC215" i="3" s="1"/>
  <c r="CW215" i="3"/>
  <c r="CV215" i="3"/>
  <c r="GA215" i="3" s="1"/>
  <c r="CU215" i="3"/>
  <c r="FZ215" i="3" s="1"/>
  <c r="CT215" i="3"/>
  <c r="FY215" i="3" s="1"/>
  <c r="CS215" i="3"/>
  <c r="CR215" i="3"/>
  <c r="FW215" i="3" s="1"/>
  <c r="CQ215" i="3"/>
  <c r="FV215" i="3" s="1"/>
  <c r="CP215" i="3"/>
  <c r="FU215" i="3" s="1"/>
  <c r="CO215" i="3"/>
  <c r="CN215" i="3"/>
  <c r="FS215" i="3" s="1"/>
  <c r="CM215" i="3"/>
  <c r="FR215" i="3" s="1"/>
  <c r="CL215" i="3"/>
  <c r="FQ215" i="3" s="1"/>
  <c r="CK215" i="3"/>
  <c r="CJ215" i="3"/>
  <c r="FO215" i="3" s="1"/>
  <c r="CI215" i="3"/>
  <c r="FN215" i="3" s="1"/>
  <c r="CH215" i="3"/>
  <c r="FM215" i="3" s="1"/>
  <c r="CG215" i="3"/>
  <c r="CF215" i="3"/>
  <c r="FK215" i="3" s="1"/>
  <c r="CE215" i="3"/>
  <c r="FJ215" i="3" s="1"/>
  <c r="CD215" i="3"/>
  <c r="FI215" i="3" s="1"/>
  <c r="CC215" i="3"/>
  <c r="CB215" i="3"/>
  <c r="FG215" i="3" s="1"/>
  <c r="CA215" i="3"/>
  <c r="FF215" i="3" s="1"/>
  <c r="BZ215" i="3"/>
  <c r="FE215" i="3" s="1"/>
  <c r="BY215" i="3"/>
  <c r="BX215" i="3"/>
  <c r="FC215" i="3" s="1"/>
  <c r="BW215" i="3"/>
  <c r="FB215" i="3" s="1"/>
  <c r="BV215" i="3"/>
  <c r="FA215" i="3" s="1"/>
  <c r="BU215" i="3"/>
  <c r="BT215" i="3"/>
  <c r="EY215" i="3" s="1"/>
  <c r="BS215" i="3"/>
  <c r="EX215" i="3" s="1"/>
  <c r="BR215" i="3"/>
  <c r="EW215" i="3" s="1"/>
  <c r="BQ215" i="3"/>
  <c r="BP215" i="3"/>
  <c r="EU215" i="3" s="1"/>
  <c r="BO215" i="3"/>
  <c r="ET215" i="3" s="1"/>
  <c r="BN215" i="3"/>
  <c r="ES215" i="3" s="1"/>
  <c r="BM215" i="3"/>
  <c r="BL215" i="3"/>
  <c r="EQ215" i="3" s="1"/>
  <c r="BK215" i="3"/>
  <c r="EP215" i="3" s="1"/>
  <c r="BJ215" i="3"/>
  <c r="EO215" i="3" s="1"/>
  <c r="BI215" i="3"/>
  <c r="BH215" i="3"/>
  <c r="EM215" i="3" s="1"/>
  <c r="BG215" i="3"/>
  <c r="EL215" i="3" s="1"/>
  <c r="BF215" i="3"/>
  <c r="EK215" i="3" s="1"/>
  <c r="BE215" i="3"/>
  <c r="C215" i="3"/>
  <c r="GY214" i="3"/>
  <c r="GM214" i="3"/>
  <c r="GA214" i="3"/>
  <c r="FS214" i="3"/>
  <c r="FG214" i="3"/>
  <c r="EU214" i="3"/>
  <c r="EM214" i="3"/>
  <c r="DX214" i="3"/>
  <c r="HC214" i="3" s="1"/>
  <c r="DW214" i="3"/>
  <c r="HB214" i="3" s="1"/>
  <c r="DV214" i="3"/>
  <c r="HA214" i="3" s="1"/>
  <c r="DU214" i="3"/>
  <c r="GZ214" i="3" s="1"/>
  <c r="DT214" i="3"/>
  <c r="DS214" i="3"/>
  <c r="GX214" i="3" s="1"/>
  <c r="DR214" i="3"/>
  <c r="GW214" i="3" s="1"/>
  <c r="DQ214" i="3"/>
  <c r="GV214" i="3" s="1"/>
  <c r="DP214" i="3"/>
  <c r="GU214" i="3" s="1"/>
  <c r="DO214" i="3"/>
  <c r="GT214" i="3" s="1"/>
  <c r="DN214" i="3"/>
  <c r="GS214" i="3" s="1"/>
  <c r="DM214" i="3"/>
  <c r="GR214" i="3" s="1"/>
  <c r="DL214" i="3"/>
  <c r="GQ214" i="3" s="1"/>
  <c r="DK214" i="3"/>
  <c r="GP214" i="3" s="1"/>
  <c r="DJ214" i="3"/>
  <c r="GO214" i="3" s="1"/>
  <c r="DI214" i="3"/>
  <c r="GN214" i="3" s="1"/>
  <c r="DH214" i="3"/>
  <c r="DG214" i="3"/>
  <c r="GL214" i="3" s="1"/>
  <c r="DF214" i="3"/>
  <c r="GK214" i="3" s="1"/>
  <c r="DE214" i="3"/>
  <c r="GJ214" i="3" s="1"/>
  <c r="DD214" i="3"/>
  <c r="GI214" i="3" s="1"/>
  <c r="DC214" i="3"/>
  <c r="GH214" i="3" s="1"/>
  <c r="DB214" i="3"/>
  <c r="GG214" i="3" s="1"/>
  <c r="DA214" i="3"/>
  <c r="GF214" i="3" s="1"/>
  <c r="CZ214" i="3"/>
  <c r="GE214" i="3" s="1"/>
  <c r="CY214" i="3"/>
  <c r="GD214" i="3" s="1"/>
  <c r="CX214" i="3"/>
  <c r="GC214" i="3" s="1"/>
  <c r="CW214" i="3"/>
  <c r="GB214" i="3" s="1"/>
  <c r="CV214" i="3"/>
  <c r="CU214" i="3"/>
  <c r="FZ214" i="3" s="1"/>
  <c r="CT214" i="3"/>
  <c r="FY214" i="3" s="1"/>
  <c r="CS214" i="3"/>
  <c r="FX214" i="3" s="1"/>
  <c r="CR214" i="3"/>
  <c r="FW214" i="3" s="1"/>
  <c r="CQ214" i="3"/>
  <c r="FV214" i="3" s="1"/>
  <c r="CP214" i="3"/>
  <c r="FU214" i="3" s="1"/>
  <c r="CO214" i="3"/>
  <c r="FT214" i="3" s="1"/>
  <c r="CN214" i="3"/>
  <c r="CM214" i="3"/>
  <c r="FR214" i="3" s="1"/>
  <c r="CL214" i="3"/>
  <c r="FQ214" i="3" s="1"/>
  <c r="CK214" i="3"/>
  <c r="FP214" i="3" s="1"/>
  <c r="CJ214" i="3"/>
  <c r="FO214" i="3" s="1"/>
  <c r="CI214" i="3"/>
  <c r="FN214" i="3" s="1"/>
  <c r="CH214" i="3"/>
  <c r="FM214" i="3" s="1"/>
  <c r="CG214" i="3"/>
  <c r="FL214" i="3" s="1"/>
  <c r="CF214" i="3"/>
  <c r="FK214" i="3" s="1"/>
  <c r="CE214" i="3"/>
  <c r="FJ214" i="3" s="1"/>
  <c r="CD214" i="3"/>
  <c r="FI214" i="3" s="1"/>
  <c r="CC214" i="3"/>
  <c r="FH214" i="3" s="1"/>
  <c r="CB214" i="3"/>
  <c r="CA214" i="3"/>
  <c r="FF214" i="3" s="1"/>
  <c r="BZ214" i="3"/>
  <c r="FE214" i="3" s="1"/>
  <c r="BY214" i="3"/>
  <c r="FD214" i="3" s="1"/>
  <c r="BX214" i="3"/>
  <c r="FC214" i="3" s="1"/>
  <c r="BW214" i="3"/>
  <c r="FB214" i="3" s="1"/>
  <c r="BV214" i="3"/>
  <c r="FA214" i="3" s="1"/>
  <c r="BU214" i="3"/>
  <c r="EZ214" i="3" s="1"/>
  <c r="BT214" i="3"/>
  <c r="EY214" i="3" s="1"/>
  <c r="BS214" i="3"/>
  <c r="EX214" i="3" s="1"/>
  <c r="BR214" i="3"/>
  <c r="EW214" i="3" s="1"/>
  <c r="BQ214" i="3"/>
  <c r="EV214" i="3" s="1"/>
  <c r="BP214" i="3"/>
  <c r="BO214" i="3"/>
  <c r="ET214" i="3" s="1"/>
  <c r="BN214" i="3"/>
  <c r="ES214" i="3" s="1"/>
  <c r="BM214" i="3"/>
  <c r="ER214" i="3" s="1"/>
  <c r="BL214" i="3"/>
  <c r="EQ214" i="3" s="1"/>
  <c r="BK214" i="3"/>
  <c r="EP214" i="3" s="1"/>
  <c r="BJ214" i="3"/>
  <c r="EO214" i="3" s="1"/>
  <c r="BI214" i="3"/>
  <c r="EN214" i="3" s="1"/>
  <c r="BH214" i="3"/>
  <c r="BG214" i="3"/>
  <c r="EL214" i="3" s="1"/>
  <c r="BF214" i="3"/>
  <c r="EK214" i="3" s="1"/>
  <c r="BE214" i="3"/>
  <c r="EJ214" i="3" s="1"/>
  <c r="GA213" i="3"/>
  <c r="DX213" i="3"/>
  <c r="HC213" i="3" s="1"/>
  <c r="DW213" i="3"/>
  <c r="HB213" i="3" s="1"/>
  <c r="DV213" i="3"/>
  <c r="HA213" i="3" s="1"/>
  <c r="DU213" i="3"/>
  <c r="GZ213" i="3" s="1"/>
  <c r="DT213" i="3"/>
  <c r="GY213" i="3" s="1"/>
  <c r="DS213" i="3"/>
  <c r="GX213" i="3" s="1"/>
  <c r="DR213" i="3"/>
  <c r="GW213" i="3" s="1"/>
  <c r="DQ213" i="3"/>
  <c r="GV213" i="3" s="1"/>
  <c r="DP213" i="3"/>
  <c r="GU213" i="3" s="1"/>
  <c r="DO213" i="3"/>
  <c r="GT213" i="3" s="1"/>
  <c r="DN213" i="3"/>
  <c r="GS213" i="3" s="1"/>
  <c r="DM213" i="3"/>
  <c r="GR213" i="3" s="1"/>
  <c r="DL213" i="3"/>
  <c r="GQ213" i="3" s="1"/>
  <c r="DK213" i="3"/>
  <c r="GP213" i="3" s="1"/>
  <c r="DJ213" i="3"/>
  <c r="GO213" i="3" s="1"/>
  <c r="DI213" i="3"/>
  <c r="GN213" i="3" s="1"/>
  <c r="DH213" i="3"/>
  <c r="GM213" i="3" s="1"/>
  <c r="DG213" i="3"/>
  <c r="GL213" i="3" s="1"/>
  <c r="DF213" i="3"/>
  <c r="GK213" i="3" s="1"/>
  <c r="DE213" i="3"/>
  <c r="GJ213" i="3" s="1"/>
  <c r="DD213" i="3"/>
  <c r="GI213" i="3" s="1"/>
  <c r="DC213" i="3"/>
  <c r="GH213" i="3" s="1"/>
  <c r="DB213" i="3"/>
  <c r="GG213" i="3" s="1"/>
  <c r="DA213" i="3"/>
  <c r="GF213" i="3" s="1"/>
  <c r="CZ213" i="3"/>
  <c r="GE213" i="3" s="1"/>
  <c r="CY213" i="3"/>
  <c r="GD213" i="3" s="1"/>
  <c r="CX213" i="3"/>
  <c r="GC213" i="3" s="1"/>
  <c r="CW213" i="3"/>
  <c r="GB213" i="3" s="1"/>
  <c r="CV213" i="3"/>
  <c r="CU213" i="3"/>
  <c r="FZ213" i="3" s="1"/>
  <c r="CT213" i="3"/>
  <c r="FY213" i="3" s="1"/>
  <c r="CS213" i="3"/>
  <c r="FX213" i="3" s="1"/>
  <c r="CR213" i="3"/>
  <c r="FW213" i="3" s="1"/>
  <c r="CQ213" i="3"/>
  <c r="FV213" i="3" s="1"/>
  <c r="CP213" i="3"/>
  <c r="FU213" i="3" s="1"/>
  <c r="CO213" i="3"/>
  <c r="FT213" i="3" s="1"/>
  <c r="CN213" i="3"/>
  <c r="FS213" i="3" s="1"/>
  <c r="CM213" i="3"/>
  <c r="FR213" i="3" s="1"/>
  <c r="CL213" i="3"/>
  <c r="FQ213" i="3" s="1"/>
  <c r="CK213" i="3"/>
  <c r="FP213" i="3" s="1"/>
  <c r="CJ213" i="3"/>
  <c r="FO213" i="3" s="1"/>
  <c r="CI213" i="3"/>
  <c r="FN213" i="3" s="1"/>
  <c r="CH213" i="3"/>
  <c r="FM213" i="3" s="1"/>
  <c r="CG213" i="3"/>
  <c r="FL213" i="3" s="1"/>
  <c r="CF213" i="3"/>
  <c r="FK213" i="3" s="1"/>
  <c r="CE213" i="3"/>
  <c r="FJ213" i="3" s="1"/>
  <c r="CD213" i="3"/>
  <c r="FI213" i="3" s="1"/>
  <c r="CC213" i="3"/>
  <c r="FH213" i="3" s="1"/>
  <c r="CB213" i="3"/>
  <c r="FG213" i="3" s="1"/>
  <c r="CA213" i="3"/>
  <c r="FF213" i="3" s="1"/>
  <c r="BZ213" i="3"/>
  <c r="FE213" i="3" s="1"/>
  <c r="BY213" i="3"/>
  <c r="FD213" i="3" s="1"/>
  <c r="BX213" i="3"/>
  <c r="FC213" i="3" s="1"/>
  <c r="BW213" i="3"/>
  <c r="FB213" i="3" s="1"/>
  <c r="BV213" i="3"/>
  <c r="FA213" i="3" s="1"/>
  <c r="BU213" i="3"/>
  <c r="EZ213" i="3" s="1"/>
  <c r="BT213" i="3"/>
  <c r="EY213" i="3" s="1"/>
  <c r="BS213" i="3"/>
  <c r="EX213" i="3" s="1"/>
  <c r="BR213" i="3"/>
  <c r="EW213" i="3" s="1"/>
  <c r="BQ213" i="3"/>
  <c r="EV213" i="3" s="1"/>
  <c r="BP213" i="3"/>
  <c r="EU213" i="3" s="1"/>
  <c r="BO213" i="3"/>
  <c r="ET213" i="3" s="1"/>
  <c r="BN213" i="3"/>
  <c r="ES213" i="3" s="1"/>
  <c r="BM213" i="3"/>
  <c r="ER213" i="3" s="1"/>
  <c r="BL213" i="3"/>
  <c r="EQ213" i="3" s="1"/>
  <c r="BK213" i="3"/>
  <c r="EP213" i="3" s="1"/>
  <c r="BJ213" i="3"/>
  <c r="EO213" i="3" s="1"/>
  <c r="BI213" i="3"/>
  <c r="EN213" i="3" s="1"/>
  <c r="BH213" i="3"/>
  <c r="EM213" i="3" s="1"/>
  <c r="BG213" i="3"/>
  <c r="EL213" i="3" s="1"/>
  <c r="BF213" i="3"/>
  <c r="EK213" i="3" s="1"/>
  <c r="BE213" i="3"/>
  <c r="EJ213" i="3" s="1"/>
  <c r="GS212" i="3"/>
  <c r="GC212" i="3"/>
  <c r="FM212" i="3"/>
  <c r="EW212" i="3"/>
  <c r="DX212" i="3"/>
  <c r="HC212" i="3" s="1"/>
  <c r="DW212" i="3"/>
  <c r="HB212" i="3" s="1"/>
  <c r="DV212" i="3"/>
  <c r="HA212" i="3" s="1"/>
  <c r="DU212" i="3"/>
  <c r="GZ212" i="3" s="1"/>
  <c r="DT212" i="3"/>
  <c r="GY212" i="3" s="1"/>
  <c r="DS212" i="3"/>
  <c r="GX212" i="3" s="1"/>
  <c r="DR212" i="3"/>
  <c r="GW212" i="3" s="1"/>
  <c r="DQ212" i="3"/>
  <c r="GV212" i="3" s="1"/>
  <c r="DP212" i="3"/>
  <c r="GU212" i="3" s="1"/>
  <c r="DO212" i="3"/>
  <c r="GT212" i="3" s="1"/>
  <c r="DN212" i="3"/>
  <c r="DM212" i="3"/>
  <c r="GR212" i="3" s="1"/>
  <c r="DL212" i="3"/>
  <c r="GQ212" i="3" s="1"/>
  <c r="DK212" i="3"/>
  <c r="GP212" i="3" s="1"/>
  <c r="DJ212" i="3"/>
  <c r="GO212" i="3" s="1"/>
  <c r="DI212" i="3"/>
  <c r="GN212" i="3" s="1"/>
  <c r="DH212" i="3"/>
  <c r="GM212" i="3" s="1"/>
  <c r="DG212" i="3"/>
  <c r="GL212" i="3" s="1"/>
  <c r="DF212" i="3"/>
  <c r="GK212" i="3" s="1"/>
  <c r="DE212" i="3"/>
  <c r="GJ212" i="3" s="1"/>
  <c r="DD212" i="3"/>
  <c r="GI212" i="3" s="1"/>
  <c r="DC212" i="3"/>
  <c r="GH212" i="3" s="1"/>
  <c r="DB212" i="3"/>
  <c r="GG212" i="3" s="1"/>
  <c r="DA212" i="3"/>
  <c r="GF212" i="3" s="1"/>
  <c r="CZ212" i="3"/>
  <c r="GE212" i="3" s="1"/>
  <c r="CY212" i="3"/>
  <c r="GD212" i="3" s="1"/>
  <c r="CX212" i="3"/>
  <c r="CW212" i="3"/>
  <c r="GB212" i="3" s="1"/>
  <c r="CV212" i="3"/>
  <c r="GA212" i="3" s="1"/>
  <c r="CU212" i="3"/>
  <c r="FZ212" i="3" s="1"/>
  <c r="CT212" i="3"/>
  <c r="FY212" i="3" s="1"/>
  <c r="CS212" i="3"/>
  <c r="FX212" i="3" s="1"/>
  <c r="CR212" i="3"/>
  <c r="FW212" i="3" s="1"/>
  <c r="CQ212" i="3"/>
  <c r="FV212" i="3" s="1"/>
  <c r="CP212" i="3"/>
  <c r="FU212" i="3" s="1"/>
  <c r="CO212" i="3"/>
  <c r="FT212" i="3" s="1"/>
  <c r="CN212" i="3"/>
  <c r="FS212" i="3" s="1"/>
  <c r="CM212" i="3"/>
  <c r="FR212" i="3" s="1"/>
  <c r="CL212" i="3"/>
  <c r="FQ212" i="3" s="1"/>
  <c r="CK212" i="3"/>
  <c r="FP212" i="3" s="1"/>
  <c r="CJ212" i="3"/>
  <c r="FO212" i="3" s="1"/>
  <c r="CI212" i="3"/>
  <c r="FN212" i="3" s="1"/>
  <c r="CH212" i="3"/>
  <c r="CG212" i="3"/>
  <c r="FL212" i="3" s="1"/>
  <c r="CF212" i="3"/>
  <c r="FK212" i="3" s="1"/>
  <c r="CE212" i="3"/>
  <c r="FJ212" i="3" s="1"/>
  <c r="CD212" i="3"/>
  <c r="FI212" i="3" s="1"/>
  <c r="CC212" i="3"/>
  <c r="FH212" i="3" s="1"/>
  <c r="CB212" i="3"/>
  <c r="FG212" i="3" s="1"/>
  <c r="CA212" i="3"/>
  <c r="FF212" i="3" s="1"/>
  <c r="BZ212" i="3"/>
  <c r="FE212" i="3" s="1"/>
  <c r="BY212" i="3"/>
  <c r="FD212" i="3" s="1"/>
  <c r="BX212" i="3"/>
  <c r="FC212" i="3" s="1"/>
  <c r="BW212" i="3"/>
  <c r="FB212" i="3" s="1"/>
  <c r="BV212" i="3"/>
  <c r="FA212" i="3" s="1"/>
  <c r="BU212" i="3"/>
  <c r="EZ212" i="3" s="1"/>
  <c r="BT212" i="3"/>
  <c r="EY212" i="3" s="1"/>
  <c r="BS212" i="3"/>
  <c r="EX212" i="3" s="1"/>
  <c r="BR212" i="3"/>
  <c r="BQ212" i="3"/>
  <c r="EV212" i="3" s="1"/>
  <c r="BP212" i="3"/>
  <c r="EU212" i="3" s="1"/>
  <c r="BO212" i="3"/>
  <c r="ET212" i="3" s="1"/>
  <c r="BN212" i="3"/>
  <c r="ES212" i="3" s="1"/>
  <c r="BM212" i="3"/>
  <c r="ER212" i="3" s="1"/>
  <c r="BL212" i="3"/>
  <c r="EQ212" i="3" s="1"/>
  <c r="BK212" i="3"/>
  <c r="EP212" i="3" s="1"/>
  <c r="BJ212" i="3"/>
  <c r="EO212" i="3" s="1"/>
  <c r="BI212" i="3"/>
  <c r="EN212" i="3" s="1"/>
  <c r="BH212" i="3"/>
  <c r="EM212" i="3" s="1"/>
  <c r="BG212" i="3"/>
  <c r="EL212" i="3" s="1"/>
  <c r="BF212" i="3"/>
  <c r="EK212" i="3" s="1"/>
  <c r="BE212" i="3"/>
  <c r="EJ212" i="3" s="1"/>
  <c r="HB211" i="3"/>
  <c r="GS211" i="3"/>
  <c r="GK211" i="3"/>
  <c r="FQ211" i="3"/>
  <c r="FI211" i="3"/>
  <c r="EX211" i="3"/>
  <c r="EP211" i="3"/>
  <c r="EA211" i="3"/>
  <c r="DX211" i="3"/>
  <c r="HC211" i="3" s="1"/>
  <c r="DW211" i="3"/>
  <c r="DV211" i="3"/>
  <c r="HA211" i="3" s="1"/>
  <c r="DU211" i="3"/>
  <c r="GZ211" i="3" s="1"/>
  <c r="DT211" i="3"/>
  <c r="GY211" i="3" s="1"/>
  <c r="DS211" i="3"/>
  <c r="GX211" i="3" s="1"/>
  <c r="DR211" i="3"/>
  <c r="GW211" i="3" s="1"/>
  <c r="DQ211" i="3"/>
  <c r="GV211" i="3" s="1"/>
  <c r="DP211" i="3"/>
  <c r="GU211" i="3" s="1"/>
  <c r="DO211" i="3"/>
  <c r="GT211" i="3" s="1"/>
  <c r="DN211" i="3"/>
  <c r="DM211" i="3"/>
  <c r="GR211" i="3" s="1"/>
  <c r="DL211" i="3"/>
  <c r="GQ211" i="3" s="1"/>
  <c r="DK211" i="3"/>
  <c r="GP211" i="3" s="1"/>
  <c r="DJ211" i="3"/>
  <c r="GO211" i="3" s="1"/>
  <c r="DI211" i="3"/>
  <c r="GN211" i="3" s="1"/>
  <c r="DH211" i="3"/>
  <c r="GM211" i="3" s="1"/>
  <c r="DG211" i="3"/>
  <c r="GL211" i="3" s="1"/>
  <c r="DF211" i="3"/>
  <c r="DE211" i="3"/>
  <c r="GJ211" i="3" s="1"/>
  <c r="DD211" i="3"/>
  <c r="GI211" i="3" s="1"/>
  <c r="DC211" i="3"/>
  <c r="GH211" i="3" s="1"/>
  <c r="DB211" i="3"/>
  <c r="GG211" i="3" s="1"/>
  <c r="DA211" i="3"/>
  <c r="GF211" i="3" s="1"/>
  <c r="CZ211" i="3"/>
  <c r="GE211" i="3" s="1"/>
  <c r="CY211" i="3"/>
  <c r="GD211" i="3" s="1"/>
  <c r="CX211" i="3"/>
  <c r="GC211" i="3" s="1"/>
  <c r="CW211" i="3"/>
  <c r="GB211" i="3" s="1"/>
  <c r="CV211" i="3"/>
  <c r="GA211" i="3" s="1"/>
  <c r="CU211" i="3"/>
  <c r="FZ211" i="3" s="1"/>
  <c r="CT211" i="3"/>
  <c r="FY211" i="3" s="1"/>
  <c r="CS211" i="3"/>
  <c r="FX211" i="3" s="1"/>
  <c r="CR211" i="3"/>
  <c r="FW211" i="3" s="1"/>
  <c r="CQ211" i="3"/>
  <c r="FV211" i="3" s="1"/>
  <c r="CP211" i="3"/>
  <c r="FU211" i="3" s="1"/>
  <c r="CO211" i="3"/>
  <c r="FT211" i="3" s="1"/>
  <c r="CN211" i="3"/>
  <c r="FS211" i="3" s="1"/>
  <c r="CM211" i="3"/>
  <c r="FR211" i="3" s="1"/>
  <c r="CL211" i="3"/>
  <c r="CK211" i="3"/>
  <c r="FP211" i="3" s="1"/>
  <c r="CJ211" i="3"/>
  <c r="FO211" i="3" s="1"/>
  <c r="CI211" i="3"/>
  <c r="FN211" i="3" s="1"/>
  <c r="CH211" i="3"/>
  <c r="FM211" i="3" s="1"/>
  <c r="CG211" i="3"/>
  <c r="FL211" i="3" s="1"/>
  <c r="CF211" i="3"/>
  <c r="FK211" i="3" s="1"/>
  <c r="CE211" i="3"/>
  <c r="FJ211" i="3" s="1"/>
  <c r="CD211" i="3"/>
  <c r="CC211" i="3"/>
  <c r="FH211" i="3" s="1"/>
  <c r="CB211" i="3"/>
  <c r="FG211" i="3" s="1"/>
  <c r="CA211" i="3"/>
  <c r="FF211" i="3" s="1"/>
  <c r="BZ211" i="3"/>
  <c r="FE211" i="3" s="1"/>
  <c r="BY211" i="3"/>
  <c r="FD211" i="3" s="1"/>
  <c r="BX211" i="3"/>
  <c r="FC211" i="3" s="1"/>
  <c r="BW211" i="3"/>
  <c r="FB211" i="3" s="1"/>
  <c r="BV211" i="3"/>
  <c r="FA211" i="3" s="1"/>
  <c r="BU211" i="3"/>
  <c r="EZ211" i="3" s="1"/>
  <c r="BT211" i="3"/>
  <c r="EY211" i="3" s="1"/>
  <c r="BS211" i="3"/>
  <c r="BR211" i="3"/>
  <c r="EW211" i="3" s="1"/>
  <c r="BQ211" i="3"/>
  <c r="EV211" i="3" s="1"/>
  <c r="BP211" i="3"/>
  <c r="EU211" i="3" s="1"/>
  <c r="BO211" i="3"/>
  <c r="ET211" i="3" s="1"/>
  <c r="BN211" i="3"/>
  <c r="ES211" i="3" s="1"/>
  <c r="BM211" i="3"/>
  <c r="ER211" i="3" s="1"/>
  <c r="BL211" i="3"/>
  <c r="EQ211" i="3" s="1"/>
  <c r="BK211" i="3"/>
  <c r="BJ211" i="3"/>
  <c r="EO211" i="3" s="1"/>
  <c r="BI211" i="3"/>
  <c r="EN211" i="3" s="1"/>
  <c r="BH211" i="3"/>
  <c r="EM211" i="3" s="1"/>
  <c r="BG211" i="3"/>
  <c r="EL211" i="3" s="1"/>
  <c r="BF211" i="3"/>
  <c r="EK211" i="3" s="1"/>
  <c r="BE211" i="3"/>
  <c r="EJ211" i="3" s="1"/>
  <c r="NV210" i="3"/>
  <c r="NU210" i="3"/>
  <c r="MT210" i="3"/>
  <c r="LZ210" i="3"/>
  <c r="NT210" i="3" s="1"/>
  <c r="LY210" i="3"/>
  <c r="NS210" i="3" s="1"/>
  <c r="LX210" i="3"/>
  <c r="NR210" i="3" s="1"/>
  <c r="LW210" i="3"/>
  <c r="NQ210" i="3" s="1"/>
  <c r="LV210" i="3"/>
  <c r="NP210" i="3" s="1"/>
  <c r="LU210" i="3"/>
  <c r="NO210" i="3" s="1"/>
  <c r="LT210" i="3"/>
  <c r="NN210" i="3" s="1"/>
  <c r="LS210" i="3"/>
  <c r="NM210" i="3" s="1"/>
  <c r="LR210" i="3"/>
  <c r="NL210" i="3" s="1"/>
  <c r="LQ210" i="3"/>
  <c r="NK210" i="3" s="1"/>
  <c r="LP210" i="3"/>
  <c r="NJ210" i="3" s="1"/>
  <c r="LO210" i="3"/>
  <c r="NI210" i="3" s="1"/>
  <c r="LN210" i="3"/>
  <c r="NH210" i="3" s="1"/>
  <c r="LM210" i="3"/>
  <c r="NG210" i="3" s="1"/>
  <c r="LL210" i="3"/>
  <c r="NF210" i="3" s="1"/>
  <c r="LK210" i="3"/>
  <c r="NE210" i="3" s="1"/>
  <c r="LJ210" i="3"/>
  <c r="ND210" i="3" s="1"/>
  <c r="LI210" i="3"/>
  <c r="NC210" i="3" s="1"/>
  <c r="LH210" i="3"/>
  <c r="NB210" i="3" s="1"/>
  <c r="LG210" i="3"/>
  <c r="NA210" i="3" s="1"/>
  <c r="LF210" i="3"/>
  <c r="MZ210" i="3" s="1"/>
  <c r="LE210" i="3"/>
  <c r="MY210" i="3" s="1"/>
  <c r="LD210" i="3"/>
  <c r="MX210" i="3" s="1"/>
  <c r="LC210" i="3"/>
  <c r="MW210" i="3" s="1"/>
  <c r="LB210" i="3"/>
  <c r="MV210" i="3" s="1"/>
  <c r="LA210" i="3"/>
  <c r="MU210" i="3" s="1"/>
  <c r="KZ210" i="3"/>
  <c r="KY210" i="3"/>
  <c r="MS210" i="3" s="1"/>
  <c r="KX210" i="3"/>
  <c r="MR210" i="3" s="1"/>
  <c r="KW210" i="3"/>
  <c r="MQ210" i="3" s="1"/>
  <c r="KV210" i="3"/>
  <c r="MP210" i="3" s="1"/>
  <c r="KU210" i="3"/>
  <c r="MO210" i="3" s="1"/>
  <c r="KT210" i="3"/>
  <c r="MN210" i="3" s="1"/>
  <c r="KS210" i="3"/>
  <c r="MM210" i="3" s="1"/>
  <c r="KR210" i="3"/>
  <c r="ML210" i="3" s="1"/>
  <c r="KQ210" i="3"/>
  <c r="MK210" i="3" s="1"/>
  <c r="KP210" i="3"/>
  <c r="MJ210" i="3" s="1"/>
  <c r="KO210" i="3"/>
  <c r="MI210" i="3" s="1"/>
  <c r="KN210" i="3"/>
  <c r="MH210" i="3" s="1"/>
  <c r="KM210" i="3"/>
  <c r="MG210" i="3" s="1"/>
  <c r="KL210" i="3"/>
  <c r="MF210" i="3" s="1"/>
  <c r="KK210" i="3"/>
  <c r="ME210" i="3" s="1"/>
  <c r="KJ210" i="3"/>
  <c r="MD210" i="3" s="1"/>
  <c r="KI210" i="3"/>
  <c r="MC210" i="3" s="1"/>
  <c r="KH210" i="3"/>
  <c r="MB210" i="3" s="1"/>
  <c r="KE210" i="3"/>
  <c r="GW210" i="3"/>
  <c r="GO210" i="3"/>
  <c r="GG210" i="3"/>
  <c r="FY210" i="3"/>
  <c r="FQ210" i="3"/>
  <c r="FI210" i="3"/>
  <c r="FA210" i="3"/>
  <c r="ES210" i="3"/>
  <c r="EK210" i="3"/>
  <c r="DY210" i="3"/>
  <c r="DX210" i="3"/>
  <c r="HC210" i="3" s="1"/>
  <c r="DW210" i="3"/>
  <c r="HB210" i="3" s="1"/>
  <c r="DV210" i="3"/>
  <c r="HA210" i="3" s="1"/>
  <c r="DU210" i="3"/>
  <c r="GZ210" i="3" s="1"/>
  <c r="DT210" i="3"/>
  <c r="GY210" i="3" s="1"/>
  <c r="DS210" i="3"/>
  <c r="GX210" i="3" s="1"/>
  <c r="DR210" i="3"/>
  <c r="DQ210" i="3"/>
  <c r="GV210" i="3" s="1"/>
  <c r="DP210" i="3"/>
  <c r="GU210" i="3" s="1"/>
  <c r="DO210" i="3"/>
  <c r="GT210" i="3" s="1"/>
  <c r="DN210" i="3"/>
  <c r="GS210" i="3" s="1"/>
  <c r="DM210" i="3"/>
  <c r="GR210" i="3" s="1"/>
  <c r="DL210" i="3"/>
  <c r="GQ210" i="3" s="1"/>
  <c r="DK210" i="3"/>
  <c r="GP210" i="3" s="1"/>
  <c r="DJ210" i="3"/>
  <c r="DI210" i="3"/>
  <c r="GN210" i="3" s="1"/>
  <c r="DH210" i="3"/>
  <c r="GM210" i="3" s="1"/>
  <c r="DG210" i="3"/>
  <c r="GL210" i="3" s="1"/>
  <c r="DF210" i="3"/>
  <c r="GK210" i="3" s="1"/>
  <c r="DE210" i="3"/>
  <c r="GJ210" i="3" s="1"/>
  <c r="DD210" i="3"/>
  <c r="GI210" i="3" s="1"/>
  <c r="DC210" i="3"/>
  <c r="GH210" i="3" s="1"/>
  <c r="DB210" i="3"/>
  <c r="DA210" i="3"/>
  <c r="GF210" i="3" s="1"/>
  <c r="CZ210" i="3"/>
  <c r="GE210" i="3" s="1"/>
  <c r="CY210" i="3"/>
  <c r="GD210" i="3" s="1"/>
  <c r="CX210" i="3"/>
  <c r="GC210" i="3" s="1"/>
  <c r="CW210" i="3"/>
  <c r="GB210" i="3" s="1"/>
  <c r="CV210" i="3"/>
  <c r="GA210" i="3" s="1"/>
  <c r="CU210" i="3"/>
  <c r="FZ210" i="3" s="1"/>
  <c r="CT210" i="3"/>
  <c r="CS210" i="3"/>
  <c r="FX210" i="3" s="1"/>
  <c r="CR210" i="3"/>
  <c r="FW210" i="3" s="1"/>
  <c r="CQ210" i="3"/>
  <c r="FV210" i="3" s="1"/>
  <c r="CP210" i="3"/>
  <c r="FU210" i="3" s="1"/>
  <c r="CO210" i="3"/>
  <c r="FT210" i="3" s="1"/>
  <c r="CN210" i="3"/>
  <c r="FS210" i="3" s="1"/>
  <c r="CM210" i="3"/>
  <c r="FR210" i="3" s="1"/>
  <c r="CL210" i="3"/>
  <c r="CK210" i="3"/>
  <c r="FP210" i="3" s="1"/>
  <c r="CJ210" i="3"/>
  <c r="FO210" i="3" s="1"/>
  <c r="CI210" i="3"/>
  <c r="FN210" i="3" s="1"/>
  <c r="CH210" i="3"/>
  <c r="FM210" i="3" s="1"/>
  <c r="CG210" i="3"/>
  <c r="FL210" i="3" s="1"/>
  <c r="CF210" i="3"/>
  <c r="FK210" i="3" s="1"/>
  <c r="CE210" i="3"/>
  <c r="FJ210" i="3" s="1"/>
  <c r="CD210" i="3"/>
  <c r="CC210" i="3"/>
  <c r="FH210" i="3" s="1"/>
  <c r="CB210" i="3"/>
  <c r="FG210" i="3" s="1"/>
  <c r="CA210" i="3"/>
  <c r="FF210" i="3" s="1"/>
  <c r="BZ210" i="3"/>
  <c r="FE210" i="3" s="1"/>
  <c r="BY210" i="3"/>
  <c r="FD210" i="3" s="1"/>
  <c r="BX210" i="3"/>
  <c r="FC210" i="3" s="1"/>
  <c r="BW210" i="3"/>
  <c r="FB210" i="3" s="1"/>
  <c r="BV210" i="3"/>
  <c r="BU210" i="3"/>
  <c r="EZ210" i="3" s="1"/>
  <c r="BT210" i="3"/>
  <c r="EY210" i="3" s="1"/>
  <c r="BS210" i="3"/>
  <c r="EX210" i="3" s="1"/>
  <c r="BR210" i="3"/>
  <c r="EW210" i="3" s="1"/>
  <c r="BQ210" i="3"/>
  <c r="EV210" i="3" s="1"/>
  <c r="BP210" i="3"/>
  <c r="EU210" i="3" s="1"/>
  <c r="BO210" i="3"/>
  <c r="ET210" i="3" s="1"/>
  <c r="BN210" i="3"/>
  <c r="BM210" i="3"/>
  <c r="ER210" i="3" s="1"/>
  <c r="BL210" i="3"/>
  <c r="EQ210" i="3" s="1"/>
  <c r="BK210" i="3"/>
  <c r="EP210" i="3" s="1"/>
  <c r="BJ210" i="3"/>
  <c r="EO210" i="3" s="1"/>
  <c r="BI210" i="3"/>
  <c r="EN210" i="3" s="1"/>
  <c r="BH210" i="3"/>
  <c r="EM210" i="3" s="1"/>
  <c r="BG210" i="3"/>
  <c r="EL210" i="3" s="1"/>
  <c r="BF210" i="3"/>
  <c r="BE210" i="3"/>
  <c r="EJ210" i="3" s="1"/>
  <c r="C210" i="3"/>
  <c r="DX209" i="3"/>
  <c r="HC209" i="3" s="1"/>
  <c r="DW209" i="3"/>
  <c r="HB209" i="3" s="1"/>
  <c r="DV209" i="3"/>
  <c r="HA209" i="3" s="1"/>
  <c r="DU209" i="3"/>
  <c r="GZ209" i="3" s="1"/>
  <c r="DT209" i="3"/>
  <c r="GY209" i="3" s="1"/>
  <c r="DS209" i="3"/>
  <c r="GX209" i="3" s="1"/>
  <c r="DR209" i="3"/>
  <c r="GW209" i="3" s="1"/>
  <c r="DQ209" i="3"/>
  <c r="GV209" i="3" s="1"/>
  <c r="DP209" i="3"/>
  <c r="GU209" i="3" s="1"/>
  <c r="DO209" i="3"/>
  <c r="GT209" i="3" s="1"/>
  <c r="DN209" i="3"/>
  <c r="GS209" i="3" s="1"/>
  <c r="DM209" i="3"/>
  <c r="GR209" i="3" s="1"/>
  <c r="DL209" i="3"/>
  <c r="GQ209" i="3" s="1"/>
  <c r="DK209" i="3"/>
  <c r="GP209" i="3" s="1"/>
  <c r="DJ209" i="3"/>
  <c r="GO209" i="3" s="1"/>
  <c r="DI209" i="3"/>
  <c r="GN209" i="3" s="1"/>
  <c r="DH209" i="3"/>
  <c r="GM209" i="3" s="1"/>
  <c r="DG209" i="3"/>
  <c r="GL209" i="3" s="1"/>
  <c r="DF209" i="3"/>
  <c r="GK209" i="3" s="1"/>
  <c r="DE209" i="3"/>
  <c r="GJ209" i="3" s="1"/>
  <c r="DD209" i="3"/>
  <c r="GI209" i="3" s="1"/>
  <c r="DC209" i="3"/>
  <c r="GH209" i="3" s="1"/>
  <c r="DB209" i="3"/>
  <c r="GG209" i="3" s="1"/>
  <c r="DA209" i="3"/>
  <c r="GF209" i="3" s="1"/>
  <c r="CZ209" i="3"/>
  <c r="GE209" i="3" s="1"/>
  <c r="CY209" i="3"/>
  <c r="GD209" i="3" s="1"/>
  <c r="CX209" i="3"/>
  <c r="GC209" i="3" s="1"/>
  <c r="CW209" i="3"/>
  <c r="GB209" i="3" s="1"/>
  <c r="CV209" i="3"/>
  <c r="GA209" i="3" s="1"/>
  <c r="CU209" i="3"/>
  <c r="FZ209" i="3" s="1"/>
  <c r="CT209" i="3"/>
  <c r="FY209" i="3" s="1"/>
  <c r="CS209" i="3"/>
  <c r="FX209" i="3" s="1"/>
  <c r="CR209" i="3"/>
  <c r="FW209" i="3" s="1"/>
  <c r="CQ209" i="3"/>
  <c r="FV209" i="3" s="1"/>
  <c r="CP209" i="3"/>
  <c r="FU209" i="3" s="1"/>
  <c r="CO209" i="3"/>
  <c r="FT209" i="3" s="1"/>
  <c r="CN209" i="3"/>
  <c r="FS209" i="3" s="1"/>
  <c r="CM209" i="3"/>
  <c r="FR209" i="3" s="1"/>
  <c r="CL209" i="3"/>
  <c r="FQ209" i="3" s="1"/>
  <c r="CK209" i="3"/>
  <c r="FP209" i="3" s="1"/>
  <c r="CJ209" i="3"/>
  <c r="FO209" i="3" s="1"/>
  <c r="CI209" i="3"/>
  <c r="FN209" i="3" s="1"/>
  <c r="CH209" i="3"/>
  <c r="FM209" i="3" s="1"/>
  <c r="CG209" i="3"/>
  <c r="FL209" i="3" s="1"/>
  <c r="CF209" i="3"/>
  <c r="FK209" i="3" s="1"/>
  <c r="CE209" i="3"/>
  <c r="FJ209" i="3" s="1"/>
  <c r="CD209" i="3"/>
  <c r="FI209" i="3" s="1"/>
  <c r="CC209" i="3"/>
  <c r="FH209" i="3" s="1"/>
  <c r="CB209" i="3"/>
  <c r="FG209" i="3" s="1"/>
  <c r="CA209" i="3"/>
  <c r="FF209" i="3" s="1"/>
  <c r="BZ209" i="3"/>
  <c r="FE209" i="3" s="1"/>
  <c r="BY209" i="3"/>
  <c r="FD209" i="3" s="1"/>
  <c r="BX209" i="3"/>
  <c r="FC209" i="3" s="1"/>
  <c r="BW209" i="3"/>
  <c r="FB209" i="3" s="1"/>
  <c r="BV209" i="3"/>
  <c r="FA209" i="3" s="1"/>
  <c r="BU209" i="3"/>
  <c r="EZ209" i="3" s="1"/>
  <c r="BT209" i="3"/>
  <c r="EY209" i="3" s="1"/>
  <c r="BS209" i="3"/>
  <c r="EX209" i="3" s="1"/>
  <c r="BR209" i="3"/>
  <c r="EW209" i="3" s="1"/>
  <c r="BQ209" i="3"/>
  <c r="EV209" i="3" s="1"/>
  <c r="BP209" i="3"/>
  <c r="EU209" i="3" s="1"/>
  <c r="BO209" i="3"/>
  <c r="ET209" i="3" s="1"/>
  <c r="BN209" i="3"/>
  <c r="ES209" i="3" s="1"/>
  <c r="BM209" i="3"/>
  <c r="ER209" i="3" s="1"/>
  <c r="BL209" i="3"/>
  <c r="EQ209" i="3" s="1"/>
  <c r="BK209" i="3"/>
  <c r="EP209" i="3" s="1"/>
  <c r="BJ209" i="3"/>
  <c r="EO209" i="3" s="1"/>
  <c r="BI209" i="3"/>
  <c r="EN209" i="3" s="1"/>
  <c r="BH209" i="3"/>
  <c r="EM209" i="3" s="1"/>
  <c r="BG209" i="3"/>
  <c r="EL209" i="3" s="1"/>
  <c r="BF209" i="3"/>
  <c r="EK209" i="3" s="1"/>
  <c r="BE209" i="3"/>
  <c r="EJ209" i="3" s="1"/>
  <c r="DX208" i="3"/>
  <c r="HC208" i="3" s="1"/>
  <c r="DW208" i="3"/>
  <c r="HB208" i="3" s="1"/>
  <c r="DV208" i="3"/>
  <c r="HA208" i="3" s="1"/>
  <c r="DU208" i="3"/>
  <c r="GZ208" i="3" s="1"/>
  <c r="DT208" i="3"/>
  <c r="GY208" i="3" s="1"/>
  <c r="DS208" i="3"/>
  <c r="GX208" i="3" s="1"/>
  <c r="DR208" i="3"/>
  <c r="GW208" i="3" s="1"/>
  <c r="DQ208" i="3"/>
  <c r="GV208" i="3" s="1"/>
  <c r="DP208" i="3"/>
  <c r="GU208" i="3" s="1"/>
  <c r="DO208" i="3"/>
  <c r="GT208" i="3" s="1"/>
  <c r="DN208" i="3"/>
  <c r="GS208" i="3" s="1"/>
  <c r="DM208" i="3"/>
  <c r="GR208" i="3" s="1"/>
  <c r="DL208" i="3"/>
  <c r="GQ208" i="3" s="1"/>
  <c r="DK208" i="3"/>
  <c r="GP208" i="3" s="1"/>
  <c r="DJ208" i="3"/>
  <c r="GO208" i="3" s="1"/>
  <c r="DI208" i="3"/>
  <c r="GN208" i="3" s="1"/>
  <c r="DH208" i="3"/>
  <c r="GM208" i="3" s="1"/>
  <c r="DG208" i="3"/>
  <c r="GL208" i="3" s="1"/>
  <c r="DF208" i="3"/>
  <c r="GK208" i="3" s="1"/>
  <c r="DE208" i="3"/>
  <c r="GJ208" i="3" s="1"/>
  <c r="DD208" i="3"/>
  <c r="GI208" i="3" s="1"/>
  <c r="DC208" i="3"/>
  <c r="GH208" i="3" s="1"/>
  <c r="DB208" i="3"/>
  <c r="GG208" i="3" s="1"/>
  <c r="DA208" i="3"/>
  <c r="GF208" i="3" s="1"/>
  <c r="CZ208" i="3"/>
  <c r="GE208" i="3" s="1"/>
  <c r="CY208" i="3"/>
  <c r="GD208" i="3" s="1"/>
  <c r="CX208" i="3"/>
  <c r="GC208" i="3" s="1"/>
  <c r="CW208" i="3"/>
  <c r="GB208" i="3" s="1"/>
  <c r="CV208" i="3"/>
  <c r="GA208" i="3" s="1"/>
  <c r="CU208" i="3"/>
  <c r="FZ208" i="3" s="1"/>
  <c r="CT208" i="3"/>
  <c r="FY208" i="3" s="1"/>
  <c r="CS208" i="3"/>
  <c r="FX208" i="3" s="1"/>
  <c r="CR208" i="3"/>
  <c r="FW208" i="3" s="1"/>
  <c r="CQ208" i="3"/>
  <c r="FV208" i="3" s="1"/>
  <c r="CP208" i="3"/>
  <c r="FU208" i="3" s="1"/>
  <c r="CO208" i="3"/>
  <c r="FT208" i="3" s="1"/>
  <c r="CN208" i="3"/>
  <c r="FS208" i="3" s="1"/>
  <c r="CM208" i="3"/>
  <c r="FR208" i="3" s="1"/>
  <c r="CL208" i="3"/>
  <c r="FQ208" i="3" s="1"/>
  <c r="CK208" i="3"/>
  <c r="FP208" i="3" s="1"/>
  <c r="CJ208" i="3"/>
  <c r="FO208" i="3" s="1"/>
  <c r="CI208" i="3"/>
  <c r="FN208" i="3" s="1"/>
  <c r="CH208" i="3"/>
  <c r="FM208" i="3" s="1"/>
  <c r="CG208" i="3"/>
  <c r="FL208" i="3" s="1"/>
  <c r="CF208" i="3"/>
  <c r="FK208" i="3" s="1"/>
  <c r="CE208" i="3"/>
  <c r="FJ208" i="3" s="1"/>
  <c r="CD208" i="3"/>
  <c r="FI208" i="3" s="1"/>
  <c r="CC208" i="3"/>
  <c r="FH208" i="3" s="1"/>
  <c r="CB208" i="3"/>
  <c r="FG208" i="3" s="1"/>
  <c r="CA208" i="3"/>
  <c r="FF208" i="3" s="1"/>
  <c r="BZ208" i="3"/>
  <c r="FE208" i="3" s="1"/>
  <c r="BY208" i="3"/>
  <c r="FD208" i="3" s="1"/>
  <c r="BX208" i="3"/>
  <c r="FC208" i="3" s="1"/>
  <c r="BW208" i="3"/>
  <c r="FB208" i="3" s="1"/>
  <c r="BV208" i="3"/>
  <c r="FA208" i="3" s="1"/>
  <c r="BU208" i="3"/>
  <c r="EZ208" i="3" s="1"/>
  <c r="BT208" i="3"/>
  <c r="EY208" i="3" s="1"/>
  <c r="BS208" i="3"/>
  <c r="EX208" i="3" s="1"/>
  <c r="BR208" i="3"/>
  <c r="EW208" i="3" s="1"/>
  <c r="BQ208" i="3"/>
  <c r="EV208" i="3" s="1"/>
  <c r="BP208" i="3"/>
  <c r="EU208" i="3" s="1"/>
  <c r="BO208" i="3"/>
  <c r="ET208" i="3" s="1"/>
  <c r="BN208" i="3"/>
  <c r="ES208" i="3" s="1"/>
  <c r="BM208" i="3"/>
  <c r="ER208" i="3" s="1"/>
  <c r="BL208" i="3"/>
  <c r="EQ208" i="3" s="1"/>
  <c r="BK208" i="3"/>
  <c r="EP208" i="3" s="1"/>
  <c r="BJ208" i="3"/>
  <c r="EO208" i="3" s="1"/>
  <c r="BI208" i="3"/>
  <c r="EN208" i="3" s="1"/>
  <c r="BH208" i="3"/>
  <c r="EM208" i="3" s="1"/>
  <c r="BG208" i="3"/>
  <c r="EL208" i="3" s="1"/>
  <c r="BF208" i="3"/>
  <c r="EK208" i="3" s="1"/>
  <c r="BE208" i="3"/>
  <c r="EJ208" i="3" s="1"/>
  <c r="DX207" i="3"/>
  <c r="HC207" i="3" s="1"/>
  <c r="DW207" i="3"/>
  <c r="HB207" i="3" s="1"/>
  <c r="DV207" i="3"/>
  <c r="HA207" i="3" s="1"/>
  <c r="DU207" i="3"/>
  <c r="GZ207" i="3" s="1"/>
  <c r="DT207" i="3"/>
  <c r="GY207" i="3" s="1"/>
  <c r="DS207" i="3"/>
  <c r="GX207" i="3" s="1"/>
  <c r="DR207" i="3"/>
  <c r="GW207" i="3" s="1"/>
  <c r="DQ207" i="3"/>
  <c r="GV207" i="3" s="1"/>
  <c r="DP207" i="3"/>
  <c r="GU207" i="3" s="1"/>
  <c r="DO207" i="3"/>
  <c r="GT207" i="3" s="1"/>
  <c r="DN207" i="3"/>
  <c r="GS207" i="3" s="1"/>
  <c r="DM207" i="3"/>
  <c r="GR207" i="3" s="1"/>
  <c r="DL207" i="3"/>
  <c r="GQ207" i="3" s="1"/>
  <c r="DK207" i="3"/>
  <c r="GP207" i="3" s="1"/>
  <c r="DJ207" i="3"/>
  <c r="GO207" i="3" s="1"/>
  <c r="DI207" i="3"/>
  <c r="GN207" i="3" s="1"/>
  <c r="DH207" i="3"/>
  <c r="GM207" i="3" s="1"/>
  <c r="DG207" i="3"/>
  <c r="GL207" i="3" s="1"/>
  <c r="DF207" i="3"/>
  <c r="GK207" i="3" s="1"/>
  <c r="DE207" i="3"/>
  <c r="GJ207" i="3" s="1"/>
  <c r="DD207" i="3"/>
  <c r="GI207" i="3" s="1"/>
  <c r="DC207" i="3"/>
  <c r="GH207" i="3" s="1"/>
  <c r="DB207" i="3"/>
  <c r="GG207" i="3" s="1"/>
  <c r="DA207" i="3"/>
  <c r="GF207" i="3" s="1"/>
  <c r="CZ207" i="3"/>
  <c r="GE207" i="3" s="1"/>
  <c r="CY207" i="3"/>
  <c r="GD207" i="3" s="1"/>
  <c r="CX207" i="3"/>
  <c r="GC207" i="3" s="1"/>
  <c r="CW207" i="3"/>
  <c r="GB207" i="3" s="1"/>
  <c r="CV207" i="3"/>
  <c r="GA207" i="3" s="1"/>
  <c r="CU207" i="3"/>
  <c r="FZ207" i="3" s="1"/>
  <c r="CT207" i="3"/>
  <c r="FY207" i="3" s="1"/>
  <c r="CS207" i="3"/>
  <c r="FX207" i="3" s="1"/>
  <c r="CR207" i="3"/>
  <c r="FW207" i="3" s="1"/>
  <c r="CQ207" i="3"/>
  <c r="FV207" i="3" s="1"/>
  <c r="CP207" i="3"/>
  <c r="FU207" i="3" s="1"/>
  <c r="CO207" i="3"/>
  <c r="FT207" i="3" s="1"/>
  <c r="CN207" i="3"/>
  <c r="FS207" i="3" s="1"/>
  <c r="CM207" i="3"/>
  <c r="FR207" i="3" s="1"/>
  <c r="CL207" i="3"/>
  <c r="FQ207" i="3" s="1"/>
  <c r="CK207" i="3"/>
  <c r="FP207" i="3" s="1"/>
  <c r="CJ207" i="3"/>
  <c r="FO207" i="3" s="1"/>
  <c r="CI207" i="3"/>
  <c r="FN207" i="3" s="1"/>
  <c r="CH207" i="3"/>
  <c r="FM207" i="3" s="1"/>
  <c r="CG207" i="3"/>
  <c r="FL207" i="3" s="1"/>
  <c r="CF207" i="3"/>
  <c r="FK207" i="3" s="1"/>
  <c r="CE207" i="3"/>
  <c r="FJ207" i="3" s="1"/>
  <c r="CD207" i="3"/>
  <c r="FI207" i="3" s="1"/>
  <c r="CC207" i="3"/>
  <c r="FH207" i="3" s="1"/>
  <c r="CB207" i="3"/>
  <c r="FG207" i="3" s="1"/>
  <c r="CA207" i="3"/>
  <c r="FF207" i="3" s="1"/>
  <c r="BZ207" i="3"/>
  <c r="FE207" i="3" s="1"/>
  <c r="BY207" i="3"/>
  <c r="FD207" i="3" s="1"/>
  <c r="BX207" i="3"/>
  <c r="FC207" i="3" s="1"/>
  <c r="BW207" i="3"/>
  <c r="FB207" i="3" s="1"/>
  <c r="BV207" i="3"/>
  <c r="FA207" i="3" s="1"/>
  <c r="BU207" i="3"/>
  <c r="EZ207" i="3" s="1"/>
  <c r="BT207" i="3"/>
  <c r="EY207" i="3" s="1"/>
  <c r="BS207" i="3"/>
  <c r="EX207" i="3" s="1"/>
  <c r="BR207" i="3"/>
  <c r="EW207" i="3" s="1"/>
  <c r="BQ207" i="3"/>
  <c r="EV207" i="3" s="1"/>
  <c r="BP207" i="3"/>
  <c r="EU207" i="3" s="1"/>
  <c r="BO207" i="3"/>
  <c r="ET207" i="3" s="1"/>
  <c r="BN207" i="3"/>
  <c r="ES207" i="3" s="1"/>
  <c r="BM207" i="3"/>
  <c r="ER207" i="3" s="1"/>
  <c r="BL207" i="3"/>
  <c r="EQ207" i="3" s="1"/>
  <c r="BK207" i="3"/>
  <c r="EP207" i="3" s="1"/>
  <c r="BJ207" i="3"/>
  <c r="EO207" i="3" s="1"/>
  <c r="BI207" i="3"/>
  <c r="EN207" i="3" s="1"/>
  <c r="BH207" i="3"/>
  <c r="EM207" i="3" s="1"/>
  <c r="BG207" i="3"/>
  <c r="EL207" i="3" s="1"/>
  <c r="BF207" i="3"/>
  <c r="EK207" i="3" s="1"/>
  <c r="BE207" i="3"/>
  <c r="EJ207" i="3" s="1"/>
  <c r="HC206" i="3"/>
  <c r="GU206" i="3"/>
  <c r="GM206" i="3"/>
  <c r="GE206" i="3"/>
  <c r="FW206" i="3"/>
  <c r="FO206" i="3"/>
  <c r="FG206" i="3"/>
  <c r="EY206" i="3"/>
  <c r="EQ206" i="3"/>
  <c r="EA206" i="3"/>
  <c r="DX206" i="3"/>
  <c r="DW206" i="3"/>
  <c r="HB206" i="3" s="1"/>
  <c r="DV206" i="3"/>
  <c r="HA206" i="3" s="1"/>
  <c r="DU206" i="3"/>
  <c r="GZ206" i="3" s="1"/>
  <c r="DT206" i="3"/>
  <c r="GY206" i="3" s="1"/>
  <c r="DS206" i="3"/>
  <c r="GX206" i="3" s="1"/>
  <c r="DR206" i="3"/>
  <c r="GW206" i="3" s="1"/>
  <c r="DQ206" i="3"/>
  <c r="GV206" i="3" s="1"/>
  <c r="DP206" i="3"/>
  <c r="DO206" i="3"/>
  <c r="GT206" i="3" s="1"/>
  <c r="DN206" i="3"/>
  <c r="GS206" i="3" s="1"/>
  <c r="DM206" i="3"/>
  <c r="GR206" i="3" s="1"/>
  <c r="DL206" i="3"/>
  <c r="GQ206" i="3" s="1"/>
  <c r="DK206" i="3"/>
  <c r="GP206" i="3" s="1"/>
  <c r="DJ206" i="3"/>
  <c r="GO206" i="3" s="1"/>
  <c r="DI206" i="3"/>
  <c r="GN206" i="3" s="1"/>
  <c r="DH206" i="3"/>
  <c r="DG206" i="3"/>
  <c r="GL206" i="3" s="1"/>
  <c r="DF206" i="3"/>
  <c r="GK206" i="3" s="1"/>
  <c r="DE206" i="3"/>
  <c r="GJ206" i="3" s="1"/>
  <c r="DD206" i="3"/>
  <c r="GI206" i="3" s="1"/>
  <c r="DC206" i="3"/>
  <c r="GH206" i="3" s="1"/>
  <c r="DB206" i="3"/>
  <c r="GG206" i="3" s="1"/>
  <c r="DA206" i="3"/>
  <c r="GF206" i="3" s="1"/>
  <c r="CZ206" i="3"/>
  <c r="CY206" i="3"/>
  <c r="GD206" i="3" s="1"/>
  <c r="CX206" i="3"/>
  <c r="GC206" i="3" s="1"/>
  <c r="CW206" i="3"/>
  <c r="GB206" i="3" s="1"/>
  <c r="CV206" i="3"/>
  <c r="GA206" i="3" s="1"/>
  <c r="CU206" i="3"/>
  <c r="FZ206" i="3" s="1"/>
  <c r="CT206" i="3"/>
  <c r="FY206" i="3" s="1"/>
  <c r="CS206" i="3"/>
  <c r="FX206" i="3" s="1"/>
  <c r="CR206" i="3"/>
  <c r="CQ206" i="3"/>
  <c r="FV206" i="3" s="1"/>
  <c r="CP206" i="3"/>
  <c r="FU206" i="3" s="1"/>
  <c r="CO206" i="3"/>
  <c r="FT206" i="3" s="1"/>
  <c r="CN206" i="3"/>
  <c r="FS206" i="3" s="1"/>
  <c r="CM206" i="3"/>
  <c r="FR206" i="3" s="1"/>
  <c r="CL206" i="3"/>
  <c r="FQ206" i="3" s="1"/>
  <c r="CK206" i="3"/>
  <c r="FP206" i="3" s="1"/>
  <c r="CJ206" i="3"/>
  <c r="CI206" i="3"/>
  <c r="FN206" i="3" s="1"/>
  <c r="CH206" i="3"/>
  <c r="FM206" i="3" s="1"/>
  <c r="CG206" i="3"/>
  <c r="FL206" i="3" s="1"/>
  <c r="CF206" i="3"/>
  <c r="FK206" i="3" s="1"/>
  <c r="CE206" i="3"/>
  <c r="FJ206" i="3" s="1"/>
  <c r="CD206" i="3"/>
  <c r="FI206" i="3" s="1"/>
  <c r="CC206" i="3"/>
  <c r="FH206" i="3" s="1"/>
  <c r="CB206" i="3"/>
  <c r="CA206" i="3"/>
  <c r="FF206" i="3" s="1"/>
  <c r="BZ206" i="3"/>
  <c r="FE206" i="3" s="1"/>
  <c r="BY206" i="3"/>
  <c r="FD206" i="3" s="1"/>
  <c r="BX206" i="3"/>
  <c r="FC206" i="3" s="1"/>
  <c r="BW206" i="3"/>
  <c r="FB206" i="3" s="1"/>
  <c r="BV206" i="3"/>
  <c r="FA206" i="3" s="1"/>
  <c r="BU206" i="3"/>
  <c r="EZ206" i="3" s="1"/>
  <c r="BT206" i="3"/>
  <c r="BS206" i="3"/>
  <c r="EX206" i="3" s="1"/>
  <c r="BR206" i="3"/>
  <c r="EW206" i="3" s="1"/>
  <c r="BQ206" i="3"/>
  <c r="EV206" i="3" s="1"/>
  <c r="BP206" i="3"/>
  <c r="EU206" i="3" s="1"/>
  <c r="BO206" i="3"/>
  <c r="ET206" i="3" s="1"/>
  <c r="BN206" i="3"/>
  <c r="ES206" i="3" s="1"/>
  <c r="BM206" i="3"/>
  <c r="ER206" i="3" s="1"/>
  <c r="BL206" i="3"/>
  <c r="BK206" i="3"/>
  <c r="EP206" i="3" s="1"/>
  <c r="BJ206" i="3"/>
  <c r="EO206" i="3" s="1"/>
  <c r="BI206" i="3"/>
  <c r="EN206" i="3" s="1"/>
  <c r="BH206" i="3"/>
  <c r="EM206" i="3" s="1"/>
  <c r="BG206" i="3"/>
  <c r="EL206" i="3" s="1"/>
  <c r="BF206" i="3"/>
  <c r="EK206" i="3" s="1"/>
  <c r="BE206" i="3"/>
  <c r="EJ206" i="3" s="1"/>
  <c r="NV205" i="3"/>
  <c r="NU205" i="3"/>
  <c r="NT205" i="3"/>
  <c r="NL205" i="3"/>
  <c r="ND205" i="3"/>
  <c r="MV205" i="3"/>
  <c r="MN205" i="3"/>
  <c r="MF205" i="3"/>
  <c r="LZ205" i="3"/>
  <c r="LY205" i="3"/>
  <c r="NS205" i="3" s="1"/>
  <c r="LX205" i="3"/>
  <c r="NR205" i="3" s="1"/>
  <c r="LW205" i="3"/>
  <c r="NQ205" i="3" s="1"/>
  <c r="LV205" i="3"/>
  <c r="NP205" i="3" s="1"/>
  <c r="LU205" i="3"/>
  <c r="NO205" i="3" s="1"/>
  <c r="LT205" i="3"/>
  <c r="NN205" i="3" s="1"/>
  <c r="LS205" i="3"/>
  <c r="NM205" i="3" s="1"/>
  <c r="LR205" i="3"/>
  <c r="LQ205" i="3"/>
  <c r="NK205" i="3" s="1"/>
  <c r="LP205" i="3"/>
  <c r="NJ205" i="3" s="1"/>
  <c r="LO205" i="3"/>
  <c r="NI205" i="3" s="1"/>
  <c r="LN205" i="3"/>
  <c r="NH205" i="3" s="1"/>
  <c r="LM205" i="3"/>
  <c r="NG205" i="3" s="1"/>
  <c r="LL205" i="3"/>
  <c r="NF205" i="3" s="1"/>
  <c r="LK205" i="3"/>
  <c r="NE205" i="3" s="1"/>
  <c r="LJ205" i="3"/>
  <c r="LI205" i="3"/>
  <c r="NC205" i="3" s="1"/>
  <c r="LH205" i="3"/>
  <c r="NB205" i="3" s="1"/>
  <c r="LG205" i="3"/>
  <c r="NA205" i="3" s="1"/>
  <c r="LF205" i="3"/>
  <c r="MZ205" i="3" s="1"/>
  <c r="LE205" i="3"/>
  <c r="MY205" i="3" s="1"/>
  <c r="LD205" i="3"/>
  <c r="MX205" i="3" s="1"/>
  <c r="LC205" i="3"/>
  <c r="MW205" i="3" s="1"/>
  <c r="LB205" i="3"/>
  <c r="LA205" i="3"/>
  <c r="MU205" i="3" s="1"/>
  <c r="KZ205" i="3"/>
  <c r="MT205" i="3" s="1"/>
  <c r="KY205" i="3"/>
  <c r="MS205" i="3" s="1"/>
  <c r="KX205" i="3"/>
  <c r="MR205" i="3" s="1"/>
  <c r="KW205" i="3"/>
  <c r="MQ205" i="3" s="1"/>
  <c r="KV205" i="3"/>
  <c r="MP205" i="3" s="1"/>
  <c r="KU205" i="3"/>
  <c r="MO205" i="3" s="1"/>
  <c r="KT205" i="3"/>
  <c r="KS205" i="3"/>
  <c r="MM205" i="3" s="1"/>
  <c r="KR205" i="3"/>
  <c r="ML205" i="3" s="1"/>
  <c r="KQ205" i="3"/>
  <c r="MK205" i="3" s="1"/>
  <c r="KP205" i="3"/>
  <c r="MJ205" i="3" s="1"/>
  <c r="KO205" i="3"/>
  <c r="MI205" i="3" s="1"/>
  <c r="KN205" i="3"/>
  <c r="MH205" i="3" s="1"/>
  <c r="KM205" i="3"/>
  <c r="MG205" i="3" s="1"/>
  <c r="KL205" i="3"/>
  <c r="KK205" i="3"/>
  <c r="ME205" i="3" s="1"/>
  <c r="KJ205" i="3"/>
  <c r="MD205" i="3" s="1"/>
  <c r="KI205" i="3"/>
  <c r="MC205" i="3" s="1"/>
  <c r="KH205" i="3"/>
  <c r="MB205" i="3" s="1"/>
  <c r="HB205" i="3"/>
  <c r="GT205" i="3"/>
  <c r="GL205" i="3"/>
  <c r="GD205" i="3"/>
  <c r="FV205" i="3"/>
  <c r="FN205" i="3"/>
  <c r="FF205" i="3"/>
  <c r="EX205" i="3"/>
  <c r="EP205" i="3"/>
  <c r="DY205" i="3"/>
  <c r="DX205" i="3"/>
  <c r="HC205" i="3" s="1"/>
  <c r="DW205" i="3"/>
  <c r="DV205" i="3"/>
  <c r="HA205" i="3" s="1"/>
  <c r="DU205" i="3"/>
  <c r="GZ205" i="3" s="1"/>
  <c r="DT205" i="3"/>
  <c r="GY205" i="3" s="1"/>
  <c r="DS205" i="3"/>
  <c r="GX205" i="3" s="1"/>
  <c r="DR205" i="3"/>
  <c r="GW205" i="3" s="1"/>
  <c r="DQ205" i="3"/>
  <c r="GV205" i="3" s="1"/>
  <c r="DP205" i="3"/>
  <c r="GU205" i="3" s="1"/>
  <c r="DO205" i="3"/>
  <c r="DN205" i="3"/>
  <c r="GS205" i="3" s="1"/>
  <c r="DM205" i="3"/>
  <c r="GR205" i="3" s="1"/>
  <c r="DL205" i="3"/>
  <c r="GQ205" i="3" s="1"/>
  <c r="DK205" i="3"/>
  <c r="GP205" i="3" s="1"/>
  <c r="DJ205" i="3"/>
  <c r="GO205" i="3" s="1"/>
  <c r="DI205" i="3"/>
  <c r="GN205" i="3" s="1"/>
  <c r="DH205" i="3"/>
  <c r="GM205" i="3" s="1"/>
  <c r="DG205" i="3"/>
  <c r="DF205" i="3"/>
  <c r="GK205" i="3" s="1"/>
  <c r="DE205" i="3"/>
  <c r="GJ205" i="3" s="1"/>
  <c r="DD205" i="3"/>
  <c r="GI205" i="3" s="1"/>
  <c r="DC205" i="3"/>
  <c r="GH205" i="3" s="1"/>
  <c r="DB205" i="3"/>
  <c r="GG205" i="3" s="1"/>
  <c r="DA205" i="3"/>
  <c r="GF205" i="3" s="1"/>
  <c r="CZ205" i="3"/>
  <c r="GE205" i="3" s="1"/>
  <c r="CY205" i="3"/>
  <c r="CX205" i="3"/>
  <c r="GC205" i="3" s="1"/>
  <c r="CW205" i="3"/>
  <c r="GB205" i="3" s="1"/>
  <c r="CV205" i="3"/>
  <c r="GA205" i="3" s="1"/>
  <c r="CU205" i="3"/>
  <c r="FZ205" i="3" s="1"/>
  <c r="CT205" i="3"/>
  <c r="FY205" i="3" s="1"/>
  <c r="CS205" i="3"/>
  <c r="FX205" i="3" s="1"/>
  <c r="CR205" i="3"/>
  <c r="FW205" i="3" s="1"/>
  <c r="CQ205" i="3"/>
  <c r="CP205" i="3"/>
  <c r="FU205" i="3" s="1"/>
  <c r="CO205" i="3"/>
  <c r="FT205" i="3" s="1"/>
  <c r="CN205" i="3"/>
  <c r="FS205" i="3" s="1"/>
  <c r="CM205" i="3"/>
  <c r="FR205" i="3" s="1"/>
  <c r="CL205" i="3"/>
  <c r="FQ205" i="3" s="1"/>
  <c r="CK205" i="3"/>
  <c r="FP205" i="3" s="1"/>
  <c r="CJ205" i="3"/>
  <c r="FO205" i="3" s="1"/>
  <c r="CI205" i="3"/>
  <c r="CH205" i="3"/>
  <c r="FM205" i="3" s="1"/>
  <c r="CG205" i="3"/>
  <c r="FL205" i="3" s="1"/>
  <c r="CF205" i="3"/>
  <c r="FK205" i="3" s="1"/>
  <c r="CE205" i="3"/>
  <c r="FJ205" i="3" s="1"/>
  <c r="CD205" i="3"/>
  <c r="FI205" i="3" s="1"/>
  <c r="CC205" i="3"/>
  <c r="FH205" i="3" s="1"/>
  <c r="CB205" i="3"/>
  <c r="FG205" i="3" s="1"/>
  <c r="CA205" i="3"/>
  <c r="BZ205" i="3"/>
  <c r="FE205" i="3" s="1"/>
  <c r="BY205" i="3"/>
  <c r="FD205" i="3" s="1"/>
  <c r="BX205" i="3"/>
  <c r="FC205" i="3" s="1"/>
  <c r="BW205" i="3"/>
  <c r="FB205" i="3" s="1"/>
  <c r="BV205" i="3"/>
  <c r="FA205" i="3" s="1"/>
  <c r="BU205" i="3"/>
  <c r="EZ205" i="3" s="1"/>
  <c r="BT205" i="3"/>
  <c r="EY205" i="3" s="1"/>
  <c r="BS205" i="3"/>
  <c r="BR205" i="3"/>
  <c r="EW205" i="3" s="1"/>
  <c r="BQ205" i="3"/>
  <c r="EV205" i="3" s="1"/>
  <c r="BP205" i="3"/>
  <c r="EU205" i="3" s="1"/>
  <c r="BO205" i="3"/>
  <c r="ET205" i="3" s="1"/>
  <c r="BN205" i="3"/>
  <c r="ES205" i="3" s="1"/>
  <c r="BM205" i="3"/>
  <c r="ER205" i="3" s="1"/>
  <c r="BL205" i="3"/>
  <c r="EQ205" i="3" s="1"/>
  <c r="BK205" i="3"/>
  <c r="BJ205" i="3"/>
  <c r="EO205" i="3" s="1"/>
  <c r="BI205" i="3"/>
  <c r="EN205" i="3" s="1"/>
  <c r="BH205" i="3"/>
  <c r="EM205" i="3" s="1"/>
  <c r="BG205" i="3"/>
  <c r="EL205" i="3" s="1"/>
  <c r="BF205" i="3"/>
  <c r="EK205" i="3" s="1"/>
  <c r="BE205" i="3"/>
  <c r="EJ205" i="3" s="1"/>
  <c r="C205" i="3"/>
  <c r="DX204" i="3"/>
  <c r="HC204" i="3" s="1"/>
  <c r="DW204" i="3"/>
  <c r="HB204" i="3" s="1"/>
  <c r="DV204" i="3"/>
  <c r="HA204" i="3" s="1"/>
  <c r="DU204" i="3"/>
  <c r="GZ204" i="3" s="1"/>
  <c r="DT204" i="3"/>
  <c r="GY204" i="3" s="1"/>
  <c r="DS204" i="3"/>
  <c r="GX204" i="3" s="1"/>
  <c r="DR204" i="3"/>
  <c r="GW204" i="3" s="1"/>
  <c r="DQ204" i="3"/>
  <c r="GV204" i="3" s="1"/>
  <c r="DP204" i="3"/>
  <c r="GU204" i="3" s="1"/>
  <c r="DO204" i="3"/>
  <c r="GT204" i="3" s="1"/>
  <c r="DN204" i="3"/>
  <c r="GS204" i="3" s="1"/>
  <c r="DM204" i="3"/>
  <c r="GR204" i="3" s="1"/>
  <c r="DL204" i="3"/>
  <c r="GQ204" i="3" s="1"/>
  <c r="DK204" i="3"/>
  <c r="GP204" i="3" s="1"/>
  <c r="DJ204" i="3"/>
  <c r="GO204" i="3" s="1"/>
  <c r="DI204" i="3"/>
  <c r="GN204" i="3" s="1"/>
  <c r="DH204" i="3"/>
  <c r="GM204" i="3" s="1"/>
  <c r="DG204" i="3"/>
  <c r="GL204" i="3" s="1"/>
  <c r="DF204" i="3"/>
  <c r="GK204" i="3" s="1"/>
  <c r="DE204" i="3"/>
  <c r="GJ204" i="3" s="1"/>
  <c r="DD204" i="3"/>
  <c r="GI204" i="3" s="1"/>
  <c r="DC204" i="3"/>
  <c r="GH204" i="3" s="1"/>
  <c r="DB204" i="3"/>
  <c r="GG204" i="3" s="1"/>
  <c r="DA204" i="3"/>
  <c r="GF204" i="3" s="1"/>
  <c r="CZ204" i="3"/>
  <c r="GE204" i="3" s="1"/>
  <c r="CY204" i="3"/>
  <c r="GD204" i="3" s="1"/>
  <c r="CX204" i="3"/>
  <c r="GC204" i="3" s="1"/>
  <c r="CW204" i="3"/>
  <c r="GB204" i="3" s="1"/>
  <c r="CV204" i="3"/>
  <c r="GA204" i="3" s="1"/>
  <c r="CU204" i="3"/>
  <c r="FZ204" i="3" s="1"/>
  <c r="CT204" i="3"/>
  <c r="FY204" i="3" s="1"/>
  <c r="CS204" i="3"/>
  <c r="FX204" i="3" s="1"/>
  <c r="CR204" i="3"/>
  <c r="FW204" i="3" s="1"/>
  <c r="CQ204" i="3"/>
  <c r="FV204" i="3" s="1"/>
  <c r="CP204" i="3"/>
  <c r="FU204" i="3" s="1"/>
  <c r="CO204" i="3"/>
  <c r="FT204" i="3" s="1"/>
  <c r="CN204" i="3"/>
  <c r="FS204" i="3" s="1"/>
  <c r="CM204" i="3"/>
  <c r="FR204" i="3" s="1"/>
  <c r="CL204" i="3"/>
  <c r="FQ204" i="3" s="1"/>
  <c r="CK204" i="3"/>
  <c r="FP204" i="3" s="1"/>
  <c r="CJ204" i="3"/>
  <c r="FO204" i="3" s="1"/>
  <c r="CI204" i="3"/>
  <c r="FN204" i="3" s="1"/>
  <c r="CH204" i="3"/>
  <c r="FM204" i="3" s="1"/>
  <c r="CG204" i="3"/>
  <c r="FL204" i="3" s="1"/>
  <c r="CF204" i="3"/>
  <c r="FK204" i="3" s="1"/>
  <c r="CE204" i="3"/>
  <c r="FJ204" i="3" s="1"/>
  <c r="CD204" i="3"/>
  <c r="FI204" i="3" s="1"/>
  <c r="CC204" i="3"/>
  <c r="FH204" i="3" s="1"/>
  <c r="CB204" i="3"/>
  <c r="FG204" i="3" s="1"/>
  <c r="CA204" i="3"/>
  <c r="FF204" i="3" s="1"/>
  <c r="BZ204" i="3"/>
  <c r="FE204" i="3" s="1"/>
  <c r="BY204" i="3"/>
  <c r="FD204" i="3" s="1"/>
  <c r="BX204" i="3"/>
  <c r="FC204" i="3" s="1"/>
  <c r="BW204" i="3"/>
  <c r="FB204" i="3" s="1"/>
  <c r="BV204" i="3"/>
  <c r="FA204" i="3" s="1"/>
  <c r="BU204" i="3"/>
  <c r="EZ204" i="3" s="1"/>
  <c r="BT204" i="3"/>
  <c r="EY204" i="3" s="1"/>
  <c r="BS204" i="3"/>
  <c r="EX204" i="3" s="1"/>
  <c r="BR204" i="3"/>
  <c r="EW204" i="3" s="1"/>
  <c r="BQ204" i="3"/>
  <c r="EV204" i="3" s="1"/>
  <c r="BP204" i="3"/>
  <c r="EU204" i="3" s="1"/>
  <c r="BO204" i="3"/>
  <c r="ET204" i="3" s="1"/>
  <c r="BN204" i="3"/>
  <c r="ES204" i="3" s="1"/>
  <c r="BM204" i="3"/>
  <c r="ER204" i="3" s="1"/>
  <c r="BL204" i="3"/>
  <c r="EQ204" i="3" s="1"/>
  <c r="BK204" i="3"/>
  <c r="EP204" i="3" s="1"/>
  <c r="BJ204" i="3"/>
  <c r="EO204" i="3" s="1"/>
  <c r="BI204" i="3"/>
  <c r="EN204" i="3" s="1"/>
  <c r="BH204" i="3"/>
  <c r="EM204" i="3" s="1"/>
  <c r="BG204" i="3"/>
  <c r="EL204" i="3" s="1"/>
  <c r="BF204" i="3"/>
  <c r="EK204" i="3" s="1"/>
  <c r="BE204" i="3"/>
  <c r="EJ204" i="3" s="1"/>
  <c r="DX203" i="3"/>
  <c r="HC203" i="3" s="1"/>
  <c r="DW203" i="3"/>
  <c r="HB203" i="3" s="1"/>
  <c r="DV203" i="3"/>
  <c r="HA203" i="3" s="1"/>
  <c r="DU203" i="3"/>
  <c r="GZ203" i="3" s="1"/>
  <c r="DT203" i="3"/>
  <c r="GY203" i="3" s="1"/>
  <c r="DS203" i="3"/>
  <c r="GX203" i="3" s="1"/>
  <c r="DR203" i="3"/>
  <c r="GW203" i="3" s="1"/>
  <c r="DQ203" i="3"/>
  <c r="GV203" i="3" s="1"/>
  <c r="DP203" i="3"/>
  <c r="GU203" i="3" s="1"/>
  <c r="DO203" i="3"/>
  <c r="GT203" i="3" s="1"/>
  <c r="DN203" i="3"/>
  <c r="GS203" i="3" s="1"/>
  <c r="DM203" i="3"/>
  <c r="GR203" i="3" s="1"/>
  <c r="DL203" i="3"/>
  <c r="GQ203" i="3" s="1"/>
  <c r="DK203" i="3"/>
  <c r="GP203" i="3" s="1"/>
  <c r="DJ203" i="3"/>
  <c r="GO203" i="3" s="1"/>
  <c r="DI203" i="3"/>
  <c r="GN203" i="3" s="1"/>
  <c r="DH203" i="3"/>
  <c r="GM203" i="3" s="1"/>
  <c r="DG203" i="3"/>
  <c r="GL203" i="3" s="1"/>
  <c r="DF203" i="3"/>
  <c r="GK203" i="3" s="1"/>
  <c r="DE203" i="3"/>
  <c r="GJ203" i="3" s="1"/>
  <c r="DD203" i="3"/>
  <c r="GI203" i="3" s="1"/>
  <c r="DC203" i="3"/>
  <c r="GH203" i="3" s="1"/>
  <c r="DB203" i="3"/>
  <c r="GG203" i="3" s="1"/>
  <c r="DA203" i="3"/>
  <c r="GF203" i="3" s="1"/>
  <c r="CZ203" i="3"/>
  <c r="GE203" i="3" s="1"/>
  <c r="CY203" i="3"/>
  <c r="GD203" i="3" s="1"/>
  <c r="CX203" i="3"/>
  <c r="GC203" i="3" s="1"/>
  <c r="CW203" i="3"/>
  <c r="GB203" i="3" s="1"/>
  <c r="CV203" i="3"/>
  <c r="GA203" i="3" s="1"/>
  <c r="CU203" i="3"/>
  <c r="FZ203" i="3" s="1"/>
  <c r="CT203" i="3"/>
  <c r="FY203" i="3" s="1"/>
  <c r="CS203" i="3"/>
  <c r="FX203" i="3" s="1"/>
  <c r="CR203" i="3"/>
  <c r="FW203" i="3" s="1"/>
  <c r="CQ203" i="3"/>
  <c r="FV203" i="3" s="1"/>
  <c r="CP203" i="3"/>
  <c r="FU203" i="3" s="1"/>
  <c r="CO203" i="3"/>
  <c r="FT203" i="3" s="1"/>
  <c r="CN203" i="3"/>
  <c r="FS203" i="3" s="1"/>
  <c r="CM203" i="3"/>
  <c r="FR203" i="3" s="1"/>
  <c r="CL203" i="3"/>
  <c r="FQ203" i="3" s="1"/>
  <c r="CK203" i="3"/>
  <c r="FP203" i="3" s="1"/>
  <c r="CJ203" i="3"/>
  <c r="FO203" i="3" s="1"/>
  <c r="CI203" i="3"/>
  <c r="FN203" i="3" s="1"/>
  <c r="CH203" i="3"/>
  <c r="FM203" i="3" s="1"/>
  <c r="CG203" i="3"/>
  <c r="FL203" i="3" s="1"/>
  <c r="CF203" i="3"/>
  <c r="FK203" i="3" s="1"/>
  <c r="CE203" i="3"/>
  <c r="FJ203" i="3" s="1"/>
  <c r="CD203" i="3"/>
  <c r="FI203" i="3" s="1"/>
  <c r="CC203" i="3"/>
  <c r="FH203" i="3" s="1"/>
  <c r="CB203" i="3"/>
  <c r="FG203" i="3" s="1"/>
  <c r="CA203" i="3"/>
  <c r="FF203" i="3" s="1"/>
  <c r="BZ203" i="3"/>
  <c r="FE203" i="3" s="1"/>
  <c r="BY203" i="3"/>
  <c r="FD203" i="3" s="1"/>
  <c r="BX203" i="3"/>
  <c r="FC203" i="3" s="1"/>
  <c r="BW203" i="3"/>
  <c r="FB203" i="3" s="1"/>
  <c r="BV203" i="3"/>
  <c r="FA203" i="3" s="1"/>
  <c r="BU203" i="3"/>
  <c r="EZ203" i="3" s="1"/>
  <c r="BT203" i="3"/>
  <c r="EY203" i="3" s="1"/>
  <c r="BS203" i="3"/>
  <c r="EX203" i="3" s="1"/>
  <c r="BR203" i="3"/>
  <c r="EW203" i="3" s="1"/>
  <c r="BQ203" i="3"/>
  <c r="EV203" i="3" s="1"/>
  <c r="BP203" i="3"/>
  <c r="EU203" i="3" s="1"/>
  <c r="BO203" i="3"/>
  <c r="ET203" i="3" s="1"/>
  <c r="BN203" i="3"/>
  <c r="ES203" i="3" s="1"/>
  <c r="BM203" i="3"/>
  <c r="ER203" i="3" s="1"/>
  <c r="BL203" i="3"/>
  <c r="EQ203" i="3" s="1"/>
  <c r="BK203" i="3"/>
  <c r="EP203" i="3" s="1"/>
  <c r="BJ203" i="3"/>
  <c r="EO203" i="3" s="1"/>
  <c r="BI203" i="3"/>
  <c r="EN203" i="3" s="1"/>
  <c r="BH203" i="3"/>
  <c r="EM203" i="3" s="1"/>
  <c r="BG203" i="3"/>
  <c r="EL203" i="3" s="1"/>
  <c r="BF203" i="3"/>
  <c r="EK203" i="3" s="1"/>
  <c r="BE203" i="3"/>
  <c r="EJ203" i="3" s="1"/>
  <c r="DX202" i="3"/>
  <c r="HC202" i="3" s="1"/>
  <c r="DW202" i="3"/>
  <c r="HB202" i="3" s="1"/>
  <c r="DV202" i="3"/>
  <c r="HA202" i="3" s="1"/>
  <c r="DU202" i="3"/>
  <c r="GZ202" i="3" s="1"/>
  <c r="DT202" i="3"/>
  <c r="GY202" i="3" s="1"/>
  <c r="DS202" i="3"/>
  <c r="GX202" i="3" s="1"/>
  <c r="DR202" i="3"/>
  <c r="GW202" i="3" s="1"/>
  <c r="DQ202" i="3"/>
  <c r="GV202" i="3" s="1"/>
  <c r="DP202" i="3"/>
  <c r="GU202" i="3" s="1"/>
  <c r="DO202" i="3"/>
  <c r="GT202" i="3" s="1"/>
  <c r="DN202" i="3"/>
  <c r="GS202" i="3" s="1"/>
  <c r="DM202" i="3"/>
  <c r="GR202" i="3" s="1"/>
  <c r="DL202" i="3"/>
  <c r="GQ202" i="3" s="1"/>
  <c r="DK202" i="3"/>
  <c r="GP202" i="3" s="1"/>
  <c r="DJ202" i="3"/>
  <c r="GO202" i="3" s="1"/>
  <c r="DI202" i="3"/>
  <c r="GN202" i="3" s="1"/>
  <c r="DH202" i="3"/>
  <c r="GM202" i="3" s="1"/>
  <c r="DG202" i="3"/>
  <c r="GL202" i="3" s="1"/>
  <c r="DF202" i="3"/>
  <c r="GK202" i="3" s="1"/>
  <c r="DE202" i="3"/>
  <c r="GJ202" i="3" s="1"/>
  <c r="DD202" i="3"/>
  <c r="GI202" i="3" s="1"/>
  <c r="DC202" i="3"/>
  <c r="GH202" i="3" s="1"/>
  <c r="DB202" i="3"/>
  <c r="GG202" i="3" s="1"/>
  <c r="DA202" i="3"/>
  <c r="GF202" i="3" s="1"/>
  <c r="CZ202" i="3"/>
  <c r="GE202" i="3" s="1"/>
  <c r="CY202" i="3"/>
  <c r="GD202" i="3" s="1"/>
  <c r="CX202" i="3"/>
  <c r="GC202" i="3" s="1"/>
  <c r="CW202" i="3"/>
  <c r="GB202" i="3" s="1"/>
  <c r="CV202" i="3"/>
  <c r="GA202" i="3" s="1"/>
  <c r="CU202" i="3"/>
  <c r="FZ202" i="3" s="1"/>
  <c r="CT202" i="3"/>
  <c r="FY202" i="3" s="1"/>
  <c r="CS202" i="3"/>
  <c r="FX202" i="3" s="1"/>
  <c r="CR202" i="3"/>
  <c r="FW202" i="3" s="1"/>
  <c r="CQ202" i="3"/>
  <c r="FV202" i="3" s="1"/>
  <c r="CP202" i="3"/>
  <c r="FU202" i="3" s="1"/>
  <c r="CO202" i="3"/>
  <c r="FT202" i="3" s="1"/>
  <c r="CN202" i="3"/>
  <c r="FS202" i="3" s="1"/>
  <c r="CM202" i="3"/>
  <c r="FR202" i="3" s="1"/>
  <c r="CL202" i="3"/>
  <c r="FQ202" i="3" s="1"/>
  <c r="CK202" i="3"/>
  <c r="FP202" i="3" s="1"/>
  <c r="CJ202" i="3"/>
  <c r="FO202" i="3" s="1"/>
  <c r="CI202" i="3"/>
  <c r="FN202" i="3" s="1"/>
  <c r="CH202" i="3"/>
  <c r="FM202" i="3" s="1"/>
  <c r="CG202" i="3"/>
  <c r="FL202" i="3" s="1"/>
  <c r="CF202" i="3"/>
  <c r="FK202" i="3" s="1"/>
  <c r="CE202" i="3"/>
  <c r="FJ202" i="3" s="1"/>
  <c r="CD202" i="3"/>
  <c r="FI202" i="3" s="1"/>
  <c r="CC202" i="3"/>
  <c r="FH202" i="3" s="1"/>
  <c r="CB202" i="3"/>
  <c r="FG202" i="3" s="1"/>
  <c r="CA202" i="3"/>
  <c r="FF202" i="3" s="1"/>
  <c r="BZ202" i="3"/>
  <c r="FE202" i="3" s="1"/>
  <c r="BY202" i="3"/>
  <c r="FD202" i="3" s="1"/>
  <c r="BX202" i="3"/>
  <c r="FC202" i="3" s="1"/>
  <c r="BW202" i="3"/>
  <c r="FB202" i="3" s="1"/>
  <c r="BV202" i="3"/>
  <c r="FA202" i="3" s="1"/>
  <c r="BU202" i="3"/>
  <c r="EZ202" i="3" s="1"/>
  <c r="BT202" i="3"/>
  <c r="EY202" i="3" s="1"/>
  <c r="BS202" i="3"/>
  <c r="EX202" i="3" s="1"/>
  <c r="BR202" i="3"/>
  <c r="EW202" i="3" s="1"/>
  <c r="BQ202" i="3"/>
  <c r="EV202" i="3" s="1"/>
  <c r="BP202" i="3"/>
  <c r="EU202" i="3" s="1"/>
  <c r="BO202" i="3"/>
  <c r="ET202" i="3" s="1"/>
  <c r="BN202" i="3"/>
  <c r="ES202" i="3" s="1"/>
  <c r="BM202" i="3"/>
  <c r="ER202" i="3" s="1"/>
  <c r="BL202" i="3"/>
  <c r="EQ202" i="3" s="1"/>
  <c r="BK202" i="3"/>
  <c r="EP202" i="3" s="1"/>
  <c r="BJ202" i="3"/>
  <c r="EO202" i="3" s="1"/>
  <c r="BI202" i="3"/>
  <c r="EN202" i="3" s="1"/>
  <c r="BH202" i="3"/>
  <c r="EM202" i="3" s="1"/>
  <c r="BG202" i="3"/>
  <c r="EL202" i="3" s="1"/>
  <c r="BF202" i="3"/>
  <c r="EK202" i="3" s="1"/>
  <c r="BE202" i="3"/>
  <c r="EJ202" i="3" s="1"/>
  <c r="GY201" i="3"/>
  <c r="GQ201" i="3"/>
  <c r="GI201" i="3"/>
  <c r="GA201" i="3"/>
  <c r="FS201" i="3"/>
  <c r="FK201" i="3"/>
  <c r="FC201" i="3"/>
  <c r="EU201" i="3"/>
  <c r="EM201" i="3"/>
  <c r="EA201" i="3"/>
  <c r="DX201" i="3"/>
  <c r="HC201" i="3" s="1"/>
  <c r="DW201" i="3"/>
  <c r="HB201" i="3" s="1"/>
  <c r="DV201" i="3"/>
  <c r="HA201" i="3" s="1"/>
  <c r="DU201" i="3"/>
  <c r="GZ201" i="3" s="1"/>
  <c r="DT201" i="3"/>
  <c r="DS201" i="3"/>
  <c r="GX201" i="3" s="1"/>
  <c r="DR201" i="3"/>
  <c r="GW201" i="3" s="1"/>
  <c r="DQ201" i="3"/>
  <c r="GV201" i="3" s="1"/>
  <c r="DP201" i="3"/>
  <c r="GU201" i="3" s="1"/>
  <c r="DO201" i="3"/>
  <c r="GT201" i="3" s="1"/>
  <c r="DN201" i="3"/>
  <c r="GS201" i="3" s="1"/>
  <c r="DM201" i="3"/>
  <c r="GR201" i="3" s="1"/>
  <c r="DL201" i="3"/>
  <c r="DK201" i="3"/>
  <c r="GP201" i="3" s="1"/>
  <c r="DJ201" i="3"/>
  <c r="GO201" i="3" s="1"/>
  <c r="DI201" i="3"/>
  <c r="GN201" i="3" s="1"/>
  <c r="DH201" i="3"/>
  <c r="GM201" i="3" s="1"/>
  <c r="DG201" i="3"/>
  <c r="GL201" i="3" s="1"/>
  <c r="DF201" i="3"/>
  <c r="GK201" i="3" s="1"/>
  <c r="DE201" i="3"/>
  <c r="GJ201" i="3" s="1"/>
  <c r="DD201" i="3"/>
  <c r="DC201" i="3"/>
  <c r="GH201" i="3" s="1"/>
  <c r="DB201" i="3"/>
  <c r="GG201" i="3" s="1"/>
  <c r="DA201" i="3"/>
  <c r="GF201" i="3" s="1"/>
  <c r="CZ201" i="3"/>
  <c r="GE201" i="3" s="1"/>
  <c r="CY201" i="3"/>
  <c r="GD201" i="3" s="1"/>
  <c r="CX201" i="3"/>
  <c r="GC201" i="3" s="1"/>
  <c r="CW201" i="3"/>
  <c r="GB201" i="3" s="1"/>
  <c r="CV201" i="3"/>
  <c r="CU201" i="3"/>
  <c r="FZ201" i="3" s="1"/>
  <c r="CT201" i="3"/>
  <c r="FY201" i="3" s="1"/>
  <c r="CS201" i="3"/>
  <c r="FX201" i="3" s="1"/>
  <c r="CR201" i="3"/>
  <c r="FW201" i="3" s="1"/>
  <c r="CQ201" i="3"/>
  <c r="FV201" i="3" s="1"/>
  <c r="CP201" i="3"/>
  <c r="FU201" i="3" s="1"/>
  <c r="CO201" i="3"/>
  <c r="FT201" i="3" s="1"/>
  <c r="CN201" i="3"/>
  <c r="CM201" i="3"/>
  <c r="FR201" i="3" s="1"/>
  <c r="CL201" i="3"/>
  <c r="FQ201" i="3" s="1"/>
  <c r="CK201" i="3"/>
  <c r="FP201" i="3" s="1"/>
  <c r="CJ201" i="3"/>
  <c r="FO201" i="3" s="1"/>
  <c r="CI201" i="3"/>
  <c r="FN201" i="3" s="1"/>
  <c r="CH201" i="3"/>
  <c r="FM201" i="3" s="1"/>
  <c r="CG201" i="3"/>
  <c r="FL201" i="3" s="1"/>
  <c r="CF201" i="3"/>
  <c r="CE201" i="3"/>
  <c r="FJ201" i="3" s="1"/>
  <c r="CD201" i="3"/>
  <c r="FI201" i="3" s="1"/>
  <c r="CC201" i="3"/>
  <c r="FH201" i="3" s="1"/>
  <c r="CB201" i="3"/>
  <c r="FG201" i="3" s="1"/>
  <c r="CA201" i="3"/>
  <c r="FF201" i="3" s="1"/>
  <c r="BZ201" i="3"/>
  <c r="FE201" i="3" s="1"/>
  <c r="BY201" i="3"/>
  <c r="FD201" i="3" s="1"/>
  <c r="BX201" i="3"/>
  <c r="BW201" i="3"/>
  <c r="FB201" i="3" s="1"/>
  <c r="BV201" i="3"/>
  <c r="FA201" i="3" s="1"/>
  <c r="BU201" i="3"/>
  <c r="EZ201" i="3" s="1"/>
  <c r="BT201" i="3"/>
  <c r="EY201" i="3" s="1"/>
  <c r="BS201" i="3"/>
  <c r="EX201" i="3" s="1"/>
  <c r="BR201" i="3"/>
  <c r="EW201" i="3" s="1"/>
  <c r="BQ201" i="3"/>
  <c r="EV201" i="3" s="1"/>
  <c r="BP201" i="3"/>
  <c r="BO201" i="3"/>
  <c r="ET201" i="3" s="1"/>
  <c r="BN201" i="3"/>
  <c r="ES201" i="3" s="1"/>
  <c r="BM201" i="3"/>
  <c r="ER201" i="3" s="1"/>
  <c r="BL201" i="3"/>
  <c r="EQ201" i="3" s="1"/>
  <c r="BK201" i="3"/>
  <c r="EP201" i="3" s="1"/>
  <c r="BJ201" i="3"/>
  <c r="EO201" i="3" s="1"/>
  <c r="BI201" i="3"/>
  <c r="EN201" i="3" s="1"/>
  <c r="BH201" i="3"/>
  <c r="BG201" i="3"/>
  <c r="EL201" i="3" s="1"/>
  <c r="BF201" i="3"/>
  <c r="EK201" i="3" s="1"/>
  <c r="BE201" i="3"/>
  <c r="EJ201" i="3" s="1"/>
  <c r="NV200" i="3"/>
  <c r="NU200" i="3"/>
  <c r="NT200" i="3"/>
  <c r="NN200" i="3"/>
  <c r="NF200" i="3"/>
  <c r="MX200" i="3"/>
  <c r="MP200" i="3"/>
  <c r="MH200" i="3"/>
  <c r="LZ200" i="3"/>
  <c r="LY200" i="3"/>
  <c r="NS200" i="3" s="1"/>
  <c r="LX200" i="3"/>
  <c r="NR200" i="3" s="1"/>
  <c r="LW200" i="3"/>
  <c r="NQ200" i="3" s="1"/>
  <c r="LV200" i="3"/>
  <c r="NP200" i="3" s="1"/>
  <c r="LU200" i="3"/>
  <c r="NO200" i="3" s="1"/>
  <c r="LT200" i="3"/>
  <c r="LS200" i="3"/>
  <c r="NM200" i="3" s="1"/>
  <c r="LR200" i="3"/>
  <c r="NL200" i="3" s="1"/>
  <c r="LQ200" i="3"/>
  <c r="NK200" i="3" s="1"/>
  <c r="LP200" i="3"/>
  <c r="NJ200" i="3" s="1"/>
  <c r="LO200" i="3"/>
  <c r="NI200" i="3" s="1"/>
  <c r="LN200" i="3"/>
  <c r="NH200" i="3" s="1"/>
  <c r="LM200" i="3"/>
  <c r="NG200" i="3" s="1"/>
  <c r="LL200" i="3"/>
  <c r="LK200" i="3"/>
  <c r="NE200" i="3" s="1"/>
  <c r="LJ200" i="3"/>
  <c r="ND200" i="3" s="1"/>
  <c r="LI200" i="3"/>
  <c r="NC200" i="3" s="1"/>
  <c r="LH200" i="3"/>
  <c r="NB200" i="3" s="1"/>
  <c r="LG200" i="3"/>
  <c r="NA200" i="3" s="1"/>
  <c r="LF200" i="3"/>
  <c r="MZ200" i="3" s="1"/>
  <c r="LE200" i="3"/>
  <c r="MY200" i="3" s="1"/>
  <c r="LD200" i="3"/>
  <c r="LC200" i="3"/>
  <c r="MW200" i="3" s="1"/>
  <c r="LB200" i="3"/>
  <c r="MV200" i="3" s="1"/>
  <c r="LA200" i="3"/>
  <c r="MU200" i="3" s="1"/>
  <c r="KZ200" i="3"/>
  <c r="MT200" i="3" s="1"/>
  <c r="KY200" i="3"/>
  <c r="MS200" i="3" s="1"/>
  <c r="KX200" i="3"/>
  <c r="MR200" i="3" s="1"/>
  <c r="KW200" i="3"/>
  <c r="MQ200" i="3" s="1"/>
  <c r="KV200" i="3"/>
  <c r="KU200" i="3"/>
  <c r="MO200" i="3" s="1"/>
  <c r="KT200" i="3"/>
  <c r="MN200" i="3" s="1"/>
  <c r="KS200" i="3"/>
  <c r="MM200" i="3" s="1"/>
  <c r="KR200" i="3"/>
  <c r="ML200" i="3" s="1"/>
  <c r="KQ200" i="3"/>
  <c r="MK200" i="3" s="1"/>
  <c r="KP200" i="3"/>
  <c r="MJ200" i="3" s="1"/>
  <c r="KO200" i="3"/>
  <c r="MI200" i="3" s="1"/>
  <c r="KN200" i="3"/>
  <c r="KM200" i="3"/>
  <c r="MG200" i="3" s="1"/>
  <c r="KL200" i="3"/>
  <c r="MF200" i="3" s="1"/>
  <c r="KK200" i="3"/>
  <c r="ME200" i="3" s="1"/>
  <c r="KJ200" i="3"/>
  <c r="MD200" i="3" s="1"/>
  <c r="KI200" i="3"/>
  <c r="MC200" i="3" s="1"/>
  <c r="KH200" i="3"/>
  <c r="MB200" i="3" s="1"/>
  <c r="HA200" i="3"/>
  <c r="GS200" i="3"/>
  <c r="GK200" i="3"/>
  <c r="GC200" i="3"/>
  <c r="FU200" i="3"/>
  <c r="FM200" i="3"/>
  <c r="FE200" i="3"/>
  <c r="EW200" i="3"/>
  <c r="EO200" i="3"/>
  <c r="DY200" i="3"/>
  <c r="DX200" i="3"/>
  <c r="HC200" i="3" s="1"/>
  <c r="DW200" i="3"/>
  <c r="HB200" i="3" s="1"/>
  <c r="DV200" i="3"/>
  <c r="DU200" i="3"/>
  <c r="GZ200" i="3" s="1"/>
  <c r="DT200" i="3"/>
  <c r="GY200" i="3" s="1"/>
  <c r="DS200" i="3"/>
  <c r="GX200" i="3" s="1"/>
  <c r="DR200" i="3"/>
  <c r="GW200" i="3" s="1"/>
  <c r="DQ200" i="3"/>
  <c r="GV200" i="3" s="1"/>
  <c r="DP200" i="3"/>
  <c r="GU200" i="3" s="1"/>
  <c r="DO200" i="3"/>
  <c r="GT200" i="3" s="1"/>
  <c r="DN200" i="3"/>
  <c r="DM200" i="3"/>
  <c r="GR200" i="3" s="1"/>
  <c r="DL200" i="3"/>
  <c r="GQ200" i="3" s="1"/>
  <c r="DK200" i="3"/>
  <c r="GP200" i="3" s="1"/>
  <c r="DJ200" i="3"/>
  <c r="GO200" i="3" s="1"/>
  <c r="DI200" i="3"/>
  <c r="GN200" i="3" s="1"/>
  <c r="DH200" i="3"/>
  <c r="GM200" i="3" s="1"/>
  <c r="DG200" i="3"/>
  <c r="GL200" i="3" s="1"/>
  <c r="DF200" i="3"/>
  <c r="DE200" i="3"/>
  <c r="GJ200" i="3" s="1"/>
  <c r="DD200" i="3"/>
  <c r="GI200" i="3" s="1"/>
  <c r="DC200" i="3"/>
  <c r="GH200" i="3" s="1"/>
  <c r="DB200" i="3"/>
  <c r="GG200" i="3" s="1"/>
  <c r="DA200" i="3"/>
  <c r="GF200" i="3" s="1"/>
  <c r="CZ200" i="3"/>
  <c r="GE200" i="3" s="1"/>
  <c r="CY200" i="3"/>
  <c r="GD200" i="3" s="1"/>
  <c r="CX200" i="3"/>
  <c r="CW200" i="3"/>
  <c r="GB200" i="3" s="1"/>
  <c r="CV200" i="3"/>
  <c r="GA200" i="3" s="1"/>
  <c r="CU200" i="3"/>
  <c r="FZ200" i="3" s="1"/>
  <c r="CT200" i="3"/>
  <c r="FY200" i="3" s="1"/>
  <c r="CS200" i="3"/>
  <c r="FX200" i="3" s="1"/>
  <c r="CR200" i="3"/>
  <c r="FW200" i="3" s="1"/>
  <c r="CQ200" i="3"/>
  <c r="FV200" i="3" s="1"/>
  <c r="CP200" i="3"/>
  <c r="CO200" i="3"/>
  <c r="FT200" i="3" s="1"/>
  <c r="CN200" i="3"/>
  <c r="FS200" i="3" s="1"/>
  <c r="CM200" i="3"/>
  <c r="FR200" i="3" s="1"/>
  <c r="CL200" i="3"/>
  <c r="FQ200" i="3" s="1"/>
  <c r="CK200" i="3"/>
  <c r="FP200" i="3" s="1"/>
  <c r="CJ200" i="3"/>
  <c r="FO200" i="3" s="1"/>
  <c r="CI200" i="3"/>
  <c r="FN200" i="3" s="1"/>
  <c r="CH200" i="3"/>
  <c r="CG200" i="3"/>
  <c r="FL200" i="3" s="1"/>
  <c r="CF200" i="3"/>
  <c r="FK200" i="3" s="1"/>
  <c r="CE200" i="3"/>
  <c r="FJ200" i="3" s="1"/>
  <c r="CD200" i="3"/>
  <c r="FI200" i="3" s="1"/>
  <c r="CC200" i="3"/>
  <c r="FH200" i="3" s="1"/>
  <c r="CB200" i="3"/>
  <c r="FG200" i="3" s="1"/>
  <c r="CA200" i="3"/>
  <c r="FF200" i="3" s="1"/>
  <c r="BZ200" i="3"/>
  <c r="BY200" i="3"/>
  <c r="FD200" i="3" s="1"/>
  <c r="BX200" i="3"/>
  <c r="FC200" i="3" s="1"/>
  <c r="BW200" i="3"/>
  <c r="FB200" i="3" s="1"/>
  <c r="BV200" i="3"/>
  <c r="FA200" i="3" s="1"/>
  <c r="BU200" i="3"/>
  <c r="EZ200" i="3" s="1"/>
  <c r="BT200" i="3"/>
  <c r="EY200" i="3" s="1"/>
  <c r="BS200" i="3"/>
  <c r="EX200" i="3" s="1"/>
  <c r="BR200" i="3"/>
  <c r="BQ200" i="3"/>
  <c r="EV200" i="3" s="1"/>
  <c r="BP200" i="3"/>
  <c r="EU200" i="3" s="1"/>
  <c r="BO200" i="3"/>
  <c r="ET200" i="3" s="1"/>
  <c r="BN200" i="3"/>
  <c r="ES200" i="3" s="1"/>
  <c r="BM200" i="3"/>
  <c r="ER200" i="3" s="1"/>
  <c r="BL200" i="3"/>
  <c r="EQ200" i="3" s="1"/>
  <c r="BK200" i="3"/>
  <c r="EP200" i="3" s="1"/>
  <c r="BJ200" i="3"/>
  <c r="BI200" i="3"/>
  <c r="EN200" i="3" s="1"/>
  <c r="BH200" i="3"/>
  <c r="EM200" i="3" s="1"/>
  <c r="BG200" i="3"/>
  <c r="EL200" i="3" s="1"/>
  <c r="BF200" i="3"/>
  <c r="EK200" i="3" s="1"/>
  <c r="BE200" i="3"/>
  <c r="EJ200" i="3" s="1"/>
  <c r="C200" i="3"/>
  <c r="DX199" i="3"/>
  <c r="HC199" i="3" s="1"/>
  <c r="DW199" i="3"/>
  <c r="HB199" i="3" s="1"/>
  <c r="DV199" i="3"/>
  <c r="HA199" i="3" s="1"/>
  <c r="DU199" i="3"/>
  <c r="GZ199" i="3" s="1"/>
  <c r="DT199" i="3"/>
  <c r="GY199" i="3" s="1"/>
  <c r="DS199" i="3"/>
  <c r="GX199" i="3" s="1"/>
  <c r="DR199" i="3"/>
  <c r="GW199" i="3" s="1"/>
  <c r="DQ199" i="3"/>
  <c r="GV199" i="3" s="1"/>
  <c r="DP199" i="3"/>
  <c r="GU199" i="3" s="1"/>
  <c r="DO199" i="3"/>
  <c r="GT199" i="3" s="1"/>
  <c r="DN199" i="3"/>
  <c r="GS199" i="3" s="1"/>
  <c r="DM199" i="3"/>
  <c r="GR199" i="3" s="1"/>
  <c r="DL199" i="3"/>
  <c r="GQ199" i="3" s="1"/>
  <c r="DK199" i="3"/>
  <c r="GP199" i="3" s="1"/>
  <c r="DJ199" i="3"/>
  <c r="GO199" i="3" s="1"/>
  <c r="DI199" i="3"/>
  <c r="GN199" i="3" s="1"/>
  <c r="DH199" i="3"/>
  <c r="GM199" i="3" s="1"/>
  <c r="DG199" i="3"/>
  <c r="GL199" i="3" s="1"/>
  <c r="DF199" i="3"/>
  <c r="GK199" i="3" s="1"/>
  <c r="DE199" i="3"/>
  <c r="GJ199" i="3" s="1"/>
  <c r="DD199" i="3"/>
  <c r="GI199" i="3" s="1"/>
  <c r="DC199" i="3"/>
  <c r="GH199" i="3" s="1"/>
  <c r="DB199" i="3"/>
  <c r="GG199" i="3" s="1"/>
  <c r="DA199" i="3"/>
  <c r="GF199" i="3" s="1"/>
  <c r="CZ199" i="3"/>
  <c r="GE199" i="3" s="1"/>
  <c r="CY199" i="3"/>
  <c r="GD199" i="3" s="1"/>
  <c r="CX199" i="3"/>
  <c r="GC199" i="3" s="1"/>
  <c r="CW199" i="3"/>
  <c r="GB199" i="3" s="1"/>
  <c r="CV199" i="3"/>
  <c r="GA199" i="3" s="1"/>
  <c r="CU199" i="3"/>
  <c r="FZ199" i="3" s="1"/>
  <c r="CT199" i="3"/>
  <c r="FY199" i="3" s="1"/>
  <c r="CS199" i="3"/>
  <c r="FX199" i="3" s="1"/>
  <c r="CR199" i="3"/>
  <c r="FW199" i="3" s="1"/>
  <c r="CQ199" i="3"/>
  <c r="FV199" i="3" s="1"/>
  <c r="CP199" i="3"/>
  <c r="FU199" i="3" s="1"/>
  <c r="CO199" i="3"/>
  <c r="FT199" i="3" s="1"/>
  <c r="CN199" i="3"/>
  <c r="FS199" i="3" s="1"/>
  <c r="CM199" i="3"/>
  <c r="FR199" i="3" s="1"/>
  <c r="CL199" i="3"/>
  <c r="FQ199" i="3" s="1"/>
  <c r="CK199" i="3"/>
  <c r="FP199" i="3" s="1"/>
  <c r="CJ199" i="3"/>
  <c r="FO199" i="3" s="1"/>
  <c r="CI199" i="3"/>
  <c r="FN199" i="3" s="1"/>
  <c r="CH199" i="3"/>
  <c r="FM199" i="3" s="1"/>
  <c r="CG199" i="3"/>
  <c r="FL199" i="3" s="1"/>
  <c r="CF199" i="3"/>
  <c r="FK199" i="3" s="1"/>
  <c r="CE199" i="3"/>
  <c r="FJ199" i="3" s="1"/>
  <c r="CD199" i="3"/>
  <c r="FI199" i="3" s="1"/>
  <c r="CC199" i="3"/>
  <c r="FH199" i="3" s="1"/>
  <c r="CB199" i="3"/>
  <c r="FG199" i="3" s="1"/>
  <c r="CA199" i="3"/>
  <c r="FF199" i="3" s="1"/>
  <c r="BZ199" i="3"/>
  <c r="FE199" i="3" s="1"/>
  <c r="BY199" i="3"/>
  <c r="FD199" i="3" s="1"/>
  <c r="BX199" i="3"/>
  <c r="FC199" i="3" s="1"/>
  <c r="BW199" i="3"/>
  <c r="FB199" i="3" s="1"/>
  <c r="BV199" i="3"/>
  <c r="FA199" i="3" s="1"/>
  <c r="BU199" i="3"/>
  <c r="EZ199" i="3" s="1"/>
  <c r="BT199" i="3"/>
  <c r="EY199" i="3" s="1"/>
  <c r="BS199" i="3"/>
  <c r="EX199" i="3" s="1"/>
  <c r="BR199" i="3"/>
  <c r="EW199" i="3" s="1"/>
  <c r="BQ199" i="3"/>
  <c r="EV199" i="3" s="1"/>
  <c r="BP199" i="3"/>
  <c r="EU199" i="3" s="1"/>
  <c r="BO199" i="3"/>
  <c r="ET199" i="3" s="1"/>
  <c r="BN199" i="3"/>
  <c r="ES199" i="3" s="1"/>
  <c r="BM199" i="3"/>
  <c r="ER199" i="3" s="1"/>
  <c r="BL199" i="3"/>
  <c r="EQ199" i="3" s="1"/>
  <c r="BK199" i="3"/>
  <c r="EP199" i="3" s="1"/>
  <c r="BJ199" i="3"/>
  <c r="EO199" i="3" s="1"/>
  <c r="BI199" i="3"/>
  <c r="EN199" i="3" s="1"/>
  <c r="BH199" i="3"/>
  <c r="EM199" i="3" s="1"/>
  <c r="BG199" i="3"/>
  <c r="EL199" i="3" s="1"/>
  <c r="BF199" i="3"/>
  <c r="EK199" i="3" s="1"/>
  <c r="BE199" i="3"/>
  <c r="EJ199" i="3" s="1"/>
  <c r="DX198" i="3"/>
  <c r="HC198" i="3" s="1"/>
  <c r="DW198" i="3"/>
  <c r="HB198" i="3" s="1"/>
  <c r="DV198" i="3"/>
  <c r="HA198" i="3" s="1"/>
  <c r="DU198" i="3"/>
  <c r="GZ198" i="3" s="1"/>
  <c r="DT198" i="3"/>
  <c r="GY198" i="3" s="1"/>
  <c r="DS198" i="3"/>
  <c r="GX198" i="3" s="1"/>
  <c r="DR198" i="3"/>
  <c r="GW198" i="3" s="1"/>
  <c r="DQ198" i="3"/>
  <c r="GV198" i="3" s="1"/>
  <c r="DP198" i="3"/>
  <c r="GU198" i="3" s="1"/>
  <c r="DO198" i="3"/>
  <c r="GT198" i="3" s="1"/>
  <c r="DN198" i="3"/>
  <c r="GS198" i="3" s="1"/>
  <c r="DM198" i="3"/>
  <c r="GR198" i="3" s="1"/>
  <c r="DL198" i="3"/>
  <c r="GQ198" i="3" s="1"/>
  <c r="DK198" i="3"/>
  <c r="GP198" i="3" s="1"/>
  <c r="DJ198" i="3"/>
  <c r="GO198" i="3" s="1"/>
  <c r="DI198" i="3"/>
  <c r="GN198" i="3" s="1"/>
  <c r="DH198" i="3"/>
  <c r="GM198" i="3" s="1"/>
  <c r="DG198" i="3"/>
  <c r="GL198" i="3" s="1"/>
  <c r="DF198" i="3"/>
  <c r="GK198" i="3" s="1"/>
  <c r="DE198" i="3"/>
  <c r="GJ198" i="3" s="1"/>
  <c r="DD198" i="3"/>
  <c r="GI198" i="3" s="1"/>
  <c r="DC198" i="3"/>
  <c r="GH198" i="3" s="1"/>
  <c r="DB198" i="3"/>
  <c r="GG198" i="3" s="1"/>
  <c r="DA198" i="3"/>
  <c r="GF198" i="3" s="1"/>
  <c r="CZ198" i="3"/>
  <c r="GE198" i="3" s="1"/>
  <c r="CY198" i="3"/>
  <c r="GD198" i="3" s="1"/>
  <c r="CX198" i="3"/>
  <c r="GC198" i="3" s="1"/>
  <c r="CW198" i="3"/>
  <c r="GB198" i="3" s="1"/>
  <c r="CV198" i="3"/>
  <c r="GA198" i="3" s="1"/>
  <c r="CU198" i="3"/>
  <c r="FZ198" i="3" s="1"/>
  <c r="CT198" i="3"/>
  <c r="FY198" i="3" s="1"/>
  <c r="CS198" i="3"/>
  <c r="FX198" i="3" s="1"/>
  <c r="CR198" i="3"/>
  <c r="FW198" i="3" s="1"/>
  <c r="CQ198" i="3"/>
  <c r="FV198" i="3" s="1"/>
  <c r="CP198" i="3"/>
  <c r="FU198" i="3" s="1"/>
  <c r="CO198" i="3"/>
  <c r="FT198" i="3" s="1"/>
  <c r="CN198" i="3"/>
  <c r="FS198" i="3" s="1"/>
  <c r="CM198" i="3"/>
  <c r="FR198" i="3" s="1"/>
  <c r="CL198" i="3"/>
  <c r="FQ198" i="3" s="1"/>
  <c r="CK198" i="3"/>
  <c r="FP198" i="3" s="1"/>
  <c r="CJ198" i="3"/>
  <c r="FO198" i="3" s="1"/>
  <c r="CI198" i="3"/>
  <c r="FN198" i="3" s="1"/>
  <c r="CH198" i="3"/>
  <c r="FM198" i="3" s="1"/>
  <c r="CG198" i="3"/>
  <c r="FL198" i="3" s="1"/>
  <c r="CF198" i="3"/>
  <c r="FK198" i="3" s="1"/>
  <c r="CE198" i="3"/>
  <c r="FJ198" i="3" s="1"/>
  <c r="CD198" i="3"/>
  <c r="FI198" i="3" s="1"/>
  <c r="CC198" i="3"/>
  <c r="FH198" i="3" s="1"/>
  <c r="CB198" i="3"/>
  <c r="FG198" i="3" s="1"/>
  <c r="CA198" i="3"/>
  <c r="FF198" i="3" s="1"/>
  <c r="BZ198" i="3"/>
  <c r="FE198" i="3" s="1"/>
  <c r="BY198" i="3"/>
  <c r="FD198" i="3" s="1"/>
  <c r="BX198" i="3"/>
  <c r="FC198" i="3" s="1"/>
  <c r="BW198" i="3"/>
  <c r="FB198" i="3" s="1"/>
  <c r="BV198" i="3"/>
  <c r="FA198" i="3" s="1"/>
  <c r="BU198" i="3"/>
  <c r="EZ198" i="3" s="1"/>
  <c r="BT198" i="3"/>
  <c r="EY198" i="3" s="1"/>
  <c r="BS198" i="3"/>
  <c r="EX198" i="3" s="1"/>
  <c r="BR198" i="3"/>
  <c r="EW198" i="3" s="1"/>
  <c r="BQ198" i="3"/>
  <c r="EV198" i="3" s="1"/>
  <c r="BP198" i="3"/>
  <c r="EU198" i="3" s="1"/>
  <c r="BO198" i="3"/>
  <c r="ET198" i="3" s="1"/>
  <c r="BN198" i="3"/>
  <c r="ES198" i="3" s="1"/>
  <c r="BM198" i="3"/>
  <c r="ER198" i="3" s="1"/>
  <c r="BL198" i="3"/>
  <c r="EQ198" i="3" s="1"/>
  <c r="BK198" i="3"/>
  <c r="EP198" i="3" s="1"/>
  <c r="BJ198" i="3"/>
  <c r="EO198" i="3" s="1"/>
  <c r="BI198" i="3"/>
  <c r="EN198" i="3" s="1"/>
  <c r="BH198" i="3"/>
  <c r="EM198" i="3" s="1"/>
  <c r="BG198" i="3"/>
  <c r="EL198" i="3" s="1"/>
  <c r="BF198" i="3"/>
  <c r="EK198" i="3" s="1"/>
  <c r="BE198" i="3"/>
  <c r="EJ198" i="3" s="1"/>
  <c r="DX197" i="3"/>
  <c r="HC197" i="3" s="1"/>
  <c r="DW197" i="3"/>
  <c r="HB197" i="3" s="1"/>
  <c r="DV197" i="3"/>
  <c r="HA197" i="3" s="1"/>
  <c r="DU197" i="3"/>
  <c r="GZ197" i="3" s="1"/>
  <c r="DT197" i="3"/>
  <c r="GY197" i="3" s="1"/>
  <c r="DS197" i="3"/>
  <c r="GX197" i="3" s="1"/>
  <c r="DR197" i="3"/>
  <c r="GW197" i="3" s="1"/>
  <c r="DQ197" i="3"/>
  <c r="GV197" i="3" s="1"/>
  <c r="DP197" i="3"/>
  <c r="GU197" i="3" s="1"/>
  <c r="DO197" i="3"/>
  <c r="GT197" i="3" s="1"/>
  <c r="DN197" i="3"/>
  <c r="GS197" i="3" s="1"/>
  <c r="DM197" i="3"/>
  <c r="GR197" i="3" s="1"/>
  <c r="DL197" i="3"/>
  <c r="GQ197" i="3" s="1"/>
  <c r="DK197" i="3"/>
  <c r="GP197" i="3" s="1"/>
  <c r="DJ197" i="3"/>
  <c r="GO197" i="3" s="1"/>
  <c r="DI197" i="3"/>
  <c r="GN197" i="3" s="1"/>
  <c r="DH197" i="3"/>
  <c r="GM197" i="3" s="1"/>
  <c r="DG197" i="3"/>
  <c r="GL197" i="3" s="1"/>
  <c r="DF197" i="3"/>
  <c r="GK197" i="3" s="1"/>
  <c r="DE197" i="3"/>
  <c r="GJ197" i="3" s="1"/>
  <c r="DD197" i="3"/>
  <c r="GI197" i="3" s="1"/>
  <c r="DC197" i="3"/>
  <c r="GH197" i="3" s="1"/>
  <c r="DB197" i="3"/>
  <c r="GG197" i="3" s="1"/>
  <c r="DA197" i="3"/>
  <c r="GF197" i="3" s="1"/>
  <c r="CZ197" i="3"/>
  <c r="GE197" i="3" s="1"/>
  <c r="CY197" i="3"/>
  <c r="GD197" i="3" s="1"/>
  <c r="CX197" i="3"/>
  <c r="GC197" i="3" s="1"/>
  <c r="CW197" i="3"/>
  <c r="GB197" i="3" s="1"/>
  <c r="CV197" i="3"/>
  <c r="GA197" i="3" s="1"/>
  <c r="CU197" i="3"/>
  <c r="FZ197" i="3" s="1"/>
  <c r="CT197" i="3"/>
  <c r="FY197" i="3" s="1"/>
  <c r="CS197" i="3"/>
  <c r="FX197" i="3" s="1"/>
  <c r="CR197" i="3"/>
  <c r="FW197" i="3" s="1"/>
  <c r="CQ197" i="3"/>
  <c r="FV197" i="3" s="1"/>
  <c r="CP197" i="3"/>
  <c r="FU197" i="3" s="1"/>
  <c r="CO197" i="3"/>
  <c r="FT197" i="3" s="1"/>
  <c r="CN197" i="3"/>
  <c r="FS197" i="3" s="1"/>
  <c r="CM197" i="3"/>
  <c r="FR197" i="3" s="1"/>
  <c r="CL197" i="3"/>
  <c r="FQ197" i="3" s="1"/>
  <c r="CK197" i="3"/>
  <c r="FP197" i="3" s="1"/>
  <c r="CJ197" i="3"/>
  <c r="FO197" i="3" s="1"/>
  <c r="CI197" i="3"/>
  <c r="FN197" i="3" s="1"/>
  <c r="CH197" i="3"/>
  <c r="FM197" i="3" s="1"/>
  <c r="CG197" i="3"/>
  <c r="FL197" i="3" s="1"/>
  <c r="CF197" i="3"/>
  <c r="FK197" i="3" s="1"/>
  <c r="CE197" i="3"/>
  <c r="FJ197" i="3" s="1"/>
  <c r="CD197" i="3"/>
  <c r="FI197" i="3" s="1"/>
  <c r="CC197" i="3"/>
  <c r="FH197" i="3" s="1"/>
  <c r="CB197" i="3"/>
  <c r="FG197" i="3" s="1"/>
  <c r="CA197" i="3"/>
  <c r="FF197" i="3" s="1"/>
  <c r="BZ197" i="3"/>
  <c r="FE197" i="3" s="1"/>
  <c r="BY197" i="3"/>
  <c r="FD197" i="3" s="1"/>
  <c r="BX197" i="3"/>
  <c r="FC197" i="3" s="1"/>
  <c r="BW197" i="3"/>
  <c r="FB197" i="3" s="1"/>
  <c r="BV197" i="3"/>
  <c r="FA197" i="3" s="1"/>
  <c r="BU197" i="3"/>
  <c r="EZ197" i="3" s="1"/>
  <c r="BT197" i="3"/>
  <c r="EY197" i="3" s="1"/>
  <c r="BS197" i="3"/>
  <c r="EX197" i="3" s="1"/>
  <c r="BR197" i="3"/>
  <c r="EW197" i="3" s="1"/>
  <c r="BQ197" i="3"/>
  <c r="EV197" i="3" s="1"/>
  <c r="BP197" i="3"/>
  <c r="EU197" i="3" s="1"/>
  <c r="BO197" i="3"/>
  <c r="ET197" i="3" s="1"/>
  <c r="BN197" i="3"/>
  <c r="ES197" i="3" s="1"/>
  <c r="BM197" i="3"/>
  <c r="ER197" i="3" s="1"/>
  <c r="BL197" i="3"/>
  <c r="EQ197" i="3" s="1"/>
  <c r="BK197" i="3"/>
  <c r="EP197" i="3" s="1"/>
  <c r="BJ197" i="3"/>
  <c r="EO197" i="3" s="1"/>
  <c r="BI197" i="3"/>
  <c r="EN197" i="3" s="1"/>
  <c r="BH197" i="3"/>
  <c r="EM197" i="3" s="1"/>
  <c r="BG197" i="3"/>
  <c r="EL197" i="3" s="1"/>
  <c r="BF197" i="3"/>
  <c r="EK197" i="3" s="1"/>
  <c r="BE197" i="3"/>
  <c r="EJ197" i="3" s="1"/>
  <c r="HA196" i="3"/>
  <c r="GY196" i="3"/>
  <c r="GS196" i="3"/>
  <c r="GK196" i="3"/>
  <c r="GI196" i="3"/>
  <c r="GC196" i="3"/>
  <c r="FU196" i="3"/>
  <c r="FS196" i="3"/>
  <c r="FM196" i="3"/>
  <c r="FE196" i="3"/>
  <c r="FC196" i="3"/>
  <c r="EW196" i="3"/>
  <c r="EO196" i="3"/>
  <c r="EM196" i="3"/>
  <c r="EA196" i="3"/>
  <c r="DX196" i="3"/>
  <c r="HC196" i="3" s="1"/>
  <c r="DW196" i="3"/>
  <c r="HB196" i="3" s="1"/>
  <c r="DV196" i="3"/>
  <c r="DU196" i="3"/>
  <c r="GZ196" i="3" s="1"/>
  <c r="DT196" i="3"/>
  <c r="DS196" i="3"/>
  <c r="GX196" i="3" s="1"/>
  <c r="DR196" i="3"/>
  <c r="GW196" i="3" s="1"/>
  <c r="DQ196" i="3"/>
  <c r="GV196" i="3" s="1"/>
  <c r="DP196" i="3"/>
  <c r="GU196" i="3" s="1"/>
  <c r="DO196" i="3"/>
  <c r="GT196" i="3" s="1"/>
  <c r="DN196" i="3"/>
  <c r="DM196" i="3"/>
  <c r="GR196" i="3" s="1"/>
  <c r="DL196" i="3"/>
  <c r="GQ196" i="3" s="1"/>
  <c r="DK196" i="3"/>
  <c r="GP196" i="3" s="1"/>
  <c r="DJ196" i="3"/>
  <c r="GO196" i="3" s="1"/>
  <c r="DI196" i="3"/>
  <c r="GN196" i="3" s="1"/>
  <c r="DH196" i="3"/>
  <c r="GM196" i="3" s="1"/>
  <c r="DG196" i="3"/>
  <c r="GL196" i="3" s="1"/>
  <c r="DF196" i="3"/>
  <c r="DE196" i="3"/>
  <c r="GJ196" i="3" s="1"/>
  <c r="DD196" i="3"/>
  <c r="DC196" i="3"/>
  <c r="GH196" i="3" s="1"/>
  <c r="DB196" i="3"/>
  <c r="GG196" i="3" s="1"/>
  <c r="DA196" i="3"/>
  <c r="GF196" i="3" s="1"/>
  <c r="CZ196" i="3"/>
  <c r="GE196" i="3" s="1"/>
  <c r="CY196" i="3"/>
  <c r="GD196" i="3" s="1"/>
  <c r="CX196" i="3"/>
  <c r="CW196" i="3"/>
  <c r="GB196" i="3" s="1"/>
  <c r="CV196" i="3"/>
  <c r="GA196" i="3" s="1"/>
  <c r="CU196" i="3"/>
  <c r="FZ196" i="3" s="1"/>
  <c r="CT196" i="3"/>
  <c r="FY196" i="3" s="1"/>
  <c r="CS196" i="3"/>
  <c r="FX196" i="3" s="1"/>
  <c r="CR196" i="3"/>
  <c r="FW196" i="3" s="1"/>
  <c r="CQ196" i="3"/>
  <c r="FV196" i="3" s="1"/>
  <c r="CP196" i="3"/>
  <c r="CO196" i="3"/>
  <c r="FT196" i="3" s="1"/>
  <c r="CN196" i="3"/>
  <c r="CM196" i="3"/>
  <c r="FR196" i="3" s="1"/>
  <c r="CL196" i="3"/>
  <c r="FQ196" i="3" s="1"/>
  <c r="CK196" i="3"/>
  <c r="FP196" i="3" s="1"/>
  <c r="CJ196" i="3"/>
  <c r="FO196" i="3" s="1"/>
  <c r="CI196" i="3"/>
  <c r="FN196" i="3" s="1"/>
  <c r="CH196" i="3"/>
  <c r="CG196" i="3"/>
  <c r="FL196" i="3" s="1"/>
  <c r="CF196" i="3"/>
  <c r="FK196" i="3" s="1"/>
  <c r="CE196" i="3"/>
  <c r="FJ196" i="3" s="1"/>
  <c r="CD196" i="3"/>
  <c r="FI196" i="3" s="1"/>
  <c r="CC196" i="3"/>
  <c r="FH196" i="3" s="1"/>
  <c r="CB196" i="3"/>
  <c r="FG196" i="3" s="1"/>
  <c r="CA196" i="3"/>
  <c r="FF196" i="3" s="1"/>
  <c r="BZ196" i="3"/>
  <c r="BY196" i="3"/>
  <c r="FD196" i="3" s="1"/>
  <c r="BX196" i="3"/>
  <c r="BW196" i="3"/>
  <c r="FB196" i="3" s="1"/>
  <c r="BV196" i="3"/>
  <c r="FA196" i="3" s="1"/>
  <c r="BU196" i="3"/>
  <c r="EZ196" i="3" s="1"/>
  <c r="BT196" i="3"/>
  <c r="EY196" i="3" s="1"/>
  <c r="BS196" i="3"/>
  <c r="EX196" i="3" s="1"/>
  <c r="BR196" i="3"/>
  <c r="BQ196" i="3"/>
  <c r="EV196" i="3" s="1"/>
  <c r="BP196" i="3"/>
  <c r="EU196" i="3" s="1"/>
  <c r="BO196" i="3"/>
  <c r="ET196" i="3" s="1"/>
  <c r="BN196" i="3"/>
  <c r="ES196" i="3" s="1"/>
  <c r="BM196" i="3"/>
  <c r="ER196" i="3" s="1"/>
  <c r="BL196" i="3"/>
  <c r="EQ196" i="3" s="1"/>
  <c r="BK196" i="3"/>
  <c r="EP196" i="3" s="1"/>
  <c r="BJ196" i="3"/>
  <c r="BI196" i="3"/>
  <c r="EN196" i="3" s="1"/>
  <c r="BH196" i="3"/>
  <c r="BG196" i="3"/>
  <c r="EL196" i="3" s="1"/>
  <c r="BF196" i="3"/>
  <c r="EK196" i="3" s="1"/>
  <c r="BE196" i="3"/>
  <c r="EJ196" i="3" s="1"/>
  <c r="NV195" i="3"/>
  <c r="NU195" i="3"/>
  <c r="NP195" i="3"/>
  <c r="NN195" i="3"/>
  <c r="NF195" i="3"/>
  <c r="MZ195" i="3"/>
  <c r="MX195" i="3"/>
  <c r="MJ195" i="3"/>
  <c r="LZ195" i="3"/>
  <c r="NT195" i="3" s="1"/>
  <c r="LY195" i="3"/>
  <c r="NS195" i="3" s="1"/>
  <c r="LX195" i="3"/>
  <c r="NR195" i="3" s="1"/>
  <c r="LW195" i="3"/>
  <c r="NQ195" i="3" s="1"/>
  <c r="LV195" i="3"/>
  <c r="LU195" i="3"/>
  <c r="NO195" i="3" s="1"/>
  <c r="LT195" i="3"/>
  <c r="LS195" i="3"/>
  <c r="NM195" i="3" s="1"/>
  <c r="LR195" i="3"/>
  <c r="NL195" i="3" s="1"/>
  <c r="LQ195" i="3"/>
  <c r="NK195" i="3" s="1"/>
  <c r="LP195" i="3"/>
  <c r="NJ195" i="3" s="1"/>
  <c r="LO195" i="3"/>
  <c r="NI195" i="3" s="1"/>
  <c r="LN195" i="3"/>
  <c r="NH195" i="3" s="1"/>
  <c r="LM195" i="3"/>
  <c r="NG195" i="3" s="1"/>
  <c r="LL195" i="3"/>
  <c r="LK195" i="3"/>
  <c r="NE195" i="3" s="1"/>
  <c r="LJ195" i="3"/>
  <c r="ND195" i="3" s="1"/>
  <c r="LI195" i="3"/>
  <c r="NC195" i="3" s="1"/>
  <c r="LH195" i="3"/>
  <c r="NB195" i="3" s="1"/>
  <c r="LG195" i="3"/>
  <c r="NA195" i="3" s="1"/>
  <c r="LF195" i="3"/>
  <c r="LE195" i="3"/>
  <c r="MY195" i="3" s="1"/>
  <c r="LD195" i="3"/>
  <c r="LC195" i="3"/>
  <c r="MW195" i="3" s="1"/>
  <c r="LB195" i="3"/>
  <c r="MV195" i="3" s="1"/>
  <c r="LA195" i="3"/>
  <c r="MU195" i="3" s="1"/>
  <c r="KZ195" i="3"/>
  <c r="MT195" i="3" s="1"/>
  <c r="KY195" i="3"/>
  <c r="MS195" i="3" s="1"/>
  <c r="KX195" i="3"/>
  <c r="MR195" i="3" s="1"/>
  <c r="KW195" i="3"/>
  <c r="MQ195" i="3" s="1"/>
  <c r="KV195" i="3"/>
  <c r="MP195" i="3" s="1"/>
  <c r="KU195" i="3"/>
  <c r="MO195" i="3" s="1"/>
  <c r="KT195" i="3"/>
  <c r="MN195" i="3" s="1"/>
  <c r="KS195" i="3"/>
  <c r="MM195" i="3" s="1"/>
  <c r="KR195" i="3"/>
  <c r="ML195" i="3" s="1"/>
  <c r="KQ195" i="3"/>
  <c r="MK195" i="3" s="1"/>
  <c r="KP195" i="3"/>
  <c r="KO195" i="3"/>
  <c r="MI195" i="3" s="1"/>
  <c r="KN195" i="3"/>
  <c r="MH195" i="3" s="1"/>
  <c r="KM195" i="3"/>
  <c r="MG195" i="3" s="1"/>
  <c r="KL195" i="3"/>
  <c r="MF195" i="3" s="1"/>
  <c r="KK195" i="3"/>
  <c r="ME195" i="3" s="1"/>
  <c r="KJ195" i="3"/>
  <c r="MD195" i="3" s="1"/>
  <c r="KI195" i="3"/>
  <c r="MC195" i="3" s="1"/>
  <c r="KH195" i="3"/>
  <c r="MB195" i="3" s="1"/>
  <c r="KE195" i="3"/>
  <c r="HC195" i="3"/>
  <c r="GR195" i="3"/>
  <c r="GI195" i="3"/>
  <c r="FW195" i="3"/>
  <c r="FL195" i="3"/>
  <c r="FC195" i="3"/>
  <c r="EU195" i="3"/>
  <c r="EM195" i="3"/>
  <c r="DY195" i="3"/>
  <c r="DX195" i="3"/>
  <c r="DW195" i="3"/>
  <c r="HB195" i="3" s="1"/>
  <c r="DV195" i="3"/>
  <c r="HA195" i="3" s="1"/>
  <c r="DU195" i="3"/>
  <c r="GZ195" i="3" s="1"/>
  <c r="DT195" i="3"/>
  <c r="GY195" i="3" s="1"/>
  <c r="DS195" i="3"/>
  <c r="GX195" i="3" s="1"/>
  <c r="DR195" i="3"/>
  <c r="GW195" i="3" s="1"/>
  <c r="DQ195" i="3"/>
  <c r="GV195" i="3" s="1"/>
  <c r="DP195" i="3"/>
  <c r="GU195" i="3" s="1"/>
  <c r="DO195" i="3"/>
  <c r="GT195" i="3" s="1"/>
  <c r="DN195" i="3"/>
  <c r="GS195" i="3" s="1"/>
  <c r="DM195" i="3"/>
  <c r="DL195" i="3"/>
  <c r="GQ195" i="3" s="1"/>
  <c r="DK195" i="3"/>
  <c r="GP195" i="3" s="1"/>
  <c r="DJ195" i="3"/>
  <c r="GO195" i="3" s="1"/>
  <c r="DI195" i="3"/>
  <c r="GN195" i="3" s="1"/>
  <c r="DH195" i="3"/>
  <c r="GM195" i="3" s="1"/>
  <c r="DG195" i="3"/>
  <c r="GL195" i="3" s="1"/>
  <c r="DF195" i="3"/>
  <c r="GK195" i="3" s="1"/>
  <c r="DE195" i="3"/>
  <c r="GJ195" i="3" s="1"/>
  <c r="DD195" i="3"/>
  <c r="DC195" i="3"/>
  <c r="GH195" i="3" s="1"/>
  <c r="DB195" i="3"/>
  <c r="GG195" i="3" s="1"/>
  <c r="DA195" i="3"/>
  <c r="GF195" i="3" s="1"/>
  <c r="CZ195" i="3"/>
  <c r="GE195" i="3" s="1"/>
  <c r="CY195" i="3"/>
  <c r="GD195" i="3" s="1"/>
  <c r="CX195" i="3"/>
  <c r="GC195" i="3" s="1"/>
  <c r="CW195" i="3"/>
  <c r="GB195" i="3" s="1"/>
  <c r="CV195" i="3"/>
  <c r="GA195" i="3" s="1"/>
  <c r="CU195" i="3"/>
  <c r="FZ195" i="3" s="1"/>
  <c r="CT195" i="3"/>
  <c r="FY195" i="3" s="1"/>
  <c r="CS195" i="3"/>
  <c r="FX195" i="3" s="1"/>
  <c r="CR195" i="3"/>
  <c r="CQ195" i="3"/>
  <c r="FV195" i="3" s="1"/>
  <c r="CP195" i="3"/>
  <c r="FU195" i="3" s="1"/>
  <c r="CO195" i="3"/>
  <c r="FT195" i="3" s="1"/>
  <c r="CN195" i="3"/>
  <c r="FS195" i="3" s="1"/>
  <c r="CM195" i="3"/>
  <c r="FR195" i="3" s="1"/>
  <c r="CL195" i="3"/>
  <c r="FQ195" i="3" s="1"/>
  <c r="CK195" i="3"/>
  <c r="FP195" i="3" s="1"/>
  <c r="CJ195" i="3"/>
  <c r="FO195" i="3" s="1"/>
  <c r="CI195" i="3"/>
  <c r="FN195" i="3" s="1"/>
  <c r="CH195" i="3"/>
  <c r="FM195" i="3" s="1"/>
  <c r="CG195" i="3"/>
  <c r="CF195" i="3"/>
  <c r="FK195" i="3" s="1"/>
  <c r="CE195" i="3"/>
  <c r="FJ195" i="3" s="1"/>
  <c r="CD195" i="3"/>
  <c r="FI195" i="3" s="1"/>
  <c r="CC195" i="3"/>
  <c r="FH195" i="3" s="1"/>
  <c r="CB195" i="3"/>
  <c r="FG195" i="3" s="1"/>
  <c r="CA195" i="3"/>
  <c r="FF195" i="3" s="1"/>
  <c r="BZ195" i="3"/>
  <c r="FE195" i="3" s="1"/>
  <c r="BY195" i="3"/>
  <c r="FD195" i="3" s="1"/>
  <c r="BX195" i="3"/>
  <c r="BW195" i="3"/>
  <c r="FB195" i="3" s="1"/>
  <c r="BV195" i="3"/>
  <c r="FA195" i="3" s="1"/>
  <c r="BU195" i="3"/>
  <c r="EZ195" i="3" s="1"/>
  <c r="BT195" i="3"/>
  <c r="EY195" i="3" s="1"/>
  <c r="BS195" i="3"/>
  <c r="EX195" i="3" s="1"/>
  <c r="BR195" i="3"/>
  <c r="EW195" i="3" s="1"/>
  <c r="BQ195" i="3"/>
  <c r="EV195" i="3" s="1"/>
  <c r="BP195" i="3"/>
  <c r="BO195" i="3"/>
  <c r="ET195" i="3" s="1"/>
  <c r="BN195" i="3"/>
  <c r="ES195" i="3" s="1"/>
  <c r="BM195" i="3"/>
  <c r="ER195" i="3" s="1"/>
  <c r="BL195" i="3"/>
  <c r="EQ195" i="3" s="1"/>
  <c r="BK195" i="3"/>
  <c r="EP195" i="3" s="1"/>
  <c r="BJ195" i="3"/>
  <c r="EO195" i="3" s="1"/>
  <c r="BI195" i="3"/>
  <c r="EN195" i="3" s="1"/>
  <c r="BH195" i="3"/>
  <c r="BG195" i="3"/>
  <c r="EL195" i="3" s="1"/>
  <c r="BF195" i="3"/>
  <c r="EK195" i="3" s="1"/>
  <c r="BE195" i="3"/>
  <c r="EJ195" i="3" s="1"/>
  <c r="C195" i="3"/>
  <c r="DX194" i="3"/>
  <c r="HC194" i="3" s="1"/>
  <c r="DW194" i="3"/>
  <c r="HB194" i="3" s="1"/>
  <c r="DV194" i="3"/>
  <c r="HA194" i="3" s="1"/>
  <c r="DU194" i="3"/>
  <c r="GZ194" i="3" s="1"/>
  <c r="DT194" i="3"/>
  <c r="GY194" i="3" s="1"/>
  <c r="DS194" i="3"/>
  <c r="GX194" i="3" s="1"/>
  <c r="DR194" i="3"/>
  <c r="GW194" i="3" s="1"/>
  <c r="DQ194" i="3"/>
  <c r="GV194" i="3" s="1"/>
  <c r="DP194" i="3"/>
  <c r="GU194" i="3" s="1"/>
  <c r="DO194" i="3"/>
  <c r="GT194" i="3" s="1"/>
  <c r="DN194" i="3"/>
  <c r="GS194" i="3" s="1"/>
  <c r="DM194" i="3"/>
  <c r="GR194" i="3" s="1"/>
  <c r="DL194" i="3"/>
  <c r="GQ194" i="3" s="1"/>
  <c r="DK194" i="3"/>
  <c r="GP194" i="3" s="1"/>
  <c r="DJ194" i="3"/>
  <c r="GO194" i="3" s="1"/>
  <c r="DI194" i="3"/>
  <c r="GN194" i="3" s="1"/>
  <c r="DH194" i="3"/>
  <c r="GM194" i="3" s="1"/>
  <c r="DG194" i="3"/>
  <c r="GL194" i="3" s="1"/>
  <c r="DF194" i="3"/>
  <c r="GK194" i="3" s="1"/>
  <c r="DE194" i="3"/>
  <c r="GJ194" i="3" s="1"/>
  <c r="DD194" i="3"/>
  <c r="GI194" i="3" s="1"/>
  <c r="DC194" i="3"/>
  <c r="GH194" i="3" s="1"/>
  <c r="DB194" i="3"/>
  <c r="GG194" i="3" s="1"/>
  <c r="DA194" i="3"/>
  <c r="GF194" i="3" s="1"/>
  <c r="CZ194" i="3"/>
  <c r="GE194" i="3" s="1"/>
  <c r="CY194" i="3"/>
  <c r="GD194" i="3" s="1"/>
  <c r="CX194" i="3"/>
  <c r="GC194" i="3" s="1"/>
  <c r="CW194" i="3"/>
  <c r="GB194" i="3" s="1"/>
  <c r="CV194" i="3"/>
  <c r="GA194" i="3" s="1"/>
  <c r="CU194" i="3"/>
  <c r="FZ194" i="3" s="1"/>
  <c r="CT194" i="3"/>
  <c r="FY194" i="3" s="1"/>
  <c r="CS194" i="3"/>
  <c r="FX194" i="3" s="1"/>
  <c r="CR194" i="3"/>
  <c r="FW194" i="3" s="1"/>
  <c r="CQ194" i="3"/>
  <c r="FV194" i="3" s="1"/>
  <c r="CP194" i="3"/>
  <c r="FU194" i="3" s="1"/>
  <c r="CO194" i="3"/>
  <c r="FT194" i="3" s="1"/>
  <c r="CN194" i="3"/>
  <c r="FS194" i="3" s="1"/>
  <c r="CM194" i="3"/>
  <c r="FR194" i="3" s="1"/>
  <c r="CL194" i="3"/>
  <c r="FQ194" i="3" s="1"/>
  <c r="CK194" i="3"/>
  <c r="FP194" i="3" s="1"/>
  <c r="CJ194" i="3"/>
  <c r="FO194" i="3" s="1"/>
  <c r="CI194" i="3"/>
  <c r="FN194" i="3" s="1"/>
  <c r="CH194" i="3"/>
  <c r="FM194" i="3" s="1"/>
  <c r="CG194" i="3"/>
  <c r="FL194" i="3" s="1"/>
  <c r="CF194" i="3"/>
  <c r="FK194" i="3" s="1"/>
  <c r="CE194" i="3"/>
  <c r="FJ194" i="3" s="1"/>
  <c r="CD194" i="3"/>
  <c r="FI194" i="3" s="1"/>
  <c r="CC194" i="3"/>
  <c r="FH194" i="3" s="1"/>
  <c r="CB194" i="3"/>
  <c r="FG194" i="3" s="1"/>
  <c r="CA194" i="3"/>
  <c r="FF194" i="3" s="1"/>
  <c r="BZ194" i="3"/>
  <c r="FE194" i="3" s="1"/>
  <c r="BY194" i="3"/>
  <c r="FD194" i="3" s="1"/>
  <c r="BX194" i="3"/>
  <c r="FC194" i="3" s="1"/>
  <c r="BW194" i="3"/>
  <c r="FB194" i="3" s="1"/>
  <c r="BV194" i="3"/>
  <c r="FA194" i="3" s="1"/>
  <c r="BU194" i="3"/>
  <c r="EZ194" i="3" s="1"/>
  <c r="BT194" i="3"/>
  <c r="EY194" i="3" s="1"/>
  <c r="BS194" i="3"/>
  <c r="EX194" i="3" s="1"/>
  <c r="BR194" i="3"/>
  <c r="EW194" i="3" s="1"/>
  <c r="BQ194" i="3"/>
  <c r="EV194" i="3" s="1"/>
  <c r="BP194" i="3"/>
  <c r="EU194" i="3" s="1"/>
  <c r="BO194" i="3"/>
  <c r="ET194" i="3" s="1"/>
  <c r="BN194" i="3"/>
  <c r="ES194" i="3" s="1"/>
  <c r="BM194" i="3"/>
  <c r="ER194" i="3" s="1"/>
  <c r="BL194" i="3"/>
  <c r="EQ194" i="3" s="1"/>
  <c r="BK194" i="3"/>
  <c r="EP194" i="3" s="1"/>
  <c r="BJ194" i="3"/>
  <c r="EO194" i="3" s="1"/>
  <c r="BI194" i="3"/>
  <c r="EN194" i="3" s="1"/>
  <c r="BH194" i="3"/>
  <c r="EM194" i="3" s="1"/>
  <c r="BG194" i="3"/>
  <c r="EL194" i="3" s="1"/>
  <c r="BF194" i="3"/>
  <c r="EK194" i="3" s="1"/>
  <c r="BE194" i="3"/>
  <c r="EJ194" i="3" s="1"/>
  <c r="DX193" i="3"/>
  <c r="HC193" i="3" s="1"/>
  <c r="DW193" i="3"/>
  <c r="HB193" i="3" s="1"/>
  <c r="DV193" i="3"/>
  <c r="HA193" i="3" s="1"/>
  <c r="DU193" i="3"/>
  <c r="GZ193" i="3" s="1"/>
  <c r="DT193" i="3"/>
  <c r="GY193" i="3" s="1"/>
  <c r="DS193" i="3"/>
  <c r="GX193" i="3" s="1"/>
  <c r="DR193" i="3"/>
  <c r="GW193" i="3" s="1"/>
  <c r="DQ193" i="3"/>
  <c r="GV193" i="3" s="1"/>
  <c r="DP193" i="3"/>
  <c r="GU193" i="3" s="1"/>
  <c r="DO193" i="3"/>
  <c r="GT193" i="3" s="1"/>
  <c r="DN193" i="3"/>
  <c r="GS193" i="3" s="1"/>
  <c r="DM193" i="3"/>
  <c r="GR193" i="3" s="1"/>
  <c r="DL193" i="3"/>
  <c r="GQ193" i="3" s="1"/>
  <c r="DK193" i="3"/>
  <c r="GP193" i="3" s="1"/>
  <c r="DJ193" i="3"/>
  <c r="GO193" i="3" s="1"/>
  <c r="DI193" i="3"/>
  <c r="GN193" i="3" s="1"/>
  <c r="DH193" i="3"/>
  <c r="GM193" i="3" s="1"/>
  <c r="DG193" i="3"/>
  <c r="GL193" i="3" s="1"/>
  <c r="DF193" i="3"/>
  <c r="GK193" i="3" s="1"/>
  <c r="DE193" i="3"/>
  <c r="GJ193" i="3" s="1"/>
  <c r="DD193" i="3"/>
  <c r="GI193" i="3" s="1"/>
  <c r="DC193" i="3"/>
  <c r="GH193" i="3" s="1"/>
  <c r="DB193" i="3"/>
  <c r="GG193" i="3" s="1"/>
  <c r="DA193" i="3"/>
  <c r="GF193" i="3" s="1"/>
  <c r="CZ193" i="3"/>
  <c r="GE193" i="3" s="1"/>
  <c r="CY193" i="3"/>
  <c r="GD193" i="3" s="1"/>
  <c r="CX193" i="3"/>
  <c r="GC193" i="3" s="1"/>
  <c r="CW193" i="3"/>
  <c r="GB193" i="3" s="1"/>
  <c r="CV193" i="3"/>
  <c r="GA193" i="3" s="1"/>
  <c r="CU193" i="3"/>
  <c r="FZ193" i="3" s="1"/>
  <c r="CT193" i="3"/>
  <c r="FY193" i="3" s="1"/>
  <c r="CS193" i="3"/>
  <c r="FX193" i="3" s="1"/>
  <c r="CR193" i="3"/>
  <c r="FW193" i="3" s="1"/>
  <c r="CQ193" i="3"/>
  <c r="FV193" i="3" s="1"/>
  <c r="CP193" i="3"/>
  <c r="FU193" i="3" s="1"/>
  <c r="CO193" i="3"/>
  <c r="FT193" i="3" s="1"/>
  <c r="CN193" i="3"/>
  <c r="FS193" i="3" s="1"/>
  <c r="CM193" i="3"/>
  <c r="FR193" i="3" s="1"/>
  <c r="CL193" i="3"/>
  <c r="FQ193" i="3" s="1"/>
  <c r="CK193" i="3"/>
  <c r="FP193" i="3" s="1"/>
  <c r="CJ193" i="3"/>
  <c r="FO193" i="3" s="1"/>
  <c r="CI193" i="3"/>
  <c r="FN193" i="3" s="1"/>
  <c r="CH193" i="3"/>
  <c r="FM193" i="3" s="1"/>
  <c r="CG193" i="3"/>
  <c r="FL193" i="3" s="1"/>
  <c r="CF193" i="3"/>
  <c r="FK193" i="3" s="1"/>
  <c r="CE193" i="3"/>
  <c r="FJ193" i="3" s="1"/>
  <c r="CD193" i="3"/>
  <c r="FI193" i="3" s="1"/>
  <c r="CC193" i="3"/>
  <c r="FH193" i="3" s="1"/>
  <c r="CB193" i="3"/>
  <c r="FG193" i="3" s="1"/>
  <c r="CA193" i="3"/>
  <c r="FF193" i="3" s="1"/>
  <c r="BZ193" i="3"/>
  <c r="FE193" i="3" s="1"/>
  <c r="BY193" i="3"/>
  <c r="FD193" i="3" s="1"/>
  <c r="BX193" i="3"/>
  <c r="FC193" i="3" s="1"/>
  <c r="BW193" i="3"/>
  <c r="FB193" i="3" s="1"/>
  <c r="BV193" i="3"/>
  <c r="FA193" i="3" s="1"/>
  <c r="BU193" i="3"/>
  <c r="EZ193" i="3" s="1"/>
  <c r="BT193" i="3"/>
  <c r="EY193" i="3" s="1"/>
  <c r="BS193" i="3"/>
  <c r="EX193" i="3" s="1"/>
  <c r="BR193" i="3"/>
  <c r="EW193" i="3" s="1"/>
  <c r="BQ193" i="3"/>
  <c r="EV193" i="3" s="1"/>
  <c r="BP193" i="3"/>
  <c r="EU193" i="3" s="1"/>
  <c r="BO193" i="3"/>
  <c r="ET193" i="3" s="1"/>
  <c r="BN193" i="3"/>
  <c r="ES193" i="3" s="1"/>
  <c r="BM193" i="3"/>
  <c r="ER193" i="3" s="1"/>
  <c r="BL193" i="3"/>
  <c r="EQ193" i="3" s="1"/>
  <c r="BK193" i="3"/>
  <c r="EP193" i="3" s="1"/>
  <c r="BJ193" i="3"/>
  <c r="EO193" i="3" s="1"/>
  <c r="BI193" i="3"/>
  <c r="EN193" i="3" s="1"/>
  <c r="BH193" i="3"/>
  <c r="EM193" i="3" s="1"/>
  <c r="BG193" i="3"/>
  <c r="EL193" i="3" s="1"/>
  <c r="BF193" i="3"/>
  <c r="EK193" i="3" s="1"/>
  <c r="BE193" i="3"/>
  <c r="EJ193" i="3" s="1"/>
  <c r="DX192" i="3"/>
  <c r="HC192" i="3" s="1"/>
  <c r="DW192" i="3"/>
  <c r="HB192" i="3" s="1"/>
  <c r="DV192" i="3"/>
  <c r="HA192" i="3" s="1"/>
  <c r="DU192" i="3"/>
  <c r="GZ192" i="3" s="1"/>
  <c r="DT192" i="3"/>
  <c r="GY192" i="3" s="1"/>
  <c r="DS192" i="3"/>
  <c r="GX192" i="3" s="1"/>
  <c r="DR192" i="3"/>
  <c r="GW192" i="3" s="1"/>
  <c r="DQ192" i="3"/>
  <c r="GV192" i="3" s="1"/>
  <c r="DP192" i="3"/>
  <c r="GU192" i="3" s="1"/>
  <c r="DO192" i="3"/>
  <c r="GT192" i="3" s="1"/>
  <c r="DN192" i="3"/>
  <c r="GS192" i="3" s="1"/>
  <c r="DM192" i="3"/>
  <c r="GR192" i="3" s="1"/>
  <c r="DL192" i="3"/>
  <c r="GQ192" i="3" s="1"/>
  <c r="DK192" i="3"/>
  <c r="GP192" i="3" s="1"/>
  <c r="DJ192" i="3"/>
  <c r="GO192" i="3" s="1"/>
  <c r="DI192" i="3"/>
  <c r="GN192" i="3" s="1"/>
  <c r="DH192" i="3"/>
  <c r="GM192" i="3" s="1"/>
  <c r="DG192" i="3"/>
  <c r="GL192" i="3" s="1"/>
  <c r="DF192" i="3"/>
  <c r="GK192" i="3" s="1"/>
  <c r="DE192" i="3"/>
  <c r="GJ192" i="3" s="1"/>
  <c r="DD192" i="3"/>
  <c r="GI192" i="3" s="1"/>
  <c r="DC192" i="3"/>
  <c r="GH192" i="3" s="1"/>
  <c r="DB192" i="3"/>
  <c r="GG192" i="3" s="1"/>
  <c r="DA192" i="3"/>
  <c r="GF192" i="3" s="1"/>
  <c r="CZ192" i="3"/>
  <c r="GE192" i="3" s="1"/>
  <c r="CY192" i="3"/>
  <c r="GD192" i="3" s="1"/>
  <c r="CX192" i="3"/>
  <c r="GC192" i="3" s="1"/>
  <c r="CW192" i="3"/>
  <c r="GB192" i="3" s="1"/>
  <c r="CV192" i="3"/>
  <c r="GA192" i="3" s="1"/>
  <c r="CU192" i="3"/>
  <c r="FZ192" i="3" s="1"/>
  <c r="CT192" i="3"/>
  <c r="FY192" i="3" s="1"/>
  <c r="CS192" i="3"/>
  <c r="FX192" i="3" s="1"/>
  <c r="CR192" i="3"/>
  <c r="FW192" i="3" s="1"/>
  <c r="CQ192" i="3"/>
  <c r="FV192" i="3" s="1"/>
  <c r="CP192" i="3"/>
  <c r="FU192" i="3" s="1"/>
  <c r="CO192" i="3"/>
  <c r="FT192" i="3" s="1"/>
  <c r="CN192" i="3"/>
  <c r="FS192" i="3" s="1"/>
  <c r="CM192" i="3"/>
  <c r="FR192" i="3" s="1"/>
  <c r="CL192" i="3"/>
  <c r="FQ192" i="3" s="1"/>
  <c r="CK192" i="3"/>
  <c r="FP192" i="3" s="1"/>
  <c r="CJ192" i="3"/>
  <c r="FO192" i="3" s="1"/>
  <c r="CI192" i="3"/>
  <c r="FN192" i="3" s="1"/>
  <c r="CH192" i="3"/>
  <c r="FM192" i="3" s="1"/>
  <c r="CG192" i="3"/>
  <c r="FL192" i="3" s="1"/>
  <c r="CF192" i="3"/>
  <c r="FK192" i="3" s="1"/>
  <c r="CE192" i="3"/>
  <c r="FJ192" i="3" s="1"/>
  <c r="CD192" i="3"/>
  <c r="FI192" i="3" s="1"/>
  <c r="CC192" i="3"/>
  <c r="FH192" i="3" s="1"/>
  <c r="CB192" i="3"/>
  <c r="FG192" i="3" s="1"/>
  <c r="CA192" i="3"/>
  <c r="FF192" i="3" s="1"/>
  <c r="BZ192" i="3"/>
  <c r="FE192" i="3" s="1"/>
  <c r="BY192" i="3"/>
  <c r="FD192" i="3" s="1"/>
  <c r="BX192" i="3"/>
  <c r="FC192" i="3" s="1"/>
  <c r="BW192" i="3"/>
  <c r="FB192" i="3" s="1"/>
  <c r="BV192" i="3"/>
  <c r="FA192" i="3" s="1"/>
  <c r="BU192" i="3"/>
  <c r="EZ192" i="3" s="1"/>
  <c r="BT192" i="3"/>
  <c r="EY192" i="3" s="1"/>
  <c r="BS192" i="3"/>
  <c r="EX192" i="3" s="1"/>
  <c r="BR192" i="3"/>
  <c r="EW192" i="3" s="1"/>
  <c r="BQ192" i="3"/>
  <c r="EV192" i="3" s="1"/>
  <c r="BP192" i="3"/>
  <c r="EU192" i="3" s="1"/>
  <c r="BO192" i="3"/>
  <c r="ET192" i="3" s="1"/>
  <c r="BN192" i="3"/>
  <c r="ES192" i="3" s="1"/>
  <c r="BM192" i="3"/>
  <c r="ER192" i="3" s="1"/>
  <c r="BL192" i="3"/>
  <c r="EQ192" i="3" s="1"/>
  <c r="BK192" i="3"/>
  <c r="EP192" i="3" s="1"/>
  <c r="BJ192" i="3"/>
  <c r="EO192" i="3" s="1"/>
  <c r="BI192" i="3"/>
  <c r="EN192" i="3" s="1"/>
  <c r="BH192" i="3"/>
  <c r="EM192" i="3" s="1"/>
  <c r="BG192" i="3"/>
  <c r="EL192" i="3" s="1"/>
  <c r="BF192" i="3"/>
  <c r="EK192" i="3" s="1"/>
  <c r="BE192" i="3"/>
  <c r="EJ192" i="3" s="1"/>
  <c r="HB191" i="3"/>
  <c r="GT191" i="3"/>
  <c r="GL191" i="3"/>
  <c r="GD191" i="3"/>
  <c r="FV191" i="3"/>
  <c r="FN191" i="3"/>
  <c r="FF191" i="3"/>
  <c r="EX191" i="3"/>
  <c r="EP191" i="3"/>
  <c r="EA191" i="3"/>
  <c r="DX191" i="3"/>
  <c r="HC191" i="3" s="1"/>
  <c r="DW191" i="3"/>
  <c r="DV191" i="3"/>
  <c r="HA191" i="3" s="1"/>
  <c r="DU191" i="3"/>
  <c r="GZ191" i="3" s="1"/>
  <c r="DT191" i="3"/>
  <c r="GY191" i="3" s="1"/>
  <c r="DS191" i="3"/>
  <c r="GX191" i="3" s="1"/>
  <c r="DR191" i="3"/>
  <c r="GW191" i="3" s="1"/>
  <c r="DQ191" i="3"/>
  <c r="GV191" i="3" s="1"/>
  <c r="DP191" i="3"/>
  <c r="GU191" i="3" s="1"/>
  <c r="DO191" i="3"/>
  <c r="DN191" i="3"/>
  <c r="GS191" i="3" s="1"/>
  <c r="DM191" i="3"/>
  <c r="GR191" i="3" s="1"/>
  <c r="DL191" i="3"/>
  <c r="GQ191" i="3" s="1"/>
  <c r="DK191" i="3"/>
  <c r="GP191" i="3" s="1"/>
  <c r="DJ191" i="3"/>
  <c r="GO191" i="3" s="1"/>
  <c r="DI191" i="3"/>
  <c r="GN191" i="3" s="1"/>
  <c r="DH191" i="3"/>
  <c r="GM191" i="3" s="1"/>
  <c r="DG191" i="3"/>
  <c r="DF191" i="3"/>
  <c r="GK191" i="3" s="1"/>
  <c r="DE191" i="3"/>
  <c r="GJ191" i="3" s="1"/>
  <c r="DD191" i="3"/>
  <c r="GI191" i="3" s="1"/>
  <c r="DC191" i="3"/>
  <c r="GH191" i="3" s="1"/>
  <c r="DB191" i="3"/>
  <c r="GG191" i="3" s="1"/>
  <c r="DA191" i="3"/>
  <c r="GF191" i="3" s="1"/>
  <c r="CZ191" i="3"/>
  <c r="GE191" i="3" s="1"/>
  <c r="CY191" i="3"/>
  <c r="CX191" i="3"/>
  <c r="GC191" i="3" s="1"/>
  <c r="CW191" i="3"/>
  <c r="GB191" i="3" s="1"/>
  <c r="CV191" i="3"/>
  <c r="GA191" i="3" s="1"/>
  <c r="CU191" i="3"/>
  <c r="FZ191" i="3" s="1"/>
  <c r="CT191" i="3"/>
  <c r="FY191" i="3" s="1"/>
  <c r="CS191" i="3"/>
  <c r="FX191" i="3" s="1"/>
  <c r="CR191" i="3"/>
  <c r="FW191" i="3" s="1"/>
  <c r="CQ191" i="3"/>
  <c r="CP191" i="3"/>
  <c r="FU191" i="3" s="1"/>
  <c r="CO191" i="3"/>
  <c r="FT191" i="3" s="1"/>
  <c r="CN191" i="3"/>
  <c r="FS191" i="3" s="1"/>
  <c r="CM191" i="3"/>
  <c r="FR191" i="3" s="1"/>
  <c r="CL191" i="3"/>
  <c r="FQ191" i="3" s="1"/>
  <c r="CK191" i="3"/>
  <c r="FP191" i="3" s="1"/>
  <c r="CJ191" i="3"/>
  <c r="FO191" i="3" s="1"/>
  <c r="CI191" i="3"/>
  <c r="CH191" i="3"/>
  <c r="FM191" i="3" s="1"/>
  <c r="CG191" i="3"/>
  <c r="FL191" i="3" s="1"/>
  <c r="CF191" i="3"/>
  <c r="FK191" i="3" s="1"/>
  <c r="CE191" i="3"/>
  <c r="FJ191" i="3" s="1"/>
  <c r="CD191" i="3"/>
  <c r="FI191" i="3" s="1"/>
  <c r="CC191" i="3"/>
  <c r="FH191" i="3" s="1"/>
  <c r="CB191" i="3"/>
  <c r="FG191" i="3" s="1"/>
  <c r="CA191" i="3"/>
  <c r="BZ191" i="3"/>
  <c r="FE191" i="3" s="1"/>
  <c r="BY191" i="3"/>
  <c r="FD191" i="3" s="1"/>
  <c r="BX191" i="3"/>
  <c r="FC191" i="3" s="1"/>
  <c r="BW191" i="3"/>
  <c r="FB191" i="3" s="1"/>
  <c r="BV191" i="3"/>
  <c r="FA191" i="3" s="1"/>
  <c r="BU191" i="3"/>
  <c r="EZ191" i="3" s="1"/>
  <c r="BT191" i="3"/>
  <c r="EY191" i="3" s="1"/>
  <c r="BS191" i="3"/>
  <c r="BR191" i="3"/>
  <c r="EW191" i="3" s="1"/>
  <c r="BQ191" i="3"/>
  <c r="EV191" i="3" s="1"/>
  <c r="BP191" i="3"/>
  <c r="EU191" i="3" s="1"/>
  <c r="BO191" i="3"/>
  <c r="ET191" i="3" s="1"/>
  <c r="BN191" i="3"/>
  <c r="ES191" i="3" s="1"/>
  <c r="BM191" i="3"/>
  <c r="ER191" i="3" s="1"/>
  <c r="BL191" i="3"/>
  <c r="EQ191" i="3" s="1"/>
  <c r="BK191" i="3"/>
  <c r="BJ191" i="3"/>
  <c r="EO191" i="3" s="1"/>
  <c r="BI191" i="3"/>
  <c r="EN191" i="3" s="1"/>
  <c r="BH191" i="3"/>
  <c r="EM191" i="3" s="1"/>
  <c r="BG191" i="3"/>
  <c r="EL191" i="3" s="1"/>
  <c r="BF191" i="3"/>
  <c r="EK191" i="3" s="1"/>
  <c r="BE191" i="3"/>
  <c r="EJ191" i="3" s="1"/>
  <c r="NV190" i="3"/>
  <c r="NU190" i="3"/>
  <c r="NS190" i="3"/>
  <c r="NK190" i="3"/>
  <c r="NC190" i="3"/>
  <c r="MU190" i="3"/>
  <c r="MM190" i="3"/>
  <c r="ME190" i="3"/>
  <c r="LZ190" i="3"/>
  <c r="NT190" i="3" s="1"/>
  <c r="LY190" i="3"/>
  <c r="LX190" i="3"/>
  <c r="NR190" i="3" s="1"/>
  <c r="LW190" i="3"/>
  <c r="NQ190" i="3" s="1"/>
  <c r="LV190" i="3"/>
  <c r="NP190" i="3" s="1"/>
  <c r="LU190" i="3"/>
  <c r="NO190" i="3" s="1"/>
  <c r="LT190" i="3"/>
  <c r="NN190" i="3" s="1"/>
  <c r="LS190" i="3"/>
  <c r="NM190" i="3" s="1"/>
  <c r="LR190" i="3"/>
  <c r="NL190" i="3" s="1"/>
  <c r="LQ190" i="3"/>
  <c r="LP190" i="3"/>
  <c r="NJ190" i="3" s="1"/>
  <c r="LO190" i="3"/>
  <c r="NI190" i="3" s="1"/>
  <c r="LN190" i="3"/>
  <c r="NH190" i="3" s="1"/>
  <c r="LM190" i="3"/>
  <c r="NG190" i="3" s="1"/>
  <c r="LL190" i="3"/>
  <c r="NF190" i="3" s="1"/>
  <c r="LK190" i="3"/>
  <c r="NE190" i="3" s="1"/>
  <c r="LJ190" i="3"/>
  <c r="ND190" i="3" s="1"/>
  <c r="LI190" i="3"/>
  <c r="LH190" i="3"/>
  <c r="NB190" i="3" s="1"/>
  <c r="LG190" i="3"/>
  <c r="NA190" i="3" s="1"/>
  <c r="LF190" i="3"/>
  <c r="MZ190" i="3" s="1"/>
  <c r="LE190" i="3"/>
  <c r="MY190" i="3" s="1"/>
  <c r="LD190" i="3"/>
  <c r="MX190" i="3" s="1"/>
  <c r="LC190" i="3"/>
  <c r="MW190" i="3" s="1"/>
  <c r="LB190" i="3"/>
  <c r="MV190" i="3" s="1"/>
  <c r="LA190" i="3"/>
  <c r="KZ190" i="3"/>
  <c r="MT190" i="3" s="1"/>
  <c r="KY190" i="3"/>
  <c r="MS190" i="3" s="1"/>
  <c r="KX190" i="3"/>
  <c r="MR190" i="3" s="1"/>
  <c r="KW190" i="3"/>
  <c r="MQ190" i="3" s="1"/>
  <c r="KV190" i="3"/>
  <c r="MP190" i="3" s="1"/>
  <c r="KU190" i="3"/>
  <c r="MO190" i="3" s="1"/>
  <c r="KT190" i="3"/>
  <c r="MN190" i="3" s="1"/>
  <c r="KS190" i="3"/>
  <c r="KR190" i="3"/>
  <c r="ML190" i="3" s="1"/>
  <c r="KQ190" i="3"/>
  <c r="MK190" i="3" s="1"/>
  <c r="KP190" i="3"/>
  <c r="MJ190" i="3" s="1"/>
  <c r="KO190" i="3"/>
  <c r="MI190" i="3" s="1"/>
  <c r="KN190" i="3"/>
  <c r="MH190" i="3" s="1"/>
  <c r="KM190" i="3"/>
  <c r="MG190" i="3" s="1"/>
  <c r="KL190" i="3"/>
  <c r="MF190" i="3" s="1"/>
  <c r="KK190" i="3"/>
  <c r="KJ190" i="3"/>
  <c r="MD190" i="3" s="1"/>
  <c r="KI190" i="3"/>
  <c r="MC190" i="3" s="1"/>
  <c r="KH190" i="3"/>
  <c r="MB190" i="3" s="1"/>
  <c r="GX190" i="3"/>
  <c r="GP190" i="3"/>
  <c r="GH190" i="3"/>
  <c r="FZ190" i="3"/>
  <c r="FR190" i="3"/>
  <c r="FN190" i="3"/>
  <c r="FF190" i="3"/>
  <c r="FE190" i="3"/>
  <c r="ET190" i="3"/>
  <c r="EL190" i="3"/>
  <c r="DY190" i="3"/>
  <c r="DX190" i="3"/>
  <c r="HC190" i="3" s="1"/>
  <c r="DW190" i="3"/>
  <c r="HB190" i="3" s="1"/>
  <c r="DV190" i="3"/>
  <c r="HA190" i="3" s="1"/>
  <c r="DU190" i="3"/>
  <c r="GZ190" i="3" s="1"/>
  <c r="DT190" i="3"/>
  <c r="GY190" i="3" s="1"/>
  <c r="DS190" i="3"/>
  <c r="DR190" i="3"/>
  <c r="GW190" i="3" s="1"/>
  <c r="DQ190" i="3"/>
  <c r="GV190" i="3" s="1"/>
  <c r="DP190" i="3"/>
  <c r="GU190" i="3" s="1"/>
  <c r="DO190" i="3"/>
  <c r="GT190" i="3" s="1"/>
  <c r="DN190" i="3"/>
  <c r="GS190" i="3" s="1"/>
  <c r="DM190" i="3"/>
  <c r="GR190" i="3" s="1"/>
  <c r="DL190" i="3"/>
  <c r="GQ190" i="3" s="1"/>
  <c r="DK190" i="3"/>
  <c r="DJ190" i="3"/>
  <c r="GO190" i="3" s="1"/>
  <c r="DI190" i="3"/>
  <c r="GN190" i="3" s="1"/>
  <c r="DH190" i="3"/>
  <c r="GM190" i="3" s="1"/>
  <c r="DG190" i="3"/>
  <c r="GL190" i="3" s="1"/>
  <c r="DF190" i="3"/>
  <c r="GK190" i="3" s="1"/>
  <c r="DE190" i="3"/>
  <c r="GJ190" i="3" s="1"/>
  <c r="DD190" i="3"/>
  <c r="GI190" i="3" s="1"/>
  <c r="DC190" i="3"/>
  <c r="DB190" i="3"/>
  <c r="GG190" i="3" s="1"/>
  <c r="DA190" i="3"/>
  <c r="GF190" i="3" s="1"/>
  <c r="CZ190" i="3"/>
  <c r="GE190" i="3" s="1"/>
  <c r="CY190" i="3"/>
  <c r="GD190" i="3" s="1"/>
  <c r="CX190" i="3"/>
  <c r="GC190" i="3" s="1"/>
  <c r="CW190" i="3"/>
  <c r="GB190" i="3" s="1"/>
  <c r="CV190" i="3"/>
  <c r="GA190" i="3" s="1"/>
  <c r="CU190" i="3"/>
  <c r="CT190" i="3"/>
  <c r="FY190" i="3" s="1"/>
  <c r="CS190" i="3"/>
  <c r="FX190" i="3" s="1"/>
  <c r="CR190" i="3"/>
  <c r="FW190" i="3" s="1"/>
  <c r="CQ190" i="3"/>
  <c r="FV190" i="3" s="1"/>
  <c r="CP190" i="3"/>
  <c r="FU190" i="3" s="1"/>
  <c r="CO190" i="3"/>
  <c r="FT190" i="3" s="1"/>
  <c r="CN190" i="3"/>
  <c r="FS190" i="3" s="1"/>
  <c r="CM190" i="3"/>
  <c r="CL190" i="3"/>
  <c r="FQ190" i="3" s="1"/>
  <c r="CK190" i="3"/>
  <c r="FP190" i="3" s="1"/>
  <c r="CJ190" i="3"/>
  <c r="FO190" i="3" s="1"/>
  <c r="CI190" i="3"/>
  <c r="CH190" i="3"/>
  <c r="FM190" i="3" s="1"/>
  <c r="CG190" i="3"/>
  <c r="FL190" i="3" s="1"/>
  <c r="CF190" i="3"/>
  <c r="FK190" i="3" s="1"/>
  <c r="CE190" i="3"/>
  <c r="FJ190" i="3" s="1"/>
  <c r="CD190" i="3"/>
  <c r="FI190" i="3" s="1"/>
  <c r="CC190" i="3"/>
  <c r="FH190" i="3" s="1"/>
  <c r="CB190" i="3"/>
  <c r="FG190" i="3" s="1"/>
  <c r="CA190" i="3"/>
  <c r="BZ190" i="3"/>
  <c r="BY190" i="3"/>
  <c r="FD190" i="3" s="1"/>
  <c r="BX190" i="3"/>
  <c r="FC190" i="3" s="1"/>
  <c r="BW190" i="3"/>
  <c r="FB190" i="3" s="1"/>
  <c r="BV190" i="3"/>
  <c r="FA190" i="3" s="1"/>
  <c r="BU190" i="3"/>
  <c r="EZ190" i="3" s="1"/>
  <c r="BT190" i="3"/>
  <c r="EY190" i="3" s="1"/>
  <c r="BS190" i="3"/>
  <c r="EX190" i="3" s="1"/>
  <c r="BR190" i="3"/>
  <c r="EW190" i="3" s="1"/>
  <c r="BQ190" i="3"/>
  <c r="EV190" i="3" s="1"/>
  <c r="BP190" i="3"/>
  <c r="EU190" i="3" s="1"/>
  <c r="BO190" i="3"/>
  <c r="BN190" i="3"/>
  <c r="ES190" i="3" s="1"/>
  <c r="BM190" i="3"/>
  <c r="ER190" i="3" s="1"/>
  <c r="BL190" i="3"/>
  <c r="EQ190" i="3" s="1"/>
  <c r="BK190" i="3"/>
  <c r="EP190" i="3" s="1"/>
  <c r="BJ190" i="3"/>
  <c r="EO190" i="3" s="1"/>
  <c r="BI190" i="3"/>
  <c r="EN190" i="3" s="1"/>
  <c r="BH190" i="3"/>
  <c r="EM190" i="3" s="1"/>
  <c r="BG190" i="3"/>
  <c r="BF190" i="3"/>
  <c r="EK190" i="3" s="1"/>
  <c r="BE190" i="3"/>
  <c r="EJ190" i="3" s="1"/>
  <c r="C190" i="3"/>
  <c r="DX189" i="3"/>
  <c r="HC189" i="3" s="1"/>
  <c r="DW189" i="3"/>
  <c r="HB189" i="3" s="1"/>
  <c r="DV189" i="3"/>
  <c r="HA189" i="3" s="1"/>
  <c r="DU189" i="3"/>
  <c r="GZ189" i="3" s="1"/>
  <c r="DT189" i="3"/>
  <c r="GY189" i="3" s="1"/>
  <c r="DS189" i="3"/>
  <c r="GX189" i="3" s="1"/>
  <c r="DR189" i="3"/>
  <c r="GW189" i="3" s="1"/>
  <c r="DQ189" i="3"/>
  <c r="GV189" i="3" s="1"/>
  <c r="DP189" i="3"/>
  <c r="GU189" i="3" s="1"/>
  <c r="DO189" i="3"/>
  <c r="GT189" i="3" s="1"/>
  <c r="DN189" i="3"/>
  <c r="GS189" i="3" s="1"/>
  <c r="DM189" i="3"/>
  <c r="GR189" i="3" s="1"/>
  <c r="DL189" i="3"/>
  <c r="GQ189" i="3" s="1"/>
  <c r="DK189" i="3"/>
  <c r="GP189" i="3" s="1"/>
  <c r="DJ189" i="3"/>
  <c r="GO189" i="3" s="1"/>
  <c r="DI189" i="3"/>
  <c r="GN189" i="3" s="1"/>
  <c r="DH189" i="3"/>
  <c r="GM189" i="3" s="1"/>
  <c r="DG189" i="3"/>
  <c r="GL189" i="3" s="1"/>
  <c r="DF189" i="3"/>
  <c r="GK189" i="3" s="1"/>
  <c r="DE189" i="3"/>
  <c r="GJ189" i="3" s="1"/>
  <c r="DD189" i="3"/>
  <c r="GI189" i="3" s="1"/>
  <c r="DC189" i="3"/>
  <c r="GH189" i="3" s="1"/>
  <c r="DB189" i="3"/>
  <c r="GG189" i="3" s="1"/>
  <c r="DA189" i="3"/>
  <c r="GF189" i="3" s="1"/>
  <c r="CZ189" i="3"/>
  <c r="GE189" i="3" s="1"/>
  <c r="CY189" i="3"/>
  <c r="GD189" i="3" s="1"/>
  <c r="CX189" i="3"/>
  <c r="GC189" i="3" s="1"/>
  <c r="CW189" i="3"/>
  <c r="GB189" i="3" s="1"/>
  <c r="CV189" i="3"/>
  <c r="GA189" i="3" s="1"/>
  <c r="CU189" i="3"/>
  <c r="FZ189" i="3" s="1"/>
  <c r="CT189" i="3"/>
  <c r="FY189" i="3" s="1"/>
  <c r="CS189" i="3"/>
  <c r="FX189" i="3" s="1"/>
  <c r="CR189" i="3"/>
  <c r="FW189" i="3" s="1"/>
  <c r="CQ189" i="3"/>
  <c r="FV189" i="3" s="1"/>
  <c r="CP189" i="3"/>
  <c r="FU189" i="3" s="1"/>
  <c r="CO189" i="3"/>
  <c r="FT189" i="3" s="1"/>
  <c r="CN189" i="3"/>
  <c r="FS189" i="3" s="1"/>
  <c r="CM189" i="3"/>
  <c r="FR189" i="3" s="1"/>
  <c r="CL189" i="3"/>
  <c r="FQ189" i="3" s="1"/>
  <c r="CK189" i="3"/>
  <c r="FP189" i="3" s="1"/>
  <c r="CJ189" i="3"/>
  <c r="FO189" i="3" s="1"/>
  <c r="CI189" i="3"/>
  <c r="FN189" i="3" s="1"/>
  <c r="CH189" i="3"/>
  <c r="FM189" i="3" s="1"/>
  <c r="CG189" i="3"/>
  <c r="FL189" i="3" s="1"/>
  <c r="CF189" i="3"/>
  <c r="FK189" i="3" s="1"/>
  <c r="CE189" i="3"/>
  <c r="FJ189" i="3" s="1"/>
  <c r="CD189" i="3"/>
  <c r="FI189" i="3" s="1"/>
  <c r="CC189" i="3"/>
  <c r="FH189" i="3" s="1"/>
  <c r="CB189" i="3"/>
  <c r="FG189" i="3" s="1"/>
  <c r="CA189" i="3"/>
  <c r="FF189" i="3" s="1"/>
  <c r="BZ189" i="3"/>
  <c r="FE189" i="3" s="1"/>
  <c r="BY189" i="3"/>
  <c r="FD189" i="3" s="1"/>
  <c r="BX189" i="3"/>
  <c r="FC189" i="3" s="1"/>
  <c r="BW189" i="3"/>
  <c r="FB189" i="3" s="1"/>
  <c r="BV189" i="3"/>
  <c r="FA189" i="3" s="1"/>
  <c r="BU189" i="3"/>
  <c r="EZ189" i="3" s="1"/>
  <c r="BT189" i="3"/>
  <c r="EY189" i="3" s="1"/>
  <c r="BS189" i="3"/>
  <c r="EX189" i="3" s="1"/>
  <c r="BR189" i="3"/>
  <c r="EW189" i="3" s="1"/>
  <c r="BQ189" i="3"/>
  <c r="EV189" i="3" s="1"/>
  <c r="BP189" i="3"/>
  <c r="EU189" i="3" s="1"/>
  <c r="BO189" i="3"/>
  <c r="ET189" i="3" s="1"/>
  <c r="BN189" i="3"/>
  <c r="ES189" i="3" s="1"/>
  <c r="BM189" i="3"/>
  <c r="ER189" i="3" s="1"/>
  <c r="BL189" i="3"/>
  <c r="EQ189" i="3" s="1"/>
  <c r="BK189" i="3"/>
  <c r="EP189" i="3" s="1"/>
  <c r="BJ189" i="3"/>
  <c r="EO189" i="3" s="1"/>
  <c r="BI189" i="3"/>
  <c r="EN189" i="3" s="1"/>
  <c r="BH189" i="3"/>
  <c r="EM189" i="3" s="1"/>
  <c r="BG189" i="3"/>
  <c r="EL189" i="3" s="1"/>
  <c r="BF189" i="3"/>
  <c r="EK189" i="3" s="1"/>
  <c r="BE189" i="3"/>
  <c r="EJ189" i="3" s="1"/>
  <c r="GP188" i="3"/>
  <c r="FJ188" i="3"/>
  <c r="DX188" i="3"/>
  <c r="HC188" i="3" s="1"/>
  <c r="DW188" i="3"/>
  <c r="HB188" i="3" s="1"/>
  <c r="DV188" i="3"/>
  <c r="HA188" i="3" s="1"/>
  <c r="DU188" i="3"/>
  <c r="GZ188" i="3" s="1"/>
  <c r="DT188" i="3"/>
  <c r="GY188" i="3" s="1"/>
  <c r="DS188" i="3"/>
  <c r="GX188" i="3" s="1"/>
  <c r="DR188" i="3"/>
  <c r="GW188" i="3" s="1"/>
  <c r="DQ188" i="3"/>
  <c r="GV188" i="3" s="1"/>
  <c r="DP188" i="3"/>
  <c r="GU188" i="3" s="1"/>
  <c r="DO188" i="3"/>
  <c r="GT188" i="3" s="1"/>
  <c r="DN188" i="3"/>
  <c r="GS188" i="3" s="1"/>
  <c r="DM188" i="3"/>
  <c r="GR188" i="3" s="1"/>
  <c r="DL188" i="3"/>
  <c r="GQ188" i="3" s="1"/>
  <c r="DK188" i="3"/>
  <c r="DJ188" i="3"/>
  <c r="GO188" i="3" s="1"/>
  <c r="DI188" i="3"/>
  <c r="GN188" i="3" s="1"/>
  <c r="DH188" i="3"/>
  <c r="GM188" i="3" s="1"/>
  <c r="DG188" i="3"/>
  <c r="GL188" i="3" s="1"/>
  <c r="DF188" i="3"/>
  <c r="GK188" i="3" s="1"/>
  <c r="DE188" i="3"/>
  <c r="GJ188" i="3" s="1"/>
  <c r="DD188" i="3"/>
  <c r="GI188" i="3" s="1"/>
  <c r="DC188" i="3"/>
  <c r="GH188" i="3" s="1"/>
  <c r="DB188" i="3"/>
  <c r="GG188" i="3" s="1"/>
  <c r="DA188" i="3"/>
  <c r="GF188" i="3" s="1"/>
  <c r="CZ188" i="3"/>
  <c r="GE188" i="3" s="1"/>
  <c r="CY188" i="3"/>
  <c r="GD188" i="3" s="1"/>
  <c r="CX188" i="3"/>
  <c r="GC188" i="3" s="1"/>
  <c r="CW188" i="3"/>
  <c r="GB188" i="3" s="1"/>
  <c r="CV188" i="3"/>
  <c r="GA188" i="3" s="1"/>
  <c r="CU188" i="3"/>
  <c r="FZ188" i="3" s="1"/>
  <c r="CT188" i="3"/>
  <c r="FY188" i="3" s="1"/>
  <c r="CS188" i="3"/>
  <c r="FX188" i="3" s="1"/>
  <c r="CR188" i="3"/>
  <c r="FW188" i="3" s="1"/>
  <c r="CQ188" i="3"/>
  <c r="FV188" i="3" s="1"/>
  <c r="CP188" i="3"/>
  <c r="FU188" i="3" s="1"/>
  <c r="CO188" i="3"/>
  <c r="FT188" i="3" s="1"/>
  <c r="CN188" i="3"/>
  <c r="FS188" i="3" s="1"/>
  <c r="CM188" i="3"/>
  <c r="FR188" i="3" s="1"/>
  <c r="CL188" i="3"/>
  <c r="FQ188" i="3" s="1"/>
  <c r="CK188" i="3"/>
  <c r="FP188" i="3" s="1"/>
  <c r="CJ188" i="3"/>
  <c r="FO188" i="3" s="1"/>
  <c r="CI188" i="3"/>
  <c r="FN188" i="3" s="1"/>
  <c r="CH188" i="3"/>
  <c r="FM188" i="3" s="1"/>
  <c r="CG188" i="3"/>
  <c r="FL188" i="3" s="1"/>
  <c r="CF188" i="3"/>
  <c r="FK188" i="3" s="1"/>
  <c r="CE188" i="3"/>
  <c r="CD188" i="3"/>
  <c r="FI188" i="3" s="1"/>
  <c r="CC188" i="3"/>
  <c r="FH188" i="3" s="1"/>
  <c r="CB188" i="3"/>
  <c r="FG188" i="3" s="1"/>
  <c r="CA188" i="3"/>
  <c r="FF188" i="3" s="1"/>
  <c r="BZ188" i="3"/>
  <c r="FE188" i="3" s="1"/>
  <c r="BY188" i="3"/>
  <c r="FD188" i="3" s="1"/>
  <c r="BX188" i="3"/>
  <c r="FC188" i="3" s="1"/>
  <c r="BW188" i="3"/>
  <c r="FB188" i="3" s="1"/>
  <c r="BV188" i="3"/>
  <c r="FA188" i="3" s="1"/>
  <c r="BU188" i="3"/>
  <c r="EZ188" i="3" s="1"/>
  <c r="BT188" i="3"/>
  <c r="EY188" i="3" s="1"/>
  <c r="BS188" i="3"/>
  <c r="EX188" i="3" s="1"/>
  <c r="BR188" i="3"/>
  <c r="EW188" i="3" s="1"/>
  <c r="BQ188" i="3"/>
  <c r="EV188" i="3" s="1"/>
  <c r="BP188" i="3"/>
  <c r="EU188" i="3" s="1"/>
  <c r="BO188" i="3"/>
  <c r="ET188" i="3" s="1"/>
  <c r="BN188" i="3"/>
  <c r="ES188" i="3" s="1"/>
  <c r="BM188" i="3"/>
  <c r="ER188" i="3" s="1"/>
  <c r="BL188" i="3"/>
  <c r="EQ188" i="3" s="1"/>
  <c r="BK188" i="3"/>
  <c r="EP188" i="3" s="1"/>
  <c r="BJ188" i="3"/>
  <c r="EO188" i="3" s="1"/>
  <c r="BI188" i="3"/>
  <c r="EN188" i="3" s="1"/>
  <c r="BH188" i="3"/>
  <c r="EM188" i="3" s="1"/>
  <c r="BG188" i="3"/>
  <c r="EL188" i="3" s="1"/>
  <c r="BF188" i="3"/>
  <c r="EK188" i="3" s="1"/>
  <c r="BE188" i="3"/>
  <c r="EJ188" i="3" s="1"/>
  <c r="GX187" i="3"/>
  <c r="GL187" i="3"/>
  <c r="GD187" i="3"/>
  <c r="FZ187" i="3"/>
  <c r="FN187" i="3"/>
  <c r="FF187" i="3"/>
  <c r="EX187" i="3"/>
  <c r="ET187" i="3"/>
  <c r="DX187" i="3"/>
  <c r="HC187" i="3" s="1"/>
  <c r="DW187" i="3"/>
  <c r="HB187" i="3" s="1"/>
  <c r="DV187" i="3"/>
  <c r="HA187" i="3" s="1"/>
  <c r="DU187" i="3"/>
  <c r="GZ187" i="3" s="1"/>
  <c r="DT187" i="3"/>
  <c r="GY187" i="3" s="1"/>
  <c r="DS187" i="3"/>
  <c r="DR187" i="3"/>
  <c r="GW187" i="3" s="1"/>
  <c r="DQ187" i="3"/>
  <c r="GV187" i="3" s="1"/>
  <c r="DP187" i="3"/>
  <c r="GU187" i="3" s="1"/>
  <c r="DO187" i="3"/>
  <c r="GT187" i="3" s="1"/>
  <c r="DN187" i="3"/>
  <c r="GS187" i="3" s="1"/>
  <c r="DM187" i="3"/>
  <c r="GR187" i="3" s="1"/>
  <c r="DL187" i="3"/>
  <c r="GQ187" i="3" s="1"/>
  <c r="DK187" i="3"/>
  <c r="GP187" i="3" s="1"/>
  <c r="DJ187" i="3"/>
  <c r="GO187" i="3" s="1"/>
  <c r="DI187" i="3"/>
  <c r="GN187" i="3" s="1"/>
  <c r="DH187" i="3"/>
  <c r="GM187" i="3" s="1"/>
  <c r="DG187" i="3"/>
  <c r="DF187" i="3"/>
  <c r="GK187" i="3" s="1"/>
  <c r="DE187" i="3"/>
  <c r="GJ187" i="3" s="1"/>
  <c r="DD187" i="3"/>
  <c r="GI187" i="3" s="1"/>
  <c r="DC187" i="3"/>
  <c r="GH187" i="3" s="1"/>
  <c r="DB187" i="3"/>
  <c r="GG187" i="3" s="1"/>
  <c r="DA187" i="3"/>
  <c r="GF187" i="3" s="1"/>
  <c r="CZ187" i="3"/>
  <c r="GE187" i="3" s="1"/>
  <c r="CY187" i="3"/>
  <c r="CX187" i="3"/>
  <c r="GC187" i="3" s="1"/>
  <c r="CW187" i="3"/>
  <c r="GB187" i="3" s="1"/>
  <c r="CV187" i="3"/>
  <c r="GA187" i="3" s="1"/>
  <c r="CU187" i="3"/>
  <c r="CT187" i="3"/>
  <c r="FY187" i="3" s="1"/>
  <c r="CS187" i="3"/>
  <c r="FX187" i="3" s="1"/>
  <c r="CR187" i="3"/>
  <c r="FW187" i="3" s="1"/>
  <c r="CQ187" i="3"/>
  <c r="FV187" i="3" s="1"/>
  <c r="CP187" i="3"/>
  <c r="FU187" i="3" s="1"/>
  <c r="CO187" i="3"/>
  <c r="FT187" i="3" s="1"/>
  <c r="CN187" i="3"/>
  <c r="FS187" i="3" s="1"/>
  <c r="CM187" i="3"/>
  <c r="FR187" i="3" s="1"/>
  <c r="CL187" i="3"/>
  <c r="FQ187" i="3" s="1"/>
  <c r="CK187" i="3"/>
  <c r="FP187" i="3" s="1"/>
  <c r="CJ187" i="3"/>
  <c r="FO187" i="3" s="1"/>
  <c r="CI187" i="3"/>
  <c r="CH187" i="3"/>
  <c r="FM187" i="3" s="1"/>
  <c r="CG187" i="3"/>
  <c r="FL187" i="3" s="1"/>
  <c r="CF187" i="3"/>
  <c r="FK187" i="3" s="1"/>
  <c r="CE187" i="3"/>
  <c r="FJ187" i="3" s="1"/>
  <c r="CD187" i="3"/>
  <c r="FI187" i="3" s="1"/>
  <c r="CC187" i="3"/>
  <c r="FH187" i="3" s="1"/>
  <c r="CB187" i="3"/>
  <c r="FG187" i="3" s="1"/>
  <c r="CA187" i="3"/>
  <c r="BZ187" i="3"/>
  <c r="FE187" i="3" s="1"/>
  <c r="BY187" i="3"/>
  <c r="FD187" i="3" s="1"/>
  <c r="BX187" i="3"/>
  <c r="FC187" i="3" s="1"/>
  <c r="BW187" i="3"/>
  <c r="FB187" i="3" s="1"/>
  <c r="BV187" i="3"/>
  <c r="FA187" i="3" s="1"/>
  <c r="BU187" i="3"/>
  <c r="EZ187" i="3" s="1"/>
  <c r="BT187" i="3"/>
  <c r="EY187" i="3" s="1"/>
  <c r="BS187" i="3"/>
  <c r="BR187" i="3"/>
  <c r="EW187" i="3" s="1"/>
  <c r="BQ187" i="3"/>
  <c r="EV187" i="3" s="1"/>
  <c r="BP187" i="3"/>
  <c r="EU187" i="3" s="1"/>
  <c r="BO187" i="3"/>
  <c r="BN187" i="3"/>
  <c r="ES187" i="3" s="1"/>
  <c r="BM187" i="3"/>
  <c r="ER187" i="3" s="1"/>
  <c r="BL187" i="3"/>
  <c r="EQ187" i="3" s="1"/>
  <c r="BK187" i="3"/>
  <c r="EP187" i="3" s="1"/>
  <c r="BJ187" i="3"/>
  <c r="EO187" i="3" s="1"/>
  <c r="BI187" i="3"/>
  <c r="EN187" i="3" s="1"/>
  <c r="BH187" i="3"/>
  <c r="EM187" i="3" s="1"/>
  <c r="BG187" i="3"/>
  <c r="EL187" i="3" s="1"/>
  <c r="BF187" i="3"/>
  <c r="EK187" i="3" s="1"/>
  <c r="BE187" i="3"/>
  <c r="EJ187" i="3" s="1"/>
  <c r="GS186" i="3"/>
  <c r="GG186" i="3"/>
  <c r="FY186" i="3"/>
  <c r="FQ186" i="3"/>
  <c r="FI186" i="3"/>
  <c r="EW186" i="3"/>
  <c r="EA186" i="3"/>
  <c r="DX186" i="3"/>
  <c r="HC186" i="3" s="1"/>
  <c r="DW186" i="3"/>
  <c r="HB186" i="3" s="1"/>
  <c r="DV186" i="3"/>
  <c r="HA186" i="3" s="1"/>
  <c r="DU186" i="3"/>
  <c r="GZ186" i="3" s="1"/>
  <c r="DT186" i="3"/>
  <c r="GY186" i="3" s="1"/>
  <c r="DS186" i="3"/>
  <c r="GX186" i="3" s="1"/>
  <c r="DR186" i="3"/>
  <c r="GW186" i="3" s="1"/>
  <c r="DQ186" i="3"/>
  <c r="GV186" i="3" s="1"/>
  <c r="DP186" i="3"/>
  <c r="GU186" i="3" s="1"/>
  <c r="DO186" i="3"/>
  <c r="GT186" i="3" s="1"/>
  <c r="DN186" i="3"/>
  <c r="DM186" i="3"/>
  <c r="GR186" i="3" s="1"/>
  <c r="DL186" i="3"/>
  <c r="GQ186" i="3" s="1"/>
  <c r="DK186" i="3"/>
  <c r="GP186" i="3" s="1"/>
  <c r="DJ186" i="3"/>
  <c r="GO186" i="3" s="1"/>
  <c r="DI186" i="3"/>
  <c r="GN186" i="3" s="1"/>
  <c r="DH186" i="3"/>
  <c r="GM186" i="3" s="1"/>
  <c r="DG186" i="3"/>
  <c r="GL186" i="3" s="1"/>
  <c r="DF186" i="3"/>
  <c r="GK186" i="3" s="1"/>
  <c r="DE186" i="3"/>
  <c r="GJ186" i="3" s="1"/>
  <c r="DD186" i="3"/>
  <c r="GI186" i="3" s="1"/>
  <c r="DC186" i="3"/>
  <c r="GH186" i="3" s="1"/>
  <c r="DB186" i="3"/>
  <c r="DA186" i="3"/>
  <c r="GF186" i="3" s="1"/>
  <c r="CZ186" i="3"/>
  <c r="GE186" i="3" s="1"/>
  <c r="CY186" i="3"/>
  <c r="GD186" i="3" s="1"/>
  <c r="CX186" i="3"/>
  <c r="GC186" i="3" s="1"/>
  <c r="CW186" i="3"/>
  <c r="GB186" i="3" s="1"/>
  <c r="CV186" i="3"/>
  <c r="GA186" i="3" s="1"/>
  <c r="CU186" i="3"/>
  <c r="FZ186" i="3" s="1"/>
  <c r="CT186" i="3"/>
  <c r="CS186" i="3"/>
  <c r="FX186" i="3" s="1"/>
  <c r="CR186" i="3"/>
  <c r="FW186" i="3" s="1"/>
  <c r="CQ186" i="3"/>
  <c r="FV186" i="3" s="1"/>
  <c r="CP186" i="3"/>
  <c r="FU186" i="3" s="1"/>
  <c r="CO186" i="3"/>
  <c r="FT186" i="3" s="1"/>
  <c r="CN186" i="3"/>
  <c r="FS186" i="3" s="1"/>
  <c r="CM186" i="3"/>
  <c r="FR186" i="3" s="1"/>
  <c r="CL186" i="3"/>
  <c r="CK186" i="3"/>
  <c r="FP186" i="3" s="1"/>
  <c r="CJ186" i="3"/>
  <c r="FO186" i="3" s="1"/>
  <c r="CI186" i="3"/>
  <c r="FN186" i="3" s="1"/>
  <c r="CH186" i="3"/>
  <c r="FM186" i="3" s="1"/>
  <c r="CG186" i="3"/>
  <c r="FL186" i="3" s="1"/>
  <c r="CF186" i="3"/>
  <c r="FK186" i="3" s="1"/>
  <c r="CE186" i="3"/>
  <c r="FJ186" i="3" s="1"/>
  <c r="CD186" i="3"/>
  <c r="CC186" i="3"/>
  <c r="FH186" i="3" s="1"/>
  <c r="CB186" i="3"/>
  <c r="FG186" i="3" s="1"/>
  <c r="CA186" i="3"/>
  <c r="FF186" i="3" s="1"/>
  <c r="BZ186" i="3"/>
  <c r="FE186" i="3" s="1"/>
  <c r="BY186" i="3"/>
  <c r="FD186" i="3" s="1"/>
  <c r="BX186" i="3"/>
  <c r="FC186" i="3" s="1"/>
  <c r="BW186" i="3"/>
  <c r="FB186" i="3" s="1"/>
  <c r="BV186" i="3"/>
  <c r="FA186" i="3" s="1"/>
  <c r="BU186" i="3"/>
  <c r="EZ186" i="3" s="1"/>
  <c r="BT186" i="3"/>
  <c r="EY186" i="3" s="1"/>
  <c r="BS186" i="3"/>
  <c r="EX186" i="3" s="1"/>
  <c r="BR186" i="3"/>
  <c r="BQ186" i="3"/>
  <c r="EV186" i="3" s="1"/>
  <c r="BP186" i="3"/>
  <c r="EU186" i="3" s="1"/>
  <c r="BO186" i="3"/>
  <c r="ET186" i="3" s="1"/>
  <c r="BN186" i="3"/>
  <c r="ES186" i="3" s="1"/>
  <c r="BM186" i="3"/>
  <c r="ER186" i="3" s="1"/>
  <c r="BL186" i="3"/>
  <c r="EQ186" i="3" s="1"/>
  <c r="BK186" i="3"/>
  <c r="EP186" i="3" s="1"/>
  <c r="BJ186" i="3"/>
  <c r="EO186" i="3" s="1"/>
  <c r="BI186" i="3"/>
  <c r="EN186" i="3" s="1"/>
  <c r="BH186" i="3"/>
  <c r="EM186" i="3" s="1"/>
  <c r="BG186" i="3"/>
  <c r="EL186" i="3" s="1"/>
  <c r="BF186" i="3"/>
  <c r="EK186" i="3" s="1"/>
  <c r="BE186" i="3"/>
  <c r="EJ186" i="3" s="1"/>
  <c r="NV185" i="3"/>
  <c r="NU185" i="3"/>
  <c r="NP185" i="3"/>
  <c r="NF185" i="3"/>
  <c r="MT185" i="3"/>
  <c r="MP185" i="3"/>
  <c r="MD185" i="3"/>
  <c r="LZ185" i="3"/>
  <c r="NT185" i="3" s="1"/>
  <c r="LY185" i="3"/>
  <c r="NS185" i="3" s="1"/>
  <c r="LX185" i="3"/>
  <c r="NR185" i="3" s="1"/>
  <c r="LW185" i="3"/>
  <c r="NQ185" i="3" s="1"/>
  <c r="LV185" i="3"/>
  <c r="LU185" i="3"/>
  <c r="NO185" i="3" s="1"/>
  <c r="LT185" i="3"/>
  <c r="NN185" i="3" s="1"/>
  <c r="LS185" i="3"/>
  <c r="NM185" i="3" s="1"/>
  <c r="LR185" i="3"/>
  <c r="NL185" i="3" s="1"/>
  <c r="LQ185" i="3"/>
  <c r="NK185" i="3" s="1"/>
  <c r="LP185" i="3"/>
  <c r="NJ185" i="3" s="1"/>
  <c r="LO185" i="3"/>
  <c r="NI185" i="3" s="1"/>
  <c r="LN185" i="3"/>
  <c r="NH185" i="3" s="1"/>
  <c r="LM185" i="3"/>
  <c r="NG185" i="3" s="1"/>
  <c r="LL185" i="3"/>
  <c r="LK185" i="3"/>
  <c r="NE185" i="3" s="1"/>
  <c r="LJ185" i="3"/>
  <c r="ND185" i="3" s="1"/>
  <c r="LI185" i="3"/>
  <c r="NC185" i="3" s="1"/>
  <c r="LH185" i="3"/>
  <c r="NB185" i="3" s="1"/>
  <c r="LG185" i="3"/>
  <c r="NA185" i="3" s="1"/>
  <c r="LF185" i="3"/>
  <c r="MZ185" i="3" s="1"/>
  <c r="LE185" i="3"/>
  <c r="MY185" i="3" s="1"/>
  <c r="LD185" i="3"/>
  <c r="MX185" i="3" s="1"/>
  <c r="LC185" i="3"/>
  <c r="MW185" i="3" s="1"/>
  <c r="LB185" i="3"/>
  <c r="MV185" i="3" s="1"/>
  <c r="LA185" i="3"/>
  <c r="MU185" i="3" s="1"/>
  <c r="KZ185" i="3"/>
  <c r="KY185" i="3"/>
  <c r="MS185" i="3" s="1"/>
  <c r="KX185" i="3"/>
  <c r="MR185" i="3" s="1"/>
  <c r="KW185" i="3"/>
  <c r="MQ185" i="3" s="1"/>
  <c r="KV185" i="3"/>
  <c r="KU185" i="3"/>
  <c r="MO185" i="3" s="1"/>
  <c r="KT185" i="3"/>
  <c r="MN185" i="3" s="1"/>
  <c r="KS185" i="3"/>
  <c r="MM185" i="3" s="1"/>
  <c r="KR185" i="3"/>
  <c r="ML185" i="3" s="1"/>
  <c r="KQ185" i="3"/>
  <c r="MK185" i="3" s="1"/>
  <c r="KP185" i="3"/>
  <c r="MJ185" i="3" s="1"/>
  <c r="KO185" i="3"/>
  <c r="MI185" i="3" s="1"/>
  <c r="KN185" i="3"/>
  <c r="MH185" i="3" s="1"/>
  <c r="KM185" i="3"/>
  <c r="MG185" i="3" s="1"/>
  <c r="KL185" i="3"/>
  <c r="MF185" i="3" s="1"/>
  <c r="KK185" i="3"/>
  <c r="ME185" i="3" s="1"/>
  <c r="KJ185" i="3"/>
  <c r="KI185" i="3"/>
  <c r="MC185" i="3" s="1"/>
  <c r="KH185" i="3"/>
  <c r="MB185" i="3" s="1"/>
  <c r="GY185" i="3"/>
  <c r="GQ185" i="3"/>
  <c r="GI185" i="3"/>
  <c r="GA185" i="3"/>
  <c r="FS185" i="3"/>
  <c r="FK185" i="3"/>
  <c r="FC185" i="3"/>
  <c r="EU185" i="3"/>
  <c r="EM185" i="3"/>
  <c r="DY185" i="3"/>
  <c r="DX185" i="3"/>
  <c r="HC185" i="3" s="1"/>
  <c r="DW185" i="3"/>
  <c r="HB185" i="3" s="1"/>
  <c r="DV185" i="3"/>
  <c r="HA185" i="3" s="1"/>
  <c r="DU185" i="3"/>
  <c r="GZ185" i="3" s="1"/>
  <c r="DT185" i="3"/>
  <c r="DS185" i="3"/>
  <c r="GX185" i="3" s="1"/>
  <c r="DR185" i="3"/>
  <c r="GW185" i="3" s="1"/>
  <c r="DQ185" i="3"/>
  <c r="GV185" i="3" s="1"/>
  <c r="DP185" i="3"/>
  <c r="GU185" i="3" s="1"/>
  <c r="DO185" i="3"/>
  <c r="GT185" i="3" s="1"/>
  <c r="DN185" i="3"/>
  <c r="GS185" i="3" s="1"/>
  <c r="DM185" i="3"/>
  <c r="GR185" i="3" s="1"/>
  <c r="DL185" i="3"/>
  <c r="DK185" i="3"/>
  <c r="GP185" i="3" s="1"/>
  <c r="DJ185" i="3"/>
  <c r="GO185" i="3" s="1"/>
  <c r="DI185" i="3"/>
  <c r="GN185" i="3" s="1"/>
  <c r="DH185" i="3"/>
  <c r="GM185" i="3" s="1"/>
  <c r="DG185" i="3"/>
  <c r="GL185" i="3" s="1"/>
  <c r="DF185" i="3"/>
  <c r="GK185" i="3" s="1"/>
  <c r="DE185" i="3"/>
  <c r="GJ185" i="3" s="1"/>
  <c r="DD185" i="3"/>
  <c r="DC185" i="3"/>
  <c r="GH185" i="3" s="1"/>
  <c r="DB185" i="3"/>
  <c r="GG185" i="3" s="1"/>
  <c r="DA185" i="3"/>
  <c r="GF185" i="3" s="1"/>
  <c r="CZ185" i="3"/>
  <c r="GE185" i="3" s="1"/>
  <c r="CY185" i="3"/>
  <c r="GD185" i="3" s="1"/>
  <c r="CX185" i="3"/>
  <c r="GC185" i="3" s="1"/>
  <c r="CW185" i="3"/>
  <c r="GB185" i="3" s="1"/>
  <c r="CV185" i="3"/>
  <c r="CU185" i="3"/>
  <c r="FZ185" i="3" s="1"/>
  <c r="CT185" i="3"/>
  <c r="FY185" i="3" s="1"/>
  <c r="CS185" i="3"/>
  <c r="FX185" i="3" s="1"/>
  <c r="CR185" i="3"/>
  <c r="FW185" i="3" s="1"/>
  <c r="CQ185" i="3"/>
  <c r="FV185" i="3" s="1"/>
  <c r="CP185" i="3"/>
  <c r="FU185" i="3" s="1"/>
  <c r="CO185" i="3"/>
  <c r="FT185" i="3" s="1"/>
  <c r="CN185" i="3"/>
  <c r="CM185" i="3"/>
  <c r="FR185" i="3" s="1"/>
  <c r="CL185" i="3"/>
  <c r="FQ185" i="3" s="1"/>
  <c r="CK185" i="3"/>
  <c r="FP185" i="3" s="1"/>
  <c r="CJ185" i="3"/>
  <c r="FO185" i="3" s="1"/>
  <c r="CI185" i="3"/>
  <c r="FN185" i="3" s="1"/>
  <c r="CH185" i="3"/>
  <c r="FM185" i="3" s="1"/>
  <c r="CG185" i="3"/>
  <c r="FL185" i="3" s="1"/>
  <c r="CF185" i="3"/>
  <c r="CE185" i="3"/>
  <c r="FJ185" i="3" s="1"/>
  <c r="CD185" i="3"/>
  <c r="FI185" i="3" s="1"/>
  <c r="CC185" i="3"/>
  <c r="FH185" i="3" s="1"/>
  <c r="CB185" i="3"/>
  <c r="FG185" i="3" s="1"/>
  <c r="CA185" i="3"/>
  <c r="FF185" i="3" s="1"/>
  <c r="BZ185" i="3"/>
  <c r="FE185" i="3" s="1"/>
  <c r="BY185" i="3"/>
  <c r="FD185" i="3" s="1"/>
  <c r="BX185" i="3"/>
  <c r="BW185" i="3"/>
  <c r="FB185" i="3" s="1"/>
  <c r="BV185" i="3"/>
  <c r="FA185" i="3" s="1"/>
  <c r="BU185" i="3"/>
  <c r="EZ185" i="3" s="1"/>
  <c r="BT185" i="3"/>
  <c r="EY185" i="3" s="1"/>
  <c r="BS185" i="3"/>
  <c r="EX185" i="3" s="1"/>
  <c r="BR185" i="3"/>
  <c r="EW185" i="3" s="1"/>
  <c r="BQ185" i="3"/>
  <c r="EV185" i="3" s="1"/>
  <c r="BP185" i="3"/>
  <c r="BO185" i="3"/>
  <c r="ET185" i="3" s="1"/>
  <c r="BN185" i="3"/>
  <c r="ES185" i="3" s="1"/>
  <c r="BM185" i="3"/>
  <c r="ER185" i="3" s="1"/>
  <c r="BL185" i="3"/>
  <c r="EQ185" i="3" s="1"/>
  <c r="BK185" i="3"/>
  <c r="EP185" i="3" s="1"/>
  <c r="BJ185" i="3"/>
  <c r="EO185" i="3" s="1"/>
  <c r="BI185" i="3"/>
  <c r="EN185" i="3" s="1"/>
  <c r="BH185" i="3"/>
  <c r="BG185" i="3"/>
  <c r="EL185" i="3" s="1"/>
  <c r="BF185" i="3"/>
  <c r="EK185" i="3" s="1"/>
  <c r="BE185" i="3"/>
  <c r="EJ185" i="3" s="1"/>
  <c r="C185" i="3"/>
  <c r="DX184" i="3"/>
  <c r="HC184" i="3" s="1"/>
  <c r="DW184" i="3"/>
  <c r="HB184" i="3" s="1"/>
  <c r="DV184" i="3"/>
  <c r="HA184" i="3" s="1"/>
  <c r="DU184" i="3"/>
  <c r="GZ184" i="3" s="1"/>
  <c r="DT184" i="3"/>
  <c r="GY184" i="3" s="1"/>
  <c r="DS184" i="3"/>
  <c r="GX184" i="3" s="1"/>
  <c r="DR184" i="3"/>
  <c r="GW184" i="3" s="1"/>
  <c r="DQ184" i="3"/>
  <c r="GV184" i="3" s="1"/>
  <c r="DP184" i="3"/>
  <c r="GU184" i="3" s="1"/>
  <c r="DO184" i="3"/>
  <c r="GT184" i="3" s="1"/>
  <c r="DN184" i="3"/>
  <c r="GS184" i="3" s="1"/>
  <c r="DM184" i="3"/>
  <c r="GR184" i="3" s="1"/>
  <c r="DL184" i="3"/>
  <c r="GQ184" i="3" s="1"/>
  <c r="DK184" i="3"/>
  <c r="GP184" i="3" s="1"/>
  <c r="DJ184" i="3"/>
  <c r="GO184" i="3" s="1"/>
  <c r="DI184" i="3"/>
  <c r="GN184" i="3" s="1"/>
  <c r="DH184" i="3"/>
  <c r="GM184" i="3" s="1"/>
  <c r="DG184" i="3"/>
  <c r="GL184" i="3" s="1"/>
  <c r="DF184" i="3"/>
  <c r="GK184" i="3" s="1"/>
  <c r="DE184" i="3"/>
  <c r="GJ184" i="3" s="1"/>
  <c r="DD184" i="3"/>
  <c r="GI184" i="3" s="1"/>
  <c r="DC184" i="3"/>
  <c r="GH184" i="3" s="1"/>
  <c r="DB184" i="3"/>
  <c r="GG184" i="3" s="1"/>
  <c r="DA184" i="3"/>
  <c r="GF184" i="3" s="1"/>
  <c r="CZ184" i="3"/>
  <c r="GE184" i="3" s="1"/>
  <c r="CY184" i="3"/>
  <c r="GD184" i="3" s="1"/>
  <c r="CX184" i="3"/>
  <c r="GC184" i="3" s="1"/>
  <c r="CW184" i="3"/>
  <c r="GB184" i="3" s="1"/>
  <c r="CV184" i="3"/>
  <c r="GA184" i="3" s="1"/>
  <c r="CU184" i="3"/>
  <c r="FZ184" i="3" s="1"/>
  <c r="CT184" i="3"/>
  <c r="FY184" i="3" s="1"/>
  <c r="CS184" i="3"/>
  <c r="FX184" i="3" s="1"/>
  <c r="CR184" i="3"/>
  <c r="FW184" i="3" s="1"/>
  <c r="CQ184" i="3"/>
  <c r="FV184" i="3" s="1"/>
  <c r="CP184" i="3"/>
  <c r="FU184" i="3" s="1"/>
  <c r="CO184" i="3"/>
  <c r="FT184" i="3" s="1"/>
  <c r="CN184" i="3"/>
  <c r="FS184" i="3" s="1"/>
  <c r="CM184" i="3"/>
  <c r="FR184" i="3" s="1"/>
  <c r="CL184" i="3"/>
  <c r="FQ184" i="3" s="1"/>
  <c r="CK184" i="3"/>
  <c r="FP184" i="3" s="1"/>
  <c r="CJ184" i="3"/>
  <c r="FO184" i="3" s="1"/>
  <c r="CI184" i="3"/>
  <c r="FN184" i="3" s="1"/>
  <c r="CH184" i="3"/>
  <c r="FM184" i="3" s="1"/>
  <c r="CG184" i="3"/>
  <c r="FL184" i="3" s="1"/>
  <c r="CF184" i="3"/>
  <c r="FK184" i="3" s="1"/>
  <c r="CE184" i="3"/>
  <c r="FJ184" i="3" s="1"/>
  <c r="CD184" i="3"/>
  <c r="FI184" i="3" s="1"/>
  <c r="CC184" i="3"/>
  <c r="FH184" i="3" s="1"/>
  <c r="CB184" i="3"/>
  <c r="FG184" i="3" s="1"/>
  <c r="CA184" i="3"/>
  <c r="FF184" i="3" s="1"/>
  <c r="BZ184" i="3"/>
  <c r="FE184" i="3" s="1"/>
  <c r="BY184" i="3"/>
  <c r="FD184" i="3" s="1"/>
  <c r="BX184" i="3"/>
  <c r="FC184" i="3" s="1"/>
  <c r="BW184" i="3"/>
  <c r="FB184" i="3" s="1"/>
  <c r="BV184" i="3"/>
  <c r="FA184" i="3" s="1"/>
  <c r="BU184" i="3"/>
  <c r="EZ184" i="3" s="1"/>
  <c r="BT184" i="3"/>
  <c r="EY184" i="3" s="1"/>
  <c r="BS184" i="3"/>
  <c r="EX184" i="3" s="1"/>
  <c r="BR184" i="3"/>
  <c r="EW184" i="3" s="1"/>
  <c r="BQ184" i="3"/>
  <c r="EV184" i="3" s="1"/>
  <c r="BP184" i="3"/>
  <c r="EU184" i="3" s="1"/>
  <c r="BO184" i="3"/>
  <c r="ET184" i="3" s="1"/>
  <c r="BN184" i="3"/>
  <c r="ES184" i="3" s="1"/>
  <c r="BM184" i="3"/>
  <c r="ER184" i="3" s="1"/>
  <c r="BL184" i="3"/>
  <c r="EQ184" i="3" s="1"/>
  <c r="BK184" i="3"/>
  <c r="EP184" i="3" s="1"/>
  <c r="BJ184" i="3"/>
  <c r="EO184" i="3" s="1"/>
  <c r="BI184" i="3"/>
  <c r="EN184" i="3" s="1"/>
  <c r="BH184" i="3"/>
  <c r="EM184" i="3" s="1"/>
  <c r="BG184" i="3"/>
  <c r="EL184" i="3" s="1"/>
  <c r="BF184" i="3"/>
  <c r="EK184" i="3" s="1"/>
  <c r="BE184" i="3"/>
  <c r="EJ184" i="3" s="1"/>
  <c r="DX183" i="3"/>
  <c r="HC183" i="3" s="1"/>
  <c r="DW183" i="3"/>
  <c r="HB183" i="3" s="1"/>
  <c r="DV183" i="3"/>
  <c r="HA183" i="3" s="1"/>
  <c r="DU183" i="3"/>
  <c r="GZ183" i="3" s="1"/>
  <c r="DT183" i="3"/>
  <c r="GY183" i="3" s="1"/>
  <c r="DS183" i="3"/>
  <c r="GX183" i="3" s="1"/>
  <c r="DR183" i="3"/>
  <c r="GW183" i="3" s="1"/>
  <c r="DQ183" i="3"/>
  <c r="GV183" i="3" s="1"/>
  <c r="DP183" i="3"/>
  <c r="GU183" i="3" s="1"/>
  <c r="DO183" i="3"/>
  <c r="GT183" i="3" s="1"/>
  <c r="DN183" i="3"/>
  <c r="GS183" i="3" s="1"/>
  <c r="DM183" i="3"/>
  <c r="GR183" i="3" s="1"/>
  <c r="DL183" i="3"/>
  <c r="GQ183" i="3" s="1"/>
  <c r="DK183" i="3"/>
  <c r="GP183" i="3" s="1"/>
  <c r="DJ183" i="3"/>
  <c r="GO183" i="3" s="1"/>
  <c r="DI183" i="3"/>
  <c r="GN183" i="3" s="1"/>
  <c r="DH183" i="3"/>
  <c r="GM183" i="3" s="1"/>
  <c r="DG183" i="3"/>
  <c r="GL183" i="3" s="1"/>
  <c r="DF183" i="3"/>
  <c r="GK183" i="3" s="1"/>
  <c r="DE183" i="3"/>
  <c r="GJ183" i="3" s="1"/>
  <c r="DD183" i="3"/>
  <c r="GI183" i="3" s="1"/>
  <c r="DC183" i="3"/>
  <c r="GH183" i="3" s="1"/>
  <c r="DB183" i="3"/>
  <c r="GG183" i="3" s="1"/>
  <c r="DA183" i="3"/>
  <c r="GF183" i="3" s="1"/>
  <c r="CZ183" i="3"/>
  <c r="GE183" i="3" s="1"/>
  <c r="CY183" i="3"/>
  <c r="GD183" i="3" s="1"/>
  <c r="CX183" i="3"/>
  <c r="GC183" i="3" s="1"/>
  <c r="CW183" i="3"/>
  <c r="GB183" i="3" s="1"/>
  <c r="CV183" i="3"/>
  <c r="GA183" i="3" s="1"/>
  <c r="CU183" i="3"/>
  <c r="FZ183" i="3" s="1"/>
  <c r="CT183" i="3"/>
  <c r="FY183" i="3" s="1"/>
  <c r="CS183" i="3"/>
  <c r="FX183" i="3" s="1"/>
  <c r="CR183" i="3"/>
  <c r="FW183" i="3" s="1"/>
  <c r="CQ183" i="3"/>
  <c r="FV183" i="3" s="1"/>
  <c r="CP183" i="3"/>
  <c r="FU183" i="3" s="1"/>
  <c r="CO183" i="3"/>
  <c r="FT183" i="3" s="1"/>
  <c r="CN183" i="3"/>
  <c r="FS183" i="3" s="1"/>
  <c r="CM183" i="3"/>
  <c r="FR183" i="3" s="1"/>
  <c r="CL183" i="3"/>
  <c r="FQ183" i="3" s="1"/>
  <c r="CK183" i="3"/>
  <c r="FP183" i="3" s="1"/>
  <c r="CJ183" i="3"/>
  <c r="FO183" i="3" s="1"/>
  <c r="CI183" i="3"/>
  <c r="FN183" i="3" s="1"/>
  <c r="CH183" i="3"/>
  <c r="FM183" i="3" s="1"/>
  <c r="CG183" i="3"/>
  <c r="FL183" i="3" s="1"/>
  <c r="CF183" i="3"/>
  <c r="FK183" i="3" s="1"/>
  <c r="CE183" i="3"/>
  <c r="FJ183" i="3" s="1"/>
  <c r="CD183" i="3"/>
  <c r="FI183" i="3" s="1"/>
  <c r="CC183" i="3"/>
  <c r="FH183" i="3" s="1"/>
  <c r="CB183" i="3"/>
  <c r="FG183" i="3" s="1"/>
  <c r="CA183" i="3"/>
  <c r="FF183" i="3" s="1"/>
  <c r="BZ183" i="3"/>
  <c r="FE183" i="3" s="1"/>
  <c r="BY183" i="3"/>
  <c r="FD183" i="3" s="1"/>
  <c r="BX183" i="3"/>
  <c r="FC183" i="3" s="1"/>
  <c r="BW183" i="3"/>
  <c r="FB183" i="3" s="1"/>
  <c r="BV183" i="3"/>
  <c r="FA183" i="3" s="1"/>
  <c r="BU183" i="3"/>
  <c r="EZ183" i="3" s="1"/>
  <c r="BT183" i="3"/>
  <c r="EY183" i="3" s="1"/>
  <c r="BS183" i="3"/>
  <c r="EX183" i="3" s="1"/>
  <c r="BR183" i="3"/>
  <c r="EW183" i="3" s="1"/>
  <c r="BQ183" i="3"/>
  <c r="EV183" i="3" s="1"/>
  <c r="BP183" i="3"/>
  <c r="EU183" i="3" s="1"/>
  <c r="BO183" i="3"/>
  <c r="ET183" i="3" s="1"/>
  <c r="BN183" i="3"/>
  <c r="ES183" i="3" s="1"/>
  <c r="BM183" i="3"/>
  <c r="ER183" i="3" s="1"/>
  <c r="BL183" i="3"/>
  <c r="EQ183" i="3" s="1"/>
  <c r="BK183" i="3"/>
  <c r="EP183" i="3" s="1"/>
  <c r="BJ183" i="3"/>
  <c r="EO183" i="3" s="1"/>
  <c r="BI183" i="3"/>
  <c r="EN183" i="3" s="1"/>
  <c r="BH183" i="3"/>
  <c r="EM183" i="3" s="1"/>
  <c r="BG183" i="3"/>
  <c r="EL183" i="3" s="1"/>
  <c r="BF183" i="3"/>
  <c r="EK183" i="3" s="1"/>
  <c r="BE183" i="3"/>
  <c r="EJ183" i="3" s="1"/>
  <c r="DX182" i="3"/>
  <c r="HC182" i="3" s="1"/>
  <c r="DW182" i="3"/>
  <c r="HB182" i="3" s="1"/>
  <c r="DV182" i="3"/>
  <c r="HA182" i="3" s="1"/>
  <c r="DU182" i="3"/>
  <c r="GZ182" i="3" s="1"/>
  <c r="DT182" i="3"/>
  <c r="GY182" i="3" s="1"/>
  <c r="DS182" i="3"/>
  <c r="GX182" i="3" s="1"/>
  <c r="DR182" i="3"/>
  <c r="GW182" i="3" s="1"/>
  <c r="DQ182" i="3"/>
  <c r="GV182" i="3" s="1"/>
  <c r="DP182" i="3"/>
  <c r="GU182" i="3" s="1"/>
  <c r="DO182" i="3"/>
  <c r="GT182" i="3" s="1"/>
  <c r="DN182" i="3"/>
  <c r="GS182" i="3" s="1"/>
  <c r="DM182" i="3"/>
  <c r="GR182" i="3" s="1"/>
  <c r="DL182" i="3"/>
  <c r="GQ182" i="3" s="1"/>
  <c r="DK182" i="3"/>
  <c r="GP182" i="3" s="1"/>
  <c r="DJ182" i="3"/>
  <c r="GO182" i="3" s="1"/>
  <c r="DI182" i="3"/>
  <c r="GN182" i="3" s="1"/>
  <c r="DH182" i="3"/>
  <c r="GM182" i="3" s="1"/>
  <c r="DG182" i="3"/>
  <c r="GL182" i="3" s="1"/>
  <c r="DF182" i="3"/>
  <c r="GK182" i="3" s="1"/>
  <c r="DE182" i="3"/>
  <c r="GJ182" i="3" s="1"/>
  <c r="DD182" i="3"/>
  <c r="GI182" i="3" s="1"/>
  <c r="DC182" i="3"/>
  <c r="GH182" i="3" s="1"/>
  <c r="DB182" i="3"/>
  <c r="GG182" i="3" s="1"/>
  <c r="DA182" i="3"/>
  <c r="GF182" i="3" s="1"/>
  <c r="CZ182" i="3"/>
  <c r="GE182" i="3" s="1"/>
  <c r="CY182" i="3"/>
  <c r="GD182" i="3" s="1"/>
  <c r="CX182" i="3"/>
  <c r="GC182" i="3" s="1"/>
  <c r="CW182" i="3"/>
  <c r="GB182" i="3" s="1"/>
  <c r="CV182" i="3"/>
  <c r="GA182" i="3" s="1"/>
  <c r="CU182" i="3"/>
  <c r="FZ182" i="3" s="1"/>
  <c r="CT182" i="3"/>
  <c r="FY182" i="3" s="1"/>
  <c r="CS182" i="3"/>
  <c r="FX182" i="3" s="1"/>
  <c r="CR182" i="3"/>
  <c r="FW182" i="3" s="1"/>
  <c r="CQ182" i="3"/>
  <c r="FV182" i="3" s="1"/>
  <c r="CP182" i="3"/>
  <c r="FU182" i="3" s="1"/>
  <c r="CO182" i="3"/>
  <c r="FT182" i="3" s="1"/>
  <c r="CN182" i="3"/>
  <c r="FS182" i="3" s="1"/>
  <c r="CM182" i="3"/>
  <c r="FR182" i="3" s="1"/>
  <c r="CL182" i="3"/>
  <c r="FQ182" i="3" s="1"/>
  <c r="CK182" i="3"/>
  <c r="FP182" i="3" s="1"/>
  <c r="CJ182" i="3"/>
  <c r="FO182" i="3" s="1"/>
  <c r="CI182" i="3"/>
  <c r="FN182" i="3" s="1"/>
  <c r="CH182" i="3"/>
  <c r="FM182" i="3" s="1"/>
  <c r="CG182" i="3"/>
  <c r="FL182" i="3" s="1"/>
  <c r="CF182" i="3"/>
  <c r="FK182" i="3" s="1"/>
  <c r="CE182" i="3"/>
  <c r="FJ182" i="3" s="1"/>
  <c r="CD182" i="3"/>
  <c r="FI182" i="3" s="1"/>
  <c r="CC182" i="3"/>
  <c r="FH182" i="3" s="1"/>
  <c r="CB182" i="3"/>
  <c r="FG182" i="3" s="1"/>
  <c r="CA182" i="3"/>
  <c r="FF182" i="3" s="1"/>
  <c r="BZ182" i="3"/>
  <c r="FE182" i="3" s="1"/>
  <c r="BY182" i="3"/>
  <c r="FD182" i="3" s="1"/>
  <c r="BX182" i="3"/>
  <c r="FC182" i="3" s="1"/>
  <c r="BW182" i="3"/>
  <c r="FB182" i="3" s="1"/>
  <c r="BV182" i="3"/>
  <c r="FA182" i="3" s="1"/>
  <c r="BU182" i="3"/>
  <c r="EZ182" i="3" s="1"/>
  <c r="BT182" i="3"/>
  <c r="EY182" i="3" s="1"/>
  <c r="BS182" i="3"/>
  <c r="EX182" i="3" s="1"/>
  <c r="BR182" i="3"/>
  <c r="EW182" i="3" s="1"/>
  <c r="BQ182" i="3"/>
  <c r="EV182" i="3" s="1"/>
  <c r="BP182" i="3"/>
  <c r="EU182" i="3" s="1"/>
  <c r="BO182" i="3"/>
  <c r="ET182" i="3" s="1"/>
  <c r="BN182" i="3"/>
  <c r="ES182" i="3" s="1"/>
  <c r="BM182" i="3"/>
  <c r="ER182" i="3" s="1"/>
  <c r="BL182" i="3"/>
  <c r="EQ182" i="3" s="1"/>
  <c r="BK182" i="3"/>
  <c r="EP182" i="3" s="1"/>
  <c r="BJ182" i="3"/>
  <c r="EO182" i="3" s="1"/>
  <c r="BI182" i="3"/>
  <c r="EN182" i="3" s="1"/>
  <c r="BH182" i="3"/>
  <c r="EM182" i="3" s="1"/>
  <c r="BG182" i="3"/>
  <c r="EL182" i="3" s="1"/>
  <c r="BF182" i="3"/>
  <c r="EK182" i="3" s="1"/>
  <c r="BE182" i="3"/>
  <c r="EJ182" i="3" s="1"/>
  <c r="HA181" i="3"/>
  <c r="GK181" i="3"/>
  <c r="FU181" i="3"/>
  <c r="FE181" i="3"/>
  <c r="EO181" i="3"/>
  <c r="EA181" i="3"/>
  <c r="DX181" i="3"/>
  <c r="HC181" i="3" s="1"/>
  <c r="DW181" i="3"/>
  <c r="HB181" i="3" s="1"/>
  <c r="DV181" i="3"/>
  <c r="DU181" i="3"/>
  <c r="GZ181" i="3" s="1"/>
  <c r="DT181" i="3"/>
  <c r="GY181" i="3" s="1"/>
  <c r="DS181" i="3"/>
  <c r="GX181" i="3" s="1"/>
  <c r="DR181" i="3"/>
  <c r="GW181" i="3" s="1"/>
  <c r="DQ181" i="3"/>
  <c r="GV181" i="3" s="1"/>
  <c r="DP181" i="3"/>
  <c r="GU181" i="3" s="1"/>
  <c r="DO181" i="3"/>
  <c r="GT181" i="3" s="1"/>
  <c r="DN181" i="3"/>
  <c r="GS181" i="3" s="1"/>
  <c r="DM181" i="3"/>
  <c r="GR181" i="3" s="1"/>
  <c r="DL181" i="3"/>
  <c r="GQ181" i="3" s="1"/>
  <c r="DK181" i="3"/>
  <c r="GP181" i="3" s="1"/>
  <c r="DJ181" i="3"/>
  <c r="GO181" i="3" s="1"/>
  <c r="DI181" i="3"/>
  <c r="GN181" i="3" s="1"/>
  <c r="DH181" i="3"/>
  <c r="GM181" i="3" s="1"/>
  <c r="DG181" i="3"/>
  <c r="GL181" i="3" s="1"/>
  <c r="DF181" i="3"/>
  <c r="DE181" i="3"/>
  <c r="GJ181" i="3" s="1"/>
  <c r="DD181" i="3"/>
  <c r="GI181" i="3" s="1"/>
  <c r="DC181" i="3"/>
  <c r="GH181" i="3" s="1"/>
  <c r="DB181" i="3"/>
  <c r="GG181" i="3" s="1"/>
  <c r="DA181" i="3"/>
  <c r="GF181" i="3" s="1"/>
  <c r="CZ181" i="3"/>
  <c r="GE181" i="3" s="1"/>
  <c r="CY181" i="3"/>
  <c r="GD181" i="3" s="1"/>
  <c r="CX181" i="3"/>
  <c r="GC181" i="3" s="1"/>
  <c r="CW181" i="3"/>
  <c r="GB181" i="3" s="1"/>
  <c r="CV181" i="3"/>
  <c r="GA181" i="3" s="1"/>
  <c r="CU181" i="3"/>
  <c r="FZ181" i="3" s="1"/>
  <c r="CT181" i="3"/>
  <c r="FY181" i="3" s="1"/>
  <c r="CS181" i="3"/>
  <c r="FX181" i="3" s="1"/>
  <c r="CR181" i="3"/>
  <c r="FW181" i="3" s="1"/>
  <c r="CQ181" i="3"/>
  <c r="FV181" i="3" s="1"/>
  <c r="CP181" i="3"/>
  <c r="CO181" i="3"/>
  <c r="FT181" i="3" s="1"/>
  <c r="CN181" i="3"/>
  <c r="FS181" i="3" s="1"/>
  <c r="CM181" i="3"/>
  <c r="FR181" i="3" s="1"/>
  <c r="CL181" i="3"/>
  <c r="FQ181" i="3" s="1"/>
  <c r="CK181" i="3"/>
  <c r="FP181" i="3" s="1"/>
  <c r="CJ181" i="3"/>
  <c r="FO181" i="3" s="1"/>
  <c r="CI181" i="3"/>
  <c r="FN181" i="3" s="1"/>
  <c r="CH181" i="3"/>
  <c r="FM181" i="3" s="1"/>
  <c r="CG181" i="3"/>
  <c r="FL181" i="3" s="1"/>
  <c r="CF181" i="3"/>
  <c r="FK181" i="3" s="1"/>
  <c r="CE181" i="3"/>
  <c r="FJ181" i="3" s="1"/>
  <c r="CD181" i="3"/>
  <c r="FI181" i="3" s="1"/>
  <c r="CC181" i="3"/>
  <c r="FH181" i="3" s="1"/>
  <c r="CB181" i="3"/>
  <c r="FG181" i="3" s="1"/>
  <c r="CA181" i="3"/>
  <c r="FF181" i="3" s="1"/>
  <c r="BZ181" i="3"/>
  <c r="BY181" i="3"/>
  <c r="FD181" i="3" s="1"/>
  <c r="BX181" i="3"/>
  <c r="FC181" i="3" s="1"/>
  <c r="BW181" i="3"/>
  <c r="FB181" i="3" s="1"/>
  <c r="BV181" i="3"/>
  <c r="FA181" i="3" s="1"/>
  <c r="BU181" i="3"/>
  <c r="EZ181" i="3" s="1"/>
  <c r="BT181" i="3"/>
  <c r="EY181" i="3" s="1"/>
  <c r="BS181" i="3"/>
  <c r="EX181" i="3" s="1"/>
  <c r="BR181" i="3"/>
  <c r="EW181" i="3" s="1"/>
  <c r="BQ181" i="3"/>
  <c r="EV181" i="3" s="1"/>
  <c r="BP181" i="3"/>
  <c r="EU181" i="3" s="1"/>
  <c r="BO181" i="3"/>
  <c r="ET181" i="3" s="1"/>
  <c r="BN181" i="3"/>
  <c r="ES181" i="3" s="1"/>
  <c r="BM181" i="3"/>
  <c r="ER181" i="3" s="1"/>
  <c r="BL181" i="3"/>
  <c r="EQ181" i="3" s="1"/>
  <c r="BK181" i="3"/>
  <c r="EP181" i="3" s="1"/>
  <c r="BJ181" i="3"/>
  <c r="BI181" i="3"/>
  <c r="EN181" i="3" s="1"/>
  <c r="BH181" i="3"/>
  <c r="EM181" i="3" s="1"/>
  <c r="BG181" i="3"/>
  <c r="EL181" i="3" s="1"/>
  <c r="BF181" i="3"/>
  <c r="EK181" i="3" s="1"/>
  <c r="BE181" i="3"/>
  <c r="EJ181" i="3" s="1"/>
  <c r="NV180" i="3"/>
  <c r="NU180" i="3"/>
  <c r="NH180" i="3"/>
  <c r="MR180" i="3"/>
  <c r="MB180" i="3"/>
  <c r="LZ180" i="3"/>
  <c r="NT180" i="3" s="1"/>
  <c r="LY180" i="3"/>
  <c r="NS180" i="3" s="1"/>
  <c r="LX180" i="3"/>
  <c r="NR180" i="3" s="1"/>
  <c r="LW180" i="3"/>
  <c r="NQ180" i="3" s="1"/>
  <c r="LV180" i="3"/>
  <c r="NP180" i="3" s="1"/>
  <c r="LU180" i="3"/>
  <c r="NO180" i="3" s="1"/>
  <c r="LT180" i="3"/>
  <c r="NN180" i="3" s="1"/>
  <c r="LS180" i="3"/>
  <c r="NM180" i="3" s="1"/>
  <c r="LR180" i="3"/>
  <c r="NL180" i="3" s="1"/>
  <c r="LQ180" i="3"/>
  <c r="NK180" i="3" s="1"/>
  <c r="LP180" i="3"/>
  <c r="NJ180" i="3" s="1"/>
  <c r="LO180" i="3"/>
  <c r="NI180" i="3" s="1"/>
  <c r="LN180" i="3"/>
  <c r="LM180" i="3"/>
  <c r="NG180" i="3" s="1"/>
  <c r="LL180" i="3"/>
  <c r="NF180" i="3" s="1"/>
  <c r="LK180" i="3"/>
  <c r="NE180" i="3" s="1"/>
  <c r="LJ180" i="3"/>
  <c r="ND180" i="3" s="1"/>
  <c r="LI180" i="3"/>
  <c r="NC180" i="3" s="1"/>
  <c r="LH180" i="3"/>
  <c r="NB180" i="3" s="1"/>
  <c r="LG180" i="3"/>
  <c r="NA180" i="3" s="1"/>
  <c r="LF180" i="3"/>
  <c r="MZ180" i="3" s="1"/>
  <c r="LE180" i="3"/>
  <c r="MY180" i="3" s="1"/>
  <c r="LD180" i="3"/>
  <c r="MX180" i="3" s="1"/>
  <c r="LC180" i="3"/>
  <c r="MW180" i="3" s="1"/>
  <c r="LB180" i="3"/>
  <c r="MV180" i="3" s="1"/>
  <c r="LA180" i="3"/>
  <c r="MU180" i="3" s="1"/>
  <c r="KZ180" i="3"/>
  <c r="MT180" i="3" s="1"/>
  <c r="KY180" i="3"/>
  <c r="MS180" i="3" s="1"/>
  <c r="KX180" i="3"/>
  <c r="KW180" i="3"/>
  <c r="MQ180" i="3" s="1"/>
  <c r="KV180" i="3"/>
  <c r="MP180" i="3" s="1"/>
  <c r="KU180" i="3"/>
  <c r="MO180" i="3" s="1"/>
  <c r="KT180" i="3"/>
  <c r="MN180" i="3" s="1"/>
  <c r="KS180" i="3"/>
  <c r="MM180" i="3" s="1"/>
  <c r="KR180" i="3"/>
  <c r="ML180" i="3" s="1"/>
  <c r="KQ180" i="3"/>
  <c r="MK180" i="3" s="1"/>
  <c r="KP180" i="3"/>
  <c r="MJ180" i="3" s="1"/>
  <c r="KO180" i="3"/>
  <c r="MI180" i="3" s="1"/>
  <c r="KN180" i="3"/>
  <c r="MH180" i="3" s="1"/>
  <c r="KM180" i="3"/>
  <c r="MG180" i="3" s="1"/>
  <c r="KL180" i="3"/>
  <c r="MF180" i="3" s="1"/>
  <c r="KK180" i="3"/>
  <c r="ME180" i="3" s="1"/>
  <c r="KJ180" i="3"/>
  <c r="MD180" i="3" s="1"/>
  <c r="KI180" i="3"/>
  <c r="MC180" i="3" s="1"/>
  <c r="KH180" i="3"/>
  <c r="KE180" i="3"/>
  <c r="HA180" i="3"/>
  <c r="GS180" i="3"/>
  <c r="GK180" i="3"/>
  <c r="GC180" i="3"/>
  <c r="FU180" i="3"/>
  <c r="FM180" i="3"/>
  <c r="FE180" i="3"/>
  <c r="EW180" i="3"/>
  <c r="EO180" i="3"/>
  <c r="DY180" i="3"/>
  <c r="DX180" i="3"/>
  <c r="HC180" i="3" s="1"/>
  <c r="DW180" i="3"/>
  <c r="HB180" i="3" s="1"/>
  <c r="DV180" i="3"/>
  <c r="DU180" i="3"/>
  <c r="GZ180" i="3" s="1"/>
  <c r="DT180" i="3"/>
  <c r="GY180" i="3" s="1"/>
  <c r="DS180" i="3"/>
  <c r="GX180" i="3" s="1"/>
  <c r="DR180" i="3"/>
  <c r="GW180" i="3" s="1"/>
  <c r="DQ180" i="3"/>
  <c r="GV180" i="3" s="1"/>
  <c r="DP180" i="3"/>
  <c r="GU180" i="3" s="1"/>
  <c r="DO180" i="3"/>
  <c r="GT180" i="3" s="1"/>
  <c r="DN180" i="3"/>
  <c r="DM180" i="3"/>
  <c r="GR180" i="3" s="1"/>
  <c r="DL180" i="3"/>
  <c r="GQ180" i="3" s="1"/>
  <c r="DK180" i="3"/>
  <c r="GP180" i="3" s="1"/>
  <c r="DJ180" i="3"/>
  <c r="GO180" i="3" s="1"/>
  <c r="DI180" i="3"/>
  <c r="GN180" i="3" s="1"/>
  <c r="DH180" i="3"/>
  <c r="GM180" i="3" s="1"/>
  <c r="DG180" i="3"/>
  <c r="GL180" i="3" s="1"/>
  <c r="DF180" i="3"/>
  <c r="DE180" i="3"/>
  <c r="GJ180" i="3" s="1"/>
  <c r="DD180" i="3"/>
  <c r="GI180" i="3" s="1"/>
  <c r="DC180" i="3"/>
  <c r="GH180" i="3" s="1"/>
  <c r="DB180" i="3"/>
  <c r="GG180" i="3" s="1"/>
  <c r="DA180" i="3"/>
  <c r="GF180" i="3" s="1"/>
  <c r="CZ180" i="3"/>
  <c r="GE180" i="3" s="1"/>
  <c r="CY180" i="3"/>
  <c r="GD180" i="3" s="1"/>
  <c r="CX180" i="3"/>
  <c r="CW180" i="3"/>
  <c r="GB180" i="3" s="1"/>
  <c r="CV180" i="3"/>
  <c r="GA180" i="3" s="1"/>
  <c r="CU180" i="3"/>
  <c r="FZ180" i="3" s="1"/>
  <c r="CT180" i="3"/>
  <c r="FY180" i="3" s="1"/>
  <c r="CS180" i="3"/>
  <c r="FX180" i="3" s="1"/>
  <c r="CR180" i="3"/>
  <c r="FW180" i="3" s="1"/>
  <c r="CQ180" i="3"/>
  <c r="FV180" i="3" s="1"/>
  <c r="CP180" i="3"/>
  <c r="CO180" i="3"/>
  <c r="FT180" i="3" s="1"/>
  <c r="CN180" i="3"/>
  <c r="FS180" i="3" s="1"/>
  <c r="CM180" i="3"/>
  <c r="FR180" i="3" s="1"/>
  <c r="CL180" i="3"/>
  <c r="FQ180" i="3" s="1"/>
  <c r="CK180" i="3"/>
  <c r="FP180" i="3" s="1"/>
  <c r="CJ180" i="3"/>
  <c r="FO180" i="3" s="1"/>
  <c r="CI180" i="3"/>
  <c r="FN180" i="3" s="1"/>
  <c r="CH180" i="3"/>
  <c r="CG180" i="3"/>
  <c r="FL180" i="3" s="1"/>
  <c r="CF180" i="3"/>
  <c r="FK180" i="3" s="1"/>
  <c r="CE180" i="3"/>
  <c r="FJ180" i="3" s="1"/>
  <c r="CD180" i="3"/>
  <c r="FI180" i="3" s="1"/>
  <c r="CC180" i="3"/>
  <c r="FH180" i="3" s="1"/>
  <c r="CB180" i="3"/>
  <c r="FG180" i="3" s="1"/>
  <c r="CA180" i="3"/>
  <c r="FF180" i="3" s="1"/>
  <c r="BZ180" i="3"/>
  <c r="BY180" i="3"/>
  <c r="FD180" i="3" s="1"/>
  <c r="BX180" i="3"/>
  <c r="FC180" i="3" s="1"/>
  <c r="BW180" i="3"/>
  <c r="FB180" i="3" s="1"/>
  <c r="BV180" i="3"/>
  <c r="FA180" i="3" s="1"/>
  <c r="BU180" i="3"/>
  <c r="EZ180" i="3" s="1"/>
  <c r="BT180" i="3"/>
  <c r="EY180" i="3" s="1"/>
  <c r="BS180" i="3"/>
  <c r="EX180" i="3" s="1"/>
  <c r="BR180" i="3"/>
  <c r="BQ180" i="3"/>
  <c r="EV180" i="3" s="1"/>
  <c r="BP180" i="3"/>
  <c r="EU180" i="3" s="1"/>
  <c r="BO180" i="3"/>
  <c r="ET180" i="3" s="1"/>
  <c r="BN180" i="3"/>
  <c r="ES180" i="3" s="1"/>
  <c r="BM180" i="3"/>
  <c r="ER180" i="3" s="1"/>
  <c r="BL180" i="3"/>
  <c r="EQ180" i="3" s="1"/>
  <c r="BK180" i="3"/>
  <c r="EP180" i="3" s="1"/>
  <c r="BJ180" i="3"/>
  <c r="BI180" i="3"/>
  <c r="EN180" i="3" s="1"/>
  <c r="BH180" i="3"/>
  <c r="EM180" i="3" s="1"/>
  <c r="BG180" i="3"/>
  <c r="EL180" i="3" s="1"/>
  <c r="BF180" i="3"/>
  <c r="EK180" i="3" s="1"/>
  <c r="BE180" i="3"/>
  <c r="EJ180" i="3" s="1"/>
  <c r="C180" i="3"/>
  <c r="DX179" i="3"/>
  <c r="HC179" i="3" s="1"/>
  <c r="DW179" i="3"/>
  <c r="HB179" i="3" s="1"/>
  <c r="DV179" i="3"/>
  <c r="HA179" i="3" s="1"/>
  <c r="DU179" i="3"/>
  <c r="GZ179" i="3" s="1"/>
  <c r="DT179" i="3"/>
  <c r="GY179" i="3" s="1"/>
  <c r="DS179" i="3"/>
  <c r="GX179" i="3" s="1"/>
  <c r="DR179" i="3"/>
  <c r="GW179" i="3" s="1"/>
  <c r="DQ179" i="3"/>
  <c r="GV179" i="3" s="1"/>
  <c r="DP179" i="3"/>
  <c r="GU179" i="3" s="1"/>
  <c r="DO179" i="3"/>
  <c r="GT179" i="3" s="1"/>
  <c r="DN179" i="3"/>
  <c r="GS179" i="3" s="1"/>
  <c r="DM179" i="3"/>
  <c r="GR179" i="3" s="1"/>
  <c r="DL179" i="3"/>
  <c r="GQ179" i="3" s="1"/>
  <c r="DK179" i="3"/>
  <c r="GP179" i="3" s="1"/>
  <c r="DJ179" i="3"/>
  <c r="GO179" i="3" s="1"/>
  <c r="DI179" i="3"/>
  <c r="GN179" i="3" s="1"/>
  <c r="DH179" i="3"/>
  <c r="GM179" i="3" s="1"/>
  <c r="DG179" i="3"/>
  <c r="GL179" i="3" s="1"/>
  <c r="DF179" i="3"/>
  <c r="GK179" i="3" s="1"/>
  <c r="DE179" i="3"/>
  <c r="GJ179" i="3" s="1"/>
  <c r="DD179" i="3"/>
  <c r="GI179" i="3" s="1"/>
  <c r="DC179" i="3"/>
  <c r="GH179" i="3" s="1"/>
  <c r="DB179" i="3"/>
  <c r="GG179" i="3" s="1"/>
  <c r="DA179" i="3"/>
  <c r="GF179" i="3" s="1"/>
  <c r="CZ179" i="3"/>
  <c r="GE179" i="3" s="1"/>
  <c r="CY179" i="3"/>
  <c r="GD179" i="3" s="1"/>
  <c r="CX179" i="3"/>
  <c r="GC179" i="3" s="1"/>
  <c r="CW179" i="3"/>
  <c r="GB179" i="3" s="1"/>
  <c r="CV179" i="3"/>
  <c r="GA179" i="3" s="1"/>
  <c r="CU179" i="3"/>
  <c r="FZ179" i="3" s="1"/>
  <c r="CT179" i="3"/>
  <c r="FY179" i="3" s="1"/>
  <c r="CS179" i="3"/>
  <c r="FX179" i="3" s="1"/>
  <c r="CR179" i="3"/>
  <c r="FW179" i="3" s="1"/>
  <c r="CQ179" i="3"/>
  <c r="FV179" i="3" s="1"/>
  <c r="CP179" i="3"/>
  <c r="FU179" i="3" s="1"/>
  <c r="CO179" i="3"/>
  <c r="FT179" i="3" s="1"/>
  <c r="CN179" i="3"/>
  <c r="FS179" i="3" s="1"/>
  <c r="CM179" i="3"/>
  <c r="FR179" i="3" s="1"/>
  <c r="CL179" i="3"/>
  <c r="FQ179" i="3" s="1"/>
  <c r="CK179" i="3"/>
  <c r="FP179" i="3" s="1"/>
  <c r="CJ179" i="3"/>
  <c r="FO179" i="3" s="1"/>
  <c r="CI179" i="3"/>
  <c r="FN179" i="3" s="1"/>
  <c r="CH179" i="3"/>
  <c r="FM179" i="3" s="1"/>
  <c r="CG179" i="3"/>
  <c r="FL179" i="3" s="1"/>
  <c r="CF179" i="3"/>
  <c r="FK179" i="3" s="1"/>
  <c r="CE179" i="3"/>
  <c r="FJ179" i="3" s="1"/>
  <c r="CD179" i="3"/>
  <c r="FI179" i="3" s="1"/>
  <c r="CC179" i="3"/>
  <c r="FH179" i="3" s="1"/>
  <c r="CB179" i="3"/>
  <c r="FG179" i="3" s="1"/>
  <c r="CA179" i="3"/>
  <c r="FF179" i="3" s="1"/>
  <c r="BZ179" i="3"/>
  <c r="FE179" i="3" s="1"/>
  <c r="BY179" i="3"/>
  <c r="FD179" i="3" s="1"/>
  <c r="BX179" i="3"/>
  <c r="FC179" i="3" s="1"/>
  <c r="BW179" i="3"/>
  <c r="FB179" i="3" s="1"/>
  <c r="BV179" i="3"/>
  <c r="FA179" i="3" s="1"/>
  <c r="BU179" i="3"/>
  <c r="EZ179" i="3" s="1"/>
  <c r="BT179" i="3"/>
  <c r="EY179" i="3" s="1"/>
  <c r="BS179" i="3"/>
  <c r="EX179" i="3" s="1"/>
  <c r="BR179" i="3"/>
  <c r="EW179" i="3" s="1"/>
  <c r="BQ179" i="3"/>
  <c r="EV179" i="3" s="1"/>
  <c r="BP179" i="3"/>
  <c r="EU179" i="3" s="1"/>
  <c r="BO179" i="3"/>
  <c r="ET179" i="3" s="1"/>
  <c r="BN179" i="3"/>
  <c r="ES179" i="3" s="1"/>
  <c r="BM179" i="3"/>
  <c r="ER179" i="3" s="1"/>
  <c r="BL179" i="3"/>
  <c r="EQ179" i="3" s="1"/>
  <c r="BK179" i="3"/>
  <c r="EP179" i="3" s="1"/>
  <c r="BJ179" i="3"/>
  <c r="EO179" i="3" s="1"/>
  <c r="BI179" i="3"/>
  <c r="EN179" i="3" s="1"/>
  <c r="BH179" i="3"/>
  <c r="EM179" i="3" s="1"/>
  <c r="BG179" i="3"/>
  <c r="EL179" i="3" s="1"/>
  <c r="BF179" i="3"/>
  <c r="EK179" i="3" s="1"/>
  <c r="BE179" i="3"/>
  <c r="EJ179" i="3" s="1"/>
  <c r="DX178" i="3"/>
  <c r="HC178" i="3" s="1"/>
  <c r="DW178" i="3"/>
  <c r="HB178" i="3" s="1"/>
  <c r="DV178" i="3"/>
  <c r="HA178" i="3" s="1"/>
  <c r="DU178" i="3"/>
  <c r="GZ178" i="3" s="1"/>
  <c r="DT178" i="3"/>
  <c r="GY178" i="3" s="1"/>
  <c r="DS178" i="3"/>
  <c r="GX178" i="3" s="1"/>
  <c r="DR178" i="3"/>
  <c r="GW178" i="3" s="1"/>
  <c r="DQ178" i="3"/>
  <c r="GV178" i="3" s="1"/>
  <c r="DP178" i="3"/>
  <c r="GU178" i="3" s="1"/>
  <c r="DO178" i="3"/>
  <c r="GT178" i="3" s="1"/>
  <c r="DN178" i="3"/>
  <c r="GS178" i="3" s="1"/>
  <c r="DM178" i="3"/>
  <c r="GR178" i="3" s="1"/>
  <c r="DL178" i="3"/>
  <c r="GQ178" i="3" s="1"/>
  <c r="DK178" i="3"/>
  <c r="GP178" i="3" s="1"/>
  <c r="DJ178" i="3"/>
  <c r="GO178" i="3" s="1"/>
  <c r="DI178" i="3"/>
  <c r="GN178" i="3" s="1"/>
  <c r="DH178" i="3"/>
  <c r="GM178" i="3" s="1"/>
  <c r="DG178" i="3"/>
  <c r="GL178" i="3" s="1"/>
  <c r="DF178" i="3"/>
  <c r="GK178" i="3" s="1"/>
  <c r="DE178" i="3"/>
  <c r="GJ178" i="3" s="1"/>
  <c r="DD178" i="3"/>
  <c r="GI178" i="3" s="1"/>
  <c r="DC178" i="3"/>
  <c r="GH178" i="3" s="1"/>
  <c r="DB178" i="3"/>
  <c r="GG178" i="3" s="1"/>
  <c r="DA178" i="3"/>
  <c r="GF178" i="3" s="1"/>
  <c r="CZ178" i="3"/>
  <c r="GE178" i="3" s="1"/>
  <c r="CY178" i="3"/>
  <c r="GD178" i="3" s="1"/>
  <c r="CX178" i="3"/>
  <c r="GC178" i="3" s="1"/>
  <c r="CW178" i="3"/>
  <c r="GB178" i="3" s="1"/>
  <c r="CV178" i="3"/>
  <c r="GA178" i="3" s="1"/>
  <c r="CU178" i="3"/>
  <c r="FZ178" i="3" s="1"/>
  <c r="CT178" i="3"/>
  <c r="FY178" i="3" s="1"/>
  <c r="CS178" i="3"/>
  <c r="FX178" i="3" s="1"/>
  <c r="CR178" i="3"/>
  <c r="FW178" i="3" s="1"/>
  <c r="CQ178" i="3"/>
  <c r="FV178" i="3" s="1"/>
  <c r="CP178" i="3"/>
  <c r="FU178" i="3" s="1"/>
  <c r="CO178" i="3"/>
  <c r="FT178" i="3" s="1"/>
  <c r="CN178" i="3"/>
  <c r="FS178" i="3" s="1"/>
  <c r="CM178" i="3"/>
  <c r="FR178" i="3" s="1"/>
  <c r="CL178" i="3"/>
  <c r="FQ178" i="3" s="1"/>
  <c r="CK178" i="3"/>
  <c r="FP178" i="3" s="1"/>
  <c r="CJ178" i="3"/>
  <c r="FO178" i="3" s="1"/>
  <c r="CI178" i="3"/>
  <c r="FN178" i="3" s="1"/>
  <c r="CH178" i="3"/>
  <c r="FM178" i="3" s="1"/>
  <c r="CG178" i="3"/>
  <c r="FL178" i="3" s="1"/>
  <c r="CF178" i="3"/>
  <c r="FK178" i="3" s="1"/>
  <c r="CE178" i="3"/>
  <c r="FJ178" i="3" s="1"/>
  <c r="CD178" i="3"/>
  <c r="FI178" i="3" s="1"/>
  <c r="CC178" i="3"/>
  <c r="FH178" i="3" s="1"/>
  <c r="CB178" i="3"/>
  <c r="FG178" i="3" s="1"/>
  <c r="CA178" i="3"/>
  <c r="FF178" i="3" s="1"/>
  <c r="BZ178" i="3"/>
  <c r="FE178" i="3" s="1"/>
  <c r="BY178" i="3"/>
  <c r="FD178" i="3" s="1"/>
  <c r="BX178" i="3"/>
  <c r="FC178" i="3" s="1"/>
  <c r="BW178" i="3"/>
  <c r="FB178" i="3" s="1"/>
  <c r="BV178" i="3"/>
  <c r="FA178" i="3" s="1"/>
  <c r="BU178" i="3"/>
  <c r="EZ178" i="3" s="1"/>
  <c r="BT178" i="3"/>
  <c r="EY178" i="3" s="1"/>
  <c r="BS178" i="3"/>
  <c r="EX178" i="3" s="1"/>
  <c r="BR178" i="3"/>
  <c r="EW178" i="3" s="1"/>
  <c r="BQ178" i="3"/>
  <c r="EV178" i="3" s="1"/>
  <c r="BP178" i="3"/>
  <c r="EU178" i="3" s="1"/>
  <c r="BO178" i="3"/>
  <c r="ET178" i="3" s="1"/>
  <c r="BN178" i="3"/>
  <c r="ES178" i="3" s="1"/>
  <c r="BM178" i="3"/>
  <c r="ER178" i="3" s="1"/>
  <c r="BL178" i="3"/>
  <c r="EQ178" i="3" s="1"/>
  <c r="BK178" i="3"/>
  <c r="EP178" i="3" s="1"/>
  <c r="BJ178" i="3"/>
  <c r="EO178" i="3" s="1"/>
  <c r="BI178" i="3"/>
  <c r="EN178" i="3" s="1"/>
  <c r="BH178" i="3"/>
  <c r="EM178" i="3" s="1"/>
  <c r="BG178" i="3"/>
  <c r="EL178" i="3" s="1"/>
  <c r="BF178" i="3"/>
  <c r="EK178" i="3" s="1"/>
  <c r="BE178" i="3"/>
  <c r="EJ178" i="3" s="1"/>
  <c r="DX177" i="3"/>
  <c r="HC177" i="3" s="1"/>
  <c r="DW177" i="3"/>
  <c r="HB177" i="3" s="1"/>
  <c r="DV177" i="3"/>
  <c r="HA177" i="3" s="1"/>
  <c r="DU177" i="3"/>
  <c r="GZ177" i="3" s="1"/>
  <c r="DT177" i="3"/>
  <c r="GY177" i="3" s="1"/>
  <c r="DS177" i="3"/>
  <c r="GX177" i="3" s="1"/>
  <c r="DR177" i="3"/>
  <c r="GW177" i="3" s="1"/>
  <c r="DQ177" i="3"/>
  <c r="GV177" i="3" s="1"/>
  <c r="DP177" i="3"/>
  <c r="GU177" i="3" s="1"/>
  <c r="DO177" i="3"/>
  <c r="GT177" i="3" s="1"/>
  <c r="DN177" i="3"/>
  <c r="GS177" i="3" s="1"/>
  <c r="DM177" i="3"/>
  <c r="GR177" i="3" s="1"/>
  <c r="DL177" i="3"/>
  <c r="GQ177" i="3" s="1"/>
  <c r="DK177" i="3"/>
  <c r="GP177" i="3" s="1"/>
  <c r="DJ177" i="3"/>
  <c r="GO177" i="3" s="1"/>
  <c r="DI177" i="3"/>
  <c r="GN177" i="3" s="1"/>
  <c r="DH177" i="3"/>
  <c r="GM177" i="3" s="1"/>
  <c r="DG177" i="3"/>
  <c r="GL177" i="3" s="1"/>
  <c r="DF177" i="3"/>
  <c r="GK177" i="3" s="1"/>
  <c r="DE177" i="3"/>
  <c r="GJ177" i="3" s="1"/>
  <c r="DD177" i="3"/>
  <c r="GI177" i="3" s="1"/>
  <c r="DC177" i="3"/>
  <c r="GH177" i="3" s="1"/>
  <c r="DB177" i="3"/>
  <c r="GG177" i="3" s="1"/>
  <c r="DA177" i="3"/>
  <c r="GF177" i="3" s="1"/>
  <c r="CZ177" i="3"/>
  <c r="GE177" i="3" s="1"/>
  <c r="CY177" i="3"/>
  <c r="GD177" i="3" s="1"/>
  <c r="CX177" i="3"/>
  <c r="GC177" i="3" s="1"/>
  <c r="CW177" i="3"/>
  <c r="GB177" i="3" s="1"/>
  <c r="CV177" i="3"/>
  <c r="GA177" i="3" s="1"/>
  <c r="CU177" i="3"/>
  <c r="FZ177" i="3" s="1"/>
  <c r="CT177" i="3"/>
  <c r="FY177" i="3" s="1"/>
  <c r="CS177" i="3"/>
  <c r="FX177" i="3" s="1"/>
  <c r="CR177" i="3"/>
  <c r="FW177" i="3" s="1"/>
  <c r="CQ177" i="3"/>
  <c r="FV177" i="3" s="1"/>
  <c r="CP177" i="3"/>
  <c r="FU177" i="3" s="1"/>
  <c r="CO177" i="3"/>
  <c r="FT177" i="3" s="1"/>
  <c r="CN177" i="3"/>
  <c r="FS177" i="3" s="1"/>
  <c r="CM177" i="3"/>
  <c r="FR177" i="3" s="1"/>
  <c r="CL177" i="3"/>
  <c r="FQ177" i="3" s="1"/>
  <c r="CK177" i="3"/>
  <c r="FP177" i="3" s="1"/>
  <c r="CJ177" i="3"/>
  <c r="FO177" i="3" s="1"/>
  <c r="CI177" i="3"/>
  <c r="FN177" i="3" s="1"/>
  <c r="CH177" i="3"/>
  <c r="FM177" i="3" s="1"/>
  <c r="CG177" i="3"/>
  <c r="FL177" i="3" s="1"/>
  <c r="CF177" i="3"/>
  <c r="FK177" i="3" s="1"/>
  <c r="CE177" i="3"/>
  <c r="FJ177" i="3" s="1"/>
  <c r="CD177" i="3"/>
  <c r="FI177" i="3" s="1"/>
  <c r="CC177" i="3"/>
  <c r="FH177" i="3" s="1"/>
  <c r="CB177" i="3"/>
  <c r="FG177" i="3" s="1"/>
  <c r="CA177" i="3"/>
  <c r="FF177" i="3" s="1"/>
  <c r="BZ177" i="3"/>
  <c r="FE177" i="3" s="1"/>
  <c r="BY177" i="3"/>
  <c r="FD177" i="3" s="1"/>
  <c r="BX177" i="3"/>
  <c r="FC177" i="3" s="1"/>
  <c r="BW177" i="3"/>
  <c r="FB177" i="3" s="1"/>
  <c r="BV177" i="3"/>
  <c r="FA177" i="3" s="1"/>
  <c r="BU177" i="3"/>
  <c r="EZ177" i="3" s="1"/>
  <c r="BT177" i="3"/>
  <c r="EY177" i="3" s="1"/>
  <c r="BS177" i="3"/>
  <c r="EX177" i="3" s="1"/>
  <c r="BR177" i="3"/>
  <c r="EW177" i="3" s="1"/>
  <c r="BQ177" i="3"/>
  <c r="EV177" i="3" s="1"/>
  <c r="BP177" i="3"/>
  <c r="EU177" i="3" s="1"/>
  <c r="BO177" i="3"/>
  <c r="ET177" i="3" s="1"/>
  <c r="BN177" i="3"/>
  <c r="ES177" i="3" s="1"/>
  <c r="BM177" i="3"/>
  <c r="ER177" i="3" s="1"/>
  <c r="BL177" i="3"/>
  <c r="EQ177" i="3" s="1"/>
  <c r="BK177" i="3"/>
  <c r="EP177" i="3" s="1"/>
  <c r="BJ177" i="3"/>
  <c r="EO177" i="3" s="1"/>
  <c r="BI177" i="3"/>
  <c r="EN177" i="3" s="1"/>
  <c r="BH177" i="3"/>
  <c r="EM177" i="3" s="1"/>
  <c r="BG177" i="3"/>
  <c r="EL177" i="3" s="1"/>
  <c r="BF177" i="3"/>
  <c r="EK177" i="3" s="1"/>
  <c r="BE177" i="3"/>
  <c r="EJ177" i="3" s="1"/>
  <c r="GN176" i="3"/>
  <c r="FX176" i="3"/>
  <c r="FH176" i="3"/>
  <c r="ER176" i="3"/>
  <c r="EA176" i="3"/>
  <c r="DX176" i="3"/>
  <c r="HC176" i="3" s="1"/>
  <c r="DW176" i="3"/>
  <c r="HB176" i="3" s="1"/>
  <c r="DV176" i="3"/>
  <c r="HA176" i="3" s="1"/>
  <c r="DU176" i="3"/>
  <c r="GZ176" i="3" s="1"/>
  <c r="DT176" i="3"/>
  <c r="GY176" i="3" s="1"/>
  <c r="DS176" i="3"/>
  <c r="GX176" i="3" s="1"/>
  <c r="DR176" i="3"/>
  <c r="GW176" i="3" s="1"/>
  <c r="DQ176" i="3"/>
  <c r="GV176" i="3" s="1"/>
  <c r="DP176" i="3"/>
  <c r="GU176" i="3" s="1"/>
  <c r="DO176" i="3"/>
  <c r="GT176" i="3" s="1"/>
  <c r="DN176" i="3"/>
  <c r="GS176" i="3" s="1"/>
  <c r="DM176" i="3"/>
  <c r="GR176" i="3" s="1"/>
  <c r="DL176" i="3"/>
  <c r="GQ176" i="3" s="1"/>
  <c r="DK176" i="3"/>
  <c r="GP176" i="3" s="1"/>
  <c r="DJ176" i="3"/>
  <c r="GO176" i="3" s="1"/>
  <c r="DI176" i="3"/>
  <c r="DH176" i="3"/>
  <c r="GM176" i="3" s="1"/>
  <c r="DG176" i="3"/>
  <c r="GL176" i="3" s="1"/>
  <c r="DF176" i="3"/>
  <c r="GK176" i="3" s="1"/>
  <c r="DE176" i="3"/>
  <c r="GJ176" i="3" s="1"/>
  <c r="DD176" i="3"/>
  <c r="GI176" i="3" s="1"/>
  <c r="DC176" i="3"/>
  <c r="GH176" i="3" s="1"/>
  <c r="DB176" i="3"/>
  <c r="GG176" i="3" s="1"/>
  <c r="DA176" i="3"/>
  <c r="GF176" i="3" s="1"/>
  <c r="CZ176" i="3"/>
  <c r="GE176" i="3" s="1"/>
  <c r="CY176" i="3"/>
  <c r="GD176" i="3" s="1"/>
  <c r="CX176" i="3"/>
  <c r="GC176" i="3" s="1"/>
  <c r="CW176" i="3"/>
  <c r="GB176" i="3" s="1"/>
  <c r="CV176" i="3"/>
  <c r="GA176" i="3" s="1"/>
  <c r="CU176" i="3"/>
  <c r="FZ176" i="3" s="1"/>
  <c r="CT176" i="3"/>
  <c r="FY176" i="3" s="1"/>
  <c r="CS176" i="3"/>
  <c r="CR176" i="3"/>
  <c r="FW176" i="3" s="1"/>
  <c r="CQ176" i="3"/>
  <c r="FV176" i="3" s="1"/>
  <c r="CP176" i="3"/>
  <c r="FU176" i="3" s="1"/>
  <c r="CO176" i="3"/>
  <c r="FT176" i="3" s="1"/>
  <c r="CN176" i="3"/>
  <c r="FS176" i="3" s="1"/>
  <c r="CM176" i="3"/>
  <c r="FR176" i="3" s="1"/>
  <c r="CL176" i="3"/>
  <c r="FQ176" i="3" s="1"/>
  <c r="CK176" i="3"/>
  <c r="FP176" i="3" s="1"/>
  <c r="CJ176" i="3"/>
  <c r="FO176" i="3" s="1"/>
  <c r="CI176" i="3"/>
  <c r="FN176" i="3" s="1"/>
  <c r="CH176" i="3"/>
  <c r="FM176" i="3" s="1"/>
  <c r="CG176" i="3"/>
  <c r="FL176" i="3" s="1"/>
  <c r="CF176" i="3"/>
  <c r="FK176" i="3" s="1"/>
  <c r="CE176" i="3"/>
  <c r="FJ176" i="3" s="1"/>
  <c r="CD176" i="3"/>
  <c r="FI176" i="3" s="1"/>
  <c r="CC176" i="3"/>
  <c r="CB176" i="3"/>
  <c r="FG176" i="3" s="1"/>
  <c r="CA176" i="3"/>
  <c r="FF176" i="3" s="1"/>
  <c r="BZ176" i="3"/>
  <c r="FE176" i="3" s="1"/>
  <c r="BY176" i="3"/>
  <c r="FD176" i="3" s="1"/>
  <c r="BX176" i="3"/>
  <c r="FC176" i="3" s="1"/>
  <c r="BW176" i="3"/>
  <c r="FB176" i="3" s="1"/>
  <c r="BV176" i="3"/>
  <c r="FA176" i="3" s="1"/>
  <c r="BU176" i="3"/>
  <c r="EZ176" i="3" s="1"/>
  <c r="BT176" i="3"/>
  <c r="EY176" i="3" s="1"/>
  <c r="BS176" i="3"/>
  <c r="EX176" i="3" s="1"/>
  <c r="BR176" i="3"/>
  <c r="EW176" i="3" s="1"/>
  <c r="BQ176" i="3"/>
  <c r="EV176" i="3" s="1"/>
  <c r="BP176" i="3"/>
  <c r="EU176" i="3" s="1"/>
  <c r="BO176" i="3"/>
  <c r="ET176" i="3" s="1"/>
  <c r="BN176" i="3"/>
  <c r="ES176" i="3" s="1"/>
  <c r="BM176" i="3"/>
  <c r="BL176" i="3"/>
  <c r="EQ176" i="3" s="1"/>
  <c r="BK176" i="3"/>
  <c r="EP176" i="3" s="1"/>
  <c r="BJ176" i="3"/>
  <c r="EO176" i="3" s="1"/>
  <c r="BI176" i="3"/>
  <c r="EN176" i="3" s="1"/>
  <c r="BH176" i="3"/>
  <c r="EM176" i="3" s="1"/>
  <c r="BG176" i="3"/>
  <c r="EL176" i="3" s="1"/>
  <c r="BF176" i="3"/>
  <c r="EK176" i="3" s="1"/>
  <c r="BE176" i="3"/>
  <c r="EJ176" i="3" s="1"/>
  <c r="NV175" i="3"/>
  <c r="NU175" i="3"/>
  <c r="NK175" i="3"/>
  <c r="MU175" i="3"/>
  <c r="ME175" i="3"/>
  <c r="LZ175" i="3"/>
  <c r="NT175" i="3" s="1"/>
  <c r="LY175" i="3"/>
  <c r="NS175" i="3" s="1"/>
  <c r="LX175" i="3"/>
  <c r="NR175" i="3" s="1"/>
  <c r="LW175" i="3"/>
  <c r="NQ175" i="3" s="1"/>
  <c r="LV175" i="3"/>
  <c r="NP175" i="3" s="1"/>
  <c r="LU175" i="3"/>
  <c r="NO175" i="3" s="1"/>
  <c r="LT175" i="3"/>
  <c r="NN175" i="3" s="1"/>
  <c r="LS175" i="3"/>
  <c r="NM175" i="3" s="1"/>
  <c r="LR175" i="3"/>
  <c r="NL175" i="3" s="1"/>
  <c r="LQ175" i="3"/>
  <c r="LP175" i="3"/>
  <c r="NJ175" i="3" s="1"/>
  <c r="LO175" i="3"/>
  <c r="NI175" i="3" s="1"/>
  <c r="LN175" i="3"/>
  <c r="NH175" i="3" s="1"/>
  <c r="LM175" i="3"/>
  <c r="NG175" i="3" s="1"/>
  <c r="LL175" i="3"/>
  <c r="NF175" i="3" s="1"/>
  <c r="LK175" i="3"/>
  <c r="NE175" i="3" s="1"/>
  <c r="LJ175" i="3"/>
  <c r="ND175" i="3" s="1"/>
  <c r="LI175" i="3"/>
  <c r="NC175" i="3" s="1"/>
  <c r="LH175" i="3"/>
  <c r="NB175" i="3" s="1"/>
  <c r="LG175" i="3"/>
  <c r="NA175" i="3" s="1"/>
  <c r="LF175" i="3"/>
  <c r="MZ175" i="3" s="1"/>
  <c r="LE175" i="3"/>
  <c r="MY175" i="3" s="1"/>
  <c r="LD175" i="3"/>
  <c r="MX175" i="3" s="1"/>
  <c r="LC175" i="3"/>
  <c r="MW175" i="3" s="1"/>
  <c r="LB175" i="3"/>
  <c r="MV175" i="3" s="1"/>
  <c r="LA175" i="3"/>
  <c r="KZ175" i="3"/>
  <c r="MT175" i="3" s="1"/>
  <c r="KY175" i="3"/>
  <c r="MS175" i="3" s="1"/>
  <c r="KX175" i="3"/>
  <c r="MR175" i="3" s="1"/>
  <c r="KW175" i="3"/>
  <c r="MQ175" i="3" s="1"/>
  <c r="KV175" i="3"/>
  <c r="MP175" i="3" s="1"/>
  <c r="KU175" i="3"/>
  <c r="MO175" i="3" s="1"/>
  <c r="KT175" i="3"/>
  <c r="MN175" i="3" s="1"/>
  <c r="KS175" i="3"/>
  <c r="MM175" i="3" s="1"/>
  <c r="KR175" i="3"/>
  <c r="ML175" i="3" s="1"/>
  <c r="KQ175" i="3"/>
  <c r="MK175" i="3" s="1"/>
  <c r="KP175" i="3"/>
  <c r="MJ175" i="3" s="1"/>
  <c r="KO175" i="3"/>
  <c r="MI175" i="3" s="1"/>
  <c r="KN175" i="3"/>
  <c r="MH175" i="3" s="1"/>
  <c r="KM175" i="3"/>
  <c r="MG175" i="3" s="1"/>
  <c r="KL175" i="3"/>
  <c r="MF175" i="3" s="1"/>
  <c r="KK175" i="3"/>
  <c r="KJ175" i="3"/>
  <c r="MD175" i="3" s="1"/>
  <c r="KI175" i="3"/>
  <c r="MC175" i="3" s="1"/>
  <c r="KH175" i="3"/>
  <c r="MB175" i="3" s="1"/>
  <c r="GY175" i="3"/>
  <c r="GQ175" i="3"/>
  <c r="GI175" i="3"/>
  <c r="GA175" i="3"/>
  <c r="FS175" i="3"/>
  <c r="FK175" i="3"/>
  <c r="FC175" i="3"/>
  <c r="EU175" i="3"/>
  <c r="EM175" i="3"/>
  <c r="DY175" i="3"/>
  <c r="DX175" i="3"/>
  <c r="HC175" i="3" s="1"/>
  <c r="DW175" i="3"/>
  <c r="HB175" i="3" s="1"/>
  <c r="DV175" i="3"/>
  <c r="HA175" i="3" s="1"/>
  <c r="DU175" i="3"/>
  <c r="GZ175" i="3" s="1"/>
  <c r="DT175" i="3"/>
  <c r="DS175" i="3"/>
  <c r="GX175" i="3" s="1"/>
  <c r="DR175" i="3"/>
  <c r="GW175" i="3" s="1"/>
  <c r="DQ175" i="3"/>
  <c r="GV175" i="3" s="1"/>
  <c r="DP175" i="3"/>
  <c r="GU175" i="3" s="1"/>
  <c r="DO175" i="3"/>
  <c r="GT175" i="3" s="1"/>
  <c r="DN175" i="3"/>
  <c r="GS175" i="3" s="1"/>
  <c r="DM175" i="3"/>
  <c r="GR175" i="3" s="1"/>
  <c r="DL175" i="3"/>
  <c r="DK175" i="3"/>
  <c r="GP175" i="3" s="1"/>
  <c r="DJ175" i="3"/>
  <c r="GO175" i="3" s="1"/>
  <c r="DI175" i="3"/>
  <c r="GN175" i="3" s="1"/>
  <c r="DH175" i="3"/>
  <c r="GM175" i="3" s="1"/>
  <c r="DG175" i="3"/>
  <c r="GL175" i="3" s="1"/>
  <c r="DF175" i="3"/>
  <c r="GK175" i="3" s="1"/>
  <c r="DE175" i="3"/>
  <c r="GJ175" i="3" s="1"/>
  <c r="DD175" i="3"/>
  <c r="DC175" i="3"/>
  <c r="GH175" i="3" s="1"/>
  <c r="DB175" i="3"/>
  <c r="GG175" i="3" s="1"/>
  <c r="DA175" i="3"/>
  <c r="GF175" i="3" s="1"/>
  <c r="CZ175" i="3"/>
  <c r="GE175" i="3" s="1"/>
  <c r="CY175" i="3"/>
  <c r="GD175" i="3" s="1"/>
  <c r="CX175" i="3"/>
  <c r="GC175" i="3" s="1"/>
  <c r="CW175" i="3"/>
  <c r="GB175" i="3" s="1"/>
  <c r="CV175" i="3"/>
  <c r="CU175" i="3"/>
  <c r="FZ175" i="3" s="1"/>
  <c r="CT175" i="3"/>
  <c r="FY175" i="3" s="1"/>
  <c r="CS175" i="3"/>
  <c r="FX175" i="3" s="1"/>
  <c r="CR175" i="3"/>
  <c r="FW175" i="3" s="1"/>
  <c r="CQ175" i="3"/>
  <c r="FV175" i="3" s="1"/>
  <c r="CP175" i="3"/>
  <c r="FU175" i="3" s="1"/>
  <c r="CO175" i="3"/>
  <c r="FT175" i="3" s="1"/>
  <c r="CN175" i="3"/>
  <c r="CM175" i="3"/>
  <c r="FR175" i="3" s="1"/>
  <c r="CL175" i="3"/>
  <c r="FQ175" i="3" s="1"/>
  <c r="CK175" i="3"/>
  <c r="FP175" i="3" s="1"/>
  <c r="CJ175" i="3"/>
  <c r="FO175" i="3" s="1"/>
  <c r="CI175" i="3"/>
  <c r="FN175" i="3" s="1"/>
  <c r="CH175" i="3"/>
  <c r="FM175" i="3" s="1"/>
  <c r="CG175" i="3"/>
  <c r="FL175" i="3" s="1"/>
  <c r="CF175" i="3"/>
  <c r="CE175" i="3"/>
  <c r="FJ175" i="3" s="1"/>
  <c r="CD175" i="3"/>
  <c r="FI175" i="3" s="1"/>
  <c r="CC175" i="3"/>
  <c r="FH175" i="3" s="1"/>
  <c r="CB175" i="3"/>
  <c r="FG175" i="3" s="1"/>
  <c r="CA175" i="3"/>
  <c r="FF175" i="3" s="1"/>
  <c r="BZ175" i="3"/>
  <c r="FE175" i="3" s="1"/>
  <c r="BY175" i="3"/>
  <c r="FD175" i="3" s="1"/>
  <c r="BX175" i="3"/>
  <c r="BW175" i="3"/>
  <c r="FB175" i="3" s="1"/>
  <c r="BV175" i="3"/>
  <c r="FA175" i="3" s="1"/>
  <c r="BU175" i="3"/>
  <c r="EZ175" i="3" s="1"/>
  <c r="BT175" i="3"/>
  <c r="EY175" i="3" s="1"/>
  <c r="BS175" i="3"/>
  <c r="EX175" i="3" s="1"/>
  <c r="BR175" i="3"/>
  <c r="EW175" i="3" s="1"/>
  <c r="BQ175" i="3"/>
  <c r="EV175" i="3" s="1"/>
  <c r="BP175" i="3"/>
  <c r="BO175" i="3"/>
  <c r="ET175" i="3" s="1"/>
  <c r="BN175" i="3"/>
  <c r="ES175" i="3" s="1"/>
  <c r="BM175" i="3"/>
  <c r="ER175" i="3" s="1"/>
  <c r="BL175" i="3"/>
  <c r="EQ175" i="3" s="1"/>
  <c r="BK175" i="3"/>
  <c r="EP175" i="3" s="1"/>
  <c r="BJ175" i="3"/>
  <c r="EO175" i="3" s="1"/>
  <c r="BI175" i="3"/>
  <c r="EN175" i="3" s="1"/>
  <c r="BH175" i="3"/>
  <c r="BG175" i="3"/>
  <c r="EL175" i="3" s="1"/>
  <c r="BF175" i="3"/>
  <c r="EK175" i="3" s="1"/>
  <c r="BE175" i="3"/>
  <c r="EJ175" i="3" s="1"/>
  <c r="C175" i="3"/>
  <c r="DX174" i="3"/>
  <c r="HC174" i="3" s="1"/>
  <c r="DW174" i="3"/>
  <c r="HB174" i="3" s="1"/>
  <c r="DV174" i="3"/>
  <c r="HA174" i="3" s="1"/>
  <c r="DU174" i="3"/>
  <c r="GZ174" i="3" s="1"/>
  <c r="DT174" i="3"/>
  <c r="GY174" i="3" s="1"/>
  <c r="DS174" i="3"/>
  <c r="GX174" i="3" s="1"/>
  <c r="DR174" i="3"/>
  <c r="GW174" i="3" s="1"/>
  <c r="DQ174" i="3"/>
  <c r="GV174" i="3" s="1"/>
  <c r="DP174" i="3"/>
  <c r="GU174" i="3" s="1"/>
  <c r="DO174" i="3"/>
  <c r="GT174" i="3" s="1"/>
  <c r="DN174" i="3"/>
  <c r="GS174" i="3" s="1"/>
  <c r="DM174" i="3"/>
  <c r="GR174" i="3" s="1"/>
  <c r="DL174" i="3"/>
  <c r="GQ174" i="3" s="1"/>
  <c r="DK174" i="3"/>
  <c r="GP174" i="3" s="1"/>
  <c r="DJ174" i="3"/>
  <c r="GO174" i="3" s="1"/>
  <c r="DI174" i="3"/>
  <c r="GN174" i="3" s="1"/>
  <c r="DH174" i="3"/>
  <c r="GM174" i="3" s="1"/>
  <c r="DG174" i="3"/>
  <c r="GL174" i="3" s="1"/>
  <c r="DF174" i="3"/>
  <c r="GK174" i="3" s="1"/>
  <c r="DE174" i="3"/>
  <c r="GJ174" i="3" s="1"/>
  <c r="DD174" i="3"/>
  <c r="GI174" i="3" s="1"/>
  <c r="DC174" i="3"/>
  <c r="GH174" i="3" s="1"/>
  <c r="DB174" i="3"/>
  <c r="GG174" i="3" s="1"/>
  <c r="DA174" i="3"/>
  <c r="GF174" i="3" s="1"/>
  <c r="CZ174" i="3"/>
  <c r="GE174" i="3" s="1"/>
  <c r="CY174" i="3"/>
  <c r="GD174" i="3" s="1"/>
  <c r="CX174" i="3"/>
  <c r="GC174" i="3" s="1"/>
  <c r="CW174" i="3"/>
  <c r="GB174" i="3" s="1"/>
  <c r="CV174" i="3"/>
  <c r="GA174" i="3" s="1"/>
  <c r="CU174" i="3"/>
  <c r="FZ174" i="3" s="1"/>
  <c r="CT174" i="3"/>
  <c r="FY174" i="3" s="1"/>
  <c r="CS174" i="3"/>
  <c r="FX174" i="3" s="1"/>
  <c r="CR174" i="3"/>
  <c r="FW174" i="3" s="1"/>
  <c r="CQ174" i="3"/>
  <c r="FV174" i="3" s="1"/>
  <c r="CP174" i="3"/>
  <c r="FU174" i="3" s="1"/>
  <c r="CO174" i="3"/>
  <c r="FT174" i="3" s="1"/>
  <c r="CN174" i="3"/>
  <c r="FS174" i="3" s="1"/>
  <c r="CM174" i="3"/>
  <c r="FR174" i="3" s="1"/>
  <c r="CL174" i="3"/>
  <c r="FQ174" i="3" s="1"/>
  <c r="CK174" i="3"/>
  <c r="FP174" i="3" s="1"/>
  <c r="CJ174" i="3"/>
  <c r="FO174" i="3" s="1"/>
  <c r="CI174" i="3"/>
  <c r="FN174" i="3" s="1"/>
  <c r="CH174" i="3"/>
  <c r="FM174" i="3" s="1"/>
  <c r="CG174" i="3"/>
  <c r="FL174" i="3" s="1"/>
  <c r="CF174" i="3"/>
  <c r="FK174" i="3" s="1"/>
  <c r="CE174" i="3"/>
  <c r="FJ174" i="3" s="1"/>
  <c r="CD174" i="3"/>
  <c r="FI174" i="3" s="1"/>
  <c r="CC174" i="3"/>
  <c r="FH174" i="3" s="1"/>
  <c r="CB174" i="3"/>
  <c r="FG174" i="3" s="1"/>
  <c r="CA174" i="3"/>
  <c r="FF174" i="3" s="1"/>
  <c r="BZ174" i="3"/>
  <c r="FE174" i="3" s="1"/>
  <c r="BY174" i="3"/>
  <c r="FD174" i="3" s="1"/>
  <c r="BX174" i="3"/>
  <c r="FC174" i="3" s="1"/>
  <c r="BW174" i="3"/>
  <c r="FB174" i="3" s="1"/>
  <c r="BV174" i="3"/>
  <c r="FA174" i="3" s="1"/>
  <c r="BU174" i="3"/>
  <c r="EZ174" i="3" s="1"/>
  <c r="BT174" i="3"/>
  <c r="EY174" i="3" s="1"/>
  <c r="BS174" i="3"/>
  <c r="EX174" i="3" s="1"/>
  <c r="BR174" i="3"/>
  <c r="EW174" i="3" s="1"/>
  <c r="BQ174" i="3"/>
  <c r="EV174" i="3" s="1"/>
  <c r="BP174" i="3"/>
  <c r="EU174" i="3" s="1"/>
  <c r="BO174" i="3"/>
  <c r="ET174" i="3" s="1"/>
  <c r="BN174" i="3"/>
  <c r="ES174" i="3" s="1"/>
  <c r="BM174" i="3"/>
  <c r="ER174" i="3" s="1"/>
  <c r="BL174" i="3"/>
  <c r="EQ174" i="3" s="1"/>
  <c r="BK174" i="3"/>
  <c r="EP174" i="3" s="1"/>
  <c r="BJ174" i="3"/>
  <c r="EO174" i="3" s="1"/>
  <c r="BI174" i="3"/>
  <c r="EN174" i="3" s="1"/>
  <c r="BH174" i="3"/>
  <c r="EM174" i="3" s="1"/>
  <c r="BG174" i="3"/>
  <c r="EL174" i="3" s="1"/>
  <c r="BF174" i="3"/>
  <c r="EK174" i="3" s="1"/>
  <c r="BE174" i="3"/>
  <c r="EJ174" i="3" s="1"/>
  <c r="DX173" i="3"/>
  <c r="HC173" i="3" s="1"/>
  <c r="DW173" i="3"/>
  <c r="HB173" i="3" s="1"/>
  <c r="DV173" i="3"/>
  <c r="HA173" i="3" s="1"/>
  <c r="DU173" i="3"/>
  <c r="GZ173" i="3" s="1"/>
  <c r="DT173" i="3"/>
  <c r="GY173" i="3" s="1"/>
  <c r="DS173" i="3"/>
  <c r="GX173" i="3" s="1"/>
  <c r="DR173" i="3"/>
  <c r="GW173" i="3" s="1"/>
  <c r="DQ173" i="3"/>
  <c r="GV173" i="3" s="1"/>
  <c r="DP173" i="3"/>
  <c r="GU173" i="3" s="1"/>
  <c r="DO173" i="3"/>
  <c r="GT173" i="3" s="1"/>
  <c r="DN173" i="3"/>
  <c r="GS173" i="3" s="1"/>
  <c r="DM173" i="3"/>
  <c r="GR173" i="3" s="1"/>
  <c r="DL173" i="3"/>
  <c r="GQ173" i="3" s="1"/>
  <c r="DK173" i="3"/>
  <c r="GP173" i="3" s="1"/>
  <c r="DJ173" i="3"/>
  <c r="GO173" i="3" s="1"/>
  <c r="DI173" i="3"/>
  <c r="GN173" i="3" s="1"/>
  <c r="DH173" i="3"/>
  <c r="GM173" i="3" s="1"/>
  <c r="DG173" i="3"/>
  <c r="GL173" i="3" s="1"/>
  <c r="DF173" i="3"/>
  <c r="GK173" i="3" s="1"/>
  <c r="DE173" i="3"/>
  <c r="GJ173" i="3" s="1"/>
  <c r="DD173" i="3"/>
  <c r="GI173" i="3" s="1"/>
  <c r="DC173" i="3"/>
  <c r="GH173" i="3" s="1"/>
  <c r="DB173" i="3"/>
  <c r="GG173" i="3" s="1"/>
  <c r="DA173" i="3"/>
  <c r="GF173" i="3" s="1"/>
  <c r="CZ173" i="3"/>
  <c r="GE173" i="3" s="1"/>
  <c r="CY173" i="3"/>
  <c r="GD173" i="3" s="1"/>
  <c r="CX173" i="3"/>
  <c r="GC173" i="3" s="1"/>
  <c r="CW173" i="3"/>
  <c r="GB173" i="3" s="1"/>
  <c r="CV173" i="3"/>
  <c r="GA173" i="3" s="1"/>
  <c r="CU173" i="3"/>
  <c r="FZ173" i="3" s="1"/>
  <c r="CT173" i="3"/>
  <c r="FY173" i="3" s="1"/>
  <c r="CS173" i="3"/>
  <c r="FX173" i="3" s="1"/>
  <c r="CR173" i="3"/>
  <c r="FW173" i="3" s="1"/>
  <c r="CQ173" i="3"/>
  <c r="FV173" i="3" s="1"/>
  <c r="CP173" i="3"/>
  <c r="FU173" i="3" s="1"/>
  <c r="CO173" i="3"/>
  <c r="FT173" i="3" s="1"/>
  <c r="CN173" i="3"/>
  <c r="FS173" i="3" s="1"/>
  <c r="CM173" i="3"/>
  <c r="FR173" i="3" s="1"/>
  <c r="CL173" i="3"/>
  <c r="FQ173" i="3" s="1"/>
  <c r="CK173" i="3"/>
  <c r="FP173" i="3" s="1"/>
  <c r="CJ173" i="3"/>
  <c r="FO173" i="3" s="1"/>
  <c r="CI173" i="3"/>
  <c r="FN173" i="3" s="1"/>
  <c r="CH173" i="3"/>
  <c r="FM173" i="3" s="1"/>
  <c r="CG173" i="3"/>
  <c r="FL173" i="3" s="1"/>
  <c r="CF173" i="3"/>
  <c r="FK173" i="3" s="1"/>
  <c r="CE173" i="3"/>
  <c r="FJ173" i="3" s="1"/>
  <c r="CD173" i="3"/>
  <c r="FI173" i="3" s="1"/>
  <c r="CC173" i="3"/>
  <c r="FH173" i="3" s="1"/>
  <c r="CB173" i="3"/>
  <c r="FG173" i="3" s="1"/>
  <c r="CA173" i="3"/>
  <c r="FF173" i="3" s="1"/>
  <c r="BZ173" i="3"/>
  <c r="FE173" i="3" s="1"/>
  <c r="BY173" i="3"/>
  <c r="FD173" i="3" s="1"/>
  <c r="BX173" i="3"/>
  <c r="FC173" i="3" s="1"/>
  <c r="BW173" i="3"/>
  <c r="FB173" i="3" s="1"/>
  <c r="BV173" i="3"/>
  <c r="FA173" i="3" s="1"/>
  <c r="BU173" i="3"/>
  <c r="EZ173" i="3" s="1"/>
  <c r="BT173" i="3"/>
  <c r="EY173" i="3" s="1"/>
  <c r="BS173" i="3"/>
  <c r="EX173" i="3" s="1"/>
  <c r="BR173" i="3"/>
  <c r="EW173" i="3" s="1"/>
  <c r="BQ173" i="3"/>
  <c r="EV173" i="3" s="1"/>
  <c r="BP173" i="3"/>
  <c r="EU173" i="3" s="1"/>
  <c r="BO173" i="3"/>
  <c r="ET173" i="3" s="1"/>
  <c r="BN173" i="3"/>
  <c r="ES173" i="3" s="1"/>
  <c r="BM173" i="3"/>
  <c r="ER173" i="3" s="1"/>
  <c r="BL173" i="3"/>
  <c r="EQ173" i="3" s="1"/>
  <c r="BK173" i="3"/>
  <c r="EP173" i="3" s="1"/>
  <c r="BJ173" i="3"/>
  <c r="EO173" i="3" s="1"/>
  <c r="BI173" i="3"/>
  <c r="EN173" i="3" s="1"/>
  <c r="BH173" i="3"/>
  <c r="EM173" i="3" s="1"/>
  <c r="BG173" i="3"/>
  <c r="EL173" i="3" s="1"/>
  <c r="BF173" i="3"/>
  <c r="EK173" i="3" s="1"/>
  <c r="BE173" i="3"/>
  <c r="EJ173" i="3" s="1"/>
  <c r="DX172" i="3"/>
  <c r="HC172" i="3" s="1"/>
  <c r="DW172" i="3"/>
  <c r="HB172" i="3" s="1"/>
  <c r="DV172" i="3"/>
  <c r="HA172" i="3" s="1"/>
  <c r="DU172" i="3"/>
  <c r="GZ172" i="3" s="1"/>
  <c r="DT172" i="3"/>
  <c r="GY172" i="3" s="1"/>
  <c r="DS172" i="3"/>
  <c r="GX172" i="3" s="1"/>
  <c r="DR172" i="3"/>
  <c r="GW172" i="3" s="1"/>
  <c r="DQ172" i="3"/>
  <c r="GV172" i="3" s="1"/>
  <c r="DP172" i="3"/>
  <c r="GU172" i="3" s="1"/>
  <c r="DO172" i="3"/>
  <c r="GT172" i="3" s="1"/>
  <c r="DN172" i="3"/>
  <c r="GS172" i="3" s="1"/>
  <c r="DM172" i="3"/>
  <c r="GR172" i="3" s="1"/>
  <c r="DL172" i="3"/>
  <c r="GQ172" i="3" s="1"/>
  <c r="DK172" i="3"/>
  <c r="GP172" i="3" s="1"/>
  <c r="DJ172" i="3"/>
  <c r="GO172" i="3" s="1"/>
  <c r="DI172" i="3"/>
  <c r="GN172" i="3" s="1"/>
  <c r="DH172" i="3"/>
  <c r="GM172" i="3" s="1"/>
  <c r="DG172" i="3"/>
  <c r="GL172" i="3" s="1"/>
  <c r="DF172" i="3"/>
  <c r="GK172" i="3" s="1"/>
  <c r="DE172" i="3"/>
  <c r="GJ172" i="3" s="1"/>
  <c r="DD172" i="3"/>
  <c r="GI172" i="3" s="1"/>
  <c r="DC172" i="3"/>
  <c r="GH172" i="3" s="1"/>
  <c r="DB172" i="3"/>
  <c r="GG172" i="3" s="1"/>
  <c r="DA172" i="3"/>
  <c r="GF172" i="3" s="1"/>
  <c r="CZ172" i="3"/>
  <c r="GE172" i="3" s="1"/>
  <c r="CY172" i="3"/>
  <c r="GD172" i="3" s="1"/>
  <c r="CX172" i="3"/>
  <c r="GC172" i="3" s="1"/>
  <c r="CW172" i="3"/>
  <c r="GB172" i="3" s="1"/>
  <c r="CV172" i="3"/>
  <c r="GA172" i="3" s="1"/>
  <c r="CU172" i="3"/>
  <c r="FZ172" i="3" s="1"/>
  <c r="CT172" i="3"/>
  <c r="FY172" i="3" s="1"/>
  <c r="CS172" i="3"/>
  <c r="FX172" i="3" s="1"/>
  <c r="CR172" i="3"/>
  <c r="FW172" i="3" s="1"/>
  <c r="CQ172" i="3"/>
  <c r="FV172" i="3" s="1"/>
  <c r="CP172" i="3"/>
  <c r="FU172" i="3" s="1"/>
  <c r="CO172" i="3"/>
  <c r="FT172" i="3" s="1"/>
  <c r="CN172" i="3"/>
  <c r="FS172" i="3" s="1"/>
  <c r="CM172" i="3"/>
  <c r="FR172" i="3" s="1"/>
  <c r="CL172" i="3"/>
  <c r="FQ172" i="3" s="1"/>
  <c r="CK172" i="3"/>
  <c r="FP172" i="3" s="1"/>
  <c r="CJ172" i="3"/>
  <c r="FO172" i="3" s="1"/>
  <c r="CI172" i="3"/>
  <c r="FN172" i="3" s="1"/>
  <c r="CH172" i="3"/>
  <c r="FM172" i="3" s="1"/>
  <c r="CG172" i="3"/>
  <c r="FL172" i="3" s="1"/>
  <c r="CF172" i="3"/>
  <c r="FK172" i="3" s="1"/>
  <c r="CE172" i="3"/>
  <c r="FJ172" i="3" s="1"/>
  <c r="CD172" i="3"/>
  <c r="FI172" i="3" s="1"/>
  <c r="CC172" i="3"/>
  <c r="FH172" i="3" s="1"/>
  <c r="CB172" i="3"/>
  <c r="FG172" i="3" s="1"/>
  <c r="CA172" i="3"/>
  <c r="FF172" i="3" s="1"/>
  <c r="BZ172" i="3"/>
  <c r="FE172" i="3" s="1"/>
  <c r="BY172" i="3"/>
  <c r="FD172" i="3" s="1"/>
  <c r="BX172" i="3"/>
  <c r="FC172" i="3" s="1"/>
  <c r="BW172" i="3"/>
  <c r="FB172" i="3" s="1"/>
  <c r="BV172" i="3"/>
  <c r="FA172" i="3" s="1"/>
  <c r="BU172" i="3"/>
  <c r="EZ172" i="3" s="1"/>
  <c r="BT172" i="3"/>
  <c r="EY172" i="3" s="1"/>
  <c r="BS172" i="3"/>
  <c r="EX172" i="3" s="1"/>
  <c r="BR172" i="3"/>
  <c r="EW172" i="3" s="1"/>
  <c r="BQ172" i="3"/>
  <c r="EV172" i="3" s="1"/>
  <c r="BP172" i="3"/>
  <c r="EU172" i="3" s="1"/>
  <c r="BO172" i="3"/>
  <c r="ET172" i="3" s="1"/>
  <c r="BN172" i="3"/>
  <c r="ES172" i="3" s="1"/>
  <c r="BM172" i="3"/>
  <c r="ER172" i="3" s="1"/>
  <c r="BL172" i="3"/>
  <c r="EQ172" i="3" s="1"/>
  <c r="BK172" i="3"/>
  <c r="EP172" i="3" s="1"/>
  <c r="BJ172" i="3"/>
  <c r="EO172" i="3" s="1"/>
  <c r="BI172" i="3"/>
  <c r="EN172" i="3" s="1"/>
  <c r="BH172" i="3"/>
  <c r="EM172" i="3" s="1"/>
  <c r="BG172" i="3"/>
  <c r="EL172" i="3" s="1"/>
  <c r="BF172" i="3"/>
  <c r="EK172" i="3" s="1"/>
  <c r="BE172" i="3"/>
  <c r="EJ172" i="3" s="1"/>
  <c r="EA171" i="3"/>
  <c r="DX171" i="3"/>
  <c r="HC171" i="3" s="1"/>
  <c r="DW171" i="3"/>
  <c r="HB171" i="3" s="1"/>
  <c r="DV171" i="3"/>
  <c r="HA171" i="3" s="1"/>
  <c r="DU171" i="3"/>
  <c r="GZ171" i="3" s="1"/>
  <c r="DT171" i="3"/>
  <c r="GY171" i="3" s="1"/>
  <c r="DS171" i="3"/>
  <c r="GX171" i="3" s="1"/>
  <c r="DR171" i="3"/>
  <c r="GW171" i="3" s="1"/>
  <c r="DQ171" i="3"/>
  <c r="GV171" i="3" s="1"/>
  <c r="DP171" i="3"/>
  <c r="GU171" i="3" s="1"/>
  <c r="DO171" i="3"/>
  <c r="GT171" i="3" s="1"/>
  <c r="DN171" i="3"/>
  <c r="GS171" i="3" s="1"/>
  <c r="DM171" i="3"/>
  <c r="GR171" i="3" s="1"/>
  <c r="DL171" i="3"/>
  <c r="GQ171" i="3" s="1"/>
  <c r="DK171" i="3"/>
  <c r="GP171" i="3" s="1"/>
  <c r="DJ171" i="3"/>
  <c r="GO171" i="3" s="1"/>
  <c r="DI171" i="3"/>
  <c r="GN171" i="3" s="1"/>
  <c r="DH171" i="3"/>
  <c r="GM171" i="3" s="1"/>
  <c r="DG171" i="3"/>
  <c r="GL171" i="3" s="1"/>
  <c r="DF171" i="3"/>
  <c r="GK171" i="3" s="1"/>
  <c r="DE171" i="3"/>
  <c r="GJ171" i="3" s="1"/>
  <c r="DD171" i="3"/>
  <c r="GI171" i="3" s="1"/>
  <c r="DC171" i="3"/>
  <c r="GH171" i="3" s="1"/>
  <c r="DB171" i="3"/>
  <c r="GG171" i="3" s="1"/>
  <c r="DA171" i="3"/>
  <c r="GF171" i="3" s="1"/>
  <c r="CZ171" i="3"/>
  <c r="GE171" i="3" s="1"/>
  <c r="CY171" i="3"/>
  <c r="GD171" i="3" s="1"/>
  <c r="CX171" i="3"/>
  <c r="GC171" i="3" s="1"/>
  <c r="CW171" i="3"/>
  <c r="GB171" i="3" s="1"/>
  <c r="CV171" i="3"/>
  <c r="GA171" i="3" s="1"/>
  <c r="CU171" i="3"/>
  <c r="FZ171" i="3" s="1"/>
  <c r="CT171" i="3"/>
  <c r="FY171" i="3" s="1"/>
  <c r="CS171" i="3"/>
  <c r="FX171" i="3" s="1"/>
  <c r="CR171" i="3"/>
  <c r="FW171" i="3" s="1"/>
  <c r="CQ171" i="3"/>
  <c r="FV171" i="3" s="1"/>
  <c r="CP171" i="3"/>
  <c r="FU171" i="3" s="1"/>
  <c r="CO171" i="3"/>
  <c r="FT171" i="3" s="1"/>
  <c r="CN171" i="3"/>
  <c r="FS171" i="3" s="1"/>
  <c r="CM171" i="3"/>
  <c r="FR171" i="3" s="1"/>
  <c r="CL171" i="3"/>
  <c r="FQ171" i="3" s="1"/>
  <c r="CK171" i="3"/>
  <c r="FP171" i="3" s="1"/>
  <c r="CJ171" i="3"/>
  <c r="FO171" i="3" s="1"/>
  <c r="CI171" i="3"/>
  <c r="FN171" i="3" s="1"/>
  <c r="CH171" i="3"/>
  <c r="FM171" i="3" s="1"/>
  <c r="CG171" i="3"/>
  <c r="FL171" i="3" s="1"/>
  <c r="CF171" i="3"/>
  <c r="FK171" i="3" s="1"/>
  <c r="CE171" i="3"/>
  <c r="FJ171" i="3" s="1"/>
  <c r="CD171" i="3"/>
  <c r="FI171" i="3" s="1"/>
  <c r="CC171" i="3"/>
  <c r="FH171" i="3" s="1"/>
  <c r="CB171" i="3"/>
  <c r="FG171" i="3" s="1"/>
  <c r="CA171" i="3"/>
  <c r="FF171" i="3" s="1"/>
  <c r="BZ171" i="3"/>
  <c r="FE171" i="3" s="1"/>
  <c r="BY171" i="3"/>
  <c r="FD171" i="3" s="1"/>
  <c r="BX171" i="3"/>
  <c r="FC171" i="3" s="1"/>
  <c r="BW171" i="3"/>
  <c r="FB171" i="3" s="1"/>
  <c r="BV171" i="3"/>
  <c r="FA171" i="3" s="1"/>
  <c r="BU171" i="3"/>
  <c r="EZ171" i="3" s="1"/>
  <c r="BT171" i="3"/>
  <c r="EY171" i="3" s="1"/>
  <c r="BS171" i="3"/>
  <c r="EX171" i="3" s="1"/>
  <c r="BR171" i="3"/>
  <c r="EW171" i="3" s="1"/>
  <c r="BQ171" i="3"/>
  <c r="EV171" i="3" s="1"/>
  <c r="BP171" i="3"/>
  <c r="EU171" i="3" s="1"/>
  <c r="BO171" i="3"/>
  <c r="ET171" i="3" s="1"/>
  <c r="BN171" i="3"/>
  <c r="ES171" i="3" s="1"/>
  <c r="BM171" i="3"/>
  <c r="ER171" i="3" s="1"/>
  <c r="BL171" i="3"/>
  <c r="EQ171" i="3" s="1"/>
  <c r="BK171" i="3"/>
  <c r="EP171" i="3" s="1"/>
  <c r="BJ171" i="3"/>
  <c r="EO171" i="3" s="1"/>
  <c r="BI171" i="3"/>
  <c r="EN171" i="3" s="1"/>
  <c r="BH171" i="3"/>
  <c r="EM171" i="3" s="1"/>
  <c r="BG171" i="3"/>
  <c r="EL171" i="3" s="1"/>
  <c r="BF171" i="3"/>
  <c r="EK171" i="3" s="1"/>
  <c r="BE171" i="3"/>
  <c r="EJ171" i="3" s="1"/>
  <c r="NV170" i="3"/>
  <c r="NU170" i="3"/>
  <c r="NQ170" i="3"/>
  <c r="NE170" i="3"/>
  <c r="NA170" i="3"/>
  <c r="MO170" i="3"/>
  <c r="MK170" i="3"/>
  <c r="LZ170" i="3"/>
  <c r="NT170" i="3" s="1"/>
  <c r="LY170" i="3"/>
  <c r="NS170" i="3" s="1"/>
  <c r="LX170" i="3"/>
  <c r="NR170" i="3" s="1"/>
  <c r="LW170" i="3"/>
  <c r="LV170" i="3"/>
  <c r="NP170" i="3" s="1"/>
  <c r="LU170" i="3"/>
  <c r="NO170" i="3" s="1"/>
  <c r="LT170" i="3"/>
  <c r="NN170" i="3" s="1"/>
  <c r="LS170" i="3"/>
  <c r="NM170" i="3" s="1"/>
  <c r="LR170" i="3"/>
  <c r="NL170" i="3" s="1"/>
  <c r="LQ170" i="3"/>
  <c r="NK170" i="3" s="1"/>
  <c r="LP170" i="3"/>
  <c r="NJ170" i="3" s="1"/>
  <c r="LO170" i="3"/>
  <c r="NI170" i="3" s="1"/>
  <c r="LN170" i="3"/>
  <c r="NH170" i="3" s="1"/>
  <c r="LM170" i="3"/>
  <c r="NG170" i="3" s="1"/>
  <c r="LL170" i="3"/>
  <c r="NF170" i="3" s="1"/>
  <c r="LK170" i="3"/>
  <c r="LJ170" i="3"/>
  <c r="ND170" i="3" s="1"/>
  <c r="LI170" i="3"/>
  <c r="NC170" i="3" s="1"/>
  <c r="LH170" i="3"/>
  <c r="NB170" i="3" s="1"/>
  <c r="LG170" i="3"/>
  <c r="LF170" i="3"/>
  <c r="MZ170" i="3" s="1"/>
  <c r="LE170" i="3"/>
  <c r="MY170" i="3" s="1"/>
  <c r="LD170" i="3"/>
  <c r="MX170" i="3" s="1"/>
  <c r="LC170" i="3"/>
  <c r="MW170" i="3" s="1"/>
  <c r="LB170" i="3"/>
  <c r="MV170" i="3" s="1"/>
  <c r="LA170" i="3"/>
  <c r="MU170" i="3" s="1"/>
  <c r="KZ170" i="3"/>
  <c r="MT170" i="3" s="1"/>
  <c r="KY170" i="3"/>
  <c r="MS170" i="3" s="1"/>
  <c r="KX170" i="3"/>
  <c r="MR170" i="3" s="1"/>
  <c r="KW170" i="3"/>
  <c r="MQ170" i="3" s="1"/>
  <c r="KV170" i="3"/>
  <c r="MP170" i="3" s="1"/>
  <c r="KU170" i="3"/>
  <c r="KT170" i="3"/>
  <c r="MN170" i="3" s="1"/>
  <c r="KS170" i="3"/>
  <c r="MM170" i="3" s="1"/>
  <c r="KR170" i="3"/>
  <c r="ML170" i="3" s="1"/>
  <c r="KQ170" i="3"/>
  <c r="KP170" i="3"/>
  <c r="MJ170" i="3" s="1"/>
  <c r="KO170" i="3"/>
  <c r="MI170" i="3" s="1"/>
  <c r="KN170" i="3"/>
  <c r="MH170" i="3" s="1"/>
  <c r="KM170" i="3"/>
  <c r="MG170" i="3" s="1"/>
  <c r="KL170" i="3"/>
  <c r="MF170" i="3" s="1"/>
  <c r="KK170" i="3"/>
  <c r="ME170" i="3" s="1"/>
  <c r="KJ170" i="3"/>
  <c r="MD170" i="3" s="1"/>
  <c r="KI170" i="3"/>
  <c r="MC170" i="3" s="1"/>
  <c r="KH170" i="3"/>
  <c r="MB170" i="3" s="1"/>
  <c r="HB170" i="3"/>
  <c r="GT170" i="3"/>
  <c r="GL170" i="3"/>
  <c r="GD170" i="3"/>
  <c r="FV170" i="3"/>
  <c r="FN170" i="3"/>
  <c r="FF170" i="3"/>
  <c r="EX170" i="3"/>
  <c r="EP170" i="3"/>
  <c r="DY170" i="3"/>
  <c r="DX170" i="3"/>
  <c r="HC170" i="3" s="1"/>
  <c r="DW170" i="3"/>
  <c r="DV170" i="3"/>
  <c r="HA170" i="3" s="1"/>
  <c r="DU170" i="3"/>
  <c r="GZ170" i="3" s="1"/>
  <c r="DT170" i="3"/>
  <c r="GY170" i="3" s="1"/>
  <c r="DS170" i="3"/>
  <c r="GX170" i="3" s="1"/>
  <c r="DR170" i="3"/>
  <c r="GW170" i="3" s="1"/>
  <c r="DQ170" i="3"/>
  <c r="GV170" i="3" s="1"/>
  <c r="DP170" i="3"/>
  <c r="GU170" i="3" s="1"/>
  <c r="DO170" i="3"/>
  <c r="DN170" i="3"/>
  <c r="GS170" i="3" s="1"/>
  <c r="DM170" i="3"/>
  <c r="GR170" i="3" s="1"/>
  <c r="DL170" i="3"/>
  <c r="GQ170" i="3" s="1"/>
  <c r="DK170" i="3"/>
  <c r="GP170" i="3" s="1"/>
  <c r="DJ170" i="3"/>
  <c r="GO170" i="3" s="1"/>
  <c r="DI170" i="3"/>
  <c r="GN170" i="3" s="1"/>
  <c r="DH170" i="3"/>
  <c r="GM170" i="3" s="1"/>
  <c r="DG170" i="3"/>
  <c r="DF170" i="3"/>
  <c r="GK170" i="3" s="1"/>
  <c r="DE170" i="3"/>
  <c r="GJ170" i="3" s="1"/>
  <c r="DD170" i="3"/>
  <c r="GI170" i="3" s="1"/>
  <c r="DC170" i="3"/>
  <c r="GH170" i="3" s="1"/>
  <c r="DB170" i="3"/>
  <c r="GG170" i="3" s="1"/>
  <c r="DA170" i="3"/>
  <c r="GF170" i="3" s="1"/>
  <c r="CZ170" i="3"/>
  <c r="GE170" i="3" s="1"/>
  <c r="CY170" i="3"/>
  <c r="CX170" i="3"/>
  <c r="GC170" i="3" s="1"/>
  <c r="CW170" i="3"/>
  <c r="GB170" i="3" s="1"/>
  <c r="CV170" i="3"/>
  <c r="GA170" i="3" s="1"/>
  <c r="CU170" i="3"/>
  <c r="FZ170" i="3" s="1"/>
  <c r="CT170" i="3"/>
  <c r="FY170" i="3" s="1"/>
  <c r="CS170" i="3"/>
  <c r="FX170" i="3" s="1"/>
  <c r="CR170" i="3"/>
  <c r="FW170" i="3" s="1"/>
  <c r="CQ170" i="3"/>
  <c r="CP170" i="3"/>
  <c r="FU170" i="3" s="1"/>
  <c r="CO170" i="3"/>
  <c r="FT170" i="3" s="1"/>
  <c r="CN170" i="3"/>
  <c r="FS170" i="3" s="1"/>
  <c r="CM170" i="3"/>
  <c r="FR170" i="3" s="1"/>
  <c r="CL170" i="3"/>
  <c r="FQ170" i="3" s="1"/>
  <c r="CK170" i="3"/>
  <c r="FP170" i="3" s="1"/>
  <c r="CJ170" i="3"/>
  <c r="FO170" i="3" s="1"/>
  <c r="CI170" i="3"/>
  <c r="CH170" i="3"/>
  <c r="FM170" i="3" s="1"/>
  <c r="CG170" i="3"/>
  <c r="FL170" i="3" s="1"/>
  <c r="CF170" i="3"/>
  <c r="FK170" i="3" s="1"/>
  <c r="CE170" i="3"/>
  <c r="FJ170" i="3" s="1"/>
  <c r="CD170" i="3"/>
  <c r="FI170" i="3" s="1"/>
  <c r="CC170" i="3"/>
  <c r="FH170" i="3" s="1"/>
  <c r="CB170" i="3"/>
  <c r="FG170" i="3" s="1"/>
  <c r="CA170" i="3"/>
  <c r="BZ170" i="3"/>
  <c r="FE170" i="3" s="1"/>
  <c r="BY170" i="3"/>
  <c r="FD170" i="3" s="1"/>
  <c r="BX170" i="3"/>
  <c r="FC170" i="3" s="1"/>
  <c r="BW170" i="3"/>
  <c r="FB170" i="3" s="1"/>
  <c r="BV170" i="3"/>
  <c r="FA170" i="3" s="1"/>
  <c r="BU170" i="3"/>
  <c r="EZ170" i="3" s="1"/>
  <c r="BT170" i="3"/>
  <c r="EY170" i="3" s="1"/>
  <c r="BS170" i="3"/>
  <c r="BR170" i="3"/>
  <c r="EW170" i="3" s="1"/>
  <c r="BQ170" i="3"/>
  <c r="EV170" i="3" s="1"/>
  <c r="BP170" i="3"/>
  <c r="EU170" i="3" s="1"/>
  <c r="BO170" i="3"/>
  <c r="ET170" i="3" s="1"/>
  <c r="BN170" i="3"/>
  <c r="ES170" i="3" s="1"/>
  <c r="BM170" i="3"/>
  <c r="ER170" i="3" s="1"/>
  <c r="BL170" i="3"/>
  <c r="EQ170" i="3" s="1"/>
  <c r="BK170" i="3"/>
  <c r="BJ170" i="3"/>
  <c r="EO170" i="3" s="1"/>
  <c r="BI170" i="3"/>
  <c r="EN170" i="3" s="1"/>
  <c r="BH170" i="3"/>
  <c r="EM170" i="3" s="1"/>
  <c r="BG170" i="3"/>
  <c r="EL170" i="3" s="1"/>
  <c r="BF170" i="3"/>
  <c r="EK170" i="3" s="1"/>
  <c r="JX170" i="3" s="1"/>
  <c r="BE170" i="3"/>
  <c r="EJ170" i="3" s="1"/>
  <c r="C170" i="3"/>
  <c r="FX169" i="3"/>
  <c r="FH169" i="3"/>
  <c r="DX169" i="3"/>
  <c r="HC169" i="3" s="1"/>
  <c r="DW169" i="3"/>
  <c r="HB169" i="3" s="1"/>
  <c r="DV169" i="3"/>
  <c r="HA169" i="3" s="1"/>
  <c r="DU169" i="3"/>
  <c r="GZ169" i="3" s="1"/>
  <c r="DT169" i="3"/>
  <c r="GY169" i="3" s="1"/>
  <c r="DS169" i="3"/>
  <c r="GX169" i="3" s="1"/>
  <c r="DR169" i="3"/>
  <c r="GW169" i="3" s="1"/>
  <c r="DQ169" i="3"/>
  <c r="GV169" i="3" s="1"/>
  <c r="DP169" i="3"/>
  <c r="GU169" i="3" s="1"/>
  <c r="DO169" i="3"/>
  <c r="GT169" i="3" s="1"/>
  <c r="DN169" i="3"/>
  <c r="GS169" i="3" s="1"/>
  <c r="DM169" i="3"/>
  <c r="GR169" i="3" s="1"/>
  <c r="DL169" i="3"/>
  <c r="GQ169" i="3" s="1"/>
  <c r="DK169" i="3"/>
  <c r="GP169" i="3" s="1"/>
  <c r="DJ169" i="3"/>
  <c r="GO169" i="3" s="1"/>
  <c r="DI169" i="3"/>
  <c r="GN169" i="3" s="1"/>
  <c r="DH169" i="3"/>
  <c r="GM169" i="3" s="1"/>
  <c r="DG169" i="3"/>
  <c r="GL169" i="3" s="1"/>
  <c r="DF169" i="3"/>
  <c r="GK169" i="3" s="1"/>
  <c r="DE169" i="3"/>
  <c r="GJ169" i="3" s="1"/>
  <c r="DD169" i="3"/>
  <c r="GI169" i="3" s="1"/>
  <c r="DC169" i="3"/>
  <c r="GH169" i="3" s="1"/>
  <c r="DB169" i="3"/>
  <c r="GG169" i="3" s="1"/>
  <c r="DA169" i="3"/>
  <c r="GF169" i="3" s="1"/>
  <c r="CZ169" i="3"/>
  <c r="GE169" i="3" s="1"/>
  <c r="CY169" i="3"/>
  <c r="GD169" i="3" s="1"/>
  <c r="CX169" i="3"/>
  <c r="GC169" i="3" s="1"/>
  <c r="CW169" i="3"/>
  <c r="GB169" i="3" s="1"/>
  <c r="CV169" i="3"/>
  <c r="GA169" i="3" s="1"/>
  <c r="CU169" i="3"/>
  <c r="FZ169" i="3" s="1"/>
  <c r="CT169" i="3"/>
  <c r="FY169" i="3" s="1"/>
  <c r="CS169" i="3"/>
  <c r="CR169" i="3"/>
  <c r="FW169" i="3" s="1"/>
  <c r="CQ169" i="3"/>
  <c r="FV169" i="3" s="1"/>
  <c r="CP169" i="3"/>
  <c r="FU169" i="3" s="1"/>
  <c r="CO169" i="3"/>
  <c r="FT169" i="3" s="1"/>
  <c r="CN169" i="3"/>
  <c r="FS169" i="3" s="1"/>
  <c r="CM169" i="3"/>
  <c r="FR169" i="3" s="1"/>
  <c r="CL169" i="3"/>
  <c r="FQ169" i="3" s="1"/>
  <c r="CK169" i="3"/>
  <c r="FP169" i="3" s="1"/>
  <c r="CJ169" i="3"/>
  <c r="FO169" i="3" s="1"/>
  <c r="CI169" i="3"/>
  <c r="FN169" i="3" s="1"/>
  <c r="CH169" i="3"/>
  <c r="FM169" i="3" s="1"/>
  <c r="CG169" i="3"/>
  <c r="FL169" i="3" s="1"/>
  <c r="CF169" i="3"/>
  <c r="FK169" i="3" s="1"/>
  <c r="CE169" i="3"/>
  <c r="FJ169" i="3" s="1"/>
  <c r="CD169" i="3"/>
  <c r="FI169" i="3" s="1"/>
  <c r="CC169" i="3"/>
  <c r="CB169" i="3"/>
  <c r="FG169" i="3" s="1"/>
  <c r="CA169" i="3"/>
  <c r="FF169" i="3" s="1"/>
  <c r="BZ169" i="3"/>
  <c r="FE169" i="3" s="1"/>
  <c r="BY169" i="3"/>
  <c r="FD169" i="3" s="1"/>
  <c r="BX169" i="3"/>
  <c r="FC169" i="3" s="1"/>
  <c r="BW169" i="3"/>
  <c r="FB169" i="3" s="1"/>
  <c r="BV169" i="3"/>
  <c r="FA169" i="3" s="1"/>
  <c r="BU169" i="3"/>
  <c r="EZ169" i="3" s="1"/>
  <c r="BT169" i="3"/>
  <c r="EY169" i="3" s="1"/>
  <c r="BS169" i="3"/>
  <c r="EX169" i="3" s="1"/>
  <c r="BR169" i="3"/>
  <c r="EW169" i="3" s="1"/>
  <c r="BQ169" i="3"/>
  <c r="EV169" i="3" s="1"/>
  <c r="BP169" i="3"/>
  <c r="EU169" i="3" s="1"/>
  <c r="BO169" i="3"/>
  <c r="ET169" i="3" s="1"/>
  <c r="BN169" i="3"/>
  <c r="ES169" i="3" s="1"/>
  <c r="BM169" i="3"/>
  <c r="ER169" i="3" s="1"/>
  <c r="BL169" i="3"/>
  <c r="EQ169" i="3" s="1"/>
  <c r="BK169" i="3"/>
  <c r="EP169" i="3" s="1"/>
  <c r="BJ169" i="3"/>
  <c r="EO169" i="3" s="1"/>
  <c r="BI169" i="3"/>
  <c r="EN169" i="3" s="1"/>
  <c r="BH169" i="3"/>
  <c r="EM169" i="3" s="1"/>
  <c r="BG169" i="3"/>
  <c r="EL169" i="3" s="1"/>
  <c r="BF169" i="3"/>
  <c r="EK169" i="3" s="1"/>
  <c r="BE169" i="3"/>
  <c r="EJ169" i="3" s="1"/>
  <c r="DX168" i="3"/>
  <c r="HC168" i="3" s="1"/>
  <c r="DW168" i="3"/>
  <c r="HB168" i="3" s="1"/>
  <c r="DV168" i="3"/>
  <c r="HA168" i="3" s="1"/>
  <c r="DU168" i="3"/>
  <c r="GZ168" i="3" s="1"/>
  <c r="DT168" i="3"/>
  <c r="GY168" i="3" s="1"/>
  <c r="DS168" i="3"/>
  <c r="GX168" i="3" s="1"/>
  <c r="DR168" i="3"/>
  <c r="GW168" i="3" s="1"/>
  <c r="DQ168" i="3"/>
  <c r="GV168" i="3" s="1"/>
  <c r="DP168" i="3"/>
  <c r="GU168" i="3" s="1"/>
  <c r="DO168" i="3"/>
  <c r="GT168" i="3" s="1"/>
  <c r="DN168" i="3"/>
  <c r="GS168" i="3" s="1"/>
  <c r="DM168" i="3"/>
  <c r="GR168" i="3" s="1"/>
  <c r="DL168" i="3"/>
  <c r="GQ168" i="3" s="1"/>
  <c r="DK168" i="3"/>
  <c r="GP168" i="3" s="1"/>
  <c r="DJ168" i="3"/>
  <c r="GO168" i="3" s="1"/>
  <c r="DI168" i="3"/>
  <c r="GN168" i="3" s="1"/>
  <c r="DH168" i="3"/>
  <c r="GM168" i="3" s="1"/>
  <c r="DG168" i="3"/>
  <c r="GL168" i="3" s="1"/>
  <c r="DF168" i="3"/>
  <c r="GK168" i="3" s="1"/>
  <c r="DE168" i="3"/>
  <c r="GJ168" i="3" s="1"/>
  <c r="DD168" i="3"/>
  <c r="GI168" i="3" s="1"/>
  <c r="DC168" i="3"/>
  <c r="GH168" i="3" s="1"/>
  <c r="DB168" i="3"/>
  <c r="GG168" i="3" s="1"/>
  <c r="DA168" i="3"/>
  <c r="GF168" i="3" s="1"/>
  <c r="CZ168" i="3"/>
  <c r="GE168" i="3" s="1"/>
  <c r="CY168" i="3"/>
  <c r="GD168" i="3" s="1"/>
  <c r="CX168" i="3"/>
  <c r="GC168" i="3" s="1"/>
  <c r="CW168" i="3"/>
  <c r="GB168" i="3" s="1"/>
  <c r="CV168" i="3"/>
  <c r="GA168" i="3" s="1"/>
  <c r="CU168" i="3"/>
  <c r="FZ168" i="3" s="1"/>
  <c r="CT168" i="3"/>
  <c r="FY168" i="3" s="1"/>
  <c r="CS168" i="3"/>
  <c r="FX168" i="3" s="1"/>
  <c r="CR168" i="3"/>
  <c r="FW168" i="3" s="1"/>
  <c r="CQ168" i="3"/>
  <c r="FV168" i="3" s="1"/>
  <c r="CP168" i="3"/>
  <c r="FU168" i="3" s="1"/>
  <c r="CO168" i="3"/>
  <c r="FT168" i="3" s="1"/>
  <c r="CN168" i="3"/>
  <c r="FS168" i="3" s="1"/>
  <c r="CM168" i="3"/>
  <c r="FR168" i="3" s="1"/>
  <c r="CL168" i="3"/>
  <c r="FQ168" i="3" s="1"/>
  <c r="CK168" i="3"/>
  <c r="FP168" i="3" s="1"/>
  <c r="CJ168" i="3"/>
  <c r="FO168" i="3" s="1"/>
  <c r="CI168" i="3"/>
  <c r="FN168" i="3" s="1"/>
  <c r="CH168" i="3"/>
  <c r="FM168" i="3" s="1"/>
  <c r="CG168" i="3"/>
  <c r="FL168" i="3" s="1"/>
  <c r="CF168" i="3"/>
  <c r="FK168" i="3" s="1"/>
  <c r="CE168" i="3"/>
  <c r="FJ168" i="3" s="1"/>
  <c r="CD168" i="3"/>
  <c r="FI168" i="3" s="1"/>
  <c r="CC168" i="3"/>
  <c r="FH168" i="3" s="1"/>
  <c r="CB168" i="3"/>
  <c r="FG168" i="3" s="1"/>
  <c r="CA168" i="3"/>
  <c r="FF168" i="3" s="1"/>
  <c r="BZ168" i="3"/>
  <c r="FE168" i="3" s="1"/>
  <c r="BY168" i="3"/>
  <c r="FD168" i="3" s="1"/>
  <c r="BX168" i="3"/>
  <c r="FC168" i="3" s="1"/>
  <c r="BW168" i="3"/>
  <c r="FB168" i="3" s="1"/>
  <c r="BV168" i="3"/>
  <c r="FA168" i="3" s="1"/>
  <c r="BU168" i="3"/>
  <c r="EZ168" i="3" s="1"/>
  <c r="BT168" i="3"/>
  <c r="EY168" i="3" s="1"/>
  <c r="BS168" i="3"/>
  <c r="EX168" i="3" s="1"/>
  <c r="BR168" i="3"/>
  <c r="EW168" i="3" s="1"/>
  <c r="BQ168" i="3"/>
  <c r="EV168" i="3" s="1"/>
  <c r="BP168" i="3"/>
  <c r="EU168" i="3" s="1"/>
  <c r="BO168" i="3"/>
  <c r="ET168" i="3" s="1"/>
  <c r="BN168" i="3"/>
  <c r="ES168" i="3" s="1"/>
  <c r="BM168" i="3"/>
  <c r="ER168" i="3" s="1"/>
  <c r="BL168" i="3"/>
  <c r="EQ168" i="3" s="1"/>
  <c r="BK168" i="3"/>
  <c r="EP168" i="3" s="1"/>
  <c r="BJ168" i="3"/>
  <c r="EO168" i="3" s="1"/>
  <c r="BI168" i="3"/>
  <c r="EN168" i="3" s="1"/>
  <c r="BH168" i="3"/>
  <c r="EM168" i="3" s="1"/>
  <c r="BG168" i="3"/>
  <c r="EL168" i="3" s="1"/>
  <c r="BF168" i="3"/>
  <c r="EK168" i="3" s="1"/>
  <c r="BE168" i="3"/>
  <c r="EJ168" i="3" s="1"/>
  <c r="DX167" i="3"/>
  <c r="HC167" i="3" s="1"/>
  <c r="DW167" i="3"/>
  <c r="HB167" i="3" s="1"/>
  <c r="DV167" i="3"/>
  <c r="HA167" i="3" s="1"/>
  <c r="DU167" i="3"/>
  <c r="GZ167" i="3" s="1"/>
  <c r="DT167" i="3"/>
  <c r="GY167" i="3" s="1"/>
  <c r="DS167" i="3"/>
  <c r="GX167" i="3" s="1"/>
  <c r="DR167" i="3"/>
  <c r="GW167" i="3" s="1"/>
  <c r="DQ167" i="3"/>
  <c r="GV167" i="3" s="1"/>
  <c r="DP167" i="3"/>
  <c r="GU167" i="3" s="1"/>
  <c r="DO167" i="3"/>
  <c r="GT167" i="3" s="1"/>
  <c r="DN167" i="3"/>
  <c r="GS167" i="3" s="1"/>
  <c r="DM167" i="3"/>
  <c r="GR167" i="3" s="1"/>
  <c r="DL167" i="3"/>
  <c r="GQ167" i="3" s="1"/>
  <c r="DK167" i="3"/>
  <c r="GP167" i="3" s="1"/>
  <c r="DJ167" i="3"/>
  <c r="GO167" i="3" s="1"/>
  <c r="DI167" i="3"/>
  <c r="GN167" i="3" s="1"/>
  <c r="DH167" i="3"/>
  <c r="GM167" i="3" s="1"/>
  <c r="DG167" i="3"/>
  <c r="GL167" i="3" s="1"/>
  <c r="DF167" i="3"/>
  <c r="GK167" i="3" s="1"/>
  <c r="DE167" i="3"/>
  <c r="GJ167" i="3" s="1"/>
  <c r="DD167" i="3"/>
  <c r="GI167" i="3" s="1"/>
  <c r="DC167" i="3"/>
  <c r="GH167" i="3" s="1"/>
  <c r="DB167" i="3"/>
  <c r="GG167" i="3" s="1"/>
  <c r="DA167" i="3"/>
  <c r="GF167" i="3" s="1"/>
  <c r="CZ167" i="3"/>
  <c r="GE167" i="3" s="1"/>
  <c r="CY167" i="3"/>
  <c r="GD167" i="3" s="1"/>
  <c r="CX167" i="3"/>
  <c r="GC167" i="3" s="1"/>
  <c r="CW167" i="3"/>
  <c r="GB167" i="3" s="1"/>
  <c r="CV167" i="3"/>
  <c r="GA167" i="3" s="1"/>
  <c r="CU167" i="3"/>
  <c r="FZ167" i="3" s="1"/>
  <c r="CT167" i="3"/>
  <c r="FY167" i="3" s="1"/>
  <c r="CS167" i="3"/>
  <c r="FX167" i="3" s="1"/>
  <c r="CR167" i="3"/>
  <c r="FW167" i="3" s="1"/>
  <c r="CQ167" i="3"/>
  <c r="FV167" i="3" s="1"/>
  <c r="CP167" i="3"/>
  <c r="FU167" i="3" s="1"/>
  <c r="CO167" i="3"/>
  <c r="FT167" i="3" s="1"/>
  <c r="CN167" i="3"/>
  <c r="FS167" i="3" s="1"/>
  <c r="CM167" i="3"/>
  <c r="FR167" i="3" s="1"/>
  <c r="CL167" i="3"/>
  <c r="FQ167" i="3" s="1"/>
  <c r="CK167" i="3"/>
  <c r="FP167" i="3" s="1"/>
  <c r="CJ167" i="3"/>
  <c r="FO167" i="3" s="1"/>
  <c r="CI167" i="3"/>
  <c r="FN167" i="3" s="1"/>
  <c r="CH167" i="3"/>
  <c r="FM167" i="3" s="1"/>
  <c r="CG167" i="3"/>
  <c r="FL167" i="3" s="1"/>
  <c r="CF167" i="3"/>
  <c r="FK167" i="3" s="1"/>
  <c r="CE167" i="3"/>
  <c r="FJ167" i="3" s="1"/>
  <c r="CD167" i="3"/>
  <c r="FI167" i="3" s="1"/>
  <c r="CC167" i="3"/>
  <c r="FH167" i="3" s="1"/>
  <c r="CB167" i="3"/>
  <c r="FG167" i="3" s="1"/>
  <c r="CA167" i="3"/>
  <c r="FF167" i="3" s="1"/>
  <c r="BZ167" i="3"/>
  <c r="FE167" i="3" s="1"/>
  <c r="BY167" i="3"/>
  <c r="FD167" i="3" s="1"/>
  <c r="BX167" i="3"/>
  <c r="FC167" i="3" s="1"/>
  <c r="BW167" i="3"/>
  <c r="FB167" i="3" s="1"/>
  <c r="BV167" i="3"/>
  <c r="FA167" i="3" s="1"/>
  <c r="BU167" i="3"/>
  <c r="EZ167" i="3" s="1"/>
  <c r="BT167" i="3"/>
  <c r="EY167" i="3" s="1"/>
  <c r="BS167" i="3"/>
  <c r="EX167" i="3" s="1"/>
  <c r="BR167" i="3"/>
  <c r="EW167" i="3" s="1"/>
  <c r="BQ167" i="3"/>
  <c r="EV167" i="3" s="1"/>
  <c r="BP167" i="3"/>
  <c r="EU167" i="3" s="1"/>
  <c r="BO167" i="3"/>
  <c r="ET167" i="3" s="1"/>
  <c r="BN167" i="3"/>
  <c r="ES167" i="3" s="1"/>
  <c r="BM167" i="3"/>
  <c r="ER167" i="3" s="1"/>
  <c r="BL167" i="3"/>
  <c r="EQ167" i="3" s="1"/>
  <c r="BK167" i="3"/>
  <c r="EP167" i="3" s="1"/>
  <c r="BJ167" i="3"/>
  <c r="EO167" i="3" s="1"/>
  <c r="BI167" i="3"/>
  <c r="EN167" i="3" s="1"/>
  <c r="BH167" i="3"/>
  <c r="EM167" i="3" s="1"/>
  <c r="BG167" i="3"/>
  <c r="EL167" i="3" s="1"/>
  <c r="BF167" i="3"/>
  <c r="EK167" i="3" s="1"/>
  <c r="BE167" i="3"/>
  <c r="EJ167" i="3" s="1"/>
  <c r="GV166" i="3"/>
  <c r="GF166" i="3"/>
  <c r="FP166" i="3"/>
  <c r="EZ166" i="3"/>
  <c r="EJ166" i="3"/>
  <c r="EA166" i="3"/>
  <c r="DX166" i="3"/>
  <c r="HC166" i="3" s="1"/>
  <c r="DW166" i="3"/>
  <c r="HB166" i="3" s="1"/>
  <c r="DV166" i="3"/>
  <c r="HA166" i="3" s="1"/>
  <c r="DU166" i="3"/>
  <c r="GZ166" i="3" s="1"/>
  <c r="DT166" i="3"/>
  <c r="GY166" i="3" s="1"/>
  <c r="DS166" i="3"/>
  <c r="GX166" i="3" s="1"/>
  <c r="DR166" i="3"/>
  <c r="GW166" i="3" s="1"/>
  <c r="DQ166" i="3"/>
  <c r="DP166" i="3"/>
  <c r="GU166" i="3" s="1"/>
  <c r="DO166" i="3"/>
  <c r="GT166" i="3" s="1"/>
  <c r="DN166" i="3"/>
  <c r="GS166" i="3" s="1"/>
  <c r="DM166" i="3"/>
  <c r="GR166" i="3" s="1"/>
  <c r="DL166" i="3"/>
  <c r="GQ166" i="3" s="1"/>
  <c r="DK166" i="3"/>
  <c r="GP166" i="3" s="1"/>
  <c r="DJ166" i="3"/>
  <c r="GO166" i="3" s="1"/>
  <c r="DI166" i="3"/>
  <c r="GN166" i="3" s="1"/>
  <c r="DH166" i="3"/>
  <c r="GM166" i="3" s="1"/>
  <c r="DG166" i="3"/>
  <c r="GL166" i="3" s="1"/>
  <c r="DF166" i="3"/>
  <c r="GK166" i="3" s="1"/>
  <c r="DE166" i="3"/>
  <c r="GJ166" i="3" s="1"/>
  <c r="DD166" i="3"/>
  <c r="GI166" i="3" s="1"/>
  <c r="DC166" i="3"/>
  <c r="GH166" i="3" s="1"/>
  <c r="DB166" i="3"/>
  <c r="GG166" i="3" s="1"/>
  <c r="DA166" i="3"/>
  <c r="CZ166" i="3"/>
  <c r="GE166" i="3" s="1"/>
  <c r="CY166" i="3"/>
  <c r="GD166" i="3" s="1"/>
  <c r="CX166" i="3"/>
  <c r="GC166" i="3" s="1"/>
  <c r="CW166" i="3"/>
  <c r="GB166" i="3" s="1"/>
  <c r="CV166" i="3"/>
  <c r="GA166" i="3" s="1"/>
  <c r="CU166" i="3"/>
  <c r="FZ166" i="3" s="1"/>
  <c r="CT166" i="3"/>
  <c r="FY166" i="3" s="1"/>
  <c r="CS166" i="3"/>
  <c r="FX166" i="3" s="1"/>
  <c r="CR166" i="3"/>
  <c r="FW166" i="3" s="1"/>
  <c r="CQ166" i="3"/>
  <c r="FV166" i="3" s="1"/>
  <c r="CP166" i="3"/>
  <c r="FU166" i="3" s="1"/>
  <c r="CO166" i="3"/>
  <c r="FT166" i="3" s="1"/>
  <c r="CN166" i="3"/>
  <c r="FS166" i="3" s="1"/>
  <c r="CM166" i="3"/>
  <c r="FR166" i="3" s="1"/>
  <c r="CL166" i="3"/>
  <c r="FQ166" i="3" s="1"/>
  <c r="CK166" i="3"/>
  <c r="CJ166" i="3"/>
  <c r="FO166" i="3" s="1"/>
  <c r="CI166" i="3"/>
  <c r="FN166" i="3" s="1"/>
  <c r="CH166" i="3"/>
  <c r="FM166" i="3" s="1"/>
  <c r="CG166" i="3"/>
  <c r="FL166" i="3" s="1"/>
  <c r="CF166" i="3"/>
  <c r="FK166" i="3" s="1"/>
  <c r="CE166" i="3"/>
  <c r="FJ166" i="3" s="1"/>
  <c r="CD166" i="3"/>
  <c r="FI166" i="3" s="1"/>
  <c r="CC166" i="3"/>
  <c r="FH166" i="3" s="1"/>
  <c r="CB166" i="3"/>
  <c r="FG166" i="3" s="1"/>
  <c r="CA166" i="3"/>
  <c r="FF166" i="3" s="1"/>
  <c r="BZ166" i="3"/>
  <c r="FE166" i="3" s="1"/>
  <c r="BY166" i="3"/>
  <c r="FD166" i="3" s="1"/>
  <c r="BX166" i="3"/>
  <c r="FC166" i="3" s="1"/>
  <c r="BW166" i="3"/>
  <c r="FB166" i="3" s="1"/>
  <c r="BV166" i="3"/>
  <c r="FA166" i="3" s="1"/>
  <c r="BU166" i="3"/>
  <c r="BT166" i="3"/>
  <c r="EY166" i="3" s="1"/>
  <c r="BS166" i="3"/>
  <c r="EX166" i="3" s="1"/>
  <c r="BR166" i="3"/>
  <c r="EW166" i="3" s="1"/>
  <c r="BQ166" i="3"/>
  <c r="EV166" i="3" s="1"/>
  <c r="BP166" i="3"/>
  <c r="EU166" i="3" s="1"/>
  <c r="BO166" i="3"/>
  <c r="ET166" i="3" s="1"/>
  <c r="BN166" i="3"/>
  <c r="ES166" i="3" s="1"/>
  <c r="BM166" i="3"/>
  <c r="ER166" i="3" s="1"/>
  <c r="BL166" i="3"/>
  <c r="EQ166" i="3" s="1"/>
  <c r="BK166" i="3"/>
  <c r="EP166" i="3" s="1"/>
  <c r="BJ166" i="3"/>
  <c r="EO166" i="3" s="1"/>
  <c r="BI166" i="3"/>
  <c r="EN166" i="3" s="1"/>
  <c r="BH166" i="3"/>
  <c r="EM166" i="3" s="1"/>
  <c r="BG166" i="3"/>
  <c r="EL166" i="3" s="1"/>
  <c r="BF166" i="3"/>
  <c r="EK166" i="3" s="1"/>
  <c r="BE166" i="3"/>
  <c r="NV165" i="3"/>
  <c r="NU165" i="3"/>
  <c r="NO165" i="3"/>
  <c r="NG165" i="3"/>
  <c r="MY165" i="3"/>
  <c r="MQ165" i="3"/>
  <c r="MI165" i="3"/>
  <c r="LZ165" i="3"/>
  <c r="NT165" i="3" s="1"/>
  <c r="LY165" i="3"/>
  <c r="NS165" i="3" s="1"/>
  <c r="LX165" i="3"/>
  <c r="NR165" i="3" s="1"/>
  <c r="LW165" i="3"/>
  <c r="NQ165" i="3" s="1"/>
  <c r="LV165" i="3"/>
  <c r="NP165" i="3" s="1"/>
  <c r="LU165" i="3"/>
  <c r="LT165" i="3"/>
  <c r="NN165" i="3" s="1"/>
  <c r="LS165" i="3"/>
  <c r="NM165" i="3" s="1"/>
  <c r="LR165" i="3"/>
  <c r="NL165" i="3" s="1"/>
  <c r="LQ165" i="3"/>
  <c r="NK165" i="3" s="1"/>
  <c r="LP165" i="3"/>
  <c r="NJ165" i="3" s="1"/>
  <c r="LO165" i="3"/>
  <c r="NI165" i="3" s="1"/>
  <c r="LN165" i="3"/>
  <c r="NH165" i="3" s="1"/>
  <c r="LM165" i="3"/>
  <c r="LL165" i="3"/>
  <c r="NF165" i="3" s="1"/>
  <c r="LK165" i="3"/>
  <c r="NE165" i="3" s="1"/>
  <c r="LJ165" i="3"/>
  <c r="ND165" i="3" s="1"/>
  <c r="LI165" i="3"/>
  <c r="NC165" i="3" s="1"/>
  <c r="LH165" i="3"/>
  <c r="NB165" i="3" s="1"/>
  <c r="LG165" i="3"/>
  <c r="NA165" i="3" s="1"/>
  <c r="LF165" i="3"/>
  <c r="MZ165" i="3" s="1"/>
  <c r="LE165" i="3"/>
  <c r="LD165" i="3"/>
  <c r="MX165" i="3" s="1"/>
  <c r="LC165" i="3"/>
  <c r="MW165" i="3" s="1"/>
  <c r="LB165" i="3"/>
  <c r="MV165" i="3" s="1"/>
  <c r="LA165" i="3"/>
  <c r="MU165" i="3" s="1"/>
  <c r="KZ165" i="3"/>
  <c r="MT165" i="3" s="1"/>
  <c r="KY165" i="3"/>
  <c r="MS165" i="3" s="1"/>
  <c r="KX165" i="3"/>
  <c r="MR165" i="3" s="1"/>
  <c r="KW165" i="3"/>
  <c r="KV165" i="3"/>
  <c r="MP165" i="3" s="1"/>
  <c r="KU165" i="3"/>
  <c r="MO165" i="3" s="1"/>
  <c r="KT165" i="3"/>
  <c r="MN165" i="3" s="1"/>
  <c r="KS165" i="3"/>
  <c r="MM165" i="3" s="1"/>
  <c r="KR165" i="3"/>
  <c r="ML165" i="3" s="1"/>
  <c r="KQ165" i="3"/>
  <c r="MK165" i="3" s="1"/>
  <c r="KP165" i="3"/>
  <c r="MJ165" i="3" s="1"/>
  <c r="KO165" i="3"/>
  <c r="KN165" i="3"/>
  <c r="MH165" i="3" s="1"/>
  <c r="KM165" i="3"/>
  <c r="MG165" i="3" s="1"/>
  <c r="KL165" i="3"/>
  <c r="MF165" i="3" s="1"/>
  <c r="KK165" i="3"/>
  <c r="ME165" i="3" s="1"/>
  <c r="KJ165" i="3"/>
  <c r="MD165" i="3" s="1"/>
  <c r="KI165" i="3"/>
  <c r="MC165" i="3" s="1"/>
  <c r="KH165" i="3"/>
  <c r="MB165" i="3" s="1"/>
  <c r="KE165" i="3"/>
  <c r="GW165" i="3"/>
  <c r="GO165" i="3"/>
  <c r="GG165" i="3"/>
  <c r="FY165" i="3"/>
  <c r="FQ165" i="3"/>
  <c r="FI165" i="3"/>
  <c r="FA165" i="3"/>
  <c r="ES165" i="3"/>
  <c r="EK165" i="3"/>
  <c r="DY165" i="3"/>
  <c r="DX165" i="3"/>
  <c r="HC165" i="3" s="1"/>
  <c r="DW165" i="3"/>
  <c r="HB165" i="3" s="1"/>
  <c r="DV165" i="3"/>
  <c r="HA165" i="3" s="1"/>
  <c r="DU165" i="3"/>
  <c r="GZ165" i="3" s="1"/>
  <c r="DT165" i="3"/>
  <c r="GY165" i="3" s="1"/>
  <c r="DS165" i="3"/>
  <c r="GX165" i="3" s="1"/>
  <c r="DR165" i="3"/>
  <c r="DQ165" i="3"/>
  <c r="GV165" i="3" s="1"/>
  <c r="DP165" i="3"/>
  <c r="GU165" i="3" s="1"/>
  <c r="DO165" i="3"/>
  <c r="GT165" i="3" s="1"/>
  <c r="DN165" i="3"/>
  <c r="GS165" i="3" s="1"/>
  <c r="DM165" i="3"/>
  <c r="GR165" i="3" s="1"/>
  <c r="DL165" i="3"/>
  <c r="GQ165" i="3" s="1"/>
  <c r="DK165" i="3"/>
  <c r="GP165" i="3" s="1"/>
  <c r="DJ165" i="3"/>
  <c r="DI165" i="3"/>
  <c r="GN165" i="3" s="1"/>
  <c r="DH165" i="3"/>
  <c r="GM165" i="3" s="1"/>
  <c r="DG165" i="3"/>
  <c r="GL165" i="3" s="1"/>
  <c r="DF165" i="3"/>
  <c r="GK165" i="3" s="1"/>
  <c r="DE165" i="3"/>
  <c r="GJ165" i="3" s="1"/>
  <c r="DD165" i="3"/>
  <c r="GI165" i="3" s="1"/>
  <c r="DC165" i="3"/>
  <c r="GH165" i="3" s="1"/>
  <c r="DB165" i="3"/>
  <c r="DA165" i="3"/>
  <c r="GF165" i="3" s="1"/>
  <c r="CZ165" i="3"/>
  <c r="GE165" i="3" s="1"/>
  <c r="CY165" i="3"/>
  <c r="GD165" i="3" s="1"/>
  <c r="CX165" i="3"/>
  <c r="GC165" i="3" s="1"/>
  <c r="CW165" i="3"/>
  <c r="GB165" i="3" s="1"/>
  <c r="CV165" i="3"/>
  <c r="GA165" i="3" s="1"/>
  <c r="CU165" i="3"/>
  <c r="FZ165" i="3" s="1"/>
  <c r="CT165" i="3"/>
  <c r="CS165" i="3"/>
  <c r="FX165" i="3" s="1"/>
  <c r="CR165" i="3"/>
  <c r="FW165" i="3" s="1"/>
  <c r="CQ165" i="3"/>
  <c r="FV165" i="3" s="1"/>
  <c r="CP165" i="3"/>
  <c r="FU165" i="3" s="1"/>
  <c r="CO165" i="3"/>
  <c r="FT165" i="3" s="1"/>
  <c r="CN165" i="3"/>
  <c r="FS165" i="3" s="1"/>
  <c r="CM165" i="3"/>
  <c r="FR165" i="3" s="1"/>
  <c r="CL165" i="3"/>
  <c r="CK165" i="3"/>
  <c r="FP165" i="3" s="1"/>
  <c r="CJ165" i="3"/>
  <c r="FO165" i="3" s="1"/>
  <c r="CI165" i="3"/>
  <c r="FN165" i="3" s="1"/>
  <c r="CH165" i="3"/>
  <c r="FM165" i="3" s="1"/>
  <c r="CG165" i="3"/>
  <c r="FL165" i="3" s="1"/>
  <c r="CF165" i="3"/>
  <c r="FK165" i="3" s="1"/>
  <c r="CE165" i="3"/>
  <c r="FJ165" i="3" s="1"/>
  <c r="CD165" i="3"/>
  <c r="CC165" i="3"/>
  <c r="FH165" i="3" s="1"/>
  <c r="CB165" i="3"/>
  <c r="FG165" i="3" s="1"/>
  <c r="CA165" i="3"/>
  <c r="FF165" i="3" s="1"/>
  <c r="BZ165" i="3"/>
  <c r="FE165" i="3" s="1"/>
  <c r="BY165" i="3"/>
  <c r="FD165" i="3" s="1"/>
  <c r="BX165" i="3"/>
  <c r="FC165" i="3" s="1"/>
  <c r="BW165" i="3"/>
  <c r="FB165" i="3" s="1"/>
  <c r="BV165" i="3"/>
  <c r="BU165" i="3"/>
  <c r="EZ165" i="3" s="1"/>
  <c r="BT165" i="3"/>
  <c r="EY165" i="3" s="1"/>
  <c r="BS165" i="3"/>
  <c r="EX165" i="3" s="1"/>
  <c r="BR165" i="3"/>
  <c r="EW165" i="3" s="1"/>
  <c r="BQ165" i="3"/>
  <c r="EV165" i="3" s="1"/>
  <c r="BP165" i="3"/>
  <c r="EU165" i="3" s="1"/>
  <c r="BO165" i="3"/>
  <c r="ET165" i="3" s="1"/>
  <c r="BN165" i="3"/>
  <c r="BM165" i="3"/>
  <c r="ER165" i="3" s="1"/>
  <c r="BL165" i="3"/>
  <c r="EQ165" i="3" s="1"/>
  <c r="BK165" i="3"/>
  <c r="EP165" i="3" s="1"/>
  <c r="BJ165" i="3"/>
  <c r="EO165" i="3" s="1"/>
  <c r="BI165" i="3"/>
  <c r="EN165" i="3" s="1"/>
  <c r="BH165" i="3"/>
  <c r="EM165" i="3" s="1"/>
  <c r="BG165" i="3"/>
  <c r="EL165" i="3" s="1"/>
  <c r="BF165" i="3"/>
  <c r="BE165" i="3"/>
  <c r="EJ165" i="3" s="1"/>
  <c r="C165" i="3"/>
  <c r="DX164" i="3"/>
  <c r="HC164" i="3" s="1"/>
  <c r="DW164" i="3"/>
  <c r="HB164" i="3" s="1"/>
  <c r="DV164" i="3"/>
  <c r="HA164" i="3" s="1"/>
  <c r="DU164" i="3"/>
  <c r="GZ164" i="3" s="1"/>
  <c r="DT164" i="3"/>
  <c r="GY164" i="3" s="1"/>
  <c r="DS164" i="3"/>
  <c r="GX164" i="3" s="1"/>
  <c r="DR164" i="3"/>
  <c r="GW164" i="3" s="1"/>
  <c r="DQ164" i="3"/>
  <c r="GV164" i="3" s="1"/>
  <c r="DP164" i="3"/>
  <c r="GU164" i="3" s="1"/>
  <c r="DO164" i="3"/>
  <c r="GT164" i="3" s="1"/>
  <c r="DN164" i="3"/>
  <c r="GS164" i="3" s="1"/>
  <c r="DM164" i="3"/>
  <c r="GR164" i="3" s="1"/>
  <c r="DL164" i="3"/>
  <c r="GQ164" i="3" s="1"/>
  <c r="DK164" i="3"/>
  <c r="GP164" i="3" s="1"/>
  <c r="DJ164" i="3"/>
  <c r="GO164" i="3" s="1"/>
  <c r="DI164" i="3"/>
  <c r="GN164" i="3" s="1"/>
  <c r="DH164" i="3"/>
  <c r="GM164" i="3" s="1"/>
  <c r="DG164" i="3"/>
  <c r="GL164" i="3" s="1"/>
  <c r="DF164" i="3"/>
  <c r="GK164" i="3" s="1"/>
  <c r="DE164" i="3"/>
  <c r="GJ164" i="3" s="1"/>
  <c r="DD164" i="3"/>
  <c r="GI164" i="3" s="1"/>
  <c r="DC164" i="3"/>
  <c r="GH164" i="3" s="1"/>
  <c r="DB164" i="3"/>
  <c r="GG164" i="3" s="1"/>
  <c r="DA164" i="3"/>
  <c r="GF164" i="3" s="1"/>
  <c r="CZ164" i="3"/>
  <c r="GE164" i="3" s="1"/>
  <c r="CY164" i="3"/>
  <c r="GD164" i="3" s="1"/>
  <c r="CX164" i="3"/>
  <c r="GC164" i="3" s="1"/>
  <c r="CW164" i="3"/>
  <c r="GB164" i="3" s="1"/>
  <c r="CV164" i="3"/>
  <c r="GA164" i="3" s="1"/>
  <c r="CU164" i="3"/>
  <c r="FZ164" i="3" s="1"/>
  <c r="CT164" i="3"/>
  <c r="FY164" i="3" s="1"/>
  <c r="CS164" i="3"/>
  <c r="FX164" i="3" s="1"/>
  <c r="CR164" i="3"/>
  <c r="FW164" i="3" s="1"/>
  <c r="CQ164" i="3"/>
  <c r="FV164" i="3" s="1"/>
  <c r="CP164" i="3"/>
  <c r="FU164" i="3" s="1"/>
  <c r="CO164" i="3"/>
  <c r="FT164" i="3" s="1"/>
  <c r="CN164" i="3"/>
  <c r="FS164" i="3" s="1"/>
  <c r="CM164" i="3"/>
  <c r="FR164" i="3" s="1"/>
  <c r="CL164" i="3"/>
  <c r="FQ164" i="3" s="1"/>
  <c r="CK164" i="3"/>
  <c r="FP164" i="3" s="1"/>
  <c r="CJ164" i="3"/>
  <c r="FO164" i="3" s="1"/>
  <c r="CI164" i="3"/>
  <c r="FN164" i="3" s="1"/>
  <c r="CH164" i="3"/>
  <c r="FM164" i="3" s="1"/>
  <c r="CG164" i="3"/>
  <c r="FL164" i="3" s="1"/>
  <c r="CF164" i="3"/>
  <c r="FK164" i="3" s="1"/>
  <c r="CE164" i="3"/>
  <c r="FJ164" i="3" s="1"/>
  <c r="CD164" i="3"/>
  <c r="FI164" i="3" s="1"/>
  <c r="CC164" i="3"/>
  <c r="FH164" i="3" s="1"/>
  <c r="CB164" i="3"/>
  <c r="FG164" i="3" s="1"/>
  <c r="CA164" i="3"/>
  <c r="FF164" i="3" s="1"/>
  <c r="BZ164" i="3"/>
  <c r="FE164" i="3" s="1"/>
  <c r="BY164" i="3"/>
  <c r="FD164" i="3" s="1"/>
  <c r="BX164" i="3"/>
  <c r="FC164" i="3" s="1"/>
  <c r="BW164" i="3"/>
  <c r="FB164" i="3" s="1"/>
  <c r="BV164" i="3"/>
  <c r="FA164" i="3" s="1"/>
  <c r="BU164" i="3"/>
  <c r="EZ164" i="3" s="1"/>
  <c r="BT164" i="3"/>
  <c r="EY164" i="3" s="1"/>
  <c r="BS164" i="3"/>
  <c r="EX164" i="3" s="1"/>
  <c r="BR164" i="3"/>
  <c r="EW164" i="3" s="1"/>
  <c r="BQ164" i="3"/>
  <c r="EV164" i="3" s="1"/>
  <c r="BP164" i="3"/>
  <c r="EU164" i="3" s="1"/>
  <c r="BO164" i="3"/>
  <c r="ET164" i="3" s="1"/>
  <c r="BN164" i="3"/>
  <c r="ES164" i="3" s="1"/>
  <c r="BM164" i="3"/>
  <c r="ER164" i="3" s="1"/>
  <c r="BL164" i="3"/>
  <c r="EQ164" i="3" s="1"/>
  <c r="BK164" i="3"/>
  <c r="EP164" i="3" s="1"/>
  <c r="BJ164" i="3"/>
  <c r="EO164" i="3" s="1"/>
  <c r="BI164" i="3"/>
  <c r="EN164" i="3" s="1"/>
  <c r="BH164" i="3"/>
  <c r="EM164" i="3" s="1"/>
  <c r="BG164" i="3"/>
  <c r="EL164" i="3" s="1"/>
  <c r="BF164" i="3"/>
  <c r="EK164" i="3" s="1"/>
  <c r="BE164" i="3"/>
  <c r="EJ164" i="3" s="1"/>
  <c r="DX163" i="3"/>
  <c r="HC163" i="3" s="1"/>
  <c r="DW163" i="3"/>
  <c r="HB163" i="3" s="1"/>
  <c r="DV163" i="3"/>
  <c r="HA163" i="3" s="1"/>
  <c r="DU163" i="3"/>
  <c r="GZ163" i="3" s="1"/>
  <c r="DT163" i="3"/>
  <c r="GY163" i="3" s="1"/>
  <c r="DS163" i="3"/>
  <c r="GX163" i="3" s="1"/>
  <c r="DR163" i="3"/>
  <c r="GW163" i="3" s="1"/>
  <c r="DQ163" i="3"/>
  <c r="GV163" i="3" s="1"/>
  <c r="DP163" i="3"/>
  <c r="GU163" i="3" s="1"/>
  <c r="DO163" i="3"/>
  <c r="GT163" i="3" s="1"/>
  <c r="DN163" i="3"/>
  <c r="GS163" i="3" s="1"/>
  <c r="DM163" i="3"/>
  <c r="GR163" i="3" s="1"/>
  <c r="DL163" i="3"/>
  <c r="GQ163" i="3" s="1"/>
  <c r="DK163" i="3"/>
  <c r="GP163" i="3" s="1"/>
  <c r="DJ163" i="3"/>
  <c r="GO163" i="3" s="1"/>
  <c r="DI163" i="3"/>
  <c r="GN163" i="3" s="1"/>
  <c r="DH163" i="3"/>
  <c r="GM163" i="3" s="1"/>
  <c r="DG163" i="3"/>
  <c r="GL163" i="3" s="1"/>
  <c r="DF163" i="3"/>
  <c r="GK163" i="3" s="1"/>
  <c r="DE163" i="3"/>
  <c r="GJ163" i="3" s="1"/>
  <c r="DD163" i="3"/>
  <c r="GI163" i="3" s="1"/>
  <c r="DC163" i="3"/>
  <c r="GH163" i="3" s="1"/>
  <c r="DB163" i="3"/>
  <c r="GG163" i="3" s="1"/>
  <c r="DA163" i="3"/>
  <c r="GF163" i="3" s="1"/>
  <c r="CZ163" i="3"/>
  <c r="GE163" i="3" s="1"/>
  <c r="CY163" i="3"/>
  <c r="GD163" i="3" s="1"/>
  <c r="CX163" i="3"/>
  <c r="GC163" i="3" s="1"/>
  <c r="CW163" i="3"/>
  <c r="GB163" i="3" s="1"/>
  <c r="CV163" i="3"/>
  <c r="GA163" i="3" s="1"/>
  <c r="CU163" i="3"/>
  <c r="FZ163" i="3" s="1"/>
  <c r="CT163" i="3"/>
  <c r="FY163" i="3" s="1"/>
  <c r="CS163" i="3"/>
  <c r="FX163" i="3" s="1"/>
  <c r="CR163" i="3"/>
  <c r="FW163" i="3" s="1"/>
  <c r="CQ163" i="3"/>
  <c r="FV163" i="3" s="1"/>
  <c r="CP163" i="3"/>
  <c r="FU163" i="3" s="1"/>
  <c r="CO163" i="3"/>
  <c r="FT163" i="3" s="1"/>
  <c r="CN163" i="3"/>
  <c r="FS163" i="3" s="1"/>
  <c r="CM163" i="3"/>
  <c r="FR163" i="3" s="1"/>
  <c r="CL163" i="3"/>
  <c r="FQ163" i="3" s="1"/>
  <c r="CK163" i="3"/>
  <c r="FP163" i="3" s="1"/>
  <c r="CJ163" i="3"/>
  <c r="FO163" i="3" s="1"/>
  <c r="CI163" i="3"/>
  <c r="FN163" i="3" s="1"/>
  <c r="CH163" i="3"/>
  <c r="FM163" i="3" s="1"/>
  <c r="CG163" i="3"/>
  <c r="FL163" i="3" s="1"/>
  <c r="CF163" i="3"/>
  <c r="FK163" i="3" s="1"/>
  <c r="CE163" i="3"/>
  <c r="FJ163" i="3" s="1"/>
  <c r="CD163" i="3"/>
  <c r="FI163" i="3" s="1"/>
  <c r="CC163" i="3"/>
  <c r="FH163" i="3" s="1"/>
  <c r="CB163" i="3"/>
  <c r="FG163" i="3" s="1"/>
  <c r="CA163" i="3"/>
  <c r="FF163" i="3" s="1"/>
  <c r="BZ163" i="3"/>
  <c r="FE163" i="3" s="1"/>
  <c r="BY163" i="3"/>
  <c r="FD163" i="3" s="1"/>
  <c r="BX163" i="3"/>
  <c r="FC163" i="3" s="1"/>
  <c r="BW163" i="3"/>
  <c r="FB163" i="3" s="1"/>
  <c r="BV163" i="3"/>
  <c r="FA163" i="3" s="1"/>
  <c r="BU163" i="3"/>
  <c r="EZ163" i="3" s="1"/>
  <c r="BT163" i="3"/>
  <c r="EY163" i="3" s="1"/>
  <c r="BS163" i="3"/>
  <c r="EX163" i="3" s="1"/>
  <c r="BR163" i="3"/>
  <c r="EW163" i="3" s="1"/>
  <c r="BQ163" i="3"/>
  <c r="EV163" i="3" s="1"/>
  <c r="BP163" i="3"/>
  <c r="EU163" i="3" s="1"/>
  <c r="BO163" i="3"/>
  <c r="ET163" i="3" s="1"/>
  <c r="BN163" i="3"/>
  <c r="ES163" i="3" s="1"/>
  <c r="BM163" i="3"/>
  <c r="ER163" i="3" s="1"/>
  <c r="BL163" i="3"/>
  <c r="EQ163" i="3" s="1"/>
  <c r="BK163" i="3"/>
  <c r="EP163" i="3" s="1"/>
  <c r="BJ163" i="3"/>
  <c r="EO163" i="3" s="1"/>
  <c r="BI163" i="3"/>
  <c r="EN163" i="3" s="1"/>
  <c r="BH163" i="3"/>
  <c r="EM163" i="3" s="1"/>
  <c r="BG163" i="3"/>
  <c r="EL163" i="3" s="1"/>
  <c r="BF163" i="3"/>
  <c r="EK163" i="3" s="1"/>
  <c r="BE163" i="3"/>
  <c r="EJ163" i="3" s="1"/>
  <c r="GV162" i="3"/>
  <c r="GB162" i="3"/>
  <c r="FH162" i="3"/>
  <c r="DX162" i="3"/>
  <c r="HC162" i="3" s="1"/>
  <c r="DW162" i="3"/>
  <c r="HB162" i="3" s="1"/>
  <c r="DV162" i="3"/>
  <c r="HA162" i="3" s="1"/>
  <c r="DU162" i="3"/>
  <c r="GZ162" i="3" s="1"/>
  <c r="DT162" i="3"/>
  <c r="GY162" i="3" s="1"/>
  <c r="DS162" i="3"/>
  <c r="GX162" i="3" s="1"/>
  <c r="DR162" i="3"/>
  <c r="GW162" i="3" s="1"/>
  <c r="DQ162" i="3"/>
  <c r="DP162" i="3"/>
  <c r="GU162" i="3" s="1"/>
  <c r="DO162" i="3"/>
  <c r="GT162" i="3" s="1"/>
  <c r="DN162" i="3"/>
  <c r="GS162" i="3" s="1"/>
  <c r="DM162" i="3"/>
  <c r="GR162" i="3" s="1"/>
  <c r="DL162" i="3"/>
  <c r="GQ162" i="3" s="1"/>
  <c r="DK162" i="3"/>
  <c r="GP162" i="3" s="1"/>
  <c r="DJ162" i="3"/>
  <c r="GO162" i="3" s="1"/>
  <c r="DI162" i="3"/>
  <c r="GN162" i="3" s="1"/>
  <c r="DH162" i="3"/>
  <c r="GM162" i="3" s="1"/>
  <c r="DG162" i="3"/>
  <c r="GL162" i="3" s="1"/>
  <c r="DF162" i="3"/>
  <c r="GK162" i="3" s="1"/>
  <c r="DE162" i="3"/>
  <c r="GJ162" i="3" s="1"/>
  <c r="DD162" i="3"/>
  <c r="GI162" i="3" s="1"/>
  <c r="DC162" i="3"/>
  <c r="GH162" i="3" s="1"/>
  <c r="DB162" i="3"/>
  <c r="GG162" i="3" s="1"/>
  <c r="DA162" i="3"/>
  <c r="GF162" i="3" s="1"/>
  <c r="CZ162" i="3"/>
  <c r="GE162" i="3" s="1"/>
  <c r="CY162" i="3"/>
  <c r="GD162" i="3" s="1"/>
  <c r="CX162" i="3"/>
  <c r="GC162" i="3" s="1"/>
  <c r="CW162" i="3"/>
  <c r="CV162" i="3"/>
  <c r="GA162" i="3" s="1"/>
  <c r="CU162" i="3"/>
  <c r="FZ162" i="3" s="1"/>
  <c r="CT162" i="3"/>
  <c r="FY162" i="3" s="1"/>
  <c r="CS162" i="3"/>
  <c r="FX162" i="3" s="1"/>
  <c r="CR162" i="3"/>
  <c r="FW162" i="3" s="1"/>
  <c r="CQ162" i="3"/>
  <c r="FV162" i="3" s="1"/>
  <c r="CP162" i="3"/>
  <c r="FU162" i="3" s="1"/>
  <c r="CO162" i="3"/>
  <c r="FT162" i="3" s="1"/>
  <c r="CN162" i="3"/>
  <c r="FS162" i="3" s="1"/>
  <c r="CM162" i="3"/>
  <c r="FR162" i="3" s="1"/>
  <c r="CL162" i="3"/>
  <c r="FQ162" i="3" s="1"/>
  <c r="CK162" i="3"/>
  <c r="FP162" i="3" s="1"/>
  <c r="CJ162" i="3"/>
  <c r="FO162" i="3" s="1"/>
  <c r="CI162" i="3"/>
  <c r="FN162" i="3" s="1"/>
  <c r="CH162" i="3"/>
  <c r="FM162" i="3" s="1"/>
  <c r="CG162" i="3"/>
  <c r="FL162" i="3" s="1"/>
  <c r="CF162" i="3"/>
  <c r="FK162" i="3" s="1"/>
  <c r="CE162" i="3"/>
  <c r="FJ162" i="3" s="1"/>
  <c r="CD162" i="3"/>
  <c r="FI162" i="3" s="1"/>
  <c r="CC162" i="3"/>
  <c r="CB162" i="3"/>
  <c r="FG162" i="3" s="1"/>
  <c r="CA162" i="3"/>
  <c r="FF162" i="3" s="1"/>
  <c r="BZ162" i="3"/>
  <c r="FE162" i="3" s="1"/>
  <c r="BY162" i="3"/>
  <c r="FD162" i="3" s="1"/>
  <c r="BX162" i="3"/>
  <c r="FC162" i="3" s="1"/>
  <c r="BW162" i="3"/>
  <c r="FB162" i="3" s="1"/>
  <c r="BV162" i="3"/>
  <c r="FA162" i="3" s="1"/>
  <c r="BU162" i="3"/>
  <c r="EZ162" i="3" s="1"/>
  <c r="BT162" i="3"/>
  <c r="EY162" i="3" s="1"/>
  <c r="BS162" i="3"/>
  <c r="EX162" i="3" s="1"/>
  <c r="BR162" i="3"/>
  <c r="EW162" i="3" s="1"/>
  <c r="BQ162" i="3"/>
  <c r="EV162" i="3" s="1"/>
  <c r="BP162" i="3"/>
  <c r="EU162" i="3" s="1"/>
  <c r="BO162" i="3"/>
  <c r="ET162" i="3" s="1"/>
  <c r="BN162" i="3"/>
  <c r="ES162" i="3" s="1"/>
  <c r="BM162" i="3"/>
  <c r="ER162" i="3" s="1"/>
  <c r="BL162" i="3"/>
  <c r="EQ162" i="3" s="1"/>
  <c r="BK162" i="3"/>
  <c r="EP162" i="3" s="1"/>
  <c r="BJ162" i="3"/>
  <c r="EO162" i="3" s="1"/>
  <c r="BI162" i="3"/>
  <c r="EN162" i="3" s="1"/>
  <c r="BH162" i="3"/>
  <c r="EM162" i="3" s="1"/>
  <c r="BG162" i="3"/>
  <c r="EL162" i="3" s="1"/>
  <c r="BF162" i="3"/>
  <c r="EK162" i="3" s="1"/>
  <c r="BE162" i="3"/>
  <c r="EJ162" i="3" s="1"/>
  <c r="HC161" i="3"/>
  <c r="GU161" i="3"/>
  <c r="GM161" i="3"/>
  <c r="GE161" i="3"/>
  <c r="FW161" i="3"/>
  <c r="FO161" i="3"/>
  <c r="FG161" i="3"/>
  <c r="EY161" i="3"/>
  <c r="EQ161" i="3"/>
  <c r="EA161" i="3"/>
  <c r="DX161" i="3"/>
  <c r="DW161" i="3"/>
  <c r="HB161" i="3" s="1"/>
  <c r="DV161" i="3"/>
  <c r="HA161" i="3" s="1"/>
  <c r="DU161" i="3"/>
  <c r="GZ161" i="3" s="1"/>
  <c r="DT161" i="3"/>
  <c r="GY161" i="3" s="1"/>
  <c r="DS161" i="3"/>
  <c r="GX161" i="3" s="1"/>
  <c r="DR161" i="3"/>
  <c r="GW161" i="3" s="1"/>
  <c r="DQ161" i="3"/>
  <c r="GV161" i="3" s="1"/>
  <c r="DP161" i="3"/>
  <c r="DO161" i="3"/>
  <c r="GT161" i="3" s="1"/>
  <c r="DN161" i="3"/>
  <c r="GS161" i="3" s="1"/>
  <c r="DM161" i="3"/>
  <c r="GR161" i="3" s="1"/>
  <c r="DL161" i="3"/>
  <c r="GQ161" i="3" s="1"/>
  <c r="DK161" i="3"/>
  <c r="GP161" i="3" s="1"/>
  <c r="DJ161" i="3"/>
  <c r="GO161" i="3" s="1"/>
  <c r="DI161" i="3"/>
  <c r="GN161" i="3" s="1"/>
  <c r="DH161" i="3"/>
  <c r="DG161" i="3"/>
  <c r="GL161" i="3" s="1"/>
  <c r="DF161" i="3"/>
  <c r="GK161" i="3" s="1"/>
  <c r="DE161" i="3"/>
  <c r="GJ161" i="3" s="1"/>
  <c r="DD161" i="3"/>
  <c r="GI161" i="3" s="1"/>
  <c r="DC161" i="3"/>
  <c r="GH161" i="3" s="1"/>
  <c r="DB161" i="3"/>
  <c r="GG161" i="3" s="1"/>
  <c r="DA161" i="3"/>
  <c r="GF161" i="3" s="1"/>
  <c r="CZ161" i="3"/>
  <c r="CY161" i="3"/>
  <c r="GD161" i="3" s="1"/>
  <c r="CX161" i="3"/>
  <c r="GC161" i="3" s="1"/>
  <c r="CW161" i="3"/>
  <c r="GB161" i="3" s="1"/>
  <c r="CV161" i="3"/>
  <c r="GA161" i="3" s="1"/>
  <c r="CU161" i="3"/>
  <c r="FZ161" i="3" s="1"/>
  <c r="CT161" i="3"/>
  <c r="FY161" i="3" s="1"/>
  <c r="CS161" i="3"/>
  <c r="FX161" i="3" s="1"/>
  <c r="CR161" i="3"/>
  <c r="CQ161" i="3"/>
  <c r="FV161" i="3" s="1"/>
  <c r="CP161" i="3"/>
  <c r="FU161" i="3" s="1"/>
  <c r="CO161" i="3"/>
  <c r="FT161" i="3" s="1"/>
  <c r="CN161" i="3"/>
  <c r="FS161" i="3" s="1"/>
  <c r="CM161" i="3"/>
  <c r="FR161" i="3" s="1"/>
  <c r="CL161" i="3"/>
  <c r="FQ161" i="3" s="1"/>
  <c r="CK161" i="3"/>
  <c r="FP161" i="3" s="1"/>
  <c r="CJ161" i="3"/>
  <c r="CI161" i="3"/>
  <c r="FN161" i="3" s="1"/>
  <c r="CH161" i="3"/>
  <c r="FM161" i="3" s="1"/>
  <c r="CG161" i="3"/>
  <c r="FL161" i="3" s="1"/>
  <c r="CF161" i="3"/>
  <c r="FK161" i="3" s="1"/>
  <c r="CE161" i="3"/>
  <c r="FJ161" i="3" s="1"/>
  <c r="CD161" i="3"/>
  <c r="FI161" i="3" s="1"/>
  <c r="CC161" i="3"/>
  <c r="FH161" i="3" s="1"/>
  <c r="CB161" i="3"/>
  <c r="CA161" i="3"/>
  <c r="FF161" i="3" s="1"/>
  <c r="BZ161" i="3"/>
  <c r="FE161" i="3" s="1"/>
  <c r="BY161" i="3"/>
  <c r="FD161" i="3" s="1"/>
  <c r="BX161" i="3"/>
  <c r="FC161" i="3" s="1"/>
  <c r="BW161" i="3"/>
  <c r="FB161" i="3" s="1"/>
  <c r="BV161" i="3"/>
  <c r="FA161" i="3" s="1"/>
  <c r="BU161" i="3"/>
  <c r="EZ161" i="3" s="1"/>
  <c r="BT161" i="3"/>
  <c r="BS161" i="3"/>
  <c r="EX161" i="3" s="1"/>
  <c r="BR161" i="3"/>
  <c r="EW161" i="3" s="1"/>
  <c r="BQ161" i="3"/>
  <c r="EV161" i="3" s="1"/>
  <c r="BP161" i="3"/>
  <c r="EU161" i="3" s="1"/>
  <c r="BO161" i="3"/>
  <c r="ET161" i="3" s="1"/>
  <c r="BN161" i="3"/>
  <c r="ES161" i="3" s="1"/>
  <c r="BM161" i="3"/>
  <c r="ER161" i="3" s="1"/>
  <c r="BL161" i="3"/>
  <c r="BK161" i="3"/>
  <c r="EP161" i="3" s="1"/>
  <c r="BJ161" i="3"/>
  <c r="EO161" i="3" s="1"/>
  <c r="BI161" i="3"/>
  <c r="EN161" i="3" s="1"/>
  <c r="BH161" i="3"/>
  <c r="EM161" i="3" s="1"/>
  <c r="BG161" i="3"/>
  <c r="EL161" i="3" s="1"/>
  <c r="BF161" i="3"/>
  <c r="EK161" i="3" s="1"/>
  <c r="BE161" i="3"/>
  <c r="EJ161" i="3" s="1"/>
  <c r="NV160" i="3"/>
  <c r="NU160" i="3"/>
  <c r="LZ160" i="3"/>
  <c r="NT160" i="3" s="1"/>
  <c r="LY160" i="3"/>
  <c r="NS160" i="3" s="1"/>
  <c r="LX160" i="3"/>
  <c r="NR160" i="3" s="1"/>
  <c r="LW160" i="3"/>
  <c r="NQ160" i="3" s="1"/>
  <c r="LV160" i="3"/>
  <c r="NP160" i="3" s="1"/>
  <c r="LU160" i="3"/>
  <c r="NO160" i="3" s="1"/>
  <c r="LT160" i="3"/>
  <c r="NN160" i="3" s="1"/>
  <c r="LS160" i="3"/>
  <c r="NM160" i="3" s="1"/>
  <c r="LR160" i="3"/>
  <c r="NL160" i="3" s="1"/>
  <c r="LQ160" i="3"/>
  <c r="NK160" i="3" s="1"/>
  <c r="LP160" i="3"/>
  <c r="NJ160" i="3" s="1"/>
  <c r="LO160" i="3"/>
  <c r="NI160" i="3" s="1"/>
  <c r="LN160" i="3"/>
  <c r="NH160" i="3" s="1"/>
  <c r="LM160" i="3"/>
  <c r="NG160" i="3" s="1"/>
  <c r="LL160" i="3"/>
  <c r="NF160" i="3" s="1"/>
  <c r="LK160" i="3"/>
  <c r="NE160" i="3" s="1"/>
  <c r="LJ160" i="3"/>
  <c r="ND160" i="3" s="1"/>
  <c r="LI160" i="3"/>
  <c r="NC160" i="3" s="1"/>
  <c r="LH160" i="3"/>
  <c r="NB160" i="3" s="1"/>
  <c r="LG160" i="3"/>
  <c r="NA160" i="3" s="1"/>
  <c r="LF160" i="3"/>
  <c r="MZ160" i="3" s="1"/>
  <c r="LE160" i="3"/>
  <c r="MY160" i="3" s="1"/>
  <c r="LD160" i="3"/>
  <c r="MX160" i="3" s="1"/>
  <c r="LC160" i="3"/>
  <c r="MW160" i="3" s="1"/>
  <c r="LB160" i="3"/>
  <c r="MV160" i="3" s="1"/>
  <c r="LA160" i="3"/>
  <c r="MU160" i="3" s="1"/>
  <c r="KZ160" i="3"/>
  <c r="MT160" i="3" s="1"/>
  <c r="KY160" i="3"/>
  <c r="MS160" i="3" s="1"/>
  <c r="KX160" i="3"/>
  <c r="MR160" i="3" s="1"/>
  <c r="KW160" i="3"/>
  <c r="MQ160" i="3" s="1"/>
  <c r="KV160" i="3"/>
  <c r="MP160" i="3" s="1"/>
  <c r="KU160" i="3"/>
  <c r="MO160" i="3" s="1"/>
  <c r="KT160" i="3"/>
  <c r="MN160" i="3" s="1"/>
  <c r="KS160" i="3"/>
  <c r="MM160" i="3" s="1"/>
  <c r="KR160" i="3"/>
  <c r="ML160" i="3" s="1"/>
  <c r="KQ160" i="3"/>
  <c r="MK160" i="3" s="1"/>
  <c r="KP160" i="3"/>
  <c r="MJ160" i="3" s="1"/>
  <c r="KO160" i="3"/>
  <c r="MI160" i="3" s="1"/>
  <c r="KN160" i="3"/>
  <c r="MH160" i="3" s="1"/>
  <c r="KM160" i="3"/>
  <c r="MG160" i="3" s="1"/>
  <c r="KL160" i="3"/>
  <c r="MF160" i="3" s="1"/>
  <c r="KK160" i="3"/>
  <c r="ME160" i="3" s="1"/>
  <c r="KJ160" i="3"/>
  <c r="MD160" i="3" s="1"/>
  <c r="KI160" i="3"/>
  <c r="MC160" i="3" s="1"/>
  <c r="KH160" i="3"/>
  <c r="MB160" i="3" s="1"/>
  <c r="HA160" i="3"/>
  <c r="GS160" i="3"/>
  <c r="GK160" i="3"/>
  <c r="GC160" i="3"/>
  <c r="FU160" i="3"/>
  <c r="FM160" i="3"/>
  <c r="FE160" i="3"/>
  <c r="EW160" i="3"/>
  <c r="EO160" i="3"/>
  <c r="DY160" i="3"/>
  <c r="DX160" i="3"/>
  <c r="HC160" i="3" s="1"/>
  <c r="DW160" i="3"/>
  <c r="HB160" i="3" s="1"/>
  <c r="DV160" i="3"/>
  <c r="DU160" i="3"/>
  <c r="GZ160" i="3" s="1"/>
  <c r="DT160" i="3"/>
  <c r="GY160" i="3" s="1"/>
  <c r="DS160" i="3"/>
  <c r="GX160" i="3" s="1"/>
  <c r="DR160" i="3"/>
  <c r="GW160" i="3" s="1"/>
  <c r="DQ160" i="3"/>
  <c r="GV160" i="3" s="1"/>
  <c r="DP160" i="3"/>
  <c r="GU160" i="3" s="1"/>
  <c r="DO160" i="3"/>
  <c r="GT160" i="3" s="1"/>
  <c r="DN160" i="3"/>
  <c r="DM160" i="3"/>
  <c r="GR160" i="3" s="1"/>
  <c r="DL160" i="3"/>
  <c r="GQ160" i="3" s="1"/>
  <c r="DK160" i="3"/>
  <c r="GP160" i="3" s="1"/>
  <c r="DJ160" i="3"/>
  <c r="GO160" i="3" s="1"/>
  <c r="DI160" i="3"/>
  <c r="GN160" i="3" s="1"/>
  <c r="DH160" i="3"/>
  <c r="GM160" i="3" s="1"/>
  <c r="DG160" i="3"/>
  <c r="GL160" i="3" s="1"/>
  <c r="DF160" i="3"/>
  <c r="DE160" i="3"/>
  <c r="GJ160" i="3" s="1"/>
  <c r="DD160" i="3"/>
  <c r="GI160" i="3" s="1"/>
  <c r="DC160" i="3"/>
  <c r="GH160" i="3" s="1"/>
  <c r="DB160" i="3"/>
  <c r="GG160" i="3" s="1"/>
  <c r="DA160" i="3"/>
  <c r="GF160" i="3" s="1"/>
  <c r="CZ160" i="3"/>
  <c r="GE160" i="3" s="1"/>
  <c r="CY160" i="3"/>
  <c r="GD160" i="3" s="1"/>
  <c r="CX160" i="3"/>
  <c r="CW160" i="3"/>
  <c r="GB160" i="3" s="1"/>
  <c r="CV160" i="3"/>
  <c r="GA160" i="3" s="1"/>
  <c r="CU160" i="3"/>
  <c r="FZ160" i="3" s="1"/>
  <c r="CT160" i="3"/>
  <c r="FY160" i="3" s="1"/>
  <c r="CS160" i="3"/>
  <c r="FX160" i="3" s="1"/>
  <c r="CR160" i="3"/>
  <c r="FW160" i="3" s="1"/>
  <c r="CQ160" i="3"/>
  <c r="FV160" i="3" s="1"/>
  <c r="CP160" i="3"/>
  <c r="CO160" i="3"/>
  <c r="FT160" i="3" s="1"/>
  <c r="CN160" i="3"/>
  <c r="FS160" i="3" s="1"/>
  <c r="CM160" i="3"/>
  <c r="FR160" i="3" s="1"/>
  <c r="CL160" i="3"/>
  <c r="FQ160" i="3" s="1"/>
  <c r="CK160" i="3"/>
  <c r="FP160" i="3" s="1"/>
  <c r="CJ160" i="3"/>
  <c r="FO160" i="3" s="1"/>
  <c r="CI160" i="3"/>
  <c r="FN160" i="3" s="1"/>
  <c r="CH160" i="3"/>
  <c r="CG160" i="3"/>
  <c r="FL160" i="3" s="1"/>
  <c r="CF160" i="3"/>
  <c r="FK160" i="3" s="1"/>
  <c r="CE160" i="3"/>
  <c r="FJ160" i="3" s="1"/>
  <c r="CD160" i="3"/>
  <c r="FI160" i="3" s="1"/>
  <c r="CC160" i="3"/>
  <c r="FH160" i="3" s="1"/>
  <c r="CB160" i="3"/>
  <c r="FG160" i="3" s="1"/>
  <c r="CA160" i="3"/>
  <c r="FF160" i="3" s="1"/>
  <c r="BZ160" i="3"/>
  <c r="BY160" i="3"/>
  <c r="FD160" i="3" s="1"/>
  <c r="BX160" i="3"/>
  <c r="FC160" i="3" s="1"/>
  <c r="BW160" i="3"/>
  <c r="FB160" i="3" s="1"/>
  <c r="BV160" i="3"/>
  <c r="FA160" i="3" s="1"/>
  <c r="BU160" i="3"/>
  <c r="EZ160" i="3" s="1"/>
  <c r="BT160" i="3"/>
  <c r="EY160" i="3" s="1"/>
  <c r="BS160" i="3"/>
  <c r="EX160" i="3" s="1"/>
  <c r="BR160" i="3"/>
  <c r="BQ160" i="3"/>
  <c r="EV160" i="3" s="1"/>
  <c r="BP160" i="3"/>
  <c r="EU160" i="3" s="1"/>
  <c r="BO160" i="3"/>
  <c r="ET160" i="3" s="1"/>
  <c r="BN160" i="3"/>
  <c r="ES160" i="3" s="1"/>
  <c r="BM160" i="3"/>
  <c r="ER160" i="3" s="1"/>
  <c r="BL160" i="3"/>
  <c r="EQ160" i="3" s="1"/>
  <c r="BK160" i="3"/>
  <c r="EP160" i="3" s="1"/>
  <c r="BJ160" i="3"/>
  <c r="BI160" i="3"/>
  <c r="EN160" i="3" s="1"/>
  <c r="BH160" i="3"/>
  <c r="EM160" i="3" s="1"/>
  <c r="BG160" i="3"/>
  <c r="EL160" i="3" s="1"/>
  <c r="BF160" i="3"/>
  <c r="EK160" i="3" s="1"/>
  <c r="BE160" i="3"/>
  <c r="EJ160" i="3" s="1"/>
  <c r="C160" i="3"/>
  <c r="DX159" i="3"/>
  <c r="HC159" i="3" s="1"/>
  <c r="DW159" i="3"/>
  <c r="HB159" i="3" s="1"/>
  <c r="DV159" i="3"/>
  <c r="HA159" i="3" s="1"/>
  <c r="DU159" i="3"/>
  <c r="GZ159" i="3" s="1"/>
  <c r="DT159" i="3"/>
  <c r="GY159" i="3" s="1"/>
  <c r="DS159" i="3"/>
  <c r="GX159" i="3" s="1"/>
  <c r="DR159" i="3"/>
  <c r="GW159" i="3" s="1"/>
  <c r="DQ159" i="3"/>
  <c r="GV159" i="3" s="1"/>
  <c r="DP159" i="3"/>
  <c r="GU159" i="3" s="1"/>
  <c r="DO159" i="3"/>
  <c r="GT159" i="3" s="1"/>
  <c r="DN159" i="3"/>
  <c r="GS159" i="3" s="1"/>
  <c r="DM159" i="3"/>
  <c r="GR159" i="3" s="1"/>
  <c r="DL159" i="3"/>
  <c r="GQ159" i="3" s="1"/>
  <c r="DK159" i="3"/>
  <c r="GP159" i="3" s="1"/>
  <c r="DJ159" i="3"/>
  <c r="GO159" i="3" s="1"/>
  <c r="DI159" i="3"/>
  <c r="GN159" i="3" s="1"/>
  <c r="DH159" i="3"/>
  <c r="GM159" i="3" s="1"/>
  <c r="DG159" i="3"/>
  <c r="GL159" i="3" s="1"/>
  <c r="DF159" i="3"/>
  <c r="GK159" i="3" s="1"/>
  <c r="DE159" i="3"/>
  <c r="GJ159" i="3" s="1"/>
  <c r="DD159" i="3"/>
  <c r="GI159" i="3" s="1"/>
  <c r="DC159" i="3"/>
  <c r="GH159" i="3" s="1"/>
  <c r="DB159" i="3"/>
  <c r="GG159" i="3" s="1"/>
  <c r="DA159" i="3"/>
  <c r="GF159" i="3" s="1"/>
  <c r="CZ159" i="3"/>
  <c r="GE159" i="3" s="1"/>
  <c r="CY159" i="3"/>
  <c r="GD159" i="3" s="1"/>
  <c r="CX159" i="3"/>
  <c r="GC159" i="3" s="1"/>
  <c r="CW159" i="3"/>
  <c r="GB159" i="3" s="1"/>
  <c r="CV159" i="3"/>
  <c r="GA159" i="3" s="1"/>
  <c r="CU159" i="3"/>
  <c r="FZ159" i="3" s="1"/>
  <c r="CT159" i="3"/>
  <c r="FY159" i="3" s="1"/>
  <c r="CS159" i="3"/>
  <c r="FX159" i="3" s="1"/>
  <c r="CR159" i="3"/>
  <c r="FW159" i="3" s="1"/>
  <c r="CQ159" i="3"/>
  <c r="FV159" i="3" s="1"/>
  <c r="CP159" i="3"/>
  <c r="FU159" i="3" s="1"/>
  <c r="CO159" i="3"/>
  <c r="FT159" i="3" s="1"/>
  <c r="CN159" i="3"/>
  <c r="FS159" i="3" s="1"/>
  <c r="CM159" i="3"/>
  <c r="FR159" i="3" s="1"/>
  <c r="CL159" i="3"/>
  <c r="FQ159" i="3" s="1"/>
  <c r="CK159" i="3"/>
  <c r="FP159" i="3" s="1"/>
  <c r="CJ159" i="3"/>
  <c r="FO159" i="3" s="1"/>
  <c r="CI159" i="3"/>
  <c r="FN159" i="3" s="1"/>
  <c r="CH159" i="3"/>
  <c r="FM159" i="3" s="1"/>
  <c r="CG159" i="3"/>
  <c r="FL159" i="3" s="1"/>
  <c r="CF159" i="3"/>
  <c r="FK159" i="3" s="1"/>
  <c r="CE159" i="3"/>
  <c r="FJ159" i="3" s="1"/>
  <c r="CD159" i="3"/>
  <c r="FI159" i="3" s="1"/>
  <c r="CC159" i="3"/>
  <c r="FH159" i="3" s="1"/>
  <c r="CB159" i="3"/>
  <c r="FG159" i="3" s="1"/>
  <c r="CA159" i="3"/>
  <c r="FF159" i="3" s="1"/>
  <c r="BZ159" i="3"/>
  <c r="FE159" i="3" s="1"/>
  <c r="BY159" i="3"/>
  <c r="FD159" i="3" s="1"/>
  <c r="BX159" i="3"/>
  <c r="FC159" i="3" s="1"/>
  <c r="BW159" i="3"/>
  <c r="FB159" i="3" s="1"/>
  <c r="BV159" i="3"/>
  <c r="FA159" i="3" s="1"/>
  <c r="BU159" i="3"/>
  <c r="EZ159" i="3" s="1"/>
  <c r="BT159" i="3"/>
  <c r="EY159" i="3" s="1"/>
  <c r="BS159" i="3"/>
  <c r="EX159" i="3" s="1"/>
  <c r="BR159" i="3"/>
  <c r="EW159" i="3" s="1"/>
  <c r="BQ159" i="3"/>
  <c r="EV159" i="3" s="1"/>
  <c r="BP159" i="3"/>
  <c r="EU159" i="3" s="1"/>
  <c r="BO159" i="3"/>
  <c r="ET159" i="3" s="1"/>
  <c r="BN159" i="3"/>
  <c r="ES159" i="3" s="1"/>
  <c r="BM159" i="3"/>
  <c r="ER159" i="3" s="1"/>
  <c r="BL159" i="3"/>
  <c r="EQ159" i="3" s="1"/>
  <c r="BK159" i="3"/>
  <c r="EP159" i="3" s="1"/>
  <c r="BJ159" i="3"/>
  <c r="EO159" i="3" s="1"/>
  <c r="BI159" i="3"/>
  <c r="EN159" i="3" s="1"/>
  <c r="BH159" i="3"/>
  <c r="EM159" i="3" s="1"/>
  <c r="BG159" i="3"/>
  <c r="EL159" i="3" s="1"/>
  <c r="BF159" i="3"/>
  <c r="EK159" i="3" s="1"/>
  <c r="BE159" i="3"/>
  <c r="EJ159" i="3" s="1"/>
  <c r="DX158" i="3"/>
  <c r="HC158" i="3" s="1"/>
  <c r="DW158" i="3"/>
  <c r="HB158" i="3" s="1"/>
  <c r="DV158" i="3"/>
  <c r="HA158" i="3" s="1"/>
  <c r="DU158" i="3"/>
  <c r="GZ158" i="3" s="1"/>
  <c r="DT158" i="3"/>
  <c r="GY158" i="3" s="1"/>
  <c r="DS158" i="3"/>
  <c r="GX158" i="3" s="1"/>
  <c r="DR158" i="3"/>
  <c r="GW158" i="3" s="1"/>
  <c r="DQ158" i="3"/>
  <c r="GV158" i="3" s="1"/>
  <c r="DP158" i="3"/>
  <c r="GU158" i="3" s="1"/>
  <c r="DO158" i="3"/>
  <c r="GT158" i="3" s="1"/>
  <c r="DN158" i="3"/>
  <c r="GS158" i="3" s="1"/>
  <c r="DM158" i="3"/>
  <c r="GR158" i="3" s="1"/>
  <c r="DL158" i="3"/>
  <c r="GQ158" i="3" s="1"/>
  <c r="DK158" i="3"/>
  <c r="GP158" i="3" s="1"/>
  <c r="DJ158" i="3"/>
  <c r="GO158" i="3" s="1"/>
  <c r="DI158" i="3"/>
  <c r="GN158" i="3" s="1"/>
  <c r="DH158" i="3"/>
  <c r="GM158" i="3" s="1"/>
  <c r="DG158" i="3"/>
  <c r="GL158" i="3" s="1"/>
  <c r="DF158" i="3"/>
  <c r="GK158" i="3" s="1"/>
  <c r="DE158" i="3"/>
  <c r="GJ158" i="3" s="1"/>
  <c r="DD158" i="3"/>
  <c r="GI158" i="3" s="1"/>
  <c r="DC158" i="3"/>
  <c r="GH158" i="3" s="1"/>
  <c r="DB158" i="3"/>
  <c r="GG158" i="3" s="1"/>
  <c r="DA158" i="3"/>
  <c r="GF158" i="3" s="1"/>
  <c r="CZ158" i="3"/>
  <c r="GE158" i="3" s="1"/>
  <c r="CY158" i="3"/>
  <c r="GD158" i="3" s="1"/>
  <c r="CX158" i="3"/>
  <c r="GC158" i="3" s="1"/>
  <c r="CW158" i="3"/>
  <c r="GB158" i="3" s="1"/>
  <c r="CV158" i="3"/>
  <c r="GA158" i="3" s="1"/>
  <c r="CU158" i="3"/>
  <c r="FZ158" i="3" s="1"/>
  <c r="CT158" i="3"/>
  <c r="FY158" i="3" s="1"/>
  <c r="CS158" i="3"/>
  <c r="FX158" i="3" s="1"/>
  <c r="CR158" i="3"/>
  <c r="FW158" i="3" s="1"/>
  <c r="CQ158" i="3"/>
  <c r="FV158" i="3" s="1"/>
  <c r="CP158" i="3"/>
  <c r="FU158" i="3" s="1"/>
  <c r="CO158" i="3"/>
  <c r="FT158" i="3" s="1"/>
  <c r="CN158" i="3"/>
  <c r="FS158" i="3" s="1"/>
  <c r="CM158" i="3"/>
  <c r="FR158" i="3" s="1"/>
  <c r="CL158" i="3"/>
  <c r="FQ158" i="3" s="1"/>
  <c r="CK158" i="3"/>
  <c r="FP158" i="3" s="1"/>
  <c r="CJ158" i="3"/>
  <c r="FO158" i="3" s="1"/>
  <c r="CI158" i="3"/>
  <c r="FN158" i="3" s="1"/>
  <c r="CH158" i="3"/>
  <c r="FM158" i="3" s="1"/>
  <c r="CG158" i="3"/>
  <c r="FL158" i="3" s="1"/>
  <c r="CF158" i="3"/>
  <c r="FK158" i="3" s="1"/>
  <c r="CE158" i="3"/>
  <c r="FJ158" i="3" s="1"/>
  <c r="CD158" i="3"/>
  <c r="FI158" i="3" s="1"/>
  <c r="CC158" i="3"/>
  <c r="FH158" i="3" s="1"/>
  <c r="CB158" i="3"/>
  <c r="FG158" i="3" s="1"/>
  <c r="CA158" i="3"/>
  <c r="FF158" i="3" s="1"/>
  <c r="BZ158" i="3"/>
  <c r="FE158" i="3" s="1"/>
  <c r="BY158" i="3"/>
  <c r="FD158" i="3" s="1"/>
  <c r="BX158" i="3"/>
  <c r="FC158" i="3" s="1"/>
  <c r="BW158" i="3"/>
  <c r="FB158" i="3" s="1"/>
  <c r="BV158" i="3"/>
  <c r="FA158" i="3" s="1"/>
  <c r="BU158" i="3"/>
  <c r="EZ158" i="3" s="1"/>
  <c r="BT158" i="3"/>
  <c r="EY158" i="3" s="1"/>
  <c r="BS158" i="3"/>
  <c r="EX158" i="3" s="1"/>
  <c r="BR158" i="3"/>
  <c r="EW158" i="3" s="1"/>
  <c r="BQ158" i="3"/>
  <c r="EV158" i="3" s="1"/>
  <c r="BP158" i="3"/>
  <c r="EU158" i="3" s="1"/>
  <c r="BO158" i="3"/>
  <c r="ET158" i="3" s="1"/>
  <c r="BN158" i="3"/>
  <c r="ES158" i="3" s="1"/>
  <c r="BM158" i="3"/>
  <c r="ER158" i="3" s="1"/>
  <c r="BL158" i="3"/>
  <c r="EQ158" i="3" s="1"/>
  <c r="BK158" i="3"/>
  <c r="EP158" i="3" s="1"/>
  <c r="BJ158" i="3"/>
  <c r="EO158" i="3" s="1"/>
  <c r="BI158" i="3"/>
  <c r="EN158" i="3" s="1"/>
  <c r="BH158" i="3"/>
  <c r="EM158" i="3" s="1"/>
  <c r="BG158" i="3"/>
  <c r="EL158" i="3" s="1"/>
  <c r="BF158" i="3"/>
  <c r="EK158" i="3" s="1"/>
  <c r="BE158" i="3"/>
  <c r="EJ158" i="3" s="1"/>
  <c r="DX157" i="3"/>
  <c r="HC157" i="3" s="1"/>
  <c r="DW157" i="3"/>
  <c r="HB157" i="3" s="1"/>
  <c r="DV157" i="3"/>
  <c r="HA157" i="3" s="1"/>
  <c r="DU157" i="3"/>
  <c r="GZ157" i="3" s="1"/>
  <c r="DT157" i="3"/>
  <c r="GY157" i="3" s="1"/>
  <c r="DS157" i="3"/>
  <c r="GX157" i="3" s="1"/>
  <c r="DR157" i="3"/>
  <c r="GW157" i="3" s="1"/>
  <c r="DQ157" i="3"/>
  <c r="GV157" i="3" s="1"/>
  <c r="DP157" i="3"/>
  <c r="GU157" i="3" s="1"/>
  <c r="DO157" i="3"/>
  <c r="GT157" i="3" s="1"/>
  <c r="DN157" i="3"/>
  <c r="GS157" i="3" s="1"/>
  <c r="DM157" i="3"/>
  <c r="GR157" i="3" s="1"/>
  <c r="DL157" i="3"/>
  <c r="GQ157" i="3" s="1"/>
  <c r="DK157" i="3"/>
  <c r="GP157" i="3" s="1"/>
  <c r="DJ157" i="3"/>
  <c r="GO157" i="3" s="1"/>
  <c r="DI157" i="3"/>
  <c r="GN157" i="3" s="1"/>
  <c r="DH157" i="3"/>
  <c r="GM157" i="3" s="1"/>
  <c r="DG157" i="3"/>
  <c r="GL157" i="3" s="1"/>
  <c r="DF157" i="3"/>
  <c r="GK157" i="3" s="1"/>
  <c r="DE157" i="3"/>
  <c r="GJ157" i="3" s="1"/>
  <c r="DD157" i="3"/>
  <c r="GI157" i="3" s="1"/>
  <c r="DC157" i="3"/>
  <c r="GH157" i="3" s="1"/>
  <c r="DB157" i="3"/>
  <c r="GG157" i="3" s="1"/>
  <c r="DA157" i="3"/>
  <c r="GF157" i="3" s="1"/>
  <c r="CZ157" i="3"/>
  <c r="GE157" i="3" s="1"/>
  <c r="CY157" i="3"/>
  <c r="GD157" i="3" s="1"/>
  <c r="CX157" i="3"/>
  <c r="GC157" i="3" s="1"/>
  <c r="CW157" i="3"/>
  <c r="GB157" i="3" s="1"/>
  <c r="CV157" i="3"/>
  <c r="GA157" i="3" s="1"/>
  <c r="CU157" i="3"/>
  <c r="FZ157" i="3" s="1"/>
  <c r="CT157" i="3"/>
  <c r="FY157" i="3" s="1"/>
  <c r="CS157" i="3"/>
  <c r="FX157" i="3" s="1"/>
  <c r="CR157" i="3"/>
  <c r="FW157" i="3" s="1"/>
  <c r="CQ157" i="3"/>
  <c r="FV157" i="3" s="1"/>
  <c r="CP157" i="3"/>
  <c r="FU157" i="3" s="1"/>
  <c r="CO157" i="3"/>
  <c r="FT157" i="3" s="1"/>
  <c r="CN157" i="3"/>
  <c r="FS157" i="3" s="1"/>
  <c r="CM157" i="3"/>
  <c r="FR157" i="3" s="1"/>
  <c r="CL157" i="3"/>
  <c r="FQ157" i="3" s="1"/>
  <c r="CK157" i="3"/>
  <c r="FP157" i="3" s="1"/>
  <c r="CJ157" i="3"/>
  <c r="FO157" i="3" s="1"/>
  <c r="CI157" i="3"/>
  <c r="FN157" i="3" s="1"/>
  <c r="CH157" i="3"/>
  <c r="FM157" i="3" s="1"/>
  <c r="CG157" i="3"/>
  <c r="FL157" i="3" s="1"/>
  <c r="CF157" i="3"/>
  <c r="FK157" i="3" s="1"/>
  <c r="CE157" i="3"/>
  <c r="FJ157" i="3" s="1"/>
  <c r="CD157" i="3"/>
  <c r="FI157" i="3" s="1"/>
  <c r="CC157" i="3"/>
  <c r="FH157" i="3" s="1"/>
  <c r="CB157" i="3"/>
  <c r="FG157" i="3" s="1"/>
  <c r="CA157" i="3"/>
  <c r="FF157" i="3" s="1"/>
  <c r="BZ157" i="3"/>
  <c r="FE157" i="3" s="1"/>
  <c r="BY157" i="3"/>
  <c r="FD157" i="3" s="1"/>
  <c r="BX157" i="3"/>
  <c r="FC157" i="3" s="1"/>
  <c r="BW157" i="3"/>
  <c r="FB157" i="3" s="1"/>
  <c r="BV157" i="3"/>
  <c r="FA157" i="3" s="1"/>
  <c r="BU157" i="3"/>
  <c r="EZ157" i="3" s="1"/>
  <c r="BT157" i="3"/>
  <c r="EY157" i="3" s="1"/>
  <c r="BS157" i="3"/>
  <c r="EX157" i="3" s="1"/>
  <c r="BR157" i="3"/>
  <c r="EW157" i="3" s="1"/>
  <c r="BQ157" i="3"/>
  <c r="EV157" i="3" s="1"/>
  <c r="BP157" i="3"/>
  <c r="EU157" i="3" s="1"/>
  <c r="BO157" i="3"/>
  <c r="ET157" i="3" s="1"/>
  <c r="BN157" i="3"/>
  <c r="ES157" i="3" s="1"/>
  <c r="BM157" i="3"/>
  <c r="ER157" i="3" s="1"/>
  <c r="BL157" i="3"/>
  <c r="EQ157" i="3" s="1"/>
  <c r="BK157" i="3"/>
  <c r="EP157" i="3" s="1"/>
  <c r="BJ157" i="3"/>
  <c r="EO157" i="3" s="1"/>
  <c r="BI157" i="3"/>
  <c r="EN157" i="3" s="1"/>
  <c r="BH157" i="3"/>
  <c r="EM157" i="3" s="1"/>
  <c r="BG157" i="3"/>
  <c r="EL157" i="3" s="1"/>
  <c r="BF157" i="3"/>
  <c r="EK157" i="3" s="1"/>
  <c r="BE157" i="3"/>
  <c r="EJ157" i="3" s="1"/>
  <c r="GY156" i="3"/>
  <c r="GQ156" i="3"/>
  <c r="GO156" i="3"/>
  <c r="GI156" i="3"/>
  <c r="GA156" i="3"/>
  <c r="FY156" i="3"/>
  <c r="FS156" i="3"/>
  <c r="FK156" i="3"/>
  <c r="FI156" i="3"/>
  <c r="FC156" i="3"/>
  <c r="EU156" i="3"/>
  <c r="ES156" i="3"/>
  <c r="EM156" i="3"/>
  <c r="EA156" i="3"/>
  <c r="DX156" i="3"/>
  <c r="HC156" i="3" s="1"/>
  <c r="DW156" i="3"/>
  <c r="HB156" i="3" s="1"/>
  <c r="DV156" i="3"/>
  <c r="HA156" i="3" s="1"/>
  <c r="DU156" i="3"/>
  <c r="GZ156" i="3" s="1"/>
  <c r="DT156" i="3"/>
  <c r="DS156" i="3"/>
  <c r="GX156" i="3" s="1"/>
  <c r="DR156" i="3"/>
  <c r="GW156" i="3" s="1"/>
  <c r="DQ156" i="3"/>
  <c r="GV156" i="3" s="1"/>
  <c r="DP156" i="3"/>
  <c r="GU156" i="3" s="1"/>
  <c r="DO156" i="3"/>
  <c r="GT156" i="3" s="1"/>
  <c r="DN156" i="3"/>
  <c r="GS156" i="3" s="1"/>
  <c r="DM156" i="3"/>
  <c r="GR156" i="3" s="1"/>
  <c r="DL156" i="3"/>
  <c r="DK156" i="3"/>
  <c r="GP156" i="3" s="1"/>
  <c r="DJ156" i="3"/>
  <c r="DI156" i="3"/>
  <c r="GN156" i="3" s="1"/>
  <c r="DH156" i="3"/>
  <c r="GM156" i="3" s="1"/>
  <c r="DG156" i="3"/>
  <c r="GL156" i="3" s="1"/>
  <c r="DF156" i="3"/>
  <c r="GK156" i="3" s="1"/>
  <c r="DE156" i="3"/>
  <c r="GJ156" i="3" s="1"/>
  <c r="DD156" i="3"/>
  <c r="DC156" i="3"/>
  <c r="GH156" i="3" s="1"/>
  <c r="DB156" i="3"/>
  <c r="GG156" i="3" s="1"/>
  <c r="DA156" i="3"/>
  <c r="GF156" i="3" s="1"/>
  <c r="CZ156" i="3"/>
  <c r="GE156" i="3" s="1"/>
  <c r="CY156" i="3"/>
  <c r="GD156" i="3" s="1"/>
  <c r="CX156" i="3"/>
  <c r="GC156" i="3" s="1"/>
  <c r="CW156" i="3"/>
  <c r="GB156" i="3" s="1"/>
  <c r="CV156" i="3"/>
  <c r="CU156" i="3"/>
  <c r="FZ156" i="3" s="1"/>
  <c r="CT156" i="3"/>
  <c r="CS156" i="3"/>
  <c r="FX156" i="3" s="1"/>
  <c r="CR156" i="3"/>
  <c r="FW156" i="3" s="1"/>
  <c r="CQ156" i="3"/>
  <c r="FV156" i="3" s="1"/>
  <c r="CP156" i="3"/>
  <c r="FU156" i="3" s="1"/>
  <c r="CO156" i="3"/>
  <c r="FT156" i="3" s="1"/>
  <c r="CN156" i="3"/>
  <c r="CM156" i="3"/>
  <c r="FR156" i="3" s="1"/>
  <c r="CL156" i="3"/>
  <c r="FQ156" i="3" s="1"/>
  <c r="CK156" i="3"/>
  <c r="FP156" i="3" s="1"/>
  <c r="CJ156" i="3"/>
  <c r="FO156" i="3" s="1"/>
  <c r="CI156" i="3"/>
  <c r="FN156" i="3" s="1"/>
  <c r="CH156" i="3"/>
  <c r="FM156" i="3" s="1"/>
  <c r="CG156" i="3"/>
  <c r="FL156" i="3" s="1"/>
  <c r="CF156" i="3"/>
  <c r="CE156" i="3"/>
  <c r="FJ156" i="3" s="1"/>
  <c r="CD156" i="3"/>
  <c r="CC156" i="3"/>
  <c r="FH156" i="3" s="1"/>
  <c r="CB156" i="3"/>
  <c r="FG156" i="3" s="1"/>
  <c r="CA156" i="3"/>
  <c r="FF156" i="3" s="1"/>
  <c r="BZ156" i="3"/>
  <c r="FE156" i="3" s="1"/>
  <c r="BY156" i="3"/>
  <c r="FD156" i="3" s="1"/>
  <c r="BX156" i="3"/>
  <c r="BW156" i="3"/>
  <c r="FB156" i="3" s="1"/>
  <c r="BV156" i="3"/>
  <c r="FA156" i="3" s="1"/>
  <c r="BU156" i="3"/>
  <c r="EZ156" i="3" s="1"/>
  <c r="BT156" i="3"/>
  <c r="EY156" i="3" s="1"/>
  <c r="BS156" i="3"/>
  <c r="EX156" i="3" s="1"/>
  <c r="BR156" i="3"/>
  <c r="EW156" i="3" s="1"/>
  <c r="BQ156" i="3"/>
  <c r="EV156" i="3" s="1"/>
  <c r="BP156" i="3"/>
  <c r="BO156" i="3"/>
  <c r="ET156" i="3" s="1"/>
  <c r="BN156" i="3"/>
  <c r="BM156" i="3"/>
  <c r="ER156" i="3" s="1"/>
  <c r="BL156" i="3"/>
  <c r="EQ156" i="3" s="1"/>
  <c r="BK156" i="3"/>
  <c r="EP156" i="3" s="1"/>
  <c r="BJ156" i="3"/>
  <c r="EO156" i="3" s="1"/>
  <c r="BI156" i="3"/>
  <c r="EN156" i="3" s="1"/>
  <c r="BH156" i="3"/>
  <c r="BG156" i="3"/>
  <c r="EL156" i="3" s="1"/>
  <c r="BF156" i="3"/>
  <c r="EK156" i="3" s="1"/>
  <c r="BE156" i="3"/>
  <c r="EJ156" i="3" s="1"/>
  <c r="NV155" i="3"/>
  <c r="NU155" i="3"/>
  <c r="NR155" i="3"/>
  <c r="NN155" i="3"/>
  <c r="NF155" i="3"/>
  <c r="NB155" i="3"/>
  <c r="MT155" i="3"/>
  <c r="MP155" i="3"/>
  <c r="ML155" i="3"/>
  <c r="MH155" i="3"/>
  <c r="LZ155" i="3"/>
  <c r="NT155" i="3" s="1"/>
  <c r="LY155" i="3"/>
  <c r="NS155" i="3" s="1"/>
  <c r="LX155" i="3"/>
  <c r="LW155" i="3"/>
  <c r="NQ155" i="3" s="1"/>
  <c r="LV155" i="3"/>
  <c r="NP155" i="3" s="1"/>
  <c r="LU155" i="3"/>
  <c r="NO155" i="3" s="1"/>
  <c r="LT155" i="3"/>
  <c r="LS155" i="3"/>
  <c r="NM155" i="3" s="1"/>
  <c r="LR155" i="3"/>
  <c r="NL155" i="3" s="1"/>
  <c r="LQ155" i="3"/>
  <c r="NK155" i="3" s="1"/>
  <c r="LP155" i="3"/>
  <c r="NJ155" i="3" s="1"/>
  <c r="LO155" i="3"/>
  <c r="NI155" i="3" s="1"/>
  <c r="LN155" i="3"/>
  <c r="NH155" i="3" s="1"/>
  <c r="LM155" i="3"/>
  <c r="NG155" i="3" s="1"/>
  <c r="LL155" i="3"/>
  <c r="LK155" i="3"/>
  <c r="NE155" i="3" s="1"/>
  <c r="LJ155" i="3"/>
  <c r="ND155" i="3" s="1"/>
  <c r="LI155" i="3"/>
  <c r="NC155" i="3" s="1"/>
  <c r="LH155" i="3"/>
  <c r="LG155" i="3"/>
  <c r="NA155" i="3" s="1"/>
  <c r="LF155" i="3"/>
  <c r="MZ155" i="3" s="1"/>
  <c r="LE155" i="3"/>
  <c r="MY155" i="3" s="1"/>
  <c r="LD155" i="3"/>
  <c r="MX155" i="3" s="1"/>
  <c r="LC155" i="3"/>
  <c r="MW155" i="3" s="1"/>
  <c r="LB155" i="3"/>
  <c r="MV155" i="3" s="1"/>
  <c r="LA155" i="3"/>
  <c r="MU155" i="3" s="1"/>
  <c r="KZ155" i="3"/>
  <c r="KY155" i="3"/>
  <c r="MS155" i="3" s="1"/>
  <c r="KX155" i="3"/>
  <c r="MR155" i="3" s="1"/>
  <c r="KW155" i="3"/>
  <c r="MQ155" i="3" s="1"/>
  <c r="KV155" i="3"/>
  <c r="KU155" i="3"/>
  <c r="MO155" i="3" s="1"/>
  <c r="KT155" i="3"/>
  <c r="MN155" i="3" s="1"/>
  <c r="KS155" i="3"/>
  <c r="MM155" i="3" s="1"/>
  <c r="KR155" i="3"/>
  <c r="KQ155" i="3"/>
  <c r="MK155" i="3" s="1"/>
  <c r="KP155" i="3"/>
  <c r="MJ155" i="3" s="1"/>
  <c r="KO155" i="3"/>
  <c r="MI155" i="3" s="1"/>
  <c r="KN155" i="3"/>
  <c r="KM155" i="3"/>
  <c r="MG155" i="3" s="1"/>
  <c r="KL155" i="3"/>
  <c r="MF155" i="3" s="1"/>
  <c r="KK155" i="3"/>
  <c r="ME155" i="3" s="1"/>
  <c r="KJ155" i="3"/>
  <c r="MD155" i="3" s="1"/>
  <c r="KI155" i="3"/>
  <c r="MC155" i="3" s="1"/>
  <c r="KH155" i="3"/>
  <c r="MB155" i="3" s="1"/>
  <c r="HC155" i="3"/>
  <c r="GY155" i="3"/>
  <c r="GV155" i="3"/>
  <c r="GU155" i="3"/>
  <c r="GQ155" i="3"/>
  <c r="GN155" i="3"/>
  <c r="GM155" i="3"/>
  <c r="GI155" i="3"/>
  <c r="GF155" i="3"/>
  <c r="GE155" i="3"/>
  <c r="GA155" i="3"/>
  <c r="FX155" i="3"/>
  <c r="FW155" i="3"/>
  <c r="FS155" i="3"/>
  <c r="FP155" i="3"/>
  <c r="FO155" i="3"/>
  <c r="FK155" i="3"/>
  <c r="FH155" i="3"/>
  <c r="FG155" i="3"/>
  <c r="FC155" i="3"/>
  <c r="EZ155" i="3"/>
  <c r="EY155" i="3"/>
  <c r="EU155" i="3"/>
  <c r="ER155" i="3"/>
  <c r="EQ155" i="3"/>
  <c r="EM155" i="3"/>
  <c r="EJ155" i="3"/>
  <c r="DY155" i="3"/>
  <c r="DX155" i="3"/>
  <c r="DW155" i="3"/>
  <c r="HB155" i="3" s="1"/>
  <c r="DV155" i="3"/>
  <c r="HA155" i="3" s="1"/>
  <c r="DU155" i="3"/>
  <c r="GZ155" i="3" s="1"/>
  <c r="DT155" i="3"/>
  <c r="DS155" i="3"/>
  <c r="GX155" i="3" s="1"/>
  <c r="DR155" i="3"/>
  <c r="GW155" i="3" s="1"/>
  <c r="DQ155" i="3"/>
  <c r="DP155" i="3"/>
  <c r="DO155" i="3"/>
  <c r="GT155" i="3" s="1"/>
  <c r="DN155" i="3"/>
  <c r="GS155" i="3" s="1"/>
  <c r="DM155" i="3"/>
  <c r="GR155" i="3" s="1"/>
  <c r="DL155" i="3"/>
  <c r="DK155" i="3"/>
  <c r="GP155" i="3" s="1"/>
  <c r="DJ155" i="3"/>
  <c r="GO155" i="3" s="1"/>
  <c r="DI155" i="3"/>
  <c r="DH155" i="3"/>
  <c r="DG155" i="3"/>
  <c r="GL155" i="3" s="1"/>
  <c r="DF155" i="3"/>
  <c r="GK155" i="3" s="1"/>
  <c r="DE155" i="3"/>
  <c r="GJ155" i="3" s="1"/>
  <c r="DD155" i="3"/>
  <c r="DC155" i="3"/>
  <c r="GH155" i="3" s="1"/>
  <c r="DB155" i="3"/>
  <c r="GG155" i="3" s="1"/>
  <c r="DA155" i="3"/>
  <c r="CZ155" i="3"/>
  <c r="CY155" i="3"/>
  <c r="GD155" i="3" s="1"/>
  <c r="CX155" i="3"/>
  <c r="GC155" i="3" s="1"/>
  <c r="CW155" i="3"/>
  <c r="GB155" i="3" s="1"/>
  <c r="CV155" i="3"/>
  <c r="CU155" i="3"/>
  <c r="FZ155" i="3" s="1"/>
  <c r="CT155" i="3"/>
  <c r="FY155" i="3" s="1"/>
  <c r="CS155" i="3"/>
  <c r="CR155" i="3"/>
  <c r="CQ155" i="3"/>
  <c r="FV155" i="3" s="1"/>
  <c r="CP155" i="3"/>
  <c r="FU155" i="3" s="1"/>
  <c r="CO155" i="3"/>
  <c r="FT155" i="3" s="1"/>
  <c r="CN155" i="3"/>
  <c r="CM155" i="3"/>
  <c r="FR155" i="3" s="1"/>
  <c r="CL155" i="3"/>
  <c r="FQ155" i="3" s="1"/>
  <c r="CK155" i="3"/>
  <c r="CJ155" i="3"/>
  <c r="CI155" i="3"/>
  <c r="FN155" i="3" s="1"/>
  <c r="CH155" i="3"/>
  <c r="FM155" i="3" s="1"/>
  <c r="CG155" i="3"/>
  <c r="FL155" i="3" s="1"/>
  <c r="CF155" i="3"/>
  <c r="CE155" i="3"/>
  <c r="FJ155" i="3" s="1"/>
  <c r="CD155" i="3"/>
  <c r="FI155" i="3" s="1"/>
  <c r="CC155" i="3"/>
  <c r="CB155" i="3"/>
  <c r="CA155" i="3"/>
  <c r="FF155" i="3" s="1"/>
  <c r="BZ155" i="3"/>
  <c r="FE155" i="3" s="1"/>
  <c r="BY155" i="3"/>
  <c r="FD155" i="3" s="1"/>
  <c r="BX155" i="3"/>
  <c r="BW155" i="3"/>
  <c r="FB155" i="3" s="1"/>
  <c r="BV155" i="3"/>
  <c r="FA155" i="3" s="1"/>
  <c r="BU155" i="3"/>
  <c r="BT155" i="3"/>
  <c r="BS155" i="3"/>
  <c r="EX155" i="3" s="1"/>
  <c r="BR155" i="3"/>
  <c r="EW155" i="3" s="1"/>
  <c r="BQ155" i="3"/>
  <c r="EV155" i="3" s="1"/>
  <c r="BP155" i="3"/>
  <c r="BO155" i="3"/>
  <c r="ET155" i="3" s="1"/>
  <c r="BN155" i="3"/>
  <c r="ES155" i="3" s="1"/>
  <c r="BM155" i="3"/>
  <c r="BL155" i="3"/>
  <c r="BK155" i="3"/>
  <c r="EP155" i="3" s="1"/>
  <c r="BJ155" i="3"/>
  <c r="EO155" i="3" s="1"/>
  <c r="BI155" i="3"/>
  <c r="EN155" i="3" s="1"/>
  <c r="BH155" i="3"/>
  <c r="BG155" i="3"/>
  <c r="EL155" i="3" s="1"/>
  <c r="BF155" i="3"/>
  <c r="EK155" i="3" s="1"/>
  <c r="BE155" i="3"/>
  <c r="C155" i="3"/>
  <c r="DX154" i="3"/>
  <c r="HC154" i="3" s="1"/>
  <c r="DW154" i="3"/>
  <c r="HB154" i="3" s="1"/>
  <c r="DV154" i="3"/>
  <c r="HA154" i="3" s="1"/>
  <c r="DU154" i="3"/>
  <c r="GZ154" i="3" s="1"/>
  <c r="DT154" i="3"/>
  <c r="GY154" i="3" s="1"/>
  <c r="DS154" i="3"/>
  <c r="GX154" i="3" s="1"/>
  <c r="DR154" i="3"/>
  <c r="GW154" i="3" s="1"/>
  <c r="DQ154" i="3"/>
  <c r="GV154" i="3" s="1"/>
  <c r="DP154" i="3"/>
  <c r="GU154" i="3" s="1"/>
  <c r="DO154" i="3"/>
  <c r="GT154" i="3" s="1"/>
  <c r="DN154" i="3"/>
  <c r="GS154" i="3" s="1"/>
  <c r="DM154" i="3"/>
  <c r="GR154" i="3" s="1"/>
  <c r="DL154" i="3"/>
  <c r="GQ154" i="3" s="1"/>
  <c r="DK154" i="3"/>
  <c r="GP154" i="3" s="1"/>
  <c r="DJ154" i="3"/>
  <c r="GO154" i="3" s="1"/>
  <c r="DI154" i="3"/>
  <c r="GN154" i="3" s="1"/>
  <c r="DH154" i="3"/>
  <c r="GM154" i="3" s="1"/>
  <c r="DG154" i="3"/>
  <c r="GL154" i="3" s="1"/>
  <c r="DF154" i="3"/>
  <c r="GK154" i="3" s="1"/>
  <c r="DE154" i="3"/>
  <c r="GJ154" i="3" s="1"/>
  <c r="DD154" i="3"/>
  <c r="GI154" i="3" s="1"/>
  <c r="DC154" i="3"/>
  <c r="GH154" i="3" s="1"/>
  <c r="DB154" i="3"/>
  <c r="GG154" i="3" s="1"/>
  <c r="DA154" i="3"/>
  <c r="GF154" i="3" s="1"/>
  <c r="CZ154" i="3"/>
  <c r="GE154" i="3" s="1"/>
  <c r="CY154" i="3"/>
  <c r="GD154" i="3" s="1"/>
  <c r="CX154" i="3"/>
  <c r="GC154" i="3" s="1"/>
  <c r="CW154" i="3"/>
  <c r="GB154" i="3" s="1"/>
  <c r="CV154" i="3"/>
  <c r="GA154" i="3" s="1"/>
  <c r="CU154" i="3"/>
  <c r="FZ154" i="3" s="1"/>
  <c r="CT154" i="3"/>
  <c r="FY154" i="3" s="1"/>
  <c r="CS154" i="3"/>
  <c r="FX154" i="3" s="1"/>
  <c r="CR154" i="3"/>
  <c r="FW154" i="3" s="1"/>
  <c r="CQ154" i="3"/>
  <c r="FV154" i="3" s="1"/>
  <c r="CP154" i="3"/>
  <c r="FU154" i="3" s="1"/>
  <c r="CO154" i="3"/>
  <c r="FT154" i="3" s="1"/>
  <c r="CN154" i="3"/>
  <c r="FS154" i="3" s="1"/>
  <c r="CM154" i="3"/>
  <c r="FR154" i="3" s="1"/>
  <c r="CL154" i="3"/>
  <c r="FQ154" i="3" s="1"/>
  <c r="CK154" i="3"/>
  <c r="FP154" i="3" s="1"/>
  <c r="CJ154" i="3"/>
  <c r="FO154" i="3" s="1"/>
  <c r="CI154" i="3"/>
  <c r="FN154" i="3" s="1"/>
  <c r="CH154" i="3"/>
  <c r="FM154" i="3" s="1"/>
  <c r="CG154" i="3"/>
  <c r="FL154" i="3" s="1"/>
  <c r="CF154" i="3"/>
  <c r="FK154" i="3" s="1"/>
  <c r="CE154" i="3"/>
  <c r="FJ154" i="3" s="1"/>
  <c r="CD154" i="3"/>
  <c r="FI154" i="3" s="1"/>
  <c r="CC154" i="3"/>
  <c r="FH154" i="3" s="1"/>
  <c r="CB154" i="3"/>
  <c r="FG154" i="3" s="1"/>
  <c r="CA154" i="3"/>
  <c r="FF154" i="3" s="1"/>
  <c r="BZ154" i="3"/>
  <c r="FE154" i="3" s="1"/>
  <c r="BY154" i="3"/>
  <c r="FD154" i="3" s="1"/>
  <c r="BX154" i="3"/>
  <c r="FC154" i="3" s="1"/>
  <c r="BW154" i="3"/>
  <c r="FB154" i="3" s="1"/>
  <c r="BV154" i="3"/>
  <c r="FA154" i="3" s="1"/>
  <c r="BU154" i="3"/>
  <c r="EZ154" i="3" s="1"/>
  <c r="BT154" i="3"/>
  <c r="EY154" i="3" s="1"/>
  <c r="BS154" i="3"/>
  <c r="EX154" i="3" s="1"/>
  <c r="BR154" i="3"/>
  <c r="EW154" i="3" s="1"/>
  <c r="BQ154" i="3"/>
  <c r="EV154" i="3" s="1"/>
  <c r="BP154" i="3"/>
  <c r="EU154" i="3" s="1"/>
  <c r="BO154" i="3"/>
  <c r="ET154" i="3" s="1"/>
  <c r="BN154" i="3"/>
  <c r="ES154" i="3" s="1"/>
  <c r="BM154" i="3"/>
  <c r="ER154" i="3" s="1"/>
  <c r="BL154" i="3"/>
  <c r="EQ154" i="3" s="1"/>
  <c r="BK154" i="3"/>
  <c r="EP154" i="3" s="1"/>
  <c r="BJ154" i="3"/>
  <c r="EO154" i="3" s="1"/>
  <c r="BI154" i="3"/>
  <c r="EN154" i="3" s="1"/>
  <c r="BH154" i="3"/>
  <c r="EM154" i="3" s="1"/>
  <c r="BG154" i="3"/>
  <c r="EL154" i="3" s="1"/>
  <c r="BF154" i="3"/>
  <c r="EK154" i="3" s="1"/>
  <c r="BE154" i="3"/>
  <c r="EJ154" i="3" s="1"/>
  <c r="DX153" i="3"/>
  <c r="HC153" i="3" s="1"/>
  <c r="DW153" i="3"/>
  <c r="HB153" i="3" s="1"/>
  <c r="DV153" i="3"/>
  <c r="HA153" i="3" s="1"/>
  <c r="DU153" i="3"/>
  <c r="GZ153" i="3" s="1"/>
  <c r="DT153" i="3"/>
  <c r="GY153" i="3" s="1"/>
  <c r="DS153" i="3"/>
  <c r="GX153" i="3" s="1"/>
  <c r="DR153" i="3"/>
  <c r="GW153" i="3" s="1"/>
  <c r="DQ153" i="3"/>
  <c r="GV153" i="3" s="1"/>
  <c r="DP153" i="3"/>
  <c r="GU153" i="3" s="1"/>
  <c r="DO153" i="3"/>
  <c r="GT153" i="3" s="1"/>
  <c r="DN153" i="3"/>
  <c r="GS153" i="3" s="1"/>
  <c r="DM153" i="3"/>
  <c r="GR153" i="3" s="1"/>
  <c r="DL153" i="3"/>
  <c r="GQ153" i="3" s="1"/>
  <c r="DK153" i="3"/>
  <c r="GP153" i="3" s="1"/>
  <c r="DJ153" i="3"/>
  <c r="GO153" i="3" s="1"/>
  <c r="DI153" i="3"/>
  <c r="GN153" i="3" s="1"/>
  <c r="DH153" i="3"/>
  <c r="GM153" i="3" s="1"/>
  <c r="DG153" i="3"/>
  <c r="GL153" i="3" s="1"/>
  <c r="DF153" i="3"/>
  <c r="GK153" i="3" s="1"/>
  <c r="DE153" i="3"/>
  <c r="GJ153" i="3" s="1"/>
  <c r="DD153" i="3"/>
  <c r="GI153" i="3" s="1"/>
  <c r="DC153" i="3"/>
  <c r="GH153" i="3" s="1"/>
  <c r="DB153" i="3"/>
  <c r="GG153" i="3" s="1"/>
  <c r="DA153" i="3"/>
  <c r="GF153" i="3" s="1"/>
  <c r="CZ153" i="3"/>
  <c r="GE153" i="3" s="1"/>
  <c r="CY153" i="3"/>
  <c r="GD153" i="3" s="1"/>
  <c r="CX153" i="3"/>
  <c r="GC153" i="3" s="1"/>
  <c r="CW153" i="3"/>
  <c r="GB153" i="3" s="1"/>
  <c r="CV153" i="3"/>
  <c r="GA153" i="3" s="1"/>
  <c r="CU153" i="3"/>
  <c r="FZ153" i="3" s="1"/>
  <c r="CT153" i="3"/>
  <c r="FY153" i="3" s="1"/>
  <c r="CS153" i="3"/>
  <c r="FX153" i="3" s="1"/>
  <c r="CR153" i="3"/>
  <c r="FW153" i="3" s="1"/>
  <c r="CQ153" i="3"/>
  <c r="FV153" i="3" s="1"/>
  <c r="CP153" i="3"/>
  <c r="FU153" i="3" s="1"/>
  <c r="CO153" i="3"/>
  <c r="FT153" i="3" s="1"/>
  <c r="CN153" i="3"/>
  <c r="FS153" i="3" s="1"/>
  <c r="CM153" i="3"/>
  <c r="FR153" i="3" s="1"/>
  <c r="CL153" i="3"/>
  <c r="FQ153" i="3" s="1"/>
  <c r="CK153" i="3"/>
  <c r="FP153" i="3" s="1"/>
  <c r="CJ153" i="3"/>
  <c r="FO153" i="3" s="1"/>
  <c r="CI153" i="3"/>
  <c r="FN153" i="3" s="1"/>
  <c r="CH153" i="3"/>
  <c r="FM153" i="3" s="1"/>
  <c r="CG153" i="3"/>
  <c r="FL153" i="3" s="1"/>
  <c r="CF153" i="3"/>
  <c r="FK153" i="3" s="1"/>
  <c r="CE153" i="3"/>
  <c r="FJ153" i="3" s="1"/>
  <c r="CD153" i="3"/>
  <c r="FI153" i="3" s="1"/>
  <c r="CC153" i="3"/>
  <c r="FH153" i="3" s="1"/>
  <c r="CB153" i="3"/>
  <c r="FG153" i="3" s="1"/>
  <c r="CA153" i="3"/>
  <c r="FF153" i="3" s="1"/>
  <c r="BZ153" i="3"/>
  <c r="FE153" i="3" s="1"/>
  <c r="BY153" i="3"/>
  <c r="FD153" i="3" s="1"/>
  <c r="BX153" i="3"/>
  <c r="FC153" i="3" s="1"/>
  <c r="BW153" i="3"/>
  <c r="FB153" i="3" s="1"/>
  <c r="BV153" i="3"/>
  <c r="FA153" i="3" s="1"/>
  <c r="BU153" i="3"/>
  <c r="EZ153" i="3" s="1"/>
  <c r="BT153" i="3"/>
  <c r="EY153" i="3" s="1"/>
  <c r="BS153" i="3"/>
  <c r="EX153" i="3" s="1"/>
  <c r="BR153" i="3"/>
  <c r="EW153" i="3" s="1"/>
  <c r="BQ153" i="3"/>
  <c r="EV153" i="3" s="1"/>
  <c r="BP153" i="3"/>
  <c r="EU153" i="3" s="1"/>
  <c r="BO153" i="3"/>
  <c r="ET153" i="3" s="1"/>
  <c r="BN153" i="3"/>
  <c r="ES153" i="3" s="1"/>
  <c r="BM153" i="3"/>
  <c r="ER153" i="3" s="1"/>
  <c r="BL153" i="3"/>
  <c r="EQ153" i="3" s="1"/>
  <c r="BK153" i="3"/>
  <c r="EP153" i="3" s="1"/>
  <c r="BJ153" i="3"/>
  <c r="EO153" i="3" s="1"/>
  <c r="BI153" i="3"/>
  <c r="EN153" i="3" s="1"/>
  <c r="BH153" i="3"/>
  <c r="EM153" i="3" s="1"/>
  <c r="BG153" i="3"/>
  <c r="EL153" i="3" s="1"/>
  <c r="BF153" i="3"/>
  <c r="EK153" i="3" s="1"/>
  <c r="BE153" i="3"/>
  <c r="EJ153" i="3" s="1"/>
  <c r="DX152" i="3"/>
  <c r="HC152" i="3" s="1"/>
  <c r="DW152" i="3"/>
  <c r="HB152" i="3" s="1"/>
  <c r="DV152" i="3"/>
  <c r="HA152" i="3" s="1"/>
  <c r="DU152" i="3"/>
  <c r="GZ152" i="3" s="1"/>
  <c r="DT152" i="3"/>
  <c r="GY152" i="3" s="1"/>
  <c r="DS152" i="3"/>
  <c r="GX152" i="3" s="1"/>
  <c r="DR152" i="3"/>
  <c r="GW152" i="3" s="1"/>
  <c r="DQ152" i="3"/>
  <c r="GV152" i="3" s="1"/>
  <c r="DP152" i="3"/>
  <c r="GU152" i="3" s="1"/>
  <c r="DO152" i="3"/>
  <c r="GT152" i="3" s="1"/>
  <c r="DN152" i="3"/>
  <c r="GS152" i="3" s="1"/>
  <c r="DM152" i="3"/>
  <c r="GR152" i="3" s="1"/>
  <c r="DL152" i="3"/>
  <c r="GQ152" i="3" s="1"/>
  <c r="DK152" i="3"/>
  <c r="GP152" i="3" s="1"/>
  <c r="DJ152" i="3"/>
  <c r="GO152" i="3" s="1"/>
  <c r="DI152" i="3"/>
  <c r="GN152" i="3" s="1"/>
  <c r="DH152" i="3"/>
  <c r="GM152" i="3" s="1"/>
  <c r="DG152" i="3"/>
  <c r="GL152" i="3" s="1"/>
  <c r="DF152" i="3"/>
  <c r="GK152" i="3" s="1"/>
  <c r="DE152" i="3"/>
  <c r="GJ152" i="3" s="1"/>
  <c r="DD152" i="3"/>
  <c r="GI152" i="3" s="1"/>
  <c r="DC152" i="3"/>
  <c r="GH152" i="3" s="1"/>
  <c r="DB152" i="3"/>
  <c r="GG152" i="3" s="1"/>
  <c r="DA152" i="3"/>
  <c r="GF152" i="3" s="1"/>
  <c r="CZ152" i="3"/>
  <c r="GE152" i="3" s="1"/>
  <c r="CY152" i="3"/>
  <c r="GD152" i="3" s="1"/>
  <c r="CX152" i="3"/>
  <c r="GC152" i="3" s="1"/>
  <c r="CW152" i="3"/>
  <c r="GB152" i="3" s="1"/>
  <c r="CV152" i="3"/>
  <c r="GA152" i="3" s="1"/>
  <c r="CU152" i="3"/>
  <c r="FZ152" i="3" s="1"/>
  <c r="CT152" i="3"/>
  <c r="FY152" i="3" s="1"/>
  <c r="CS152" i="3"/>
  <c r="FX152" i="3" s="1"/>
  <c r="CR152" i="3"/>
  <c r="FW152" i="3" s="1"/>
  <c r="CQ152" i="3"/>
  <c r="FV152" i="3" s="1"/>
  <c r="CP152" i="3"/>
  <c r="FU152" i="3" s="1"/>
  <c r="CO152" i="3"/>
  <c r="FT152" i="3" s="1"/>
  <c r="CN152" i="3"/>
  <c r="FS152" i="3" s="1"/>
  <c r="CM152" i="3"/>
  <c r="FR152" i="3" s="1"/>
  <c r="CL152" i="3"/>
  <c r="FQ152" i="3" s="1"/>
  <c r="CK152" i="3"/>
  <c r="FP152" i="3" s="1"/>
  <c r="CJ152" i="3"/>
  <c r="FO152" i="3" s="1"/>
  <c r="CI152" i="3"/>
  <c r="FN152" i="3" s="1"/>
  <c r="CH152" i="3"/>
  <c r="FM152" i="3" s="1"/>
  <c r="CG152" i="3"/>
  <c r="FL152" i="3" s="1"/>
  <c r="CF152" i="3"/>
  <c r="FK152" i="3" s="1"/>
  <c r="CE152" i="3"/>
  <c r="FJ152" i="3" s="1"/>
  <c r="CD152" i="3"/>
  <c r="FI152" i="3" s="1"/>
  <c r="CC152" i="3"/>
  <c r="FH152" i="3" s="1"/>
  <c r="CB152" i="3"/>
  <c r="FG152" i="3" s="1"/>
  <c r="CA152" i="3"/>
  <c r="FF152" i="3" s="1"/>
  <c r="BZ152" i="3"/>
  <c r="FE152" i="3" s="1"/>
  <c r="BY152" i="3"/>
  <c r="FD152" i="3" s="1"/>
  <c r="BX152" i="3"/>
  <c r="FC152" i="3" s="1"/>
  <c r="BW152" i="3"/>
  <c r="FB152" i="3" s="1"/>
  <c r="BV152" i="3"/>
  <c r="FA152" i="3" s="1"/>
  <c r="BU152" i="3"/>
  <c r="EZ152" i="3" s="1"/>
  <c r="BT152" i="3"/>
  <c r="EY152" i="3" s="1"/>
  <c r="BS152" i="3"/>
  <c r="EX152" i="3" s="1"/>
  <c r="BR152" i="3"/>
  <c r="EW152" i="3" s="1"/>
  <c r="BQ152" i="3"/>
  <c r="EV152" i="3" s="1"/>
  <c r="BP152" i="3"/>
  <c r="EU152" i="3" s="1"/>
  <c r="BO152" i="3"/>
  <c r="ET152" i="3" s="1"/>
  <c r="BN152" i="3"/>
  <c r="ES152" i="3" s="1"/>
  <c r="BM152" i="3"/>
  <c r="ER152" i="3" s="1"/>
  <c r="BL152" i="3"/>
  <c r="EQ152" i="3" s="1"/>
  <c r="BK152" i="3"/>
  <c r="EP152" i="3" s="1"/>
  <c r="BJ152" i="3"/>
  <c r="EO152" i="3" s="1"/>
  <c r="BI152" i="3"/>
  <c r="EN152" i="3" s="1"/>
  <c r="BH152" i="3"/>
  <c r="EM152" i="3" s="1"/>
  <c r="BG152" i="3"/>
  <c r="EL152" i="3" s="1"/>
  <c r="BF152" i="3"/>
  <c r="EK152" i="3" s="1"/>
  <c r="BE152" i="3"/>
  <c r="EJ152" i="3" s="1"/>
  <c r="HA151" i="3"/>
  <c r="GS151" i="3"/>
  <c r="GK151" i="3"/>
  <c r="GC151" i="3"/>
  <c r="FU151" i="3"/>
  <c r="FM151" i="3"/>
  <c r="FE151" i="3"/>
  <c r="EW151" i="3"/>
  <c r="EO151" i="3"/>
  <c r="EA151" i="3"/>
  <c r="DX151" i="3"/>
  <c r="HC151" i="3" s="1"/>
  <c r="DW151" i="3"/>
  <c r="HB151" i="3" s="1"/>
  <c r="DV151" i="3"/>
  <c r="DU151" i="3"/>
  <c r="GZ151" i="3" s="1"/>
  <c r="DT151" i="3"/>
  <c r="GY151" i="3" s="1"/>
  <c r="DS151" i="3"/>
  <c r="GX151" i="3" s="1"/>
  <c r="DR151" i="3"/>
  <c r="GW151" i="3" s="1"/>
  <c r="DQ151" i="3"/>
  <c r="GV151" i="3" s="1"/>
  <c r="DP151" i="3"/>
  <c r="GU151" i="3" s="1"/>
  <c r="DO151" i="3"/>
  <c r="GT151" i="3" s="1"/>
  <c r="DN151" i="3"/>
  <c r="DM151" i="3"/>
  <c r="GR151" i="3" s="1"/>
  <c r="DL151" i="3"/>
  <c r="GQ151" i="3" s="1"/>
  <c r="DK151" i="3"/>
  <c r="GP151" i="3" s="1"/>
  <c r="DJ151" i="3"/>
  <c r="GO151" i="3" s="1"/>
  <c r="DI151" i="3"/>
  <c r="GN151" i="3" s="1"/>
  <c r="DH151" i="3"/>
  <c r="GM151" i="3" s="1"/>
  <c r="DG151" i="3"/>
  <c r="GL151" i="3" s="1"/>
  <c r="DF151" i="3"/>
  <c r="DE151" i="3"/>
  <c r="GJ151" i="3" s="1"/>
  <c r="DD151" i="3"/>
  <c r="GI151" i="3" s="1"/>
  <c r="DC151" i="3"/>
  <c r="GH151" i="3" s="1"/>
  <c r="DB151" i="3"/>
  <c r="GG151" i="3" s="1"/>
  <c r="DA151" i="3"/>
  <c r="GF151" i="3" s="1"/>
  <c r="CZ151" i="3"/>
  <c r="GE151" i="3" s="1"/>
  <c r="CY151" i="3"/>
  <c r="GD151" i="3" s="1"/>
  <c r="CX151" i="3"/>
  <c r="CW151" i="3"/>
  <c r="GB151" i="3" s="1"/>
  <c r="CV151" i="3"/>
  <c r="GA151" i="3" s="1"/>
  <c r="CU151" i="3"/>
  <c r="FZ151" i="3" s="1"/>
  <c r="CT151" i="3"/>
  <c r="FY151" i="3" s="1"/>
  <c r="CS151" i="3"/>
  <c r="FX151" i="3" s="1"/>
  <c r="CR151" i="3"/>
  <c r="FW151" i="3" s="1"/>
  <c r="CQ151" i="3"/>
  <c r="FV151" i="3" s="1"/>
  <c r="CP151" i="3"/>
  <c r="CO151" i="3"/>
  <c r="FT151" i="3" s="1"/>
  <c r="CN151" i="3"/>
  <c r="FS151" i="3" s="1"/>
  <c r="CM151" i="3"/>
  <c r="FR151" i="3" s="1"/>
  <c r="CL151" i="3"/>
  <c r="FQ151" i="3" s="1"/>
  <c r="CK151" i="3"/>
  <c r="FP151" i="3" s="1"/>
  <c r="CJ151" i="3"/>
  <c r="FO151" i="3" s="1"/>
  <c r="CI151" i="3"/>
  <c r="FN151" i="3" s="1"/>
  <c r="CH151" i="3"/>
  <c r="CG151" i="3"/>
  <c r="FL151" i="3" s="1"/>
  <c r="CF151" i="3"/>
  <c r="FK151" i="3" s="1"/>
  <c r="CE151" i="3"/>
  <c r="FJ151" i="3" s="1"/>
  <c r="CD151" i="3"/>
  <c r="FI151" i="3" s="1"/>
  <c r="CC151" i="3"/>
  <c r="FH151" i="3" s="1"/>
  <c r="CB151" i="3"/>
  <c r="FG151" i="3" s="1"/>
  <c r="CA151" i="3"/>
  <c r="FF151" i="3" s="1"/>
  <c r="BZ151" i="3"/>
  <c r="BY151" i="3"/>
  <c r="FD151" i="3" s="1"/>
  <c r="BX151" i="3"/>
  <c r="FC151" i="3" s="1"/>
  <c r="BW151" i="3"/>
  <c r="FB151" i="3" s="1"/>
  <c r="BV151" i="3"/>
  <c r="FA151" i="3" s="1"/>
  <c r="BU151" i="3"/>
  <c r="EZ151" i="3" s="1"/>
  <c r="BT151" i="3"/>
  <c r="EY151" i="3" s="1"/>
  <c r="BS151" i="3"/>
  <c r="EX151" i="3" s="1"/>
  <c r="BR151" i="3"/>
  <c r="BQ151" i="3"/>
  <c r="EV151" i="3" s="1"/>
  <c r="BP151" i="3"/>
  <c r="EU151" i="3" s="1"/>
  <c r="BO151" i="3"/>
  <c r="ET151" i="3" s="1"/>
  <c r="BN151" i="3"/>
  <c r="ES151" i="3" s="1"/>
  <c r="BM151" i="3"/>
  <c r="ER151" i="3" s="1"/>
  <c r="BL151" i="3"/>
  <c r="EQ151" i="3" s="1"/>
  <c r="BK151" i="3"/>
  <c r="EP151" i="3" s="1"/>
  <c r="BJ151" i="3"/>
  <c r="BI151" i="3"/>
  <c r="EN151" i="3" s="1"/>
  <c r="BH151" i="3"/>
  <c r="EM151" i="3" s="1"/>
  <c r="BG151" i="3"/>
  <c r="EL151" i="3" s="1"/>
  <c r="BF151" i="3"/>
  <c r="EK151" i="3" s="1"/>
  <c r="BE151" i="3"/>
  <c r="EJ151" i="3" s="1"/>
  <c r="NV150" i="3"/>
  <c r="NU150" i="3"/>
  <c r="NP150" i="3"/>
  <c r="NN150" i="3"/>
  <c r="NH150" i="3"/>
  <c r="NF150" i="3"/>
  <c r="MZ150" i="3"/>
  <c r="MX150" i="3"/>
  <c r="MR150" i="3"/>
  <c r="MP150" i="3"/>
  <c r="MJ150" i="3"/>
  <c r="MH150" i="3"/>
  <c r="MB150" i="3"/>
  <c r="LZ150" i="3"/>
  <c r="NT150" i="3" s="1"/>
  <c r="LY150" i="3"/>
  <c r="NS150" i="3" s="1"/>
  <c r="LX150" i="3"/>
  <c r="NR150" i="3" s="1"/>
  <c r="LW150" i="3"/>
  <c r="NQ150" i="3" s="1"/>
  <c r="LV150" i="3"/>
  <c r="LU150" i="3"/>
  <c r="NO150" i="3" s="1"/>
  <c r="LT150" i="3"/>
  <c r="LS150" i="3"/>
  <c r="NM150" i="3" s="1"/>
  <c r="LR150" i="3"/>
  <c r="NL150" i="3" s="1"/>
  <c r="LQ150" i="3"/>
  <c r="NK150" i="3" s="1"/>
  <c r="LP150" i="3"/>
  <c r="NJ150" i="3" s="1"/>
  <c r="LO150" i="3"/>
  <c r="NI150" i="3" s="1"/>
  <c r="LN150" i="3"/>
  <c r="LM150" i="3"/>
  <c r="NG150" i="3" s="1"/>
  <c r="LL150" i="3"/>
  <c r="LK150" i="3"/>
  <c r="NE150" i="3" s="1"/>
  <c r="LJ150" i="3"/>
  <c r="ND150" i="3" s="1"/>
  <c r="LI150" i="3"/>
  <c r="NC150" i="3" s="1"/>
  <c r="LH150" i="3"/>
  <c r="NB150" i="3" s="1"/>
  <c r="LG150" i="3"/>
  <c r="NA150" i="3" s="1"/>
  <c r="LF150" i="3"/>
  <c r="LE150" i="3"/>
  <c r="MY150" i="3" s="1"/>
  <c r="LD150" i="3"/>
  <c r="LC150" i="3"/>
  <c r="MW150" i="3" s="1"/>
  <c r="LB150" i="3"/>
  <c r="MV150" i="3" s="1"/>
  <c r="LA150" i="3"/>
  <c r="MU150" i="3" s="1"/>
  <c r="KZ150" i="3"/>
  <c r="MT150" i="3" s="1"/>
  <c r="KY150" i="3"/>
  <c r="MS150" i="3" s="1"/>
  <c r="KX150" i="3"/>
  <c r="KW150" i="3"/>
  <c r="MQ150" i="3" s="1"/>
  <c r="KV150" i="3"/>
  <c r="KU150" i="3"/>
  <c r="MO150" i="3" s="1"/>
  <c r="KT150" i="3"/>
  <c r="MN150" i="3" s="1"/>
  <c r="KS150" i="3"/>
  <c r="MM150" i="3" s="1"/>
  <c r="KR150" i="3"/>
  <c r="ML150" i="3" s="1"/>
  <c r="KQ150" i="3"/>
  <c r="MK150" i="3" s="1"/>
  <c r="KP150" i="3"/>
  <c r="KO150" i="3"/>
  <c r="MI150" i="3" s="1"/>
  <c r="KN150" i="3"/>
  <c r="KM150" i="3"/>
  <c r="MG150" i="3" s="1"/>
  <c r="KL150" i="3"/>
  <c r="MF150" i="3" s="1"/>
  <c r="KK150" i="3"/>
  <c r="ME150" i="3" s="1"/>
  <c r="KJ150" i="3"/>
  <c r="MD150" i="3" s="1"/>
  <c r="KI150" i="3"/>
  <c r="MC150" i="3" s="1"/>
  <c r="KH150" i="3"/>
  <c r="KE150" i="3"/>
  <c r="HB150" i="3"/>
  <c r="GT150" i="3"/>
  <c r="GL150" i="3"/>
  <c r="GD150" i="3"/>
  <c r="FV150" i="3"/>
  <c r="FN150" i="3"/>
  <c r="FF150" i="3"/>
  <c r="EX150" i="3"/>
  <c r="EP150" i="3"/>
  <c r="DY150" i="3"/>
  <c r="DX150" i="3"/>
  <c r="HC150" i="3" s="1"/>
  <c r="DW150" i="3"/>
  <c r="DV150" i="3"/>
  <c r="HA150" i="3" s="1"/>
  <c r="DU150" i="3"/>
  <c r="GZ150" i="3" s="1"/>
  <c r="DT150" i="3"/>
  <c r="GY150" i="3" s="1"/>
  <c r="DS150" i="3"/>
  <c r="GX150" i="3" s="1"/>
  <c r="DR150" i="3"/>
  <c r="GW150" i="3" s="1"/>
  <c r="DQ150" i="3"/>
  <c r="GV150" i="3" s="1"/>
  <c r="DP150" i="3"/>
  <c r="GU150" i="3" s="1"/>
  <c r="DO150" i="3"/>
  <c r="DN150" i="3"/>
  <c r="GS150" i="3" s="1"/>
  <c r="DM150" i="3"/>
  <c r="GR150" i="3" s="1"/>
  <c r="DL150" i="3"/>
  <c r="GQ150" i="3" s="1"/>
  <c r="DK150" i="3"/>
  <c r="GP150" i="3" s="1"/>
  <c r="DJ150" i="3"/>
  <c r="GO150" i="3" s="1"/>
  <c r="DI150" i="3"/>
  <c r="GN150" i="3" s="1"/>
  <c r="DH150" i="3"/>
  <c r="GM150" i="3" s="1"/>
  <c r="DG150" i="3"/>
  <c r="DF150" i="3"/>
  <c r="GK150" i="3" s="1"/>
  <c r="DE150" i="3"/>
  <c r="GJ150" i="3" s="1"/>
  <c r="DD150" i="3"/>
  <c r="GI150" i="3" s="1"/>
  <c r="DC150" i="3"/>
  <c r="GH150" i="3" s="1"/>
  <c r="DB150" i="3"/>
  <c r="GG150" i="3" s="1"/>
  <c r="DA150" i="3"/>
  <c r="GF150" i="3" s="1"/>
  <c r="CZ150" i="3"/>
  <c r="GE150" i="3" s="1"/>
  <c r="CY150" i="3"/>
  <c r="CX150" i="3"/>
  <c r="GC150" i="3" s="1"/>
  <c r="CW150" i="3"/>
  <c r="GB150" i="3" s="1"/>
  <c r="CV150" i="3"/>
  <c r="GA150" i="3" s="1"/>
  <c r="CU150" i="3"/>
  <c r="FZ150" i="3" s="1"/>
  <c r="CT150" i="3"/>
  <c r="FY150" i="3" s="1"/>
  <c r="CS150" i="3"/>
  <c r="FX150" i="3" s="1"/>
  <c r="CR150" i="3"/>
  <c r="FW150" i="3" s="1"/>
  <c r="CQ150" i="3"/>
  <c r="CP150" i="3"/>
  <c r="FU150" i="3" s="1"/>
  <c r="CO150" i="3"/>
  <c r="FT150" i="3" s="1"/>
  <c r="CN150" i="3"/>
  <c r="FS150" i="3" s="1"/>
  <c r="CM150" i="3"/>
  <c r="FR150" i="3" s="1"/>
  <c r="CL150" i="3"/>
  <c r="FQ150" i="3" s="1"/>
  <c r="CK150" i="3"/>
  <c r="FP150" i="3" s="1"/>
  <c r="CJ150" i="3"/>
  <c r="FO150" i="3" s="1"/>
  <c r="CI150" i="3"/>
  <c r="CH150" i="3"/>
  <c r="FM150" i="3" s="1"/>
  <c r="CG150" i="3"/>
  <c r="FL150" i="3" s="1"/>
  <c r="CF150" i="3"/>
  <c r="FK150" i="3" s="1"/>
  <c r="CE150" i="3"/>
  <c r="FJ150" i="3" s="1"/>
  <c r="CD150" i="3"/>
  <c r="FI150" i="3" s="1"/>
  <c r="CC150" i="3"/>
  <c r="FH150" i="3" s="1"/>
  <c r="CB150" i="3"/>
  <c r="FG150" i="3" s="1"/>
  <c r="CA150" i="3"/>
  <c r="BZ150" i="3"/>
  <c r="FE150" i="3" s="1"/>
  <c r="BY150" i="3"/>
  <c r="FD150" i="3" s="1"/>
  <c r="BX150" i="3"/>
  <c r="FC150" i="3" s="1"/>
  <c r="BW150" i="3"/>
  <c r="FB150" i="3" s="1"/>
  <c r="BV150" i="3"/>
  <c r="FA150" i="3" s="1"/>
  <c r="BU150" i="3"/>
  <c r="EZ150" i="3" s="1"/>
  <c r="BT150" i="3"/>
  <c r="EY150" i="3" s="1"/>
  <c r="BS150" i="3"/>
  <c r="BR150" i="3"/>
  <c r="EW150" i="3" s="1"/>
  <c r="BQ150" i="3"/>
  <c r="EV150" i="3" s="1"/>
  <c r="BP150" i="3"/>
  <c r="EU150" i="3" s="1"/>
  <c r="BO150" i="3"/>
  <c r="ET150" i="3" s="1"/>
  <c r="BN150" i="3"/>
  <c r="ES150" i="3" s="1"/>
  <c r="BM150" i="3"/>
  <c r="ER150" i="3" s="1"/>
  <c r="BL150" i="3"/>
  <c r="EQ150" i="3" s="1"/>
  <c r="BK150" i="3"/>
  <c r="BJ150" i="3"/>
  <c r="EO150" i="3" s="1"/>
  <c r="BI150" i="3"/>
  <c r="EN150" i="3" s="1"/>
  <c r="BH150" i="3"/>
  <c r="EM150" i="3" s="1"/>
  <c r="BG150" i="3"/>
  <c r="EL150" i="3" s="1"/>
  <c r="BF150" i="3"/>
  <c r="EK150" i="3" s="1"/>
  <c r="BE150" i="3"/>
  <c r="EJ150" i="3" s="1"/>
  <c r="C150" i="3"/>
  <c r="DX149" i="3"/>
  <c r="HC149" i="3" s="1"/>
  <c r="DW149" i="3"/>
  <c r="HB149" i="3" s="1"/>
  <c r="DV149" i="3"/>
  <c r="HA149" i="3" s="1"/>
  <c r="DU149" i="3"/>
  <c r="GZ149" i="3" s="1"/>
  <c r="DT149" i="3"/>
  <c r="GY149" i="3" s="1"/>
  <c r="DS149" i="3"/>
  <c r="GX149" i="3" s="1"/>
  <c r="DR149" i="3"/>
  <c r="GW149" i="3" s="1"/>
  <c r="DQ149" i="3"/>
  <c r="GV149" i="3" s="1"/>
  <c r="DP149" i="3"/>
  <c r="GU149" i="3" s="1"/>
  <c r="DO149" i="3"/>
  <c r="GT149" i="3" s="1"/>
  <c r="DN149" i="3"/>
  <c r="GS149" i="3" s="1"/>
  <c r="DM149" i="3"/>
  <c r="GR149" i="3" s="1"/>
  <c r="DL149" i="3"/>
  <c r="GQ149" i="3" s="1"/>
  <c r="DK149" i="3"/>
  <c r="GP149" i="3" s="1"/>
  <c r="DJ149" i="3"/>
  <c r="GO149" i="3" s="1"/>
  <c r="DI149" i="3"/>
  <c r="GN149" i="3" s="1"/>
  <c r="DH149" i="3"/>
  <c r="GM149" i="3" s="1"/>
  <c r="DG149" i="3"/>
  <c r="GL149" i="3" s="1"/>
  <c r="DF149" i="3"/>
  <c r="GK149" i="3" s="1"/>
  <c r="DE149" i="3"/>
  <c r="GJ149" i="3" s="1"/>
  <c r="DD149" i="3"/>
  <c r="GI149" i="3" s="1"/>
  <c r="DC149" i="3"/>
  <c r="GH149" i="3" s="1"/>
  <c r="DB149" i="3"/>
  <c r="GG149" i="3" s="1"/>
  <c r="DA149" i="3"/>
  <c r="GF149" i="3" s="1"/>
  <c r="CZ149" i="3"/>
  <c r="GE149" i="3" s="1"/>
  <c r="CY149" i="3"/>
  <c r="GD149" i="3" s="1"/>
  <c r="CX149" i="3"/>
  <c r="GC149" i="3" s="1"/>
  <c r="CW149" i="3"/>
  <c r="GB149" i="3" s="1"/>
  <c r="CV149" i="3"/>
  <c r="GA149" i="3" s="1"/>
  <c r="CU149" i="3"/>
  <c r="FZ149" i="3" s="1"/>
  <c r="CT149" i="3"/>
  <c r="FY149" i="3" s="1"/>
  <c r="CS149" i="3"/>
  <c r="FX149" i="3" s="1"/>
  <c r="CR149" i="3"/>
  <c r="FW149" i="3" s="1"/>
  <c r="CQ149" i="3"/>
  <c r="FV149" i="3" s="1"/>
  <c r="CP149" i="3"/>
  <c r="FU149" i="3" s="1"/>
  <c r="CO149" i="3"/>
  <c r="FT149" i="3" s="1"/>
  <c r="CN149" i="3"/>
  <c r="FS149" i="3" s="1"/>
  <c r="CM149" i="3"/>
  <c r="FR149" i="3" s="1"/>
  <c r="CL149" i="3"/>
  <c r="FQ149" i="3" s="1"/>
  <c r="CK149" i="3"/>
  <c r="FP149" i="3" s="1"/>
  <c r="CJ149" i="3"/>
  <c r="FO149" i="3" s="1"/>
  <c r="CI149" i="3"/>
  <c r="FN149" i="3" s="1"/>
  <c r="CH149" i="3"/>
  <c r="FM149" i="3" s="1"/>
  <c r="CG149" i="3"/>
  <c r="FL149" i="3" s="1"/>
  <c r="CF149" i="3"/>
  <c r="FK149" i="3" s="1"/>
  <c r="CE149" i="3"/>
  <c r="FJ149" i="3" s="1"/>
  <c r="CD149" i="3"/>
  <c r="FI149" i="3" s="1"/>
  <c r="CC149" i="3"/>
  <c r="FH149" i="3" s="1"/>
  <c r="CB149" i="3"/>
  <c r="FG149" i="3" s="1"/>
  <c r="CA149" i="3"/>
  <c r="FF149" i="3" s="1"/>
  <c r="BZ149" i="3"/>
  <c r="FE149" i="3" s="1"/>
  <c r="BY149" i="3"/>
  <c r="FD149" i="3" s="1"/>
  <c r="BX149" i="3"/>
  <c r="FC149" i="3" s="1"/>
  <c r="BW149" i="3"/>
  <c r="FB149" i="3" s="1"/>
  <c r="BV149" i="3"/>
  <c r="FA149" i="3" s="1"/>
  <c r="BU149" i="3"/>
  <c r="EZ149" i="3" s="1"/>
  <c r="BT149" i="3"/>
  <c r="EY149" i="3" s="1"/>
  <c r="BS149" i="3"/>
  <c r="EX149" i="3" s="1"/>
  <c r="BR149" i="3"/>
  <c r="EW149" i="3" s="1"/>
  <c r="BQ149" i="3"/>
  <c r="EV149" i="3" s="1"/>
  <c r="BP149" i="3"/>
  <c r="EU149" i="3" s="1"/>
  <c r="BO149" i="3"/>
  <c r="ET149" i="3" s="1"/>
  <c r="BN149" i="3"/>
  <c r="ES149" i="3" s="1"/>
  <c r="BM149" i="3"/>
  <c r="ER149" i="3" s="1"/>
  <c r="BL149" i="3"/>
  <c r="EQ149" i="3" s="1"/>
  <c r="BK149" i="3"/>
  <c r="EP149" i="3" s="1"/>
  <c r="BJ149" i="3"/>
  <c r="EO149" i="3" s="1"/>
  <c r="BI149" i="3"/>
  <c r="EN149" i="3" s="1"/>
  <c r="BH149" i="3"/>
  <c r="EM149" i="3" s="1"/>
  <c r="BG149" i="3"/>
  <c r="EL149" i="3" s="1"/>
  <c r="BF149" i="3"/>
  <c r="EK149" i="3" s="1"/>
  <c r="BE149" i="3"/>
  <c r="EJ149" i="3" s="1"/>
  <c r="DX148" i="3"/>
  <c r="HC148" i="3" s="1"/>
  <c r="DW148" i="3"/>
  <c r="HB148" i="3" s="1"/>
  <c r="DV148" i="3"/>
  <c r="HA148" i="3" s="1"/>
  <c r="DU148" i="3"/>
  <c r="GZ148" i="3" s="1"/>
  <c r="DT148" i="3"/>
  <c r="GY148" i="3" s="1"/>
  <c r="DS148" i="3"/>
  <c r="GX148" i="3" s="1"/>
  <c r="DR148" i="3"/>
  <c r="GW148" i="3" s="1"/>
  <c r="DQ148" i="3"/>
  <c r="GV148" i="3" s="1"/>
  <c r="DP148" i="3"/>
  <c r="GU148" i="3" s="1"/>
  <c r="DO148" i="3"/>
  <c r="GT148" i="3" s="1"/>
  <c r="DN148" i="3"/>
  <c r="GS148" i="3" s="1"/>
  <c r="DM148" i="3"/>
  <c r="GR148" i="3" s="1"/>
  <c r="DL148" i="3"/>
  <c r="GQ148" i="3" s="1"/>
  <c r="DK148" i="3"/>
  <c r="GP148" i="3" s="1"/>
  <c r="DJ148" i="3"/>
  <c r="GO148" i="3" s="1"/>
  <c r="DI148" i="3"/>
  <c r="GN148" i="3" s="1"/>
  <c r="DH148" i="3"/>
  <c r="GM148" i="3" s="1"/>
  <c r="DG148" i="3"/>
  <c r="GL148" i="3" s="1"/>
  <c r="DF148" i="3"/>
  <c r="GK148" i="3" s="1"/>
  <c r="DE148" i="3"/>
  <c r="GJ148" i="3" s="1"/>
  <c r="DD148" i="3"/>
  <c r="GI148" i="3" s="1"/>
  <c r="DC148" i="3"/>
  <c r="GH148" i="3" s="1"/>
  <c r="DB148" i="3"/>
  <c r="GG148" i="3" s="1"/>
  <c r="DA148" i="3"/>
  <c r="GF148" i="3" s="1"/>
  <c r="CZ148" i="3"/>
  <c r="GE148" i="3" s="1"/>
  <c r="CY148" i="3"/>
  <c r="GD148" i="3" s="1"/>
  <c r="CX148" i="3"/>
  <c r="GC148" i="3" s="1"/>
  <c r="CW148" i="3"/>
  <c r="GB148" i="3" s="1"/>
  <c r="CV148" i="3"/>
  <c r="GA148" i="3" s="1"/>
  <c r="CU148" i="3"/>
  <c r="FZ148" i="3" s="1"/>
  <c r="CT148" i="3"/>
  <c r="FY148" i="3" s="1"/>
  <c r="CS148" i="3"/>
  <c r="FX148" i="3" s="1"/>
  <c r="CR148" i="3"/>
  <c r="FW148" i="3" s="1"/>
  <c r="CQ148" i="3"/>
  <c r="FV148" i="3" s="1"/>
  <c r="CP148" i="3"/>
  <c r="FU148" i="3" s="1"/>
  <c r="CO148" i="3"/>
  <c r="FT148" i="3" s="1"/>
  <c r="CN148" i="3"/>
  <c r="FS148" i="3" s="1"/>
  <c r="CM148" i="3"/>
  <c r="FR148" i="3" s="1"/>
  <c r="CL148" i="3"/>
  <c r="FQ148" i="3" s="1"/>
  <c r="CK148" i="3"/>
  <c r="FP148" i="3" s="1"/>
  <c r="CJ148" i="3"/>
  <c r="FO148" i="3" s="1"/>
  <c r="CI148" i="3"/>
  <c r="FN148" i="3" s="1"/>
  <c r="CH148" i="3"/>
  <c r="FM148" i="3" s="1"/>
  <c r="CG148" i="3"/>
  <c r="FL148" i="3" s="1"/>
  <c r="CF148" i="3"/>
  <c r="FK148" i="3" s="1"/>
  <c r="CE148" i="3"/>
  <c r="FJ148" i="3" s="1"/>
  <c r="CD148" i="3"/>
  <c r="FI148" i="3" s="1"/>
  <c r="CC148" i="3"/>
  <c r="FH148" i="3" s="1"/>
  <c r="CB148" i="3"/>
  <c r="FG148" i="3" s="1"/>
  <c r="CA148" i="3"/>
  <c r="FF148" i="3" s="1"/>
  <c r="BZ148" i="3"/>
  <c r="FE148" i="3" s="1"/>
  <c r="BY148" i="3"/>
  <c r="FD148" i="3" s="1"/>
  <c r="BX148" i="3"/>
  <c r="FC148" i="3" s="1"/>
  <c r="BW148" i="3"/>
  <c r="FB148" i="3" s="1"/>
  <c r="BV148" i="3"/>
  <c r="FA148" i="3" s="1"/>
  <c r="BU148" i="3"/>
  <c r="EZ148" i="3" s="1"/>
  <c r="BT148" i="3"/>
  <c r="EY148" i="3" s="1"/>
  <c r="BS148" i="3"/>
  <c r="EX148" i="3" s="1"/>
  <c r="BR148" i="3"/>
  <c r="EW148" i="3" s="1"/>
  <c r="BQ148" i="3"/>
  <c r="EV148" i="3" s="1"/>
  <c r="BP148" i="3"/>
  <c r="EU148" i="3" s="1"/>
  <c r="BO148" i="3"/>
  <c r="ET148" i="3" s="1"/>
  <c r="BN148" i="3"/>
  <c r="ES148" i="3" s="1"/>
  <c r="BM148" i="3"/>
  <c r="ER148" i="3" s="1"/>
  <c r="BL148" i="3"/>
  <c r="EQ148" i="3" s="1"/>
  <c r="BK148" i="3"/>
  <c r="EP148" i="3" s="1"/>
  <c r="BJ148" i="3"/>
  <c r="EO148" i="3" s="1"/>
  <c r="BI148" i="3"/>
  <c r="EN148" i="3" s="1"/>
  <c r="BH148" i="3"/>
  <c r="EM148" i="3" s="1"/>
  <c r="BG148" i="3"/>
  <c r="EL148" i="3" s="1"/>
  <c r="BF148" i="3"/>
  <c r="EK148" i="3" s="1"/>
  <c r="BE148" i="3"/>
  <c r="EJ148" i="3" s="1"/>
  <c r="DX147" i="3"/>
  <c r="HC147" i="3" s="1"/>
  <c r="DW147" i="3"/>
  <c r="HB147" i="3" s="1"/>
  <c r="DV147" i="3"/>
  <c r="HA147" i="3" s="1"/>
  <c r="DU147" i="3"/>
  <c r="GZ147" i="3" s="1"/>
  <c r="DT147" i="3"/>
  <c r="GY147" i="3" s="1"/>
  <c r="DS147" i="3"/>
  <c r="GX147" i="3" s="1"/>
  <c r="DR147" i="3"/>
  <c r="GW147" i="3" s="1"/>
  <c r="DQ147" i="3"/>
  <c r="GV147" i="3" s="1"/>
  <c r="DP147" i="3"/>
  <c r="GU147" i="3" s="1"/>
  <c r="DO147" i="3"/>
  <c r="GT147" i="3" s="1"/>
  <c r="DN147" i="3"/>
  <c r="GS147" i="3" s="1"/>
  <c r="DM147" i="3"/>
  <c r="GR147" i="3" s="1"/>
  <c r="DL147" i="3"/>
  <c r="GQ147" i="3" s="1"/>
  <c r="DK147" i="3"/>
  <c r="GP147" i="3" s="1"/>
  <c r="DJ147" i="3"/>
  <c r="GO147" i="3" s="1"/>
  <c r="DI147" i="3"/>
  <c r="GN147" i="3" s="1"/>
  <c r="DH147" i="3"/>
  <c r="GM147" i="3" s="1"/>
  <c r="DG147" i="3"/>
  <c r="GL147" i="3" s="1"/>
  <c r="DF147" i="3"/>
  <c r="GK147" i="3" s="1"/>
  <c r="DE147" i="3"/>
  <c r="GJ147" i="3" s="1"/>
  <c r="DD147" i="3"/>
  <c r="GI147" i="3" s="1"/>
  <c r="DC147" i="3"/>
  <c r="GH147" i="3" s="1"/>
  <c r="DB147" i="3"/>
  <c r="GG147" i="3" s="1"/>
  <c r="DA147" i="3"/>
  <c r="GF147" i="3" s="1"/>
  <c r="CZ147" i="3"/>
  <c r="GE147" i="3" s="1"/>
  <c r="CY147" i="3"/>
  <c r="GD147" i="3" s="1"/>
  <c r="CX147" i="3"/>
  <c r="GC147" i="3" s="1"/>
  <c r="CW147" i="3"/>
  <c r="GB147" i="3" s="1"/>
  <c r="CV147" i="3"/>
  <c r="GA147" i="3" s="1"/>
  <c r="CU147" i="3"/>
  <c r="FZ147" i="3" s="1"/>
  <c r="CT147" i="3"/>
  <c r="FY147" i="3" s="1"/>
  <c r="CS147" i="3"/>
  <c r="FX147" i="3" s="1"/>
  <c r="CR147" i="3"/>
  <c r="FW147" i="3" s="1"/>
  <c r="CQ147" i="3"/>
  <c r="FV147" i="3" s="1"/>
  <c r="CP147" i="3"/>
  <c r="FU147" i="3" s="1"/>
  <c r="CO147" i="3"/>
  <c r="FT147" i="3" s="1"/>
  <c r="CN147" i="3"/>
  <c r="FS147" i="3" s="1"/>
  <c r="CM147" i="3"/>
  <c r="FR147" i="3" s="1"/>
  <c r="CL147" i="3"/>
  <c r="FQ147" i="3" s="1"/>
  <c r="CK147" i="3"/>
  <c r="FP147" i="3" s="1"/>
  <c r="CJ147" i="3"/>
  <c r="FO147" i="3" s="1"/>
  <c r="CI147" i="3"/>
  <c r="FN147" i="3" s="1"/>
  <c r="CH147" i="3"/>
  <c r="FM147" i="3" s="1"/>
  <c r="CG147" i="3"/>
  <c r="FL147" i="3" s="1"/>
  <c r="CF147" i="3"/>
  <c r="FK147" i="3" s="1"/>
  <c r="CE147" i="3"/>
  <c r="FJ147" i="3" s="1"/>
  <c r="CD147" i="3"/>
  <c r="FI147" i="3" s="1"/>
  <c r="CC147" i="3"/>
  <c r="FH147" i="3" s="1"/>
  <c r="CB147" i="3"/>
  <c r="FG147" i="3" s="1"/>
  <c r="CA147" i="3"/>
  <c r="FF147" i="3" s="1"/>
  <c r="BZ147" i="3"/>
  <c r="FE147" i="3" s="1"/>
  <c r="BY147" i="3"/>
  <c r="FD147" i="3" s="1"/>
  <c r="BX147" i="3"/>
  <c r="FC147" i="3" s="1"/>
  <c r="BW147" i="3"/>
  <c r="FB147" i="3" s="1"/>
  <c r="BV147" i="3"/>
  <c r="FA147" i="3" s="1"/>
  <c r="BU147" i="3"/>
  <c r="EZ147" i="3" s="1"/>
  <c r="BT147" i="3"/>
  <c r="EY147" i="3" s="1"/>
  <c r="BS147" i="3"/>
  <c r="EX147" i="3" s="1"/>
  <c r="BR147" i="3"/>
  <c r="EW147" i="3" s="1"/>
  <c r="BQ147" i="3"/>
  <c r="EV147" i="3" s="1"/>
  <c r="BP147" i="3"/>
  <c r="EU147" i="3" s="1"/>
  <c r="BO147" i="3"/>
  <c r="ET147" i="3" s="1"/>
  <c r="BN147" i="3"/>
  <c r="ES147" i="3" s="1"/>
  <c r="BM147" i="3"/>
  <c r="ER147" i="3" s="1"/>
  <c r="BL147" i="3"/>
  <c r="EQ147" i="3" s="1"/>
  <c r="BK147" i="3"/>
  <c r="EP147" i="3" s="1"/>
  <c r="BJ147" i="3"/>
  <c r="EO147" i="3" s="1"/>
  <c r="BI147" i="3"/>
  <c r="EN147" i="3" s="1"/>
  <c r="BH147" i="3"/>
  <c r="EM147" i="3" s="1"/>
  <c r="BG147" i="3"/>
  <c r="EL147" i="3" s="1"/>
  <c r="BF147" i="3"/>
  <c r="EK147" i="3" s="1"/>
  <c r="BE147" i="3"/>
  <c r="EJ147" i="3" s="1"/>
  <c r="GV146" i="3"/>
  <c r="GN146" i="3"/>
  <c r="GF146" i="3"/>
  <c r="FX146" i="3"/>
  <c r="FP146" i="3"/>
  <c r="FH146" i="3"/>
  <c r="EZ146" i="3"/>
  <c r="ER146" i="3"/>
  <c r="EJ146" i="3"/>
  <c r="EA146" i="3"/>
  <c r="DX146" i="3"/>
  <c r="HC146" i="3" s="1"/>
  <c r="DW146" i="3"/>
  <c r="HB146" i="3" s="1"/>
  <c r="DV146" i="3"/>
  <c r="HA146" i="3" s="1"/>
  <c r="DU146" i="3"/>
  <c r="GZ146" i="3" s="1"/>
  <c r="DT146" i="3"/>
  <c r="GY146" i="3" s="1"/>
  <c r="DS146" i="3"/>
  <c r="GX146" i="3" s="1"/>
  <c r="DR146" i="3"/>
  <c r="GW146" i="3" s="1"/>
  <c r="DQ146" i="3"/>
  <c r="DP146" i="3"/>
  <c r="GU146" i="3" s="1"/>
  <c r="DO146" i="3"/>
  <c r="GT146" i="3" s="1"/>
  <c r="DN146" i="3"/>
  <c r="GS146" i="3" s="1"/>
  <c r="DM146" i="3"/>
  <c r="GR146" i="3" s="1"/>
  <c r="DL146" i="3"/>
  <c r="GQ146" i="3" s="1"/>
  <c r="DK146" i="3"/>
  <c r="GP146" i="3" s="1"/>
  <c r="DJ146" i="3"/>
  <c r="GO146" i="3" s="1"/>
  <c r="DI146" i="3"/>
  <c r="DH146" i="3"/>
  <c r="GM146" i="3" s="1"/>
  <c r="DG146" i="3"/>
  <c r="GL146" i="3" s="1"/>
  <c r="DF146" i="3"/>
  <c r="GK146" i="3" s="1"/>
  <c r="DE146" i="3"/>
  <c r="GJ146" i="3" s="1"/>
  <c r="DD146" i="3"/>
  <c r="GI146" i="3" s="1"/>
  <c r="DC146" i="3"/>
  <c r="GH146" i="3" s="1"/>
  <c r="DB146" i="3"/>
  <c r="GG146" i="3" s="1"/>
  <c r="DA146" i="3"/>
  <c r="CZ146" i="3"/>
  <c r="GE146" i="3" s="1"/>
  <c r="CY146" i="3"/>
  <c r="GD146" i="3" s="1"/>
  <c r="CX146" i="3"/>
  <c r="GC146" i="3" s="1"/>
  <c r="CW146" i="3"/>
  <c r="GB146" i="3" s="1"/>
  <c r="CV146" i="3"/>
  <c r="GA146" i="3" s="1"/>
  <c r="CU146" i="3"/>
  <c r="FZ146" i="3" s="1"/>
  <c r="CT146" i="3"/>
  <c r="FY146" i="3" s="1"/>
  <c r="CS146" i="3"/>
  <c r="CR146" i="3"/>
  <c r="FW146" i="3" s="1"/>
  <c r="CQ146" i="3"/>
  <c r="FV146" i="3" s="1"/>
  <c r="CP146" i="3"/>
  <c r="FU146" i="3" s="1"/>
  <c r="CO146" i="3"/>
  <c r="FT146" i="3" s="1"/>
  <c r="CN146" i="3"/>
  <c r="FS146" i="3" s="1"/>
  <c r="CM146" i="3"/>
  <c r="FR146" i="3" s="1"/>
  <c r="CL146" i="3"/>
  <c r="FQ146" i="3" s="1"/>
  <c r="CK146" i="3"/>
  <c r="CJ146" i="3"/>
  <c r="FO146" i="3" s="1"/>
  <c r="CI146" i="3"/>
  <c r="FN146" i="3" s="1"/>
  <c r="CH146" i="3"/>
  <c r="FM146" i="3" s="1"/>
  <c r="CG146" i="3"/>
  <c r="FL146" i="3" s="1"/>
  <c r="CF146" i="3"/>
  <c r="FK146" i="3" s="1"/>
  <c r="CE146" i="3"/>
  <c r="FJ146" i="3" s="1"/>
  <c r="CD146" i="3"/>
  <c r="FI146" i="3" s="1"/>
  <c r="CC146" i="3"/>
  <c r="CB146" i="3"/>
  <c r="FG146" i="3" s="1"/>
  <c r="CA146" i="3"/>
  <c r="FF146" i="3" s="1"/>
  <c r="BZ146" i="3"/>
  <c r="FE146" i="3" s="1"/>
  <c r="BY146" i="3"/>
  <c r="FD146" i="3" s="1"/>
  <c r="BX146" i="3"/>
  <c r="FC146" i="3" s="1"/>
  <c r="BW146" i="3"/>
  <c r="FB146" i="3" s="1"/>
  <c r="BV146" i="3"/>
  <c r="FA146" i="3" s="1"/>
  <c r="BU146" i="3"/>
  <c r="BT146" i="3"/>
  <c r="EY146" i="3" s="1"/>
  <c r="BS146" i="3"/>
  <c r="EX146" i="3" s="1"/>
  <c r="BR146" i="3"/>
  <c r="EW146" i="3" s="1"/>
  <c r="BQ146" i="3"/>
  <c r="EV146" i="3" s="1"/>
  <c r="BP146" i="3"/>
  <c r="EU146" i="3" s="1"/>
  <c r="BO146" i="3"/>
  <c r="ET146" i="3" s="1"/>
  <c r="BN146" i="3"/>
  <c r="ES146" i="3" s="1"/>
  <c r="BM146" i="3"/>
  <c r="BL146" i="3"/>
  <c r="EQ146" i="3" s="1"/>
  <c r="BK146" i="3"/>
  <c r="EP146" i="3" s="1"/>
  <c r="BJ146" i="3"/>
  <c r="EO146" i="3" s="1"/>
  <c r="BI146" i="3"/>
  <c r="EN146" i="3" s="1"/>
  <c r="BH146" i="3"/>
  <c r="EM146" i="3" s="1"/>
  <c r="BG146" i="3"/>
  <c r="EL146" i="3" s="1"/>
  <c r="BF146" i="3"/>
  <c r="EK146" i="3" s="1"/>
  <c r="BE146" i="3"/>
  <c r="NV145" i="3"/>
  <c r="NU145" i="3"/>
  <c r="NS145" i="3"/>
  <c r="NM145" i="3"/>
  <c r="NK145" i="3"/>
  <c r="NE145" i="3"/>
  <c r="NC145" i="3"/>
  <c r="MW145" i="3"/>
  <c r="MU145" i="3"/>
  <c r="MO145" i="3"/>
  <c r="MM145" i="3"/>
  <c r="MG145" i="3"/>
  <c r="ME145" i="3"/>
  <c r="LZ145" i="3"/>
  <c r="NT145" i="3" s="1"/>
  <c r="LY145" i="3"/>
  <c r="LX145" i="3"/>
  <c r="NR145" i="3" s="1"/>
  <c r="LW145" i="3"/>
  <c r="NQ145" i="3" s="1"/>
  <c r="LV145" i="3"/>
  <c r="NP145" i="3" s="1"/>
  <c r="LU145" i="3"/>
  <c r="NO145" i="3" s="1"/>
  <c r="LT145" i="3"/>
  <c r="NN145" i="3" s="1"/>
  <c r="LS145" i="3"/>
  <c r="LR145" i="3"/>
  <c r="NL145" i="3" s="1"/>
  <c r="LQ145" i="3"/>
  <c r="LP145" i="3"/>
  <c r="NJ145" i="3" s="1"/>
  <c r="LO145" i="3"/>
  <c r="NI145" i="3" s="1"/>
  <c r="LN145" i="3"/>
  <c r="NH145" i="3" s="1"/>
  <c r="LM145" i="3"/>
  <c r="NG145" i="3" s="1"/>
  <c r="LL145" i="3"/>
  <c r="NF145" i="3" s="1"/>
  <c r="LK145" i="3"/>
  <c r="LJ145" i="3"/>
  <c r="ND145" i="3" s="1"/>
  <c r="LI145" i="3"/>
  <c r="LH145" i="3"/>
  <c r="NB145" i="3" s="1"/>
  <c r="LG145" i="3"/>
  <c r="NA145" i="3" s="1"/>
  <c r="LF145" i="3"/>
  <c r="MZ145" i="3" s="1"/>
  <c r="LE145" i="3"/>
  <c r="MY145" i="3" s="1"/>
  <c r="LD145" i="3"/>
  <c r="MX145" i="3" s="1"/>
  <c r="LC145" i="3"/>
  <c r="LB145" i="3"/>
  <c r="MV145" i="3" s="1"/>
  <c r="LA145" i="3"/>
  <c r="KZ145" i="3"/>
  <c r="MT145" i="3" s="1"/>
  <c r="KY145" i="3"/>
  <c r="MS145" i="3" s="1"/>
  <c r="KX145" i="3"/>
  <c r="MR145" i="3" s="1"/>
  <c r="KW145" i="3"/>
  <c r="MQ145" i="3" s="1"/>
  <c r="KV145" i="3"/>
  <c r="MP145" i="3" s="1"/>
  <c r="KU145" i="3"/>
  <c r="KT145" i="3"/>
  <c r="MN145" i="3" s="1"/>
  <c r="KS145" i="3"/>
  <c r="KR145" i="3"/>
  <c r="ML145" i="3" s="1"/>
  <c r="KQ145" i="3"/>
  <c r="MK145" i="3" s="1"/>
  <c r="KP145" i="3"/>
  <c r="MJ145" i="3" s="1"/>
  <c r="KO145" i="3"/>
  <c r="MI145" i="3" s="1"/>
  <c r="KN145" i="3"/>
  <c r="MH145" i="3" s="1"/>
  <c r="KM145" i="3"/>
  <c r="KL145" i="3"/>
  <c r="MF145" i="3" s="1"/>
  <c r="KK145" i="3"/>
  <c r="KJ145" i="3"/>
  <c r="MD145" i="3" s="1"/>
  <c r="KI145" i="3"/>
  <c r="MC145" i="3" s="1"/>
  <c r="KH145" i="3"/>
  <c r="MB145" i="3" s="1"/>
  <c r="HA145" i="3"/>
  <c r="GZ145" i="3"/>
  <c r="GS145" i="3"/>
  <c r="GR145" i="3"/>
  <c r="GK145" i="3"/>
  <c r="GJ145" i="3"/>
  <c r="GC145" i="3"/>
  <c r="GB145" i="3"/>
  <c r="FU145" i="3"/>
  <c r="FT145" i="3"/>
  <c r="FM145" i="3"/>
  <c r="FL145" i="3"/>
  <c r="FE145" i="3"/>
  <c r="FD145" i="3"/>
  <c r="EW145" i="3"/>
  <c r="EV145" i="3"/>
  <c r="EO145" i="3"/>
  <c r="EN145" i="3"/>
  <c r="DY145" i="3"/>
  <c r="DX145" i="3"/>
  <c r="HC145" i="3" s="1"/>
  <c r="DW145" i="3"/>
  <c r="HB145" i="3" s="1"/>
  <c r="DV145" i="3"/>
  <c r="DU145" i="3"/>
  <c r="DT145" i="3"/>
  <c r="GY145" i="3" s="1"/>
  <c r="DS145" i="3"/>
  <c r="GX145" i="3" s="1"/>
  <c r="DR145" i="3"/>
  <c r="GW145" i="3" s="1"/>
  <c r="DQ145" i="3"/>
  <c r="GV145" i="3" s="1"/>
  <c r="DP145" i="3"/>
  <c r="GU145" i="3" s="1"/>
  <c r="DO145" i="3"/>
  <c r="GT145" i="3" s="1"/>
  <c r="DN145" i="3"/>
  <c r="DM145" i="3"/>
  <c r="DL145" i="3"/>
  <c r="GQ145" i="3" s="1"/>
  <c r="DK145" i="3"/>
  <c r="GP145" i="3" s="1"/>
  <c r="DJ145" i="3"/>
  <c r="GO145" i="3" s="1"/>
  <c r="DI145" i="3"/>
  <c r="GN145" i="3" s="1"/>
  <c r="DH145" i="3"/>
  <c r="GM145" i="3" s="1"/>
  <c r="DG145" i="3"/>
  <c r="GL145" i="3" s="1"/>
  <c r="DF145" i="3"/>
  <c r="DE145" i="3"/>
  <c r="DD145" i="3"/>
  <c r="GI145" i="3" s="1"/>
  <c r="DC145" i="3"/>
  <c r="GH145" i="3" s="1"/>
  <c r="DB145" i="3"/>
  <c r="GG145" i="3" s="1"/>
  <c r="DA145" i="3"/>
  <c r="GF145" i="3" s="1"/>
  <c r="CZ145" i="3"/>
  <c r="GE145" i="3" s="1"/>
  <c r="CY145" i="3"/>
  <c r="GD145" i="3" s="1"/>
  <c r="CX145" i="3"/>
  <c r="CW145" i="3"/>
  <c r="CV145" i="3"/>
  <c r="GA145" i="3" s="1"/>
  <c r="CU145" i="3"/>
  <c r="FZ145" i="3" s="1"/>
  <c r="CT145" i="3"/>
  <c r="FY145" i="3" s="1"/>
  <c r="CS145" i="3"/>
  <c r="FX145" i="3" s="1"/>
  <c r="CR145" i="3"/>
  <c r="FW145" i="3" s="1"/>
  <c r="CQ145" i="3"/>
  <c r="FV145" i="3" s="1"/>
  <c r="CP145" i="3"/>
  <c r="CO145" i="3"/>
  <c r="CN145" i="3"/>
  <c r="FS145" i="3" s="1"/>
  <c r="CM145" i="3"/>
  <c r="FR145" i="3" s="1"/>
  <c r="CL145" i="3"/>
  <c r="FQ145" i="3" s="1"/>
  <c r="CK145" i="3"/>
  <c r="FP145" i="3" s="1"/>
  <c r="CJ145" i="3"/>
  <c r="FO145" i="3" s="1"/>
  <c r="CI145" i="3"/>
  <c r="FN145" i="3" s="1"/>
  <c r="CH145" i="3"/>
  <c r="CG145" i="3"/>
  <c r="CF145" i="3"/>
  <c r="FK145" i="3" s="1"/>
  <c r="CE145" i="3"/>
  <c r="FJ145" i="3" s="1"/>
  <c r="CD145" i="3"/>
  <c r="FI145" i="3" s="1"/>
  <c r="CC145" i="3"/>
  <c r="FH145" i="3" s="1"/>
  <c r="CB145" i="3"/>
  <c r="FG145" i="3" s="1"/>
  <c r="CA145" i="3"/>
  <c r="FF145" i="3" s="1"/>
  <c r="BZ145" i="3"/>
  <c r="BY145" i="3"/>
  <c r="BX145" i="3"/>
  <c r="FC145" i="3" s="1"/>
  <c r="BW145" i="3"/>
  <c r="FB145" i="3" s="1"/>
  <c r="BV145" i="3"/>
  <c r="FA145" i="3" s="1"/>
  <c r="BU145" i="3"/>
  <c r="EZ145" i="3" s="1"/>
  <c r="BT145" i="3"/>
  <c r="EY145" i="3" s="1"/>
  <c r="BS145" i="3"/>
  <c r="EX145" i="3" s="1"/>
  <c r="BR145" i="3"/>
  <c r="BQ145" i="3"/>
  <c r="BP145" i="3"/>
  <c r="EU145" i="3" s="1"/>
  <c r="BO145" i="3"/>
  <c r="ET145" i="3" s="1"/>
  <c r="BN145" i="3"/>
  <c r="ES145" i="3" s="1"/>
  <c r="BM145" i="3"/>
  <c r="ER145" i="3" s="1"/>
  <c r="BL145" i="3"/>
  <c r="EQ145" i="3" s="1"/>
  <c r="BK145" i="3"/>
  <c r="EP145" i="3" s="1"/>
  <c r="BJ145" i="3"/>
  <c r="BI145" i="3"/>
  <c r="BH145" i="3"/>
  <c r="EM145" i="3" s="1"/>
  <c r="BG145" i="3"/>
  <c r="EL145" i="3" s="1"/>
  <c r="BF145" i="3"/>
  <c r="EK145" i="3" s="1"/>
  <c r="BE145" i="3"/>
  <c r="EJ145" i="3" s="1"/>
  <c r="C145" i="3"/>
  <c r="DX144" i="3"/>
  <c r="HC144" i="3" s="1"/>
  <c r="DW144" i="3"/>
  <c r="HB144" i="3" s="1"/>
  <c r="DV144" i="3"/>
  <c r="HA144" i="3" s="1"/>
  <c r="DU144" i="3"/>
  <c r="GZ144" i="3" s="1"/>
  <c r="DT144" i="3"/>
  <c r="GY144" i="3" s="1"/>
  <c r="DS144" i="3"/>
  <c r="GX144" i="3" s="1"/>
  <c r="DR144" i="3"/>
  <c r="GW144" i="3" s="1"/>
  <c r="DQ144" i="3"/>
  <c r="GV144" i="3" s="1"/>
  <c r="DP144" i="3"/>
  <c r="GU144" i="3" s="1"/>
  <c r="DO144" i="3"/>
  <c r="GT144" i="3" s="1"/>
  <c r="DN144" i="3"/>
  <c r="GS144" i="3" s="1"/>
  <c r="DM144" i="3"/>
  <c r="GR144" i="3" s="1"/>
  <c r="DL144" i="3"/>
  <c r="GQ144" i="3" s="1"/>
  <c r="DK144" i="3"/>
  <c r="GP144" i="3" s="1"/>
  <c r="DJ144" i="3"/>
  <c r="GO144" i="3" s="1"/>
  <c r="DI144" i="3"/>
  <c r="GN144" i="3" s="1"/>
  <c r="DH144" i="3"/>
  <c r="GM144" i="3" s="1"/>
  <c r="DG144" i="3"/>
  <c r="GL144" i="3" s="1"/>
  <c r="DF144" i="3"/>
  <c r="GK144" i="3" s="1"/>
  <c r="DE144" i="3"/>
  <c r="GJ144" i="3" s="1"/>
  <c r="DD144" i="3"/>
  <c r="GI144" i="3" s="1"/>
  <c r="DC144" i="3"/>
  <c r="GH144" i="3" s="1"/>
  <c r="DB144" i="3"/>
  <c r="GG144" i="3" s="1"/>
  <c r="DA144" i="3"/>
  <c r="GF144" i="3" s="1"/>
  <c r="CZ144" i="3"/>
  <c r="GE144" i="3" s="1"/>
  <c r="CY144" i="3"/>
  <c r="GD144" i="3" s="1"/>
  <c r="CX144" i="3"/>
  <c r="GC144" i="3" s="1"/>
  <c r="CW144" i="3"/>
  <c r="GB144" i="3" s="1"/>
  <c r="CV144" i="3"/>
  <c r="GA144" i="3" s="1"/>
  <c r="CU144" i="3"/>
  <c r="FZ144" i="3" s="1"/>
  <c r="CT144" i="3"/>
  <c r="FY144" i="3" s="1"/>
  <c r="CS144" i="3"/>
  <c r="FX144" i="3" s="1"/>
  <c r="CR144" i="3"/>
  <c r="FW144" i="3" s="1"/>
  <c r="CQ144" i="3"/>
  <c r="FV144" i="3" s="1"/>
  <c r="CP144" i="3"/>
  <c r="FU144" i="3" s="1"/>
  <c r="CO144" i="3"/>
  <c r="FT144" i="3" s="1"/>
  <c r="CN144" i="3"/>
  <c r="FS144" i="3" s="1"/>
  <c r="CM144" i="3"/>
  <c r="FR144" i="3" s="1"/>
  <c r="CL144" i="3"/>
  <c r="FQ144" i="3" s="1"/>
  <c r="CK144" i="3"/>
  <c r="FP144" i="3" s="1"/>
  <c r="CJ144" i="3"/>
  <c r="FO144" i="3" s="1"/>
  <c r="CI144" i="3"/>
  <c r="FN144" i="3" s="1"/>
  <c r="CH144" i="3"/>
  <c r="FM144" i="3" s="1"/>
  <c r="CG144" i="3"/>
  <c r="FL144" i="3" s="1"/>
  <c r="CF144" i="3"/>
  <c r="FK144" i="3" s="1"/>
  <c r="CE144" i="3"/>
  <c r="FJ144" i="3" s="1"/>
  <c r="CD144" i="3"/>
  <c r="FI144" i="3" s="1"/>
  <c r="CC144" i="3"/>
  <c r="FH144" i="3" s="1"/>
  <c r="CB144" i="3"/>
  <c r="FG144" i="3" s="1"/>
  <c r="CA144" i="3"/>
  <c r="FF144" i="3" s="1"/>
  <c r="BZ144" i="3"/>
  <c r="FE144" i="3" s="1"/>
  <c r="BY144" i="3"/>
  <c r="FD144" i="3" s="1"/>
  <c r="BX144" i="3"/>
  <c r="FC144" i="3" s="1"/>
  <c r="BW144" i="3"/>
  <c r="FB144" i="3" s="1"/>
  <c r="BV144" i="3"/>
  <c r="FA144" i="3" s="1"/>
  <c r="BU144" i="3"/>
  <c r="EZ144" i="3" s="1"/>
  <c r="BT144" i="3"/>
  <c r="EY144" i="3" s="1"/>
  <c r="BS144" i="3"/>
  <c r="EX144" i="3" s="1"/>
  <c r="BR144" i="3"/>
  <c r="EW144" i="3" s="1"/>
  <c r="BQ144" i="3"/>
  <c r="EV144" i="3" s="1"/>
  <c r="BP144" i="3"/>
  <c r="EU144" i="3" s="1"/>
  <c r="BO144" i="3"/>
  <c r="ET144" i="3" s="1"/>
  <c r="BN144" i="3"/>
  <c r="ES144" i="3" s="1"/>
  <c r="BM144" i="3"/>
  <c r="ER144" i="3" s="1"/>
  <c r="BL144" i="3"/>
  <c r="EQ144" i="3" s="1"/>
  <c r="BK144" i="3"/>
  <c r="EP144" i="3" s="1"/>
  <c r="BJ144" i="3"/>
  <c r="EO144" i="3" s="1"/>
  <c r="BI144" i="3"/>
  <c r="EN144" i="3" s="1"/>
  <c r="BH144" i="3"/>
  <c r="EM144" i="3" s="1"/>
  <c r="BG144" i="3"/>
  <c r="EL144" i="3" s="1"/>
  <c r="BF144" i="3"/>
  <c r="EK144" i="3" s="1"/>
  <c r="BE144" i="3"/>
  <c r="EJ144" i="3" s="1"/>
  <c r="DX143" i="3"/>
  <c r="HC143" i="3" s="1"/>
  <c r="DW143" i="3"/>
  <c r="HB143" i="3" s="1"/>
  <c r="DV143" i="3"/>
  <c r="HA143" i="3" s="1"/>
  <c r="DU143" i="3"/>
  <c r="GZ143" i="3" s="1"/>
  <c r="DT143" i="3"/>
  <c r="GY143" i="3" s="1"/>
  <c r="DS143" i="3"/>
  <c r="GX143" i="3" s="1"/>
  <c r="DR143" i="3"/>
  <c r="GW143" i="3" s="1"/>
  <c r="DQ143" i="3"/>
  <c r="GV143" i="3" s="1"/>
  <c r="DP143" i="3"/>
  <c r="GU143" i="3" s="1"/>
  <c r="DO143" i="3"/>
  <c r="GT143" i="3" s="1"/>
  <c r="DN143" i="3"/>
  <c r="GS143" i="3" s="1"/>
  <c r="DM143" i="3"/>
  <c r="GR143" i="3" s="1"/>
  <c r="DL143" i="3"/>
  <c r="GQ143" i="3" s="1"/>
  <c r="DK143" i="3"/>
  <c r="GP143" i="3" s="1"/>
  <c r="DJ143" i="3"/>
  <c r="GO143" i="3" s="1"/>
  <c r="DI143" i="3"/>
  <c r="GN143" i="3" s="1"/>
  <c r="DH143" i="3"/>
  <c r="GM143" i="3" s="1"/>
  <c r="DG143" i="3"/>
  <c r="GL143" i="3" s="1"/>
  <c r="DF143" i="3"/>
  <c r="GK143" i="3" s="1"/>
  <c r="DE143" i="3"/>
  <c r="GJ143" i="3" s="1"/>
  <c r="DD143" i="3"/>
  <c r="GI143" i="3" s="1"/>
  <c r="DC143" i="3"/>
  <c r="GH143" i="3" s="1"/>
  <c r="DB143" i="3"/>
  <c r="GG143" i="3" s="1"/>
  <c r="DA143" i="3"/>
  <c r="GF143" i="3" s="1"/>
  <c r="CZ143" i="3"/>
  <c r="GE143" i="3" s="1"/>
  <c r="CY143" i="3"/>
  <c r="GD143" i="3" s="1"/>
  <c r="CX143" i="3"/>
  <c r="GC143" i="3" s="1"/>
  <c r="CW143" i="3"/>
  <c r="GB143" i="3" s="1"/>
  <c r="CV143" i="3"/>
  <c r="GA143" i="3" s="1"/>
  <c r="CU143" i="3"/>
  <c r="FZ143" i="3" s="1"/>
  <c r="CT143" i="3"/>
  <c r="FY143" i="3" s="1"/>
  <c r="CS143" i="3"/>
  <c r="FX143" i="3" s="1"/>
  <c r="CR143" i="3"/>
  <c r="FW143" i="3" s="1"/>
  <c r="CQ143" i="3"/>
  <c r="FV143" i="3" s="1"/>
  <c r="CP143" i="3"/>
  <c r="FU143" i="3" s="1"/>
  <c r="CO143" i="3"/>
  <c r="FT143" i="3" s="1"/>
  <c r="CN143" i="3"/>
  <c r="FS143" i="3" s="1"/>
  <c r="CM143" i="3"/>
  <c r="FR143" i="3" s="1"/>
  <c r="CL143" i="3"/>
  <c r="FQ143" i="3" s="1"/>
  <c r="CK143" i="3"/>
  <c r="FP143" i="3" s="1"/>
  <c r="CJ143" i="3"/>
  <c r="FO143" i="3" s="1"/>
  <c r="CI143" i="3"/>
  <c r="FN143" i="3" s="1"/>
  <c r="CH143" i="3"/>
  <c r="FM143" i="3" s="1"/>
  <c r="CG143" i="3"/>
  <c r="FL143" i="3" s="1"/>
  <c r="CF143" i="3"/>
  <c r="FK143" i="3" s="1"/>
  <c r="CE143" i="3"/>
  <c r="FJ143" i="3" s="1"/>
  <c r="CD143" i="3"/>
  <c r="FI143" i="3" s="1"/>
  <c r="CC143" i="3"/>
  <c r="FH143" i="3" s="1"/>
  <c r="CB143" i="3"/>
  <c r="FG143" i="3" s="1"/>
  <c r="CA143" i="3"/>
  <c r="FF143" i="3" s="1"/>
  <c r="BZ143" i="3"/>
  <c r="FE143" i="3" s="1"/>
  <c r="BY143" i="3"/>
  <c r="FD143" i="3" s="1"/>
  <c r="BX143" i="3"/>
  <c r="FC143" i="3" s="1"/>
  <c r="BW143" i="3"/>
  <c r="FB143" i="3" s="1"/>
  <c r="BV143" i="3"/>
  <c r="FA143" i="3" s="1"/>
  <c r="BU143" i="3"/>
  <c r="EZ143" i="3" s="1"/>
  <c r="BT143" i="3"/>
  <c r="EY143" i="3" s="1"/>
  <c r="BS143" i="3"/>
  <c r="EX143" i="3" s="1"/>
  <c r="BR143" i="3"/>
  <c r="EW143" i="3" s="1"/>
  <c r="BQ143" i="3"/>
  <c r="EV143" i="3" s="1"/>
  <c r="BP143" i="3"/>
  <c r="EU143" i="3" s="1"/>
  <c r="BO143" i="3"/>
  <c r="ET143" i="3" s="1"/>
  <c r="BN143" i="3"/>
  <c r="ES143" i="3" s="1"/>
  <c r="BM143" i="3"/>
  <c r="ER143" i="3" s="1"/>
  <c r="BL143" i="3"/>
  <c r="EQ143" i="3" s="1"/>
  <c r="BK143" i="3"/>
  <c r="EP143" i="3" s="1"/>
  <c r="BJ143" i="3"/>
  <c r="EO143" i="3" s="1"/>
  <c r="BI143" i="3"/>
  <c r="EN143" i="3" s="1"/>
  <c r="BH143" i="3"/>
  <c r="EM143" i="3" s="1"/>
  <c r="BG143" i="3"/>
  <c r="EL143" i="3" s="1"/>
  <c r="BF143" i="3"/>
  <c r="EK143" i="3" s="1"/>
  <c r="BE143" i="3"/>
  <c r="EJ143" i="3" s="1"/>
  <c r="DX142" i="3"/>
  <c r="HC142" i="3" s="1"/>
  <c r="DW142" i="3"/>
  <c r="HB142" i="3" s="1"/>
  <c r="DV142" i="3"/>
  <c r="HA142" i="3" s="1"/>
  <c r="DU142" i="3"/>
  <c r="GZ142" i="3" s="1"/>
  <c r="DT142" i="3"/>
  <c r="GY142" i="3" s="1"/>
  <c r="DS142" i="3"/>
  <c r="GX142" i="3" s="1"/>
  <c r="DR142" i="3"/>
  <c r="GW142" i="3" s="1"/>
  <c r="DQ142" i="3"/>
  <c r="GV142" i="3" s="1"/>
  <c r="DP142" i="3"/>
  <c r="GU142" i="3" s="1"/>
  <c r="DO142" i="3"/>
  <c r="GT142" i="3" s="1"/>
  <c r="DN142" i="3"/>
  <c r="GS142" i="3" s="1"/>
  <c r="DM142" i="3"/>
  <c r="GR142" i="3" s="1"/>
  <c r="DL142" i="3"/>
  <c r="GQ142" i="3" s="1"/>
  <c r="DK142" i="3"/>
  <c r="GP142" i="3" s="1"/>
  <c r="DJ142" i="3"/>
  <c r="GO142" i="3" s="1"/>
  <c r="DI142" i="3"/>
  <c r="GN142" i="3" s="1"/>
  <c r="DH142" i="3"/>
  <c r="GM142" i="3" s="1"/>
  <c r="DG142" i="3"/>
  <c r="GL142" i="3" s="1"/>
  <c r="DF142" i="3"/>
  <c r="GK142" i="3" s="1"/>
  <c r="DE142" i="3"/>
  <c r="GJ142" i="3" s="1"/>
  <c r="DD142" i="3"/>
  <c r="GI142" i="3" s="1"/>
  <c r="DC142" i="3"/>
  <c r="GH142" i="3" s="1"/>
  <c r="DB142" i="3"/>
  <c r="GG142" i="3" s="1"/>
  <c r="DA142" i="3"/>
  <c r="GF142" i="3" s="1"/>
  <c r="CZ142" i="3"/>
  <c r="GE142" i="3" s="1"/>
  <c r="CY142" i="3"/>
  <c r="GD142" i="3" s="1"/>
  <c r="CX142" i="3"/>
  <c r="GC142" i="3" s="1"/>
  <c r="CW142" i="3"/>
  <c r="GB142" i="3" s="1"/>
  <c r="CV142" i="3"/>
  <c r="GA142" i="3" s="1"/>
  <c r="CU142" i="3"/>
  <c r="FZ142" i="3" s="1"/>
  <c r="CT142" i="3"/>
  <c r="FY142" i="3" s="1"/>
  <c r="CS142" i="3"/>
  <c r="FX142" i="3" s="1"/>
  <c r="CR142" i="3"/>
  <c r="FW142" i="3" s="1"/>
  <c r="CQ142" i="3"/>
  <c r="FV142" i="3" s="1"/>
  <c r="CP142" i="3"/>
  <c r="FU142" i="3" s="1"/>
  <c r="CO142" i="3"/>
  <c r="FT142" i="3" s="1"/>
  <c r="CN142" i="3"/>
  <c r="FS142" i="3" s="1"/>
  <c r="CM142" i="3"/>
  <c r="FR142" i="3" s="1"/>
  <c r="CL142" i="3"/>
  <c r="FQ142" i="3" s="1"/>
  <c r="CK142" i="3"/>
  <c r="FP142" i="3" s="1"/>
  <c r="CJ142" i="3"/>
  <c r="FO142" i="3" s="1"/>
  <c r="CI142" i="3"/>
  <c r="FN142" i="3" s="1"/>
  <c r="CH142" i="3"/>
  <c r="FM142" i="3" s="1"/>
  <c r="CG142" i="3"/>
  <c r="FL142" i="3" s="1"/>
  <c r="CF142" i="3"/>
  <c r="FK142" i="3" s="1"/>
  <c r="CE142" i="3"/>
  <c r="FJ142" i="3" s="1"/>
  <c r="CD142" i="3"/>
  <c r="FI142" i="3" s="1"/>
  <c r="CC142" i="3"/>
  <c r="FH142" i="3" s="1"/>
  <c r="CB142" i="3"/>
  <c r="FG142" i="3" s="1"/>
  <c r="CA142" i="3"/>
  <c r="FF142" i="3" s="1"/>
  <c r="BZ142" i="3"/>
  <c r="FE142" i="3" s="1"/>
  <c r="BY142" i="3"/>
  <c r="FD142" i="3" s="1"/>
  <c r="BX142" i="3"/>
  <c r="FC142" i="3" s="1"/>
  <c r="BW142" i="3"/>
  <c r="FB142" i="3" s="1"/>
  <c r="BV142" i="3"/>
  <c r="FA142" i="3" s="1"/>
  <c r="BU142" i="3"/>
  <c r="EZ142" i="3" s="1"/>
  <c r="BT142" i="3"/>
  <c r="EY142" i="3" s="1"/>
  <c r="BS142" i="3"/>
  <c r="EX142" i="3" s="1"/>
  <c r="BR142" i="3"/>
  <c r="EW142" i="3" s="1"/>
  <c r="BQ142" i="3"/>
  <c r="EV142" i="3" s="1"/>
  <c r="BP142" i="3"/>
  <c r="EU142" i="3" s="1"/>
  <c r="BO142" i="3"/>
  <c r="ET142" i="3" s="1"/>
  <c r="BN142" i="3"/>
  <c r="ES142" i="3" s="1"/>
  <c r="BM142" i="3"/>
  <c r="ER142" i="3" s="1"/>
  <c r="BL142" i="3"/>
  <c r="EQ142" i="3" s="1"/>
  <c r="BK142" i="3"/>
  <c r="EP142" i="3" s="1"/>
  <c r="BJ142" i="3"/>
  <c r="EO142" i="3" s="1"/>
  <c r="BI142" i="3"/>
  <c r="EN142" i="3" s="1"/>
  <c r="BH142" i="3"/>
  <c r="EM142" i="3" s="1"/>
  <c r="BG142" i="3"/>
  <c r="EL142" i="3" s="1"/>
  <c r="BF142" i="3"/>
  <c r="EK142" i="3" s="1"/>
  <c r="BE142" i="3"/>
  <c r="EJ142" i="3" s="1"/>
  <c r="GV141" i="3"/>
  <c r="GN141" i="3"/>
  <c r="GF141" i="3"/>
  <c r="FX141" i="3"/>
  <c r="FP141" i="3"/>
  <c r="FH141" i="3"/>
  <c r="EZ141" i="3"/>
  <c r="ER141" i="3"/>
  <c r="EJ141" i="3"/>
  <c r="EA141" i="3"/>
  <c r="DX141" i="3"/>
  <c r="HC141" i="3" s="1"/>
  <c r="DW141" i="3"/>
  <c r="HB141" i="3" s="1"/>
  <c r="DV141" i="3"/>
  <c r="HA141" i="3" s="1"/>
  <c r="DU141" i="3"/>
  <c r="GZ141" i="3" s="1"/>
  <c r="DT141" i="3"/>
  <c r="GY141" i="3" s="1"/>
  <c r="DS141" i="3"/>
  <c r="GX141" i="3" s="1"/>
  <c r="DR141" i="3"/>
  <c r="GW141" i="3" s="1"/>
  <c r="DQ141" i="3"/>
  <c r="DP141" i="3"/>
  <c r="GU141" i="3" s="1"/>
  <c r="DO141" i="3"/>
  <c r="GT141" i="3" s="1"/>
  <c r="DN141" i="3"/>
  <c r="GS141" i="3" s="1"/>
  <c r="DM141" i="3"/>
  <c r="GR141" i="3" s="1"/>
  <c r="DL141" i="3"/>
  <c r="GQ141" i="3" s="1"/>
  <c r="DK141" i="3"/>
  <c r="GP141" i="3" s="1"/>
  <c r="DJ141" i="3"/>
  <c r="GO141" i="3" s="1"/>
  <c r="DI141" i="3"/>
  <c r="DH141" i="3"/>
  <c r="GM141" i="3" s="1"/>
  <c r="DG141" i="3"/>
  <c r="GL141" i="3" s="1"/>
  <c r="DF141" i="3"/>
  <c r="GK141" i="3" s="1"/>
  <c r="DE141" i="3"/>
  <c r="GJ141" i="3" s="1"/>
  <c r="DD141" i="3"/>
  <c r="GI141" i="3" s="1"/>
  <c r="DC141" i="3"/>
  <c r="GH141" i="3" s="1"/>
  <c r="DB141" i="3"/>
  <c r="GG141" i="3" s="1"/>
  <c r="DA141" i="3"/>
  <c r="CZ141" i="3"/>
  <c r="GE141" i="3" s="1"/>
  <c r="CY141" i="3"/>
  <c r="GD141" i="3" s="1"/>
  <c r="CX141" i="3"/>
  <c r="GC141" i="3" s="1"/>
  <c r="CW141" i="3"/>
  <c r="GB141" i="3" s="1"/>
  <c r="CV141" i="3"/>
  <c r="GA141" i="3" s="1"/>
  <c r="CU141" i="3"/>
  <c r="FZ141" i="3" s="1"/>
  <c r="CT141" i="3"/>
  <c r="FY141" i="3" s="1"/>
  <c r="CS141" i="3"/>
  <c r="CR141" i="3"/>
  <c r="FW141" i="3" s="1"/>
  <c r="CQ141" i="3"/>
  <c r="FV141" i="3" s="1"/>
  <c r="CP141" i="3"/>
  <c r="FU141" i="3" s="1"/>
  <c r="CO141" i="3"/>
  <c r="FT141" i="3" s="1"/>
  <c r="CN141" i="3"/>
  <c r="FS141" i="3" s="1"/>
  <c r="CM141" i="3"/>
  <c r="FR141" i="3" s="1"/>
  <c r="CL141" i="3"/>
  <c r="FQ141" i="3" s="1"/>
  <c r="CK141" i="3"/>
  <c r="CJ141" i="3"/>
  <c r="FO141" i="3" s="1"/>
  <c r="CI141" i="3"/>
  <c r="FN141" i="3" s="1"/>
  <c r="CH141" i="3"/>
  <c r="FM141" i="3" s="1"/>
  <c r="CG141" i="3"/>
  <c r="FL141" i="3" s="1"/>
  <c r="CF141" i="3"/>
  <c r="FK141" i="3" s="1"/>
  <c r="CE141" i="3"/>
  <c r="FJ141" i="3" s="1"/>
  <c r="CD141" i="3"/>
  <c r="FI141" i="3" s="1"/>
  <c r="CC141" i="3"/>
  <c r="CB141" i="3"/>
  <c r="FG141" i="3" s="1"/>
  <c r="CA141" i="3"/>
  <c r="FF141" i="3" s="1"/>
  <c r="BZ141" i="3"/>
  <c r="FE141" i="3" s="1"/>
  <c r="BY141" i="3"/>
  <c r="FD141" i="3" s="1"/>
  <c r="BX141" i="3"/>
  <c r="FC141" i="3" s="1"/>
  <c r="BW141" i="3"/>
  <c r="FB141" i="3" s="1"/>
  <c r="BV141" i="3"/>
  <c r="FA141" i="3" s="1"/>
  <c r="BU141" i="3"/>
  <c r="BT141" i="3"/>
  <c r="EY141" i="3" s="1"/>
  <c r="BS141" i="3"/>
  <c r="EX141" i="3" s="1"/>
  <c r="BR141" i="3"/>
  <c r="EW141" i="3" s="1"/>
  <c r="BQ141" i="3"/>
  <c r="EV141" i="3" s="1"/>
  <c r="BP141" i="3"/>
  <c r="EU141" i="3" s="1"/>
  <c r="BO141" i="3"/>
  <c r="ET141" i="3" s="1"/>
  <c r="BN141" i="3"/>
  <c r="ES141" i="3" s="1"/>
  <c r="BM141" i="3"/>
  <c r="BL141" i="3"/>
  <c r="EQ141" i="3" s="1"/>
  <c r="BK141" i="3"/>
  <c r="EP141" i="3" s="1"/>
  <c r="BJ141" i="3"/>
  <c r="EO141" i="3" s="1"/>
  <c r="BI141" i="3"/>
  <c r="EN141" i="3" s="1"/>
  <c r="BH141" i="3"/>
  <c r="EM141" i="3" s="1"/>
  <c r="BG141" i="3"/>
  <c r="EL141" i="3" s="1"/>
  <c r="BF141" i="3"/>
  <c r="EK141" i="3" s="1"/>
  <c r="BE141" i="3"/>
  <c r="NV140" i="3"/>
  <c r="NU140" i="3"/>
  <c r="NS140" i="3"/>
  <c r="NM140" i="3"/>
  <c r="NK140" i="3"/>
  <c r="NE140" i="3"/>
  <c r="NC140" i="3"/>
  <c r="MW140" i="3"/>
  <c r="MU140" i="3"/>
  <c r="MO140" i="3"/>
  <c r="MM140" i="3"/>
  <c r="MG140" i="3"/>
  <c r="ME140" i="3"/>
  <c r="LZ140" i="3"/>
  <c r="NT140" i="3" s="1"/>
  <c r="LY140" i="3"/>
  <c r="LX140" i="3"/>
  <c r="NR140" i="3" s="1"/>
  <c r="LW140" i="3"/>
  <c r="NQ140" i="3" s="1"/>
  <c r="LV140" i="3"/>
  <c r="NP140" i="3" s="1"/>
  <c r="LU140" i="3"/>
  <c r="NO140" i="3" s="1"/>
  <c r="LT140" i="3"/>
  <c r="NN140" i="3" s="1"/>
  <c r="LS140" i="3"/>
  <c r="LR140" i="3"/>
  <c r="NL140" i="3" s="1"/>
  <c r="LQ140" i="3"/>
  <c r="LP140" i="3"/>
  <c r="NJ140" i="3" s="1"/>
  <c r="LO140" i="3"/>
  <c r="NI140" i="3" s="1"/>
  <c r="LN140" i="3"/>
  <c r="NH140" i="3" s="1"/>
  <c r="LM140" i="3"/>
  <c r="NG140" i="3" s="1"/>
  <c r="LL140" i="3"/>
  <c r="NF140" i="3" s="1"/>
  <c r="LK140" i="3"/>
  <c r="LJ140" i="3"/>
  <c r="ND140" i="3" s="1"/>
  <c r="LI140" i="3"/>
  <c r="LH140" i="3"/>
  <c r="NB140" i="3" s="1"/>
  <c r="LG140" i="3"/>
  <c r="NA140" i="3" s="1"/>
  <c r="LF140" i="3"/>
  <c r="MZ140" i="3" s="1"/>
  <c r="LE140" i="3"/>
  <c r="MY140" i="3" s="1"/>
  <c r="LD140" i="3"/>
  <c r="MX140" i="3" s="1"/>
  <c r="LC140" i="3"/>
  <c r="LB140" i="3"/>
  <c r="MV140" i="3" s="1"/>
  <c r="LA140" i="3"/>
  <c r="KZ140" i="3"/>
  <c r="MT140" i="3" s="1"/>
  <c r="KY140" i="3"/>
  <c r="MS140" i="3" s="1"/>
  <c r="KX140" i="3"/>
  <c r="MR140" i="3" s="1"/>
  <c r="KW140" i="3"/>
  <c r="MQ140" i="3" s="1"/>
  <c r="KV140" i="3"/>
  <c r="MP140" i="3" s="1"/>
  <c r="KU140" i="3"/>
  <c r="KT140" i="3"/>
  <c r="MN140" i="3" s="1"/>
  <c r="KS140" i="3"/>
  <c r="KR140" i="3"/>
  <c r="ML140" i="3" s="1"/>
  <c r="KQ140" i="3"/>
  <c r="MK140" i="3" s="1"/>
  <c r="KP140" i="3"/>
  <c r="MJ140" i="3" s="1"/>
  <c r="KO140" i="3"/>
  <c r="MI140" i="3" s="1"/>
  <c r="KN140" i="3"/>
  <c r="MH140" i="3" s="1"/>
  <c r="KM140" i="3"/>
  <c r="KL140" i="3"/>
  <c r="MF140" i="3" s="1"/>
  <c r="KK140" i="3"/>
  <c r="KJ140" i="3"/>
  <c r="MD140" i="3" s="1"/>
  <c r="KI140" i="3"/>
  <c r="MC140" i="3" s="1"/>
  <c r="KH140" i="3"/>
  <c r="MB140" i="3" s="1"/>
  <c r="KE140" i="3"/>
  <c r="HC140" i="3"/>
  <c r="GY140" i="3"/>
  <c r="GU140" i="3"/>
  <c r="GQ140" i="3"/>
  <c r="GM140" i="3"/>
  <c r="GI140" i="3"/>
  <c r="GE140" i="3"/>
  <c r="GA140" i="3"/>
  <c r="FW140" i="3"/>
  <c r="FS140" i="3"/>
  <c r="FO140" i="3"/>
  <c r="FK140" i="3"/>
  <c r="FG140" i="3"/>
  <c r="FC140" i="3"/>
  <c r="EY140" i="3"/>
  <c r="EU140" i="3"/>
  <c r="EQ140" i="3"/>
  <c r="EM140" i="3"/>
  <c r="DY140" i="3"/>
  <c r="DX140" i="3"/>
  <c r="DW140" i="3"/>
  <c r="HB140" i="3" s="1"/>
  <c r="DV140" i="3"/>
  <c r="HA140" i="3" s="1"/>
  <c r="DU140" i="3"/>
  <c r="GZ140" i="3" s="1"/>
  <c r="DT140" i="3"/>
  <c r="DS140" i="3"/>
  <c r="GX140" i="3" s="1"/>
  <c r="DR140" i="3"/>
  <c r="GW140" i="3" s="1"/>
  <c r="DQ140" i="3"/>
  <c r="GV140" i="3" s="1"/>
  <c r="DP140" i="3"/>
  <c r="DO140" i="3"/>
  <c r="GT140" i="3" s="1"/>
  <c r="DN140" i="3"/>
  <c r="GS140" i="3" s="1"/>
  <c r="DM140" i="3"/>
  <c r="GR140" i="3" s="1"/>
  <c r="DL140" i="3"/>
  <c r="DK140" i="3"/>
  <c r="GP140" i="3" s="1"/>
  <c r="DJ140" i="3"/>
  <c r="GO140" i="3" s="1"/>
  <c r="DI140" i="3"/>
  <c r="GN140" i="3" s="1"/>
  <c r="DH140" i="3"/>
  <c r="DG140" i="3"/>
  <c r="GL140" i="3" s="1"/>
  <c r="DF140" i="3"/>
  <c r="GK140" i="3" s="1"/>
  <c r="DE140" i="3"/>
  <c r="GJ140" i="3" s="1"/>
  <c r="DD140" i="3"/>
  <c r="DC140" i="3"/>
  <c r="GH140" i="3" s="1"/>
  <c r="DB140" i="3"/>
  <c r="GG140" i="3" s="1"/>
  <c r="DA140" i="3"/>
  <c r="GF140" i="3" s="1"/>
  <c r="CZ140" i="3"/>
  <c r="CY140" i="3"/>
  <c r="GD140" i="3" s="1"/>
  <c r="CX140" i="3"/>
  <c r="GC140" i="3" s="1"/>
  <c r="CW140" i="3"/>
  <c r="GB140" i="3" s="1"/>
  <c r="CV140" i="3"/>
  <c r="CU140" i="3"/>
  <c r="FZ140" i="3" s="1"/>
  <c r="CT140" i="3"/>
  <c r="FY140" i="3" s="1"/>
  <c r="CS140" i="3"/>
  <c r="FX140" i="3" s="1"/>
  <c r="CR140" i="3"/>
  <c r="CQ140" i="3"/>
  <c r="FV140" i="3" s="1"/>
  <c r="CP140" i="3"/>
  <c r="FU140" i="3" s="1"/>
  <c r="CO140" i="3"/>
  <c r="FT140" i="3" s="1"/>
  <c r="CN140" i="3"/>
  <c r="CM140" i="3"/>
  <c r="FR140" i="3" s="1"/>
  <c r="CL140" i="3"/>
  <c r="FQ140" i="3" s="1"/>
  <c r="CK140" i="3"/>
  <c r="FP140" i="3" s="1"/>
  <c r="CJ140" i="3"/>
  <c r="CI140" i="3"/>
  <c r="FN140" i="3" s="1"/>
  <c r="CH140" i="3"/>
  <c r="FM140" i="3" s="1"/>
  <c r="CG140" i="3"/>
  <c r="FL140" i="3" s="1"/>
  <c r="CF140" i="3"/>
  <c r="CE140" i="3"/>
  <c r="FJ140" i="3" s="1"/>
  <c r="CD140" i="3"/>
  <c r="FI140" i="3" s="1"/>
  <c r="CC140" i="3"/>
  <c r="FH140" i="3" s="1"/>
  <c r="CB140" i="3"/>
  <c r="CA140" i="3"/>
  <c r="FF140" i="3" s="1"/>
  <c r="BZ140" i="3"/>
  <c r="FE140" i="3" s="1"/>
  <c r="BY140" i="3"/>
  <c r="FD140" i="3" s="1"/>
  <c r="BX140" i="3"/>
  <c r="BW140" i="3"/>
  <c r="FB140" i="3" s="1"/>
  <c r="BV140" i="3"/>
  <c r="FA140" i="3" s="1"/>
  <c r="BU140" i="3"/>
  <c r="EZ140" i="3" s="1"/>
  <c r="BT140" i="3"/>
  <c r="BS140" i="3"/>
  <c r="EX140" i="3" s="1"/>
  <c r="BR140" i="3"/>
  <c r="EW140" i="3" s="1"/>
  <c r="BQ140" i="3"/>
  <c r="EV140" i="3" s="1"/>
  <c r="BP140" i="3"/>
  <c r="BO140" i="3"/>
  <c r="ET140" i="3" s="1"/>
  <c r="BN140" i="3"/>
  <c r="ES140" i="3" s="1"/>
  <c r="BM140" i="3"/>
  <c r="ER140" i="3" s="1"/>
  <c r="BL140" i="3"/>
  <c r="BK140" i="3"/>
  <c r="EP140" i="3" s="1"/>
  <c r="BJ140" i="3"/>
  <c r="EO140" i="3" s="1"/>
  <c r="BI140" i="3"/>
  <c r="EN140" i="3" s="1"/>
  <c r="BH140" i="3"/>
  <c r="BG140" i="3"/>
  <c r="EL140" i="3" s="1"/>
  <c r="BF140" i="3"/>
  <c r="EK140" i="3" s="1"/>
  <c r="BE140" i="3"/>
  <c r="EJ140" i="3" s="1"/>
  <c r="C140" i="3"/>
  <c r="DX139" i="3"/>
  <c r="HC139" i="3" s="1"/>
  <c r="DW139" i="3"/>
  <c r="HB139" i="3" s="1"/>
  <c r="DV139" i="3"/>
  <c r="HA139" i="3" s="1"/>
  <c r="DU139" i="3"/>
  <c r="GZ139" i="3" s="1"/>
  <c r="DT139" i="3"/>
  <c r="GY139" i="3" s="1"/>
  <c r="DS139" i="3"/>
  <c r="GX139" i="3" s="1"/>
  <c r="DR139" i="3"/>
  <c r="GW139" i="3" s="1"/>
  <c r="DQ139" i="3"/>
  <c r="GV139" i="3" s="1"/>
  <c r="DP139" i="3"/>
  <c r="GU139" i="3" s="1"/>
  <c r="DO139" i="3"/>
  <c r="GT139" i="3" s="1"/>
  <c r="DN139" i="3"/>
  <c r="GS139" i="3" s="1"/>
  <c r="DM139" i="3"/>
  <c r="GR139" i="3" s="1"/>
  <c r="DL139" i="3"/>
  <c r="GQ139" i="3" s="1"/>
  <c r="DK139" i="3"/>
  <c r="GP139" i="3" s="1"/>
  <c r="DJ139" i="3"/>
  <c r="GO139" i="3" s="1"/>
  <c r="DI139" i="3"/>
  <c r="GN139" i="3" s="1"/>
  <c r="DH139" i="3"/>
  <c r="GM139" i="3" s="1"/>
  <c r="DG139" i="3"/>
  <c r="GL139" i="3" s="1"/>
  <c r="DF139" i="3"/>
  <c r="GK139" i="3" s="1"/>
  <c r="DE139" i="3"/>
  <c r="GJ139" i="3" s="1"/>
  <c r="DD139" i="3"/>
  <c r="GI139" i="3" s="1"/>
  <c r="DC139" i="3"/>
  <c r="GH139" i="3" s="1"/>
  <c r="DB139" i="3"/>
  <c r="GG139" i="3" s="1"/>
  <c r="DA139" i="3"/>
  <c r="GF139" i="3" s="1"/>
  <c r="CZ139" i="3"/>
  <c r="GE139" i="3" s="1"/>
  <c r="CY139" i="3"/>
  <c r="GD139" i="3" s="1"/>
  <c r="CX139" i="3"/>
  <c r="GC139" i="3" s="1"/>
  <c r="CW139" i="3"/>
  <c r="GB139" i="3" s="1"/>
  <c r="CV139" i="3"/>
  <c r="GA139" i="3" s="1"/>
  <c r="CU139" i="3"/>
  <c r="FZ139" i="3" s="1"/>
  <c r="CT139" i="3"/>
  <c r="FY139" i="3" s="1"/>
  <c r="CS139" i="3"/>
  <c r="FX139" i="3" s="1"/>
  <c r="CR139" i="3"/>
  <c r="FW139" i="3" s="1"/>
  <c r="CQ139" i="3"/>
  <c r="FV139" i="3" s="1"/>
  <c r="CP139" i="3"/>
  <c r="FU139" i="3" s="1"/>
  <c r="CO139" i="3"/>
  <c r="FT139" i="3" s="1"/>
  <c r="CN139" i="3"/>
  <c r="FS139" i="3" s="1"/>
  <c r="CM139" i="3"/>
  <c r="FR139" i="3" s="1"/>
  <c r="CL139" i="3"/>
  <c r="FQ139" i="3" s="1"/>
  <c r="CK139" i="3"/>
  <c r="FP139" i="3" s="1"/>
  <c r="CJ139" i="3"/>
  <c r="FO139" i="3" s="1"/>
  <c r="CI139" i="3"/>
  <c r="FN139" i="3" s="1"/>
  <c r="CH139" i="3"/>
  <c r="FM139" i="3" s="1"/>
  <c r="CG139" i="3"/>
  <c r="FL139" i="3" s="1"/>
  <c r="CF139" i="3"/>
  <c r="FK139" i="3" s="1"/>
  <c r="CE139" i="3"/>
  <c r="FJ139" i="3" s="1"/>
  <c r="CD139" i="3"/>
  <c r="FI139" i="3" s="1"/>
  <c r="CC139" i="3"/>
  <c r="FH139" i="3" s="1"/>
  <c r="CB139" i="3"/>
  <c r="FG139" i="3" s="1"/>
  <c r="CA139" i="3"/>
  <c r="FF139" i="3" s="1"/>
  <c r="BZ139" i="3"/>
  <c r="FE139" i="3" s="1"/>
  <c r="BY139" i="3"/>
  <c r="FD139" i="3" s="1"/>
  <c r="BX139" i="3"/>
  <c r="FC139" i="3" s="1"/>
  <c r="BW139" i="3"/>
  <c r="FB139" i="3" s="1"/>
  <c r="BV139" i="3"/>
  <c r="FA139" i="3" s="1"/>
  <c r="BU139" i="3"/>
  <c r="EZ139" i="3" s="1"/>
  <c r="BT139" i="3"/>
  <c r="EY139" i="3" s="1"/>
  <c r="BS139" i="3"/>
  <c r="EX139" i="3" s="1"/>
  <c r="BR139" i="3"/>
  <c r="EW139" i="3" s="1"/>
  <c r="BQ139" i="3"/>
  <c r="EV139" i="3" s="1"/>
  <c r="BP139" i="3"/>
  <c r="EU139" i="3" s="1"/>
  <c r="BO139" i="3"/>
  <c r="ET139" i="3" s="1"/>
  <c r="BN139" i="3"/>
  <c r="ES139" i="3" s="1"/>
  <c r="BM139" i="3"/>
  <c r="ER139" i="3" s="1"/>
  <c r="BL139" i="3"/>
  <c r="EQ139" i="3" s="1"/>
  <c r="BK139" i="3"/>
  <c r="EP139" i="3" s="1"/>
  <c r="BJ139" i="3"/>
  <c r="EO139" i="3" s="1"/>
  <c r="BI139" i="3"/>
  <c r="EN139" i="3" s="1"/>
  <c r="BH139" i="3"/>
  <c r="EM139" i="3" s="1"/>
  <c r="BG139" i="3"/>
  <c r="EL139" i="3" s="1"/>
  <c r="BF139" i="3"/>
  <c r="EK139" i="3" s="1"/>
  <c r="BE139" i="3"/>
  <c r="EJ139" i="3" s="1"/>
  <c r="DX138" i="3"/>
  <c r="HC138" i="3" s="1"/>
  <c r="DW138" i="3"/>
  <c r="HB138" i="3" s="1"/>
  <c r="DV138" i="3"/>
  <c r="HA138" i="3" s="1"/>
  <c r="DU138" i="3"/>
  <c r="GZ138" i="3" s="1"/>
  <c r="DT138" i="3"/>
  <c r="GY138" i="3" s="1"/>
  <c r="DS138" i="3"/>
  <c r="GX138" i="3" s="1"/>
  <c r="DR138" i="3"/>
  <c r="GW138" i="3" s="1"/>
  <c r="DQ138" i="3"/>
  <c r="GV138" i="3" s="1"/>
  <c r="DP138" i="3"/>
  <c r="GU138" i="3" s="1"/>
  <c r="DO138" i="3"/>
  <c r="GT138" i="3" s="1"/>
  <c r="DN138" i="3"/>
  <c r="GS138" i="3" s="1"/>
  <c r="DM138" i="3"/>
  <c r="GR138" i="3" s="1"/>
  <c r="DL138" i="3"/>
  <c r="GQ138" i="3" s="1"/>
  <c r="DK138" i="3"/>
  <c r="GP138" i="3" s="1"/>
  <c r="DJ138" i="3"/>
  <c r="GO138" i="3" s="1"/>
  <c r="DI138" i="3"/>
  <c r="GN138" i="3" s="1"/>
  <c r="DH138" i="3"/>
  <c r="GM138" i="3" s="1"/>
  <c r="DG138" i="3"/>
  <c r="GL138" i="3" s="1"/>
  <c r="DF138" i="3"/>
  <c r="GK138" i="3" s="1"/>
  <c r="DE138" i="3"/>
  <c r="GJ138" i="3" s="1"/>
  <c r="DD138" i="3"/>
  <c r="GI138" i="3" s="1"/>
  <c r="DC138" i="3"/>
  <c r="GH138" i="3" s="1"/>
  <c r="DB138" i="3"/>
  <c r="GG138" i="3" s="1"/>
  <c r="DA138" i="3"/>
  <c r="GF138" i="3" s="1"/>
  <c r="CZ138" i="3"/>
  <c r="GE138" i="3" s="1"/>
  <c r="CY138" i="3"/>
  <c r="GD138" i="3" s="1"/>
  <c r="CX138" i="3"/>
  <c r="GC138" i="3" s="1"/>
  <c r="CW138" i="3"/>
  <c r="GB138" i="3" s="1"/>
  <c r="CV138" i="3"/>
  <c r="GA138" i="3" s="1"/>
  <c r="CU138" i="3"/>
  <c r="FZ138" i="3" s="1"/>
  <c r="CT138" i="3"/>
  <c r="FY138" i="3" s="1"/>
  <c r="CS138" i="3"/>
  <c r="FX138" i="3" s="1"/>
  <c r="CR138" i="3"/>
  <c r="FW138" i="3" s="1"/>
  <c r="CQ138" i="3"/>
  <c r="FV138" i="3" s="1"/>
  <c r="CP138" i="3"/>
  <c r="FU138" i="3" s="1"/>
  <c r="CO138" i="3"/>
  <c r="FT138" i="3" s="1"/>
  <c r="CN138" i="3"/>
  <c r="FS138" i="3" s="1"/>
  <c r="CM138" i="3"/>
  <c r="FR138" i="3" s="1"/>
  <c r="CL138" i="3"/>
  <c r="FQ138" i="3" s="1"/>
  <c r="CK138" i="3"/>
  <c r="FP138" i="3" s="1"/>
  <c r="CJ138" i="3"/>
  <c r="FO138" i="3" s="1"/>
  <c r="CI138" i="3"/>
  <c r="FN138" i="3" s="1"/>
  <c r="CH138" i="3"/>
  <c r="FM138" i="3" s="1"/>
  <c r="CG138" i="3"/>
  <c r="FL138" i="3" s="1"/>
  <c r="CF138" i="3"/>
  <c r="FK138" i="3" s="1"/>
  <c r="CE138" i="3"/>
  <c r="FJ138" i="3" s="1"/>
  <c r="CD138" i="3"/>
  <c r="FI138" i="3" s="1"/>
  <c r="CC138" i="3"/>
  <c r="FH138" i="3" s="1"/>
  <c r="CB138" i="3"/>
  <c r="FG138" i="3" s="1"/>
  <c r="CA138" i="3"/>
  <c r="FF138" i="3" s="1"/>
  <c r="BZ138" i="3"/>
  <c r="FE138" i="3" s="1"/>
  <c r="BY138" i="3"/>
  <c r="FD138" i="3" s="1"/>
  <c r="BX138" i="3"/>
  <c r="FC138" i="3" s="1"/>
  <c r="BW138" i="3"/>
  <c r="FB138" i="3" s="1"/>
  <c r="BV138" i="3"/>
  <c r="FA138" i="3" s="1"/>
  <c r="BU138" i="3"/>
  <c r="EZ138" i="3" s="1"/>
  <c r="BT138" i="3"/>
  <c r="EY138" i="3" s="1"/>
  <c r="BS138" i="3"/>
  <c r="EX138" i="3" s="1"/>
  <c r="BR138" i="3"/>
  <c r="EW138" i="3" s="1"/>
  <c r="BQ138" i="3"/>
  <c r="EV138" i="3" s="1"/>
  <c r="BP138" i="3"/>
  <c r="EU138" i="3" s="1"/>
  <c r="BO138" i="3"/>
  <c r="ET138" i="3" s="1"/>
  <c r="BN138" i="3"/>
  <c r="ES138" i="3" s="1"/>
  <c r="BM138" i="3"/>
  <c r="ER138" i="3" s="1"/>
  <c r="BL138" i="3"/>
  <c r="EQ138" i="3" s="1"/>
  <c r="BK138" i="3"/>
  <c r="EP138" i="3" s="1"/>
  <c r="BJ138" i="3"/>
  <c r="EO138" i="3" s="1"/>
  <c r="BI138" i="3"/>
  <c r="EN138" i="3" s="1"/>
  <c r="BH138" i="3"/>
  <c r="EM138" i="3" s="1"/>
  <c r="BG138" i="3"/>
  <c r="EL138" i="3" s="1"/>
  <c r="BF138" i="3"/>
  <c r="EK138" i="3" s="1"/>
  <c r="BE138" i="3"/>
  <c r="EJ138" i="3" s="1"/>
  <c r="HA137" i="3"/>
  <c r="FU137" i="3"/>
  <c r="EO137" i="3"/>
  <c r="DX137" i="3"/>
  <c r="HC137" i="3" s="1"/>
  <c r="DW137" i="3"/>
  <c r="HB137" i="3" s="1"/>
  <c r="DV137" i="3"/>
  <c r="DU137" i="3"/>
  <c r="GZ137" i="3" s="1"/>
  <c r="DT137" i="3"/>
  <c r="GY137" i="3" s="1"/>
  <c r="DS137" i="3"/>
  <c r="GX137" i="3" s="1"/>
  <c r="DR137" i="3"/>
  <c r="GW137" i="3" s="1"/>
  <c r="DQ137" i="3"/>
  <c r="GV137" i="3" s="1"/>
  <c r="DP137" i="3"/>
  <c r="GU137" i="3" s="1"/>
  <c r="DO137" i="3"/>
  <c r="GT137" i="3" s="1"/>
  <c r="DN137" i="3"/>
  <c r="GS137" i="3" s="1"/>
  <c r="DM137" i="3"/>
  <c r="GR137" i="3" s="1"/>
  <c r="DL137" i="3"/>
  <c r="GQ137" i="3" s="1"/>
  <c r="DK137" i="3"/>
  <c r="GP137" i="3" s="1"/>
  <c r="DJ137" i="3"/>
  <c r="GO137" i="3" s="1"/>
  <c r="DI137" i="3"/>
  <c r="GN137" i="3" s="1"/>
  <c r="DH137" i="3"/>
  <c r="GM137" i="3" s="1"/>
  <c r="DG137" i="3"/>
  <c r="GL137" i="3" s="1"/>
  <c r="DF137" i="3"/>
  <c r="GK137" i="3" s="1"/>
  <c r="DE137" i="3"/>
  <c r="GJ137" i="3" s="1"/>
  <c r="DD137" i="3"/>
  <c r="GI137" i="3" s="1"/>
  <c r="DC137" i="3"/>
  <c r="GH137" i="3" s="1"/>
  <c r="DB137" i="3"/>
  <c r="GG137" i="3" s="1"/>
  <c r="DA137" i="3"/>
  <c r="GF137" i="3" s="1"/>
  <c r="CZ137" i="3"/>
  <c r="GE137" i="3" s="1"/>
  <c r="CY137" i="3"/>
  <c r="GD137" i="3" s="1"/>
  <c r="CX137" i="3"/>
  <c r="GC137" i="3" s="1"/>
  <c r="CW137" i="3"/>
  <c r="GB137" i="3" s="1"/>
  <c r="CV137" i="3"/>
  <c r="GA137" i="3" s="1"/>
  <c r="CU137" i="3"/>
  <c r="FZ137" i="3" s="1"/>
  <c r="CT137" i="3"/>
  <c r="FY137" i="3" s="1"/>
  <c r="CS137" i="3"/>
  <c r="FX137" i="3" s="1"/>
  <c r="CR137" i="3"/>
  <c r="FW137" i="3" s="1"/>
  <c r="CQ137" i="3"/>
  <c r="FV137" i="3" s="1"/>
  <c r="CP137" i="3"/>
  <c r="CO137" i="3"/>
  <c r="FT137" i="3" s="1"/>
  <c r="CN137" i="3"/>
  <c r="FS137" i="3" s="1"/>
  <c r="CM137" i="3"/>
  <c r="FR137" i="3" s="1"/>
  <c r="CL137" i="3"/>
  <c r="FQ137" i="3" s="1"/>
  <c r="CK137" i="3"/>
  <c r="FP137" i="3" s="1"/>
  <c r="CJ137" i="3"/>
  <c r="FO137" i="3" s="1"/>
  <c r="CI137" i="3"/>
  <c r="FN137" i="3" s="1"/>
  <c r="CH137" i="3"/>
  <c r="FM137" i="3" s="1"/>
  <c r="CG137" i="3"/>
  <c r="FL137" i="3" s="1"/>
  <c r="CF137" i="3"/>
  <c r="FK137" i="3" s="1"/>
  <c r="CE137" i="3"/>
  <c r="FJ137" i="3" s="1"/>
  <c r="CD137" i="3"/>
  <c r="FI137" i="3" s="1"/>
  <c r="CC137" i="3"/>
  <c r="FH137" i="3" s="1"/>
  <c r="CB137" i="3"/>
  <c r="FG137" i="3" s="1"/>
  <c r="CA137" i="3"/>
  <c r="FF137" i="3" s="1"/>
  <c r="BZ137" i="3"/>
  <c r="FE137" i="3" s="1"/>
  <c r="BY137" i="3"/>
  <c r="FD137" i="3" s="1"/>
  <c r="BX137" i="3"/>
  <c r="FC137" i="3" s="1"/>
  <c r="BW137" i="3"/>
  <c r="FB137" i="3" s="1"/>
  <c r="BV137" i="3"/>
  <c r="FA137" i="3" s="1"/>
  <c r="BU137" i="3"/>
  <c r="EZ137" i="3" s="1"/>
  <c r="BT137" i="3"/>
  <c r="EY137" i="3" s="1"/>
  <c r="BS137" i="3"/>
  <c r="EX137" i="3" s="1"/>
  <c r="BR137" i="3"/>
  <c r="EW137" i="3" s="1"/>
  <c r="BQ137" i="3"/>
  <c r="EV137" i="3" s="1"/>
  <c r="BP137" i="3"/>
  <c r="EU137" i="3" s="1"/>
  <c r="BO137" i="3"/>
  <c r="ET137" i="3" s="1"/>
  <c r="BN137" i="3"/>
  <c r="ES137" i="3" s="1"/>
  <c r="BM137" i="3"/>
  <c r="ER137" i="3" s="1"/>
  <c r="BL137" i="3"/>
  <c r="EQ137" i="3" s="1"/>
  <c r="BK137" i="3"/>
  <c r="EP137" i="3" s="1"/>
  <c r="BJ137" i="3"/>
  <c r="BI137" i="3"/>
  <c r="EN137" i="3" s="1"/>
  <c r="BH137" i="3"/>
  <c r="EM137" i="3" s="1"/>
  <c r="BG137" i="3"/>
  <c r="EL137" i="3" s="1"/>
  <c r="BF137" i="3"/>
  <c r="EK137" i="3" s="1"/>
  <c r="BE137" i="3"/>
  <c r="EJ137" i="3" s="1"/>
  <c r="GY136" i="3"/>
  <c r="GQ136" i="3"/>
  <c r="GI136" i="3"/>
  <c r="GA136" i="3"/>
  <c r="FS136" i="3"/>
  <c r="FK136" i="3"/>
  <c r="FC136" i="3"/>
  <c r="EU136" i="3"/>
  <c r="EM136" i="3"/>
  <c r="EA136" i="3"/>
  <c r="DX136" i="3"/>
  <c r="HC136" i="3" s="1"/>
  <c r="DW136" i="3"/>
  <c r="HB136" i="3" s="1"/>
  <c r="DV136" i="3"/>
  <c r="HA136" i="3" s="1"/>
  <c r="DU136" i="3"/>
  <c r="GZ136" i="3" s="1"/>
  <c r="DT136" i="3"/>
  <c r="DS136" i="3"/>
  <c r="GX136" i="3" s="1"/>
  <c r="DR136" i="3"/>
  <c r="GW136" i="3" s="1"/>
  <c r="DQ136" i="3"/>
  <c r="GV136" i="3" s="1"/>
  <c r="DP136" i="3"/>
  <c r="GU136" i="3" s="1"/>
  <c r="DO136" i="3"/>
  <c r="GT136" i="3" s="1"/>
  <c r="DN136" i="3"/>
  <c r="GS136" i="3" s="1"/>
  <c r="DM136" i="3"/>
  <c r="GR136" i="3" s="1"/>
  <c r="DL136" i="3"/>
  <c r="DK136" i="3"/>
  <c r="GP136" i="3" s="1"/>
  <c r="DJ136" i="3"/>
  <c r="GO136" i="3" s="1"/>
  <c r="DI136" i="3"/>
  <c r="GN136" i="3" s="1"/>
  <c r="DH136" i="3"/>
  <c r="GM136" i="3" s="1"/>
  <c r="DG136" i="3"/>
  <c r="GL136" i="3" s="1"/>
  <c r="DF136" i="3"/>
  <c r="GK136" i="3" s="1"/>
  <c r="DE136" i="3"/>
  <c r="GJ136" i="3" s="1"/>
  <c r="DD136" i="3"/>
  <c r="DC136" i="3"/>
  <c r="GH136" i="3" s="1"/>
  <c r="DB136" i="3"/>
  <c r="GG136" i="3" s="1"/>
  <c r="DA136" i="3"/>
  <c r="GF136" i="3" s="1"/>
  <c r="CZ136" i="3"/>
  <c r="GE136" i="3" s="1"/>
  <c r="CY136" i="3"/>
  <c r="GD136" i="3" s="1"/>
  <c r="CX136" i="3"/>
  <c r="GC136" i="3" s="1"/>
  <c r="CW136" i="3"/>
  <c r="GB136" i="3" s="1"/>
  <c r="CV136" i="3"/>
  <c r="CU136" i="3"/>
  <c r="FZ136" i="3" s="1"/>
  <c r="CT136" i="3"/>
  <c r="FY136" i="3" s="1"/>
  <c r="CS136" i="3"/>
  <c r="FX136" i="3" s="1"/>
  <c r="CR136" i="3"/>
  <c r="FW136" i="3" s="1"/>
  <c r="CQ136" i="3"/>
  <c r="FV136" i="3" s="1"/>
  <c r="CP136" i="3"/>
  <c r="FU136" i="3" s="1"/>
  <c r="CO136" i="3"/>
  <c r="FT136" i="3" s="1"/>
  <c r="CN136" i="3"/>
  <c r="CM136" i="3"/>
  <c r="FR136" i="3" s="1"/>
  <c r="CL136" i="3"/>
  <c r="FQ136" i="3" s="1"/>
  <c r="CK136" i="3"/>
  <c r="FP136" i="3" s="1"/>
  <c r="CJ136" i="3"/>
  <c r="FO136" i="3" s="1"/>
  <c r="CI136" i="3"/>
  <c r="FN136" i="3" s="1"/>
  <c r="CH136" i="3"/>
  <c r="FM136" i="3" s="1"/>
  <c r="CG136" i="3"/>
  <c r="FL136" i="3" s="1"/>
  <c r="CF136" i="3"/>
  <c r="CE136" i="3"/>
  <c r="FJ136" i="3" s="1"/>
  <c r="CD136" i="3"/>
  <c r="FI136" i="3" s="1"/>
  <c r="CC136" i="3"/>
  <c r="FH136" i="3" s="1"/>
  <c r="CB136" i="3"/>
  <c r="FG136" i="3" s="1"/>
  <c r="CA136" i="3"/>
  <c r="FF136" i="3" s="1"/>
  <c r="BZ136" i="3"/>
  <c r="FE136" i="3" s="1"/>
  <c r="BY136" i="3"/>
  <c r="FD136" i="3" s="1"/>
  <c r="BX136" i="3"/>
  <c r="BW136" i="3"/>
  <c r="FB136" i="3" s="1"/>
  <c r="BV136" i="3"/>
  <c r="FA136" i="3" s="1"/>
  <c r="BU136" i="3"/>
  <c r="EZ136" i="3" s="1"/>
  <c r="BT136" i="3"/>
  <c r="EY136" i="3" s="1"/>
  <c r="BS136" i="3"/>
  <c r="EX136" i="3" s="1"/>
  <c r="BR136" i="3"/>
  <c r="EW136" i="3" s="1"/>
  <c r="BQ136" i="3"/>
  <c r="EV136" i="3" s="1"/>
  <c r="BP136" i="3"/>
  <c r="BO136" i="3"/>
  <c r="ET136" i="3" s="1"/>
  <c r="BN136" i="3"/>
  <c r="ES136" i="3" s="1"/>
  <c r="BM136" i="3"/>
  <c r="ER136" i="3" s="1"/>
  <c r="BL136" i="3"/>
  <c r="EQ136" i="3" s="1"/>
  <c r="BK136" i="3"/>
  <c r="EP136" i="3" s="1"/>
  <c r="BJ136" i="3"/>
  <c r="EO136" i="3" s="1"/>
  <c r="BI136" i="3"/>
  <c r="EN136" i="3" s="1"/>
  <c r="BH136" i="3"/>
  <c r="BG136" i="3"/>
  <c r="EL136" i="3" s="1"/>
  <c r="BF136" i="3"/>
  <c r="EK136" i="3" s="1"/>
  <c r="BE136" i="3"/>
  <c r="EJ136" i="3" s="1"/>
  <c r="NV135" i="3"/>
  <c r="NU135" i="3"/>
  <c r="NT135" i="3"/>
  <c r="NL135" i="3"/>
  <c r="NH135" i="3"/>
  <c r="MZ135" i="3"/>
  <c r="MX135" i="3"/>
  <c r="MN135" i="3"/>
  <c r="MF135" i="3"/>
  <c r="MB135" i="3"/>
  <c r="LZ135" i="3"/>
  <c r="LY135" i="3"/>
  <c r="NS135" i="3" s="1"/>
  <c r="LX135" i="3"/>
  <c r="NR135" i="3" s="1"/>
  <c r="LW135" i="3"/>
  <c r="NQ135" i="3" s="1"/>
  <c r="LV135" i="3"/>
  <c r="NP135" i="3" s="1"/>
  <c r="LU135" i="3"/>
  <c r="NO135" i="3" s="1"/>
  <c r="LT135" i="3"/>
  <c r="NN135" i="3" s="1"/>
  <c r="LS135" i="3"/>
  <c r="NM135" i="3" s="1"/>
  <c r="LR135" i="3"/>
  <c r="LQ135" i="3"/>
  <c r="NK135" i="3" s="1"/>
  <c r="LP135" i="3"/>
  <c r="NJ135" i="3" s="1"/>
  <c r="LO135" i="3"/>
  <c r="NI135" i="3" s="1"/>
  <c r="LN135" i="3"/>
  <c r="LM135" i="3"/>
  <c r="NG135" i="3" s="1"/>
  <c r="LL135" i="3"/>
  <c r="NF135" i="3" s="1"/>
  <c r="LK135" i="3"/>
  <c r="NE135" i="3" s="1"/>
  <c r="LJ135" i="3"/>
  <c r="ND135" i="3" s="1"/>
  <c r="LI135" i="3"/>
  <c r="NC135" i="3" s="1"/>
  <c r="LH135" i="3"/>
  <c r="NB135" i="3" s="1"/>
  <c r="LG135" i="3"/>
  <c r="NA135" i="3" s="1"/>
  <c r="LF135" i="3"/>
  <c r="LE135" i="3"/>
  <c r="MY135" i="3" s="1"/>
  <c r="LD135" i="3"/>
  <c r="LC135" i="3"/>
  <c r="MW135" i="3" s="1"/>
  <c r="LB135" i="3"/>
  <c r="MV135" i="3" s="1"/>
  <c r="LA135" i="3"/>
  <c r="MU135" i="3" s="1"/>
  <c r="KZ135" i="3"/>
  <c r="MT135" i="3" s="1"/>
  <c r="KY135" i="3"/>
  <c r="MS135" i="3" s="1"/>
  <c r="KX135" i="3"/>
  <c r="MR135" i="3" s="1"/>
  <c r="KW135" i="3"/>
  <c r="MQ135" i="3" s="1"/>
  <c r="KV135" i="3"/>
  <c r="MP135" i="3" s="1"/>
  <c r="KU135" i="3"/>
  <c r="MO135" i="3" s="1"/>
  <c r="KT135" i="3"/>
  <c r="KS135" i="3"/>
  <c r="MM135" i="3" s="1"/>
  <c r="KR135" i="3"/>
  <c r="ML135" i="3" s="1"/>
  <c r="KQ135" i="3"/>
  <c r="MK135" i="3" s="1"/>
  <c r="KP135" i="3"/>
  <c r="MJ135" i="3" s="1"/>
  <c r="KO135" i="3"/>
  <c r="MI135" i="3" s="1"/>
  <c r="KN135" i="3"/>
  <c r="MH135" i="3" s="1"/>
  <c r="KM135" i="3"/>
  <c r="MG135" i="3" s="1"/>
  <c r="KL135" i="3"/>
  <c r="KK135" i="3"/>
  <c r="ME135" i="3" s="1"/>
  <c r="KJ135" i="3"/>
  <c r="MD135" i="3" s="1"/>
  <c r="KI135" i="3"/>
  <c r="MC135" i="3" s="1"/>
  <c r="KH135" i="3"/>
  <c r="GS135" i="3"/>
  <c r="GG135" i="3"/>
  <c r="FU135" i="3"/>
  <c r="FI135" i="3"/>
  <c r="DY135" i="3"/>
  <c r="DX135" i="3"/>
  <c r="HC135" i="3" s="1"/>
  <c r="DW135" i="3"/>
  <c r="HB135" i="3" s="1"/>
  <c r="DV135" i="3"/>
  <c r="HA135" i="3" s="1"/>
  <c r="DU135" i="3"/>
  <c r="GZ135" i="3" s="1"/>
  <c r="DT135" i="3"/>
  <c r="GY135" i="3" s="1"/>
  <c r="DS135" i="3"/>
  <c r="GX135" i="3" s="1"/>
  <c r="DR135" i="3"/>
  <c r="GW135" i="3" s="1"/>
  <c r="DQ135" i="3"/>
  <c r="GV135" i="3" s="1"/>
  <c r="DP135" i="3"/>
  <c r="GU135" i="3" s="1"/>
  <c r="DO135" i="3"/>
  <c r="GT135" i="3" s="1"/>
  <c r="DN135" i="3"/>
  <c r="DM135" i="3"/>
  <c r="GR135" i="3" s="1"/>
  <c r="DL135" i="3"/>
  <c r="GQ135" i="3" s="1"/>
  <c r="DK135" i="3"/>
  <c r="GP135" i="3" s="1"/>
  <c r="DJ135" i="3"/>
  <c r="GO135" i="3" s="1"/>
  <c r="DI135" i="3"/>
  <c r="GN135" i="3" s="1"/>
  <c r="DH135" i="3"/>
  <c r="GM135" i="3" s="1"/>
  <c r="DG135" i="3"/>
  <c r="GL135" i="3" s="1"/>
  <c r="DF135" i="3"/>
  <c r="GK135" i="3" s="1"/>
  <c r="DE135" i="3"/>
  <c r="GJ135" i="3" s="1"/>
  <c r="DD135" i="3"/>
  <c r="GI135" i="3" s="1"/>
  <c r="DC135" i="3"/>
  <c r="GH135" i="3" s="1"/>
  <c r="DB135" i="3"/>
  <c r="DA135" i="3"/>
  <c r="GF135" i="3" s="1"/>
  <c r="CZ135" i="3"/>
  <c r="GE135" i="3" s="1"/>
  <c r="CY135" i="3"/>
  <c r="GD135" i="3" s="1"/>
  <c r="CX135" i="3"/>
  <c r="GC135" i="3" s="1"/>
  <c r="CW135" i="3"/>
  <c r="GB135" i="3" s="1"/>
  <c r="CV135" i="3"/>
  <c r="GA135" i="3" s="1"/>
  <c r="CU135" i="3"/>
  <c r="FZ135" i="3" s="1"/>
  <c r="CT135" i="3"/>
  <c r="FY135" i="3" s="1"/>
  <c r="CS135" i="3"/>
  <c r="FX135" i="3" s="1"/>
  <c r="CR135" i="3"/>
  <c r="FW135" i="3" s="1"/>
  <c r="CQ135" i="3"/>
  <c r="FV135" i="3" s="1"/>
  <c r="CP135" i="3"/>
  <c r="CO135" i="3"/>
  <c r="FT135" i="3" s="1"/>
  <c r="CN135" i="3"/>
  <c r="FS135" i="3" s="1"/>
  <c r="CM135" i="3"/>
  <c r="FR135" i="3" s="1"/>
  <c r="CL135" i="3"/>
  <c r="FQ135" i="3" s="1"/>
  <c r="CK135" i="3"/>
  <c r="FP135" i="3" s="1"/>
  <c r="CJ135" i="3"/>
  <c r="FO135" i="3" s="1"/>
  <c r="CI135" i="3"/>
  <c r="FN135" i="3" s="1"/>
  <c r="CH135" i="3"/>
  <c r="FM135" i="3" s="1"/>
  <c r="CG135" i="3"/>
  <c r="FL135" i="3" s="1"/>
  <c r="CF135" i="3"/>
  <c r="FK135" i="3" s="1"/>
  <c r="CE135" i="3"/>
  <c r="FJ135" i="3" s="1"/>
  <c r="CD135" i="3"/>
  <c r="CC135" i="3"/>
  <c r="FH135" i="3" s="1"/>
  <c r="CB135" i="3"/>
  <c r="FG135" i="3" s="1"/>
  <c r="CA135" i="3"/>
  <c r="FF135" i="3" s="1"/>
  <c r="BZ135" i="3"/>
  <c r="FE135" i="3" s="1"/>
  <c r="BY135" i="3"/>
  <c r="FD135" i="3" s="1"/>
  <c r="BX135" i="3"/>
  <c r="FC135" i="3" s="1"/>
  <c r="BW135" i="3"/>
  <c r="FB135" i="3" s="1"/>
  <c r="BV135" i="3"/>
  <c r="FA135" i="3" s="1"/>
  <c r="BU135" i="3"/>
  <c r="EZ135" i="3" s="1"/>
  <c r="BT135" i="3"/>
  <c r="EY135" i="3" s="1"/>
  <c r="BS135" i="3"/>
  <c r="EX135" i="3" s="1"/>
  <c r="BR135" i="3"/>
  <c r="EW135" i="3" s="1"/>
  <c r="BQ135" i="3"/>
  <c r="EV135" i="3" s="1"/>
  <c r="BP135" i="3"/>
  <c r="EU135" i="3" s="1"/>
  <c r="BO135" i="3"/>
  <c r="ET135" i="3" s="1"/>
  <c r="BN135" i="3"/>
  <c r="ES135" i="3" s="1"/>
  <c r="BM135" i="3"/>
  <c r="ER135" i="3" s="1"/>
  <c r="BL135" i="3"/>
  <c r="EQ135" i="3" s="1"/>
  <c r="BK135" i="3"/>
  <c r="EP135" i="3" s="1"/>
  <c r="BJ135" i="3"/>
  <c r="EO135" i="3" s="1"/>
  <c r="BI135" i="3"/>
  <c r="EN135" i="3" s="1"/>
  <c r="BH135" i="3"/>
  <c r="EM135" i="3" s="1"/>
  <c r="BG135" i="3"/>
  <c r="EL135" i="3" s="1"/>
  <c r="BF135" i="3"/>
  <c r="EK135" i="3" s="1"/>
  <c r="BE135" i="3"/>
  <c r="EJ135" i="3" s="1"/>
  <c r="C135" i="3"/>
  <c r="GR134" i="3"/>
  <c r="GB134" i="3"/>
  <c r="FL134" i="3"/>
  <c r="EV134" i="3"/>
  <c r="DX134" i="3"/>
  <c r="HC134" i="3" s="1"/>
  <c r="DW134" i="3"/>
  <c r="HB134" i="3" s="1"/>
  <c r="DV134" i="3"/>
  <c r="HA134" i="3" s="1"/>
  <c r="DU134" i="3"/>
  <c r="GZ134" i="3" s="1"/>
  <c r="DT134" i="3"/>
  <c r="GY134" i="3" s="1"/>
  <c r="DS134" i="3"/>
  <c r="GX134" i="3" s="1"/>
  <c r="DR134" i="3"/>
  <c r="GW134" i="3" s="1"/>
  <c r="DQ134" i="3"/>
  <c r="GV134" i="3" s="1"/>
  <c r="DP134" i="3"/>
  <c r="GU134" i="3" s="1"/>
  <c r="DO134" i="3"/>
  <c r="GT134" i="3" s="1"/>
  <c r="DN134" i="3"/>
  <c r="GS134" i="3" s="1"/>
  <c r="DM134" i="3"/>
  <c r="DL134" i="3"/>
  <c r="GQ134" i="3" s="1"/>
  <c r="DK134" i="3"/>
  <c r="GP134" i="3" s="1"/>
  <c r="DJ134" i="3"/>
  <c r="GO134" i="3" s="1"/>
  <c r="DI134" i="3"/>
  <c r="GN134" i="3" s="1"/>
  <c r="DH134" i="3"/>
  <c r="GM134" i="3" s="1"/>
  <c r="DG134" i="3"/>
  <c r="GL134" i="3" s="1"/>
  <c r="DF134" i="3"/>
  <c r="GK134" i="3" s="1"/>
  <c r="DE134" i="3"/>
  <c r="GJ134" i="3" s="1"/>
  <c r="DD134" i="3"/>
  <c r="GI134" i="3" s="1"/>
  <c r="DC134" i="3"/>
  <c r="GH134" i="3" s="1"/>
  <c r="DB134" i="3"/>
  <c r="GG134" i="3" s="1"/>
  <c r="DA134" i="3"/>
  <c r="GF134" i="3" s="1"/>
  <c r="CZ134" i="3"/>
  <c r="GE134" i="3" s="1"/>
  <c r="CY134" i="3"/>
  <c r="GD134" i="3" s="1"/>
  <c r="CX134" i="3"/>
  <c r="GC134" i="3" s="1"/>
  <c r="CW134" i="3"/>
  <c r="CV134" i="3"/>
  <c r="GA134" i="3" s="1"/>
  <c r="CU134" i="3"/>
  <c r="FZ134" i="3" s="1"/>
  <c r="CT134" i="3"/>
  <c r="FY134" i="3" s="1"/>
  <c r="CS134" i="3"/>
  <c r="FX134" i="3" s="1"/>
  <c r="CR134" i="3"/>
  <c r="FW134" i="3" s="1"/>
  <c r="CQ134" i="3"/>
  <c r="FV134" i="3" s="1"/>
  <c r="CP134" i="3"/>
  <c r="FU134" i="3" s="1"/>
  <c r="CO134" i="3"/>
  <c r="FT134" i="3" s="1"/>
  <c r="CN134" i="3"/>
  <c r="FS134" i="3" s="1"/>
  <c r="CM134" i="3"/>
  <c r="FR134" i="3" s="1"/>
  <c r="CL134" i="3"/>
  <c r="FQ134" i="3" s="1"/>
  <c r="CK134" i="3"/>
  <c r="FP134" i="3" s="1"/>
  <c r="CJ134" i="3"/>
  <c r="FO134" i="3" s="1"/>
  <c r="CI134" i="3"/>
  <c r="FN134" i="3" s="1"/>
  <c r="CH134" i="3"/>
  <c r="FM134" i="3" s="1"/>
  <c r="CG134" i="3"/>
  <c r="CF134" i="3"/>
  <c r="FK134" i="3" s="1"/>
  <c r="CE134" i="3"/>
  <c r="FJ134" i="3" s="1"/>
  <c r="CD134" i="3"/>
  <c r="FI134" i="3" s="1"/>
  <c r="CC134" i="3"/>
  <c r="FH134" i="3" s="1"/>
  <c r="CB134" i="3"/>
  <c r="FG134" i="3" s="1"/>
  <c r="CA134" i="3"/>
  <c r="FF134" i="3" s="1"/>
  <c r="BZ134" i="3"/>
  <c r="FE134" i="3" s="1"/>
  <c r="BY134" i="3"/>
  <c r="FD134" i="3" s="1"/>
  <c r="BX134" i="3"/>
  <c r="FC134" i="3" s="1"/>
  <c r="BW134" i="3"/>
  <c r="FB134" i="3" s="1"/>
  <c r="BV134" i="3"/>
  <c r="FA134" i="3" s="1"/>
  <c r="BU134" i="3"/>
  <c r="EZ134" i="3" s="1"/>
  <c r="BT134" i="3"/>
  <c r="EY134" i="3" s="1"/>
  <c r="BS134" i="3"/>
  <c r="EX134" i="3" s="1"/>
  <c r="BR134" i="3"/>
  <c r="EW134" i="3" s="1"/>
  <c r="BQ134" i="3"/>
  <c r="BP134" i="3"/>
  <c r="EU134" i="3" s="1"/>
  <c r="BO134" i="3"/>
  <c r="ET134" i="3" s="1"/>
  <c r="BN134" i="3"/>
  <c r="ES134" i="3" s="1"/>
  <c r="BM134" i="3"/>
  <c r="ER134" i="3" s="1"/>
  <c r="BL134" i="3"/>
  <c r="EQ134" i="3" s="1"/>
  <c r="BK134" i="3"/>
  <c r="EP134" i="3" s="1"/>
  <c r="BJ134" i="3"/>
  <c r="EO134" i="3" s="1"/>
  <c r="BI134" i="3"/>
  <c r="EN134" i="3" s="1"/>
  <c r="BH134" i="3"/>
  <c r="EM134" i="3" s="1"/>
  <c r="BG134" i="3"/>
  <c r="EL134" i="3" s="1"/>
  <c r="BF134" i="3"/>
  <c r="EK134" i="3" s="1"/>
  <c r="BE134" i="3"/>
  <c r="EJ134" i="3" s="1"/>
  <c r="FI133" i="3"/>
  <c r="DX133" i="3"/>
  <c r="HC133" i="3" s="1"/>
  <c r="DW133" i="3"/>
  <c r="HB133" i="3" s="1"/>
  <c r="DV133" i="3"/>
  <c r="HA133" i="3" s="1"/>
  <c r="DU133" i="3"/>
  <c r="GZ133" i="3" s="1"/>
  <c r="DT133" i="3"/>
  <c r="GY133" i="3" s="1"/>
  <c r="DS133" i="3"/>
  <c r="GX133" i="3" s="1"/>
  <c r="DR133" i="3"/>
  <c r="GW133" i="3" s="1"/>
  <c r="DQ133" i="3"/>
  <c r="GV133" i="3" s="1"/>
  <c r="DP133" i="3"/>
  <c r="GU133" i="3" s="1"/>
  <c r="DO133" i="3"/>
  <c r="GT133" i="3" s="1"/>
  <c r="DN133" i="3"/>
  <c r="GS133" i="3" s="1"/>
  <c r="DM133" i="3"/>
  <c r="GR133" i="3" s="1"/>
  <c r="DL133" i="3"/>
  <c r="GQ133" i="3" s="1"/>
  <c r="DK133" i="3"/>
  <c r="GP133" i="3" s="1"/>
  <c r="DJ133" i="3"/>
  <c r="GO133" i="3" s="1"/>
  <c r="DI133" i="3"/>
  <c r="GN133" i="3" s="1"/>
  <c r="DH133" i="3"/>
  <c r="GM133" i="3" s="1"/>
  <c r="DG133" i="3"/>
  <c r="GL133" i="3" s="1"/>
  <c r="DF133" i="3"/>
  <c r="GK133" i="3" s="1"/>
  <c r="DE133" i="3"/>
  <c r="GJ133" i="3" s="1"/>
  <c r="DD133" i="3"/>
  <c r="GI133" i="3" s="1"/>
  <c r="DC133" i="3"/>
  <c r="GH133" i="3" s="1"/>
  <c r="DB133" i="3"/>
  <c r="GG133" i="3" s="1"/>
  <c r="DA133" i="3"/>
  <c r="GF133" i="3" s="1"/>
  <c r="CZ133" i="3"/>
  <c r="GE133" i="3" s="1"/>
  <c r="CY133" i="3"/>
  <c r="GD133" i="3" s="1"/>
  <c r="CX133" i="3"/>
  <c r="GC133" i="3" s="1"/>
  <c r="CW133" i="3"/>
  <c r="GB133" i="3" s="1"/>
  <c r="CV133" i="3"/>
  <c r="GA133" i="3" s="1"/>
  <c r="CU133" i="3"/>
  <c r="FZ133" i="3" s="1"/>
  <c r="CT133" i="3"/>
  <c r="FY133" i="3" s="1"/>
  <c r="CS133" i="3"/>
  <c r="FX133" i="3" s="1"/>
  <c r="CR133" i="3"/>
  <c r="FW133" i="3" s="1"/>
  <c r="CQ133" i="3"/>
  <c r="FV133" i="3" s="1"/>
  <c r="CP133" i="3"/>
  <c r="FU133" i="3" s="1"/>
  <c r="CO133" i="3"/>
  <c r="FT133" i="3" s="1"/>
  <c r="CN133" i="3"/>
  <c r="FS133" i="3" s="1"/>
  <c r="CM133" i="3"/>
  <c r="FR133" i="3" s="1"/>
  <c r="CL133" i="3"/>
  <c r="FQ133" i="3" s="1"/>
  <c r="CK133" i="3"/>
  <c r="FP133" i="3" s="1"/>
  <c r="CJ133" i="3"/>
  <c r="FO133" i="3" s="1"/>
  <c r="CI133" i="3"/>
  <c r="FN133" i="3" s="1"/>
  <c r="CH133" i="3"/>
  <c r="FM133" i="3" s="1"/>
  <c r="CG133" i="3"/>
  <c r="FL133" i="3" s="1"/>
  <c r="CF133" i="3"/>
  <c r="FK133" i="3" s="1"/>
  <c r="CE133" i="3"/>
  <c r="FJ133" i="3" s="1"/>
  <c r="CD133" i="3"/>
  <c r="CC133" i="3"/>
  <c r="FH133" i="3" s="1"/>
  <c r="CB133" i="3"/>
  <c r="FG133" i="3" s="1"/>
  <c r="CA133" i="3"/>
  <c r="FF133" i="3" s="1"/>
  <c r="BZ133" i="3"/>
  <c r="FE133" i="3" s="1"/>
  <c r="BY133" i="3"/>
  <c r="FD133" i="3" s="1"/>
  <c r="BX133" i="3"/>
  <c r="FC133" i="3" s="1"/>
  <c r="BW133" i="3"/>
  <c r="FB133" i="3" s="1"/>
  <c r="BV133" i="3"/>
  <c r="FA133" i="3" s="1"/>
  <c r="BU133" i="3"/>
  <c r="EZ133" i="3" s="1"/>
  <c r="BT133" i="3"/>
  <c r="EY133" i="3" s="1"/>
  <c r="BS133" i="3"/>
  <c r="EX133" i="3" s="1"/>
  <c r="BR133" i="3"/>
  <c r="EW133" i="3" s="1"/>
  <c r="BQ133" i="3"/>
  <c r="EV133" i="3" s="1"/>
  <c r="BP133" i="3"/>
  <c r="EU133" i="3" s="1"/>
  <c r="BO133" i="3"/>
  <c r="ET133" i="3" s="1"/>
  <c r="BN133" i="3"/>
  <c r="ES133" i="3" s="1"/>
  <c r="BM133" i="3"/>
  <c r="ER133" i="3" s="1"/>
  <c r="BL133" i="3"/>
  <c r="EQ133" i="3" s="1"/>
  <c r="BK133" i="3"/>
  <c r="EP133" i="3" s="1"/>
  <c r="BJ133" i="3"/>
  <c r="EO133" i="3" s="1"/>
  <c r="BI133" i="3"/>
  <c r="EN133" i="3" s="1"/>
  <c r="BH133" i="3"/>
  <c r="EM133" i="3" s="1"/>
  <c r="BG133" i="3"/>
  <c r="EL133" i="3" s="1"/>
  <c r="BF133" i="3"/>
  <c r="EK133" i="3" s="1"/>
  <c r="BE133" i="3"/>
  <c r="EJ133" i="3" s="1"/>
  <c r="DX132" i="3"/>
  <c r="HC132" i="3" s="1"/>
  <c r="DW132" i="3"/>
  <c r="HB132" i="3" s="1"/>
  <c r="DV132" i="3"/>
  <c r="HA132" i="3" s="1"/>
  <c r="DU132" i="3"/>
  <c r="GZ132" i="3" s="1"/>
  <c r="DT132" i="3"/>
  <c r="GY132" i="3" s="1"/>
  <c r="DS132" i="3"/>
  <c r="GX132" i="3" s="1"/>
  <c r="DR132" i="3"/>
  <c r="GW132" i="3" s="1"/>
  <c r="DQ132" i="3"/>
  <c r="GV132" i="3" s="1"/>
  <c r="DP132" i="3"/>
  <c r="GU132" i="3" s="1"/>
  <c r="DO132" i="3"/>
  <c r="GT132" i="3" s="1"/>
  <c r="DN132" i="3"/>
  <c r="GS132" i="3" s="1"/>
  <c r="DM132" i="3"/>
  <c r="GR132" i="3" s="1"/>
  <c r="DL132" i="3"/>
  <c r="GQ132" i="3" s="1"/>
  <c r="DK132" i="3"/>
  <c r="GP132" i="3" s="1"/>
  <c r="DJ132" i="3"/>
  <c r="GO132" i="3" s="1"/>
  <c r="DI132" i="3"/>
  <c r="GN132" i="3" s="1"/>
  <c r="DH132" i="3"/>
  <c r="GM132" i="3" s="1"/>
  <c r="DG132" i="3"/>
  <c r="GL132" i="3" s="1"/>
  <c r="DF132" i="3"/>
  <c r="GK132" i="3" s="1"/>
  <c r="DE132" i="3"/>
  <c r="GJ132" i="3" s="1"/>
  <c r="DD132" i="3"/>
  <c r="GI132" i="3" s="1"/>
  <c r="DC132" i="3"/>
  <c r="GH132" i="3" s="1"/>
  <c r="DB132" i="3"/>
  <c r="GG132" i="3" s="1"/>
  <c r="DA132" i="3"/>
  <c r="GF132" i="3" s="1"/>
  <c r="CZ132" i="3"/>
  <c r="GE132" i="3" s="1"/>
  <c r="CY132" i="3"/>
  <c r="GD132" i="3" s="1"/>
  <c r="CX132" i="3"/>
  <c r="GC132" i="3" s="1"/>
  <c r="CW132" i="3"/>
  <c r="GB132" i="3" s="1"/>
  <c r="CV132" i="3"/>
  <c r="GA132" i="3" s="1"/>
  <c r="CU132" i="3"/>
  <c r="FZ132" i="3" s="1"/>
  <c r="CT132" i="3"/>
  <c r="FY132" i="3" s="1"/>
  <c r="CS132" i="3"/>
  <c r="FX132" i="3" s="1"/>
  <c r="CR132" i="3"/>
  <c r="FW132" i="3" s="1"/>
  <c r="CQ132" i="3"/>
  <c r="FV132" i="3" s="1"/>
  <c r="CP132" i="3"/>
  <c r="FU132" i="3" s="1"/>
  <c r="CO132" i="3"/>
  <c r="FT132" i="3" s="1"/>
  <c r="CN132" i="3"/>
  <c r="FS132" i="3" s="1"/>
  <c r="CM132" i="3"/>
  <c r="FR132" i="3" s="1"/>
  <c r="CL132" i="3"/>
  <c r="FQ132" i="3" s="1"/>
  <c r="CK132" i="3"/>
  <c r="FP132" i="3" s="1"/>
  <c r="CJ132" i="3"/>
  <c r="FO132" i="3" s="1"/>
  <c r="CI132" i="3"/>
  <c r="FN132" i="3" s="1"/>
  <c r="CH132" i="3"/>
  <c r="FM132" i="3" s="1"/>
  <c r="CG132" i="3"/>
  <c r="FL132" i="3" s="1"/>
  <c r="CF132" i="3"/>
  <c r="FK132" i="3" s="1"/>
  <c r="CE132" i="3"/>
  <c r="FJ132" i="3" s="1"/>
  <c r="CD132" i="3"/>
  <c r="FI132" i="3" s="1"/>
  <c r="CC132" i="3"/>
  <c r="FH132" i="3" s="1"/>
  <c r="CB132" i="3"/>
  <c r="FG132" i="3" s="1"/>
  <c r="CA132" i="3"/>
  <c r="FF132" i="3" s="1"/>
  <c r="BZ132" i="3"/>
  <c r="FE132" i="3" s="1"/>
  <c r="BY132" i="3"/>
  <c r="FD132" i="3" s="1"/>
  <c r="BX132" i="3"/>
  <c r="FC132" i="3" s="1"/>
  <c r="BW132" i="3"/>
  <c r="FB132" i="3" s="1"/>
  <c r="BV132" i="3"/>
  <c r="FA132" i="3" s="1"/>
  <c r="BU132" i="3"/>
  <c r="EZ132" i="3" s="1"/>
  <c r="BT132" i="3"/>
  <c r="EY132" i="3" s="1"/>
  <c r="BS132" i="3"/>
  <c r="EX132" i="3" s="1"/>
  <c r="BR132" i="3"/>
  <c r="EW132" i="3" s="1"/>
  <c r="BQ132" i="3"/>
  <c r="EV132" i="3" s="1"/>
  <c r="BP132" i="3"/>
  <c r="EU132" i="3" s="1"/>
  <c r="BO132" i="3"/>
  <c r="ET132" i="3" s="1"/>
  <c r="BN132" i="3"/>
  <c r="ES132" i="3" s="1"/>
  <c r="BM132" i="3"/>
  <c r="ER132" i="3" s="1"/>
  <c r="BL132" i="3"/>
  <c r="EQ132" i="3" s="1"/>
  <c r="BK132" i="3"/>
  <c r="EP132" i="3" s="1"/>
  <c r="BJ132" i="3"/>
  <c r="EO132" i="3" s="1"/>
  <c r="BI132" i="3"/>
  <c r="EN132" i="3" s="1"/>
  <c r="BH132" i="3"/>
  <c r="EM132" i="3" s="1"/>
  <c r="BG132" i="3"/>
  <c r="EL132" i="3" s="1"/>
  <c r="BF132" i="3"/>
  <c r="EK132" i="3" s="1"/>
  <c r="BE132" i="3"/>
  <c r="EJ132" i="3" s="1"/>
  <c r="GY131" i="3"/>
  <c r="GQ131" i="3"/>
  <c r="GI131" i="3"/>
  <c r="GA131" i="3"/>
  <c r="FS131" i="3"/>
  <c r="FK131" i="3"/>
  <c r="FC131" i="3"/>
  <c r="EU131" i="3"/>
  <c r="EM131" i="3"/>
  <c r="EA131" i="3"/>
  <c r="DX131" i="3"/>
  <c r="HC131" i="3" s="1"/>
  <c r="DW131" i="3"/>
  <c r="HB131" i="3" s="1"/>
  <c r="DV131" i="3"/>
  <c r="HA131" i="3" s="1"/>
  <c r="DU131" i="3"/>
  <c r="GZ131" i="3" s="1"/>
  <c r="DT131" i="3"/>
  <c r="DS131" i="3"/>
  <c r="GX131" i="3" s="1"/>
  <c r="DR131" i="3"/>
  <c r="GW131" i="3" s="1"/>
  <c r="DQ131" i="3"/>
  <c r="GV131" i="3" s="1"/>
  <c r="DP131" i="3"/>
  <c r="GU131" i="3" s="1"/>
  <c r="DO131" i="3"/>
  <c r="GT131" i="3" s="1"/>
  <c r="DN131" i="3"/>
  <c r="GS131" i="3" s="1"/>
  <c r="DM131" i="3"/>
  <c r="GR131" i="3" s="1"/>
  <c r="DL131" i="3"/>
  <c r="DK131" i="3"/>
  <c r="GP131" i="3" s="1"/>
  <c r="DJ131" i="3"/>
  <c r="GO131" i="3" s="1"/>
  <c r="DI131" i="3"/>
  <c r="GN131" i="3" s="1"/>
  <c r="DH131" i="3"/>
  <c r="GM131" i="3" s="1"/>
  <c r="DG131" i="3"/>
  <c r="GL131" i="3" s="1"/>
  <c r="DF131" i="3"/>
  <c r="GK131" i="3" s="1"/>
  <c r="DE131" i="3"/>
  <c r="GJ131" i="3" s="1"/>
  <c r="DD131" i="3"/>
  <c r="DC131" i="3"/>
  <c r="GH131" i="3" s="1"/>
  <c r="DB131" i="3"/>
  <c r="GG131" i="3" s="1"/>
  <c r="DA131" i="3"/>
  <c r="GF131" i="3" s="1"/>
  <c r="CZ131" i="3"/>
  <c r="GE131" i="3" s="1"/>
  <c r="CY131" i="3"/>
  <c r="GD131" i="3" s="1"/>
  <c r="CX131" i="3"/>
  <c r="GC131" i="3" s="1"/>
  <c r="CW131" i="3"/>
  <c r="GB131" i="3" s="1"/>
  <c r="CV131" i="3"/>
  <c r="CU131" i="3"/>
  <c r="FZ131" i="3" s="1"/>
  <c r="CT131" i="3"/>
  <c r="FY131" i="3" s="1"/>
  <c r="CS131" i="3"/>
  <c r="FX131" i="3" s="1"/>
  <c r="CR131" i="3"/>
  <c r="FW131" i="3" s="1"/>
  <c r="CQ131" i="3"/>
  <c r="FV131" i="3" s="1"/>
  <c r="CP131" i="3"/>
  <c r="FU131" i="3" s="1"/>
  <c r="CO131" i="3"/>
  <c r="FT131" i="3" s="1"/>
  <c r="CN131" i="3"/>
  <c r="CM131" i="3"/>
  <c r="FR131" i="3" s="1"/>
  <c r="CL131" i="3"/>
  <c r="FQ131" i="3" s="1"/>
  <c r="CK131" i="3"/>
  <c r="FP131" i="3" s="1"/>
  <c r="CJ131" i="3"/>
  <c r="FO131" i="3" s="1"/>
  <c r="CI131" i="3"/>
  <c r="FN131" i="3" s="1"/>
  <c r="CH131" i="3"/>
  <c r="FM131" i="3" s="1"/>
  <c r="CG131" i="3"/>
  <c r="FL131" i="3" s="1"/>
  <c r="CF131" i="3"/>
  <c r="CE131" i="3"/>
  <c r="FJ131" i="3" s="1"/>
  <c r="CD131" i="3"/>
  <c r="FI131" i="3" s="1"/>
  <c r="CC131" i="3"/>
  <c r="FH131" i="3" s="1"/>
  <c r="CB131" i="3"/>
  <c r="FG131" i="3" s="1"/>
  <c r="CA131" i="3"/>
  <c r="FF131" i="3" s="1"/>
  <c r="BZ131" i="3"/>
  <c r="FE131" i="3" s="1"/>
  <c r="BY131" i="3"/>
  <c r="FD131" i="3" s="1"/>
  <c r="BX131" i="3"/>
  <c r="BW131" i="3"/>
  <c r="FB131" i="3" s="1"/>
  <c r="BV131" i="3"/>
  <c r="FA131" i="3" s="1"/>
  <c r="BU131" i="3"/>
  <c r="EZ131" i="3" s="1"/>
  <c r="BT131" i="3"/>
  <c r="EY131" i="3" s="1"/>
  <c r="BS131" i="3"/>
  <c r="EX131" i="3" s="1"/>
  <c r="BR131" i="3"/>
  <c r="EW131" i="3" s="1"/>
  <c r="BQ131" i="3"/>
  <c r="EV131" i="3" s="1"/>
  <c r="BP131" i="3"/>
  <c r="BO131" i="3"/>
  <c r="ET131" i="3" s="1"/>
  <c r="BN131" i="3"/>
  <c r="ES131" i="3" s="1"/>
  <c r="BM131" i="3"/>
  <c r="ER131" i="3" s="1"/>
  <c r="BL131" i="3"/>
  <c r="EQ131" i="3" s="1"/>
  <c r="BK131" i="3"/>
  <c r="EP131" i="3" s="1"/>
  <c r="BJ131" i="3"/>
  <c r="EO131" i="3" s="1"/>
  <c r="BI131" i="3"/>
  <c r="EN131" i="3" s="1"/>
  <c r="BH131" i="3"/>
  <c r="BG131" i="3"/>
  <c r="EL131" i="3" s="1"/>
  <c r="BF131" i="3"/>
  <c r="EK131" i="3" s="1"/>
  <c r="BE131" i="3"/>
  <c r="EJ131" i="3" s="1"/>
  <c r="NV130" i="3"/>
  <c r="NU130" i="3"/>
  <c r="NT130" i="3"/>
  <c r="NN130" i="3"/>
  <c r="NL130" i="3"/>
  <c r="NF130" i="3"/>
  <c r="ND130" i="3"/>
  <c r="MX130" i="3"/>
  <c r="MV130" i="3"/>
  <c r="MP130" i="3"/>
  <c r="MN130" i="3"/>
  <c r="MH130" i="3"/>
  <c r="MF130" i="3"/>
  <c r="LZ130" i="3"/>
  <c r="LY130" i="3"/>
  <c r="NS130" i="3" s="1"/>
  <c r="LX130" i="3"/>
  <c r="NR130" i="3" s="1"/>
  <c r="LW130" i="3"/>
  <c r="NQ130" i="3" s="1"/>
  <c r="LV130" i="3"/>
  <c r="NP130" i="3" s="1"/>
  <c r="LU130" i="3"/>
  <c r="NO130" i="3" s="1"/>
  <c r="LT130" i="3"/>
  <c r="LS130" i="3"/>
  <c r="NM130" i="3" s="1"/>
  <c r="LR130" i="3"/>
  <c r="LQ130" i="3"/>
  <c r="NK130" i="3" s="1"/>
  <c r="LP130" i="3"/>
  <c r="NJ130" i="3" s="1"/>
  <c r="LO130" i="3"/>
  <c r="NI130" i="3" s="1"/>
  <c r="LN130" i="3"/>
  <c r="NH130" i="3" s="1"/>
  <c r="LM130" i="3"/>
  <c r="NG130" i="3" s="1"/>
  <c r="LL130" i="3"/>
  <c r="LK130" i="3"/>
  <c r="NE130" i="3" s="1"/>
  <c r="LJ130" i="3"/>
  <c r="LI130" i="3"/>
  <c r="NC130" i="3" s="1"/>
  <c r="LH130" i="3"/>
  <c r="NB130" i="3" s="1"/>
  <c r="LG130" i="3"/>
  <c r="NA130" i="3" s="1"/>
  <c r="LF130" i="3"/>
  <c r="MZ130" i="3" s="1"/>
  <c r="LE130" i="3"/>
  <c r="MY130" i="3" s="1"/>
  <c r="LD130" i="3"/>
  <c r="LC130" i="3"/>
  <c r="MW130" i="3" s="1"/>
  <c r="LB130" i="3"/>
  <c r="LA130" i="3"/>
  <c r="MU130" i="3" s="1"/>
  <c r="KZ130" i="3"/>
  <c r="MT130" i="3" s="1"/>
  <c r="KY130" i="3"/>
  <c r="MS130" i="3" s="1"/>
  <c r="KX130" i="3"/>
  <c r="MR130" i="3" s="1"/>
  <c r="KW130" i="3"/>
  <c r="MQ130" i="3" s="1"/>
  <c r="KV130" i="3"/>
  <c r="KU130" i="3"/>
  <c r="MO130" i="3" s="1"/>
  <c r="KT130" i="3"/>
  <c r="KS130" i="3"/>
  <c r="MM130" i="3" s="1"/>
  <c r="KR130" i="3"/>
  <c r="ML130" i="3" s="1"/>
  <c r="KQ130" i="3"/>
  <c r="MK130" i="3" s="1"/>
  <c r="KP130" i="3"/>
  <c r="MJ130" i="3" s="1"/>
  <c r="KO130" i="3"/>
  <c r="MI130" i="3" s="1"/>
  <c r="KN130" i="3"/>
  <c r="KM130" i="3"/>
  <c r="MG130" i="3" s="1"/>
  <c r="KL130" i="3"/>
  <c r="KK130" i="3"/>
  <c r="ME130" i="3" s="1"/>
  <c r="KJ130" i="3"/>
  <c r="MD130" i="3" s="1"/>
  <c r="KI130" i="3"/>
  <c r="MC130" i="3" s="1"/>
  <c r="KH130" i="3"/>
  <c r="MB130" i="3" s="1"/>
  <c r="DY130" i="3"/>
  <c r="DX130" i="3"/>
  <c r="HC130" i="3" s="1"/>
  <c r="DW130" i="3"/>
  <c r="HB130" i="3" s="1"/>
  <c r="DV130" i="3"/>
  <c r="HA130" i="3" s="1"/>
  <c r="DU130" i="3"/>
  <c r="GZ130" i="3" s="1"/>
  <c r="DT130" i="3"/>
  <c r="GY130" i="3" s="1"/>
  <c r="DS130" i="3"/>
  <c r="GX130" i="3" s="1"/>
  <c r="DR130" i="3"/>
  <c r="GW130" i="3" s="1"/>
  <c r="DQ130" i="3"/>
  <c r="GV130" i="3" s="1"/>
  <c r="DP130" i="3"/>
  <c r="GU130" i="3" s="1"/>
  <c r="DO130" i="3"/>
  <c r="GT130" i="3" s="1"/>
  <c r="DN130" i="3"/>
  <c r="GS130" i="3" s="1"/>
  <c r="DM130" i="3"/>
  <c r="GR130" i="3" s="1"/>
  <c r="DL130" i="3"/>
  <c r="GQ130" i="3" s="1"/>
  <c r="DK130" i="3"/>
  <c r="GP130" i="3" s="1"/>
  <c r="DJ130" i="3"/>
  <c r="GO130" i="3" s="1"/>
  <c r="DI130" i="3"/>
  <c r="GN130" i="3" s="1"/>
  <c r="DH130" i="3"/>
  <c r="GM130" i="3" s="1"/>
  <c r="DG130" i="3"/>
  <c r="GL130" i="3" s="1"/>
  <c r="DF130" i="3"/>
  <c r="GK130" i="3" s="1"/>
  <c r="DE130" i="3"/>
  <c r="GJ130" i="3" s="1"/>
  <c r="DD130" i="3"/>
  <c r="GI130" i="3" s="1"/>
  <c r="DC130" i="3"/>
  <c r="GH130" i="3" s="1"/>
  <c r="DB130" i="3"/>
  <c r="GG130" i="3" s="1"/>
  <c r="DA130" i="3"/>
  <c r="GF130" i="3" s="1"/>
  <c r="CZ130" i="3"/>
  <c r="GE130" i="3" s="1"/>
  <c r="CY130" i="3"/>
  <c r="GD130" i="3" s="1"/>
  <c r="CX130" i="3"/>
  <c r="GC130" i="3" s="1"/>
  <c r="CW130" i="3"/>
  <c r="GB130" i="3" s="1"/>
  <c r="CV130" i="3"/>
  <c r="GA130" i="3" s="1"/>
  <c r="CU130" i="3"/>
  <c r="FZ130" i="3" s="1"/>
  <c r="CT130" i="3"/>
  <c r="FY130" i="3" s="1"/>
  <c r="CS130" i="3"/>
  <c r="FX130" i="3" s="1"/>
  <c r="CR130" i="3"/>
  <c r="FW130" i="3" s="1"/>
  <c r="CQ130" i="3"/>
  <c r="FV130" i="3" s="1"/>
  <c r="CP130" i="3"/>
  <c r="FU130" i="3" s="1"/>
  <c r="CO130" i="3"/>
  <c r="FT130" i="3" s="1"/>
  <c r="CN130" i="3"/>
  <c r="FS130" i="3" s="1"/>
  <c r="CM130" i="3"/>
  <c r="FR130" i="3" s="1"/>
  <c r="CL130" i="3"/>
  <c r="FQ130" i="3" s="1"/>
  <c r="CK130" i="3"/>
  <c r="FP130" i="3" s="1"/>
  <c r="CJ130" i="3"/>
  <c r="FO130" i="3" s="1"/>
  <c r="CI130" i="3"/>
  <c r="FN130" i="3" s="1"/>
  <c r="CH130" i="3"/>
  <c r="FM130" i="3" s="1"/>
  <c r="CG130" i="3"/>
  <c r="FL130" i="3" s="1"/>
  <c r="CF130" i="3"/>
  <c r="FK130" i="3" s="1"/>
  <c r="CE130" i="3"/>
  <c r="FJ130" i="3" s="1"/>
  <c r="CD130" i="3"/>
  <c r="FI130" i="3" s="1"/>
  <c r="CC130" i="3"/>
  <c r="FH130" i="3" s="1"/>
  <c r="CB130" i="3"/>
  <c r="FG130" i="3" s="1"/>
  <c r="CA130" i="3"/>
  <c r="FF130" i="3" s="1"/>
  <c r="BZ130" i="3"/>
  <c r="FE130" i="3" s="1"/>
  <c r="BY130" i="3"/>
  <c r="FD130" i="3" s="1"/>
  <c r="BX130" i="3"/>
  <c r="FC130" i="3" s="1"/>
  <c r="BW130" i="3"/>
  <c r="FB130" i="3" s="1"/>
  <c r="BV130" i="3"/>
  <c r="FA130" i="3" s="1"/>
  <c r="BU130" i="3"/>
  <c r="EZ130" i="3" s="1"/>
  <c r="BT130" i="3"/>
  <c r="EY130" i="3" s="1"/>
  <c r="BS130" i="3"/>
  <c r="EX130" i="3" s="1"/>
  <c r="BR130" i="3"/>
  <c r="EW130" i="3" s="1"/>
  <c r="BQ130" i="3"/>
  <c r="EV130" i="3" s="1"/>
  <c r="BP130" i="3"/>
  <c r="EU130" i="3" s="1"/>
  <c r="BO130" i="3"/>
  <c r="ET130" i="3" s="1"/>
  <c r="BN130" i="3"/>
  <c r="ES130" i="3" s="1"/>
  <c r="BM130" i="3"/>
  <c r="ER130" i="3" s="1"/>
  <c r="BL130" i="3"/>
  <c r="EQ130" i="3" s="1"/>
  <c r="BK130" i="3"/>
  <c r="EP130" i="3" s="1"/>
  <c r="BJ130" i="3"/>
  <c r="EO130" i="3" s="1"/>
  <c r="BI130" i="3"/>
  <c r="EN130" i="3" s="1"/>
  <c r="BH130" i="3"/>
  <c r="EM130" i="3" s="1"/>
  <c r="BG130" i="3"/>
  <c r="EL130" i="3" s="1"/>
  <c r="BF130" i="3"/>
  <c r="EK130" i="3" s="1"/>
  <c r="BE130" i="3"/>
  <c r="EJ130" i="3" s="1"/>
  <c r="C130" i="3"/>
  <c r="DX129" i="3"/>
  <c r="HC129" i="3" s="1"/>
  <c r="DW129" i="3"/>
  <c r="HB129" i="3" s="1"/>
  <c r="DV129" i="3"/>
  <c r="HA129" i="3" s="1"/>
  <c r="DU129" i="3"/>
  <c r="GZ129" i="3" s="1"/>
  <c r="DT129" i="3"/>
  <c r="GY129" i="3" s="1"/>
  <c r="DS129" i="3"/>
  <c r="GX129" i="3" s="1"/>
  <c r="DR129" i="3"/>
  <c r="GW129" i="3" s="1"/>
  <c r="DQ129" i="3"/>
  <c r="GV129" i="3" s="1"/>
  <c r="DP129" i="3"/>
  <c r="GU129" i="3" s="1"/>
  <c r="DO129" i="3"/>
  <c r="GT129" i="3" s="1"/>
  <c r="DN129" i="3"/>
  <c r="GS129" i="3" s="1"/>
  <c r="DM129" i="3"/>
  <c r="GR129" i="3" s="1"/>
  <c r="DL129" i="3"/>
  <c r="GQ129" i="3" s="1"/>
  <c r="DK129" i="3"/>
  <c r="GP129" i="3" s="1"/>
  <c r="DJ129" i="3"/>
  <c r="GO129" i="3" s="1"/>
  <c r="DI129" i="3"/>
  <c r="GN129" i="3" s="1"/>
  <c r="DH129" i="3"/>
  <c r="GM129" i="3" s="1"/>
  <c r="DG129" i="3"/>
  <c r="GL129" i="3" s="1"/>
  <c r="DF129" i="3"/>
  <c r="GK129" i="3" s="1"/>
  <c r="DE129" i="3"/>
  <c r="GJ129" i="3" s="1"/>
  <c r="DD129" i="3"/>
  <c r="GI129" i="3" s="1"/>
  <c r="DC129" i="3"/>
  <c r="GH129" i="3" s="1"/>
  <c r="DB129" i="3"/>
  <c r="GG129" i="3" s="1"/>
  <c r="DA129" i="3"/>
  <c r="GF129" i="3" s="1"/>
  <c r="CZ129" i="3"/>
  <c r="GE129" i="3" s="1"/>
  <c r="CY129" i="3"/>
  <c r="GD129" i="3" s="1"/>
  <c r="CX129" i="3"/>
  <c r="GC129" i="3" s="1"/>
  <c r="CW129" i="3"/>
  <c r="GB129" i="3" s="1"/>
  <c r="CV129" i="3"/>
  <c r="GA129" i="3" s="1"/>
  <c r="CU129" i="3"/>
  <c r="FZ129" i="3" s="1"/>
  <c r="CT129" i="3"/>
  <c r="FY129" i="3" s="1"/>
  <c r="CS129" i="3"/>
  <c r="FX129" i="3" s="1"/>
  <c r="CR129" i="3"/>
  <c r="FW129" i="3" s="1"/>
  <c r="CQ129" i="3"/>
  <c r="FV129" i="3" s="1"/>
  <c r="CP129" i="3"/>
  <c r="FU129" i="3" s="1"/>
  <c r="CO129" i="3"/>
  <c r="FT129" i="3" s="1"/>
  <c r="CN129" i="3"/>
  <c r="FS129" i="3" s="1"/>
  <c r="CM129" i="3"/>
  <c r="FR129" i="3" s="1"/>
  <c r="CL129" i="3"/>
  <c r="FQ129" i="3" s="1"/>
  <c r="CK129" i="3"/>
  <c r="FP129" i="3" s="1"/>
  <c r="CJ129" i="3"/>
  <c r="FO129" i="3" s="1"/>
  <c r="CI129" i="3"/>
  <c r="FN129" i="3" s="1"/>
  <c r="CH129" i="3"/>
  <c r="FM129" i="3" s="1"/>
  <c r="CG129" i="3"/>
  <c r="FL129" i="3" s="1"/>
  <c r="CF129" i="3"/>
  <c r="FK129" i="3" s="1"/>
  <c r="CE129" i="3"/>
  <c r="FJ129" i="3" s="1"/>
  <c r="CD129" i="3"/>
  <c r="FI129" i="3" s="1"/>
  <c r="CC129" i="3"/>
  <c r="FH129" i="3" s="1"/>
  <c r="CB129" i="3"/>
  <c r="FG129" i="3" s="1"/>
  <c r="CA129" i="3"/>
  <c r="FF129" i="3" s="1"/>
  <c r="BZ129" i="3"/>
  <c r="FE129" i="3" s="1"/>
  <c r="BY129" i="3"/>
  <c r="FD129" i="3" s="1"/>
  <c r="BX129" i="3"/>
  <c r="FC129" i="3" s="1"/>
  <c r="BW129" i="3"/>
  <c r="FB129" i="3" s="1"/>
  <c r="BV129" i="3"/>
  <c r="FA129" i="3" s="1"/>
  <c r="BU129" i="3"/>
  <c r="EZ129" i="3" s="1"/>
  <c r="BT129" i="3"/>
  <c r="EY129" i="3" s="1"/>
  <c r="BS129" i="3"/>
  <c r="EX129" i="3" s="1"/>
  <c r="BR129" i="3"/>
  <c r="EW129" i="3" s="1"/>
  <c r="BQ129" i="3"/>
  <c r="EV129" i="3" s="1"/>
  <c r="BP129" i="3"/>
  <c r="EU129" i="3" s="1"/>
  <c r="BO129" i="3"/>
  <c r="ET129" i="3" s="1"/>
  <c r="BN129" i="3"/>
  <c r="ES129" i="3" s="1"/>
  <c r="BM129" i="3"/>
  <c r="ER129" i="3" s="1"/>
  <c r="BL129" i="3"/>
  <c r="EQ129" i="3" s="1"/>
  <c r="BK129" i="3"/>
  <c r="EP129" i="3" s="1"/>
  <c r="BJ129" i="3"/>
  <c r="EO129" i="3" s="1"/>
  <c r="BI129" i="3"/>
  <c r="EN129" i="3" s="1"/>
  <c r="BH129" i="3"/>
  <c r="EM129" i="3" s="1"/>
  <c r="BG129" i="3"/>
  <c r="EL129" i="3" s="1"/>
  <c r="BF129" i="3"/>
  <c r="EK129" i="3" s="1"/>
  <c r="BE129" i="3"/>
  <c r="EJ129" i="3" s="1"/>
  <c r="DX128" i="3"/>
  <c r="HC128" i="3" s="1"/>
  <c r="DW128" i="3"/>
  <c r="HB128" i="3" s="1"/>
  <c r="DV128" i="3"/>
  <c r="HA128" i="3" s="1"/>
  <c r="DU128" i="3"/>
  <c r="GZ128" i="3" s="1"/>
  <c r="DT128" i="3"/>
  <c r="GY128" i="3" s="1"/>
  <c r="DS128" i="3"/>
  <c r="GX128" i="3" s="1"/>
  <c r="DR128" i="3"/>
  <c r="GW128" i="3" s="1"/>
  <c r="DQ128" i="3"/>
  <c r="GV128" i="3" s="1"/>
  <c r="DP128" i="3"/>
  <c r="GU128" i="3" s="1"/>
  <c r="DO128" i="3"/>
  <c r="GT128" i="3" s="1"/>
  <c r="DN128" i="3"/>
  <c r="GS128" i="3" s="1"/>
  <c r="DM128" i="3"/>
  <c r="GR128" i="3" s="1"/>
  <c r="DL128" i="3"/>
  <c r="GQ128" i="3" s="1"/>
  <c r="DK128" i="3"/>
  <c r="GP128" i="3" s="1"/>
  <c r="DJ128" i="3"/>
  <c r="GO128" i="3" s="1"/>
  <c r="DI128" i="3"/>
  <c r="GN128" i="3" s="1"/>
  <c r="DH128" i="3"/>
  <c r="GM128" i="3" s="1"/>
  <c r="DG128" i="3"/>
  <c r="GL128" i="3" s="1"/>
  <c r="DF128" i="3"/>
  <c r="GK128" i="3" s="1"/>
  <c r="DE128" i="3"/>
  <c r="GJ128" i="3" s="1"/>
  <c r="DD128" i="3"/>
  <c r="GI128" i="3" s="1"/>
  <c r="DC128" i="3"/>
  <c r="GH128" i="3" s="1"/>
  <c r="DB128" i="3"/>
  <c r="GG128" i="3" s="1"/>
  <c r="DA128" i="3"/>
  <c r="GF128" i="3" s="1"/>
  <c r="CZ128" i="3"/>
  <c r="GE128" i="3" s="1"/>
  <c r="CY128" i="3"/>
  <c r="GD128" i="3" s="1"/>
  <c r="CX128" i="3"/>
  <c r="GC128" i="3" s="1"/>
  <c r="CW128" i="3"/>
  <c r="GB128" i="3" s="1"/>
  <c r="CV128" i="3"/>
  <c r="GA128" i="3" s="1"/>
  <c r="CU128" i="3"/>
  <c r="FZ128" i="3" s="1"/>
  <c r="CT128" i="3"/>
  <c r="FY128" i="3" s="1"/>
  <c r="CS128" i="3"/>
  <c r="FX128" i="3" s="1"/>
  <c r="CR128" i="3"/>
  <c r="FW128" i="3" s="1"/>
  <c r="CQ128" i="3"/>
  <c r="FV128" i="3" s="1"/>
  <c r="CP128" i="3"/>
  <c r="FU128" i="3" s="1"/>
  <c r="CO128" i="3"/>
  <c r="FT128" i="3" s="1"/>
  <c r="CN128" i="3"/>
  <c r="FS128" i="3" s="1"/>
  <c r="CM128" i="3"/>
  <c r="FR128" i="3" s="1"/>
  <c r="CL128" i="3"/>
  <c r="FQ128" i="3" s="1"/>
  <c r="CK128" i="3"/>
  <c r="FP128" i="3" s="1"/>
  <c r="CJ128" i="3"/>
  <c r="FO128" i="3" s="1"/>
  <c r="CI128" i="3"/>
  <c r="FN128" i="3" s="1"/>
  <c r="CH128" i="3"/>
  <c r="FM128" i="3" s="1"/>
  <c r="CG128" i="3"/>
  <c r="FL128" i="3" s="1"/>
  <c r="CF128" i="3"/>
  <c r="FK128" i="3" s="1"/>
  <c r="CE128" i="3"/>
  <c r="FJ128" i="3" s="1"/>
  <c r="CD128" i="3"/>
  <c r="FI128" i="3" s="1"/>
  <c r="CC128" i="3"/>
  <c r="FH128" i="3" s="1"/>
  <c r="CB128" i="3"/>
  <c r="FG128" i="3" s="1"/>
  <c r="CA128" i="3"/>
  <c r="FF128" i="3" s="1"/>
  <c r="BZ128" i="3"/>
  <c r="FE128" i="3" s="1"/>
  <c r="BY128" i="3"/>
  <c r="FD128" i="3" s="1"/>
  <c r="BX128" i="3"/>
  <c r="FC128" i="3" s="1"/>
  <c r="BW128" i="3"/>
  <c r="FB128" i="3" s="1"/>
  <c r="BV128" i="3"/>
  <c r="FA128" i="3" s="1"/>
  <c r="BU128" i="3"/>
  <c r="EZ128" i="3" s="1"/>
  <c r="BT128" i="3"/>
  <c r="EY128" i="3" s="1"/>
  <c r="BS128" i="3"/>
  <c r="EX128" i="3" s="1"/>
  <c r="BR128" i="3"/>
  <c r="EW128" i="3" s="1"/>
  <c r="BQ128" i="3"/>
  <c r="EV128" i="3" s="1"/>
  <c r="BP128" i="3"/>
  <c r="EU128" i="3" s="1"/>
  <c r="BO128" i="3"/>
  <c r="ET128" i="3" s="1"/>
  <c r="BN128" i="3"/>
  <c r="ES128" i="3" s="1"/>
  <c r="BM128" i="3"/>
  <c r="ER128" i="3" s="1"/>
  <c r="BL128" i="3"/>
  <c r="EQ128" i="3" s="1"/>
  <c r="BK128" i="3"/>
  <c r="EP128" i="3" s="1"/>
  <c r="BJ128" i="3"/>
  <c r="EO128" i="3" s="1"/>
  <c r="BI128" i="3"/>
  <c r="EN128" i="3" s="1"/>
  <c r="BH128" i="3"/>
  <c r="EM128" i="3" s="1"/>
  <c r="BG128" i="3"/>
  <c r="EL128" i="3" s="1"/>
  <c r="BF128" i="3"/>
  <c r="EK128" i="3" s="1"/>
  <c r="BE128" i="3"/>
  <c r="EJ128" i="3" s="1"/>
  <c r="DX127" i="3"/>
  <c r="HC127" i="3" s="1"/>
  <c r="DW127" i="3"/>
  <c r="HB127" i="3" s="1"/>
  <c r="DV127" i="3"/>
  <c r="HA127" i="3" s="1"/>
  <c r="DU127" i="3"/>
  <c r="GZ127" i="3" s="1"/>
  <c r="DT127" i="3"/>
  <c r="GY127" i="3" s="1"/>
  <c r="DS127" i="3"/>
  <c r="GX127" i="3" s="1"/>
  <c r="DR127" i="3"/>
  <c r="GW127" i="3" s="1"/>
  <c r="DQ127" i="3"/>
  <c r="GV127" i="3" s="1"/>
  <c r="DP127" i="3"/>
  <c r="GU127" i="3" s="1"/>
  <c r="DO127" i="3"/>
  <c r="GT127" i="3" s="1"/>
  <c r="DN127" i="3"/>
  <c r="GS127" i="3" s="1"/>
  <c r="DM127" i="3"/>
  <c r="GR127" i="3" s="1"/>
  <c r="DL127" i="3"/>
  <c r="GQ127" i="3" s="1"/>
  <c r="DK127" i="3"/>
  <c r="GP127" i="3" s="1"/>
  <c r="DJ127" i="3"/>
  <c r="GO127" i="3" s="1"/>
  <c r="DI127" i="3"/>
  <c r="GN127" i="3" s="1"/>
  <c r="DH127" i="3"/>
  <c r="GM127" i="3" s="1"/>
  <c r="DG127" i="3"/>
  <c r="GL127" i="3" s="1"/>
  <c r="DF127" i="3"/>
  <c r="GK127" i="3" s="1"/>
  <c r="DE127" i="3"/>
  <c r="GJ127" i="3" s="1"/>
  <c r="DD127" i="3"/>
  <c r="GI127" i="3" s="1"/>
  <c r="DC127" i="3"/>
  <c r="GH127" i="3" s="1"/>
  <c r="DB127" i="3"/>
  <c r="GG127" i="3" s="1"/>
  <c r="DA127" i="3"/>
  <c r="GF127" i="3" s="1"/>
  <c r="CZ127" i="3"/>
  <c r="GE127" i="3" s="1"/>
  <c r="CY127" i="3"/>
  <c r="GD127" i="3" s="1"/>
  <c r="CX127" i="3"/>
  <c r="GC127" i="3" s="1"/>
  <c r="CW127" i="3"/>
  <c r="GB127" i="3" s="1"/>
  <c r="CV127" i="3"/>
  <c r="GA127" i="3" s="1"/>
  <c r="CU127" i="3"/>
  <c r="FZ127" i="3" s="1"/>
  <c r="CT127" i="3"/>
  <c r="FY127" i="3" s="1"/>
  <c r="CS127" i="3"/>
  <c r="FX127" i="3" s="1"/>
  <c r="CR127" i="3"/>
  <c r="FW127" i="3" s="1"/>
  <c r="CQ127" i="3"/>
  <c r="FV127" i="3" s="1"/>
  <c r="CP127" i="3"/>
  <c r="FU127" i="3" s="1"/>
  <c r="CO127" i="3"/>
  <c r="FT127" i="3" s="1"/>
  <c r="CN127" i="3"/>
  <c r="FS127" i="3" s="1"/>
  <c r="CM127" i="3"/>
  <c r="FR127" i="3" s="1"/>
  <c r="CL127" i="3"/>
  <c r="FQ127" i="3" s="1"/>
  <c r="CK127" i="3"/>
  <c r="FP127" i="3" s="1"/>
  <c r="CJ127" i="3"/>
  <c r="FO127" i="3" s="1"/>
  <c r="CI127" i="3"/>
  <c r="FN127" i="3" s="1"/>
  <c r="CH127" i="3"/>
  <c r="FM127" i="3" s="1"/>
  <c r="CG127" i="3"/>
  <c r="FL127" i="3" s="1"/>
  <c r="CF127" i="3"/>
  <c r="FK127" i="3" s="1"/>
  <c r="CE127" i="3"/>
  <c r="FJ127" i="3" s="1"/>
  <c r="CD127" i="3"/>
  <c r="FI127" i="3" s="1"/>
  <c r="CC127" i="3"/>
  <c r="FH127" i="3" s="1"/>
  <c r="CB127" i="3"/>
  <c r="FG127" i="3" s="1"/>
  <c r="CA127" i="3"/>
  <c r="FF127" i="3" s="1"/>
  <c r="BZ127" i="3"/>
  <c r="FE127" i="3" s="1"/>
  <c r="BY127" i="3"/>
  <c r="FD127" i="3" s="1"/>
  <c r="BX127" i="3"/>
  <c r="FC127" i="3" s="1"/>
  <c r="BW127" i="3"/>
  <c r="FB127" i="3" s="1"/>
  <c r="BV127" i="3"/>
  <c r="FA127" i="3" s="1"/>
  <c r="BU127" i="3"/>
  <c r="EZ127" i="3" s="1"/>
  <c r="BT127" i="3"/>
  <c r="EY127" i="3" s="1"/>
  <c r="BS127" i="3"/>
  <c r="EX127" i="3" s="1"/>
  <c r="BR127" i="3"/>
  <c r="EW127" i="3" s="1"/>
  <c r="BQ127" i="3"/>
  <c r="EV127" i="3" s="1"/>
  <c r="BP127" i="3"/>
  <c r="EU127" i="3" s="1"/>
  <c r="BO127" i="3"/>
  <c r="ET127" i="3" s="1"/>
  <c r="BN127" i="3"/>
  <c r="ES127" i="3" s="1"/>
  <c r="BM127" i="3"/>
  <c r="ER127" i="3" s="1"/>
  <c r="BL127" i="3"/>
  <c r="EQ127" i="3" s="1"/>
  <c r="BK127" i="3"/>
  <c r="EP127" i="3" s="1"/>
  <c r="BJ127" i="3"/>
  <c r="EO127" i="3" s="1"/>
  <c r="BI127" i="3"/>
  <c r="EN127" i="3" s="1"/>
  <c r="BH127" i="3"/>
  <c r="EM127" i="3" s="1"/>
  <c r="BG127" i="3"/>
  <c r="EL127" i="3" s="1"/>
  <c r="BF127" i="3"/>
  <c r="EK127" i="3" s="1"/>
  <c r="BE127" i="3"/>
  <c r="EJ127" i="3" s="1"/>
  <c r="HC126" i="3"/>
  <c r="GU126" i="3"/>
  <c r="GM126" i="3"/>
  <c r="GE126" i="3"/>
  <c r="FW126" i="3"/>
  <c r="FO126" i="3"/>
  <c r="FG126" i="3"/>
  <c r="EY126" i="3"/>
  <c r="EQ126" i="3"/>
  <c r="EA126" i="3"/>
  <c r="DX126" i="3"/>
  <c r="DW126" i="3"/>
  <c r="HB126" i="3" s="1"/>
  <c r="DV126" i="3"/>
  <c r="HA126" i="3" s="1"/>
  <c r="DU126" i="3"/>
  <c r="GZ126" i="3" s="1"/>
  <c r="DT126" i="3"/>
  <c r="GY126" i="3" s="1"/>
  <c r="DS126" i="3"/>
  <c r="GX126" i="3" s="1"/>
  <c r="DR126" i="3"/>
  <c r="GW126" i="3" s="1"/>
  <c r="DQ126" i="3"/>
  <c r="GV126" i="3" s="1"/>
  <c r="DP126" i="3"/>
  <c r="DO126" i="3"/>
  <c r="GT126" i="3" s="1"/>
  <c r="DN126" i="3"/>
  <c r="GS126" i="3" s="1"/>
  <c r="DM126" i="3"/>
  <c r="GR126" i="3" s="1"/>
  <c r="DL126" i="3"/>
  <c r="GQ126" i="3" s="1"/>
  <c r="DK126" i="3"/>
  <c r="GP126" i="3" s="1"/>
  <c r="DJ126" i="3"/>
  <c r="GO126" i="3" s="1"/>
  <c r="DI126" i="3"/>
  <c r="GN126" i="3" s="1"/>
  <c r="DH126" i="3"/>
  <c r="DG126" i="3"/>
  <c r="GL126" i="3" s="1"/>
  <c r="DF126" i="3"/>
  <c r="GK126" i="3" s="1"/>
  <c r="DE126" i="3"/>
  <c r="GJ126" i="3" s="1"/>
  <c r="DD126" i="3"/>
  <c r="GI126" i="3" s="1"/>
  <c r="DC126" i="3"/>
  <c r="GH126" i="3" s="1"/>
  <c r="DB126" i="3"/>
  <c r="GG126" i="3" s="1"/>
  <c r="DA126" i="3"/>
  <c r="GF126" i="3" s="1"/>
  <c r="CZ126" i="3"/>
  <c r="CY126" i="3"/>
  <c r="GD126" i="3" s="1"/>
  <c r="CX126" i="3"/>
  <c r="GC126" i="3" s="1"/>
  <c r="CW126" i="3"/>
  <c r="GB126" i="3" s="1"/>
  <c r="CV126" i="3"/>
  <c r="GA126" i="3" s="1"/>
  <c r="CU126" i="3"/>
  <c r="FZ126" i="3" s="1"/>
  <c r="CT126" i="3"/>
  <c r="FY126" i="3" s="1"/>
  <c r="CS126" i="3"/>
  <c r="FX126" i="3" s="1"/>
  <c r="CR126" i="3"/>
  <c r="CQ126" i="3"/>
  <c r="FV126" i="3" s="1"/>
  <c r="CP126" i="3"/>
  <c r="FU126" i="3" s="1"/>
  <c r="CO126" i="3"/>
  <c r="FT126" i="3" s="1"/>
  <c r="CN126" i="3"/>
  <c r="FS126" i="3" s="1"/>
  <c r="CM126" i="3"/>
  <c r="FR126" i="3" s="1"/>
  <c r="CL126" i="3"/>
  <c r="FQ126" i="3" s="1"/>
  <c r="CK126" i="3"/>
  <c r="FP126" i="3" s="1"/>
  <c r="CJ126" i="3"/>
  <c r="CI126" i="3"/>
  <c r="FN126" i="3" s="1"/>
  <c r="CH126" i="3"/>
  <c r="FM126" i="3" s="1"/>
  <c r="CG126" i="3"/>
  <c r="FL126" i="3" s="1"/>
  <c r="CF126" i="3"/>
  <c r="FK126" i="3" s="1"/>
  <c r="CE126" i="3"/>
  <c r="FJ126" i="3" s="1"/>
  <c r="CD126" i="3"/>
  <c r="FI126" i="3" s="1"/>
  <c r="CC126" i="3"/>
  <c r="FH126" i="3" s="1"/>
  <c r="CB126" i="3"/>
  <c r="CA126" i="3"/>
  <c r="FF126" i="3" s="1"/>
  <c r="BZ126" i="3"/>
  <c r="FE126" i="3" s="1"/>
  <c r="BY126" i="3"/>
  <c r="FD126" i="3" s="1"/>
  <c r="BX126" i="3"/>
  <c r="FC126" i="3" s="1"/>
  <c r="BW126" i="3"/>
  <c r="FB126" i="3" s="1"/>
  <c r="BV126" i="3"/>
  <c r="FA126" i="3" s="1"/>
  <c r="BU126" i="3"/>
  <c r="EZ126" i="3" s="1"/>
  <c r="BT126" i="3"/>
  <c r="BS126" i="3"/>
  <c r="EX126" i="3" s="1"/>
  <c r="BR126" i="3"/>
  <c r="EW126" i="3" s="1"/>
  <c r="BQ126" i="3"/>
  <c r="EV126" i="3" s="1"/>
  <c r="BP126" i="3"/>
  <c r="EU126" i="3" s="1"/>
  <c r="BO126" i="3"/>
  <c r="ET126" i="3" s="1"/>
  <c r="BN126" i="3"/>
  <c r="ES126" i="3" s="1"/>
  <c r="BM126" i="3"/>
  <c r="ER126" i="3" s="1"/>
  <c r="BL126" i="3"/>
  <c r="BK126" i="3"/>
  <c r="EP126" i="3" s="1"/>
  <c r="BJ126" i="3"/>
  <c r="EO126" i="3" s="1"/>
  <c r="BI126" i="3"/>
  <c r="EN126" i="3" s="1"/>
  <c r="BH126" i="3"/>
  <c r="EM126" i="3" s="1"/>
  <c r="BG126" i="3"/>
  <c r="EL126" i="3" s="1"/>
  <c r="BF126" i="3"/>
  <c r="EK126" i="3" s="1"/>
  <c r="BE126" i="3"/>
  <c r="EJ126" i="3" s="1"/>
  <c r="NV125" i="3"/>
  <c r="NU125" i="3"/>
  <c r="NT125" i="3"/>
  <c r="NL125" i="3"/>
  <c r="ND125" i="3"/>
  <c r="MV125" i="3"/>
  <c r="MN125" i="3"/>
  <c r="MF125" i="3"/>
  <c r="LZ125" i="3"/>
  <c r="LY125" i="3"/>
  <c r="NS125" i="3" s="1"/>
  <c r="LX125" i="3"/>
  <c r="NR125" i="3" s="1"/>
  <c r="LW125" i="3"/>
  <c r="NQ125" i="3" s="1"/>
  <c r="LV125" i="3"/>
  <c r="NP125" i="3" s="1"/>
  <c r="LU125" i="3"/>
  <c r="NO125" i="3" s="1"/>
  <c r="LT125" i="3"/>
  <c r="NN125" i="3" s="1"/>
  <c r="LS125" i="3"/>
  <c r="NM125" i="3" s="1"/>
  <c r="LR125" i="3"/>
  <c r="LQ125" i="3"/>
  <c r="NK125" i="3" s="1"/>
  <c r="LP125" i="3"/>
  <c r="NJ125" i="3" s="1"/>
  <c r="LO125" i="3"/>
  <c r="NI125" i="3" s="1"/>
  <c r="LN125" i="3"/>
  <c r="NH125" i="3" s="1"/>
  <c r="LM125" i="3"/>
  <c r="NG125" i="3" s="1"/>
  <c r="LL125" i="3"/>
  <c r="NF125" i="3" s="1"/>
  <c r="LK125" i="3"/>
  <c r="NE125" i="3" s="1"/>
  <c r="LJ125" i="3"/>
  <c r="LI125" i="3"/>
  <c r="NC125" i="3" s="1"/>
  <c r="LH125" i="3"/>
  <c r="NB125" i="3" s="1"/>
  <c r="LG125" i="3"/>
  <c r="NA125" i="3" s="1"/>
  <c r="LF125" i="3"/>
  <c r="MZ125" i="3" s="1"/>
  <c r="LE125" i="3"/>
  <c r="MY125" i="3" s="1"/>
  <c r="LD125" i="3"/>
  <c r="MX125" i="3" s="1"/>
  <c r="LC125" i="3"/>
  <c r="MW125" i="3" s="1"/>
  <c r="LB125" i="3"/>
  <c r="LA125" i="3"/>
  <c r="MU125" i="3" s="1"/>
  <c r="KZ125" i="3"/>
  <c r="MT125" i="3" s="1"/>
  <c r="KY125" i="3"/>
  <c r="MS125" i="3" s="1"/>
  <c r="KX125" i="3"/>
  <c r="MR125" i="3" s="1"/>
  <c r="KW125" i="3"/>
  <c r="MQ125" i="3" s="1"/>
  <c r="KV125" i="3"/>
  <c r="MP125" i="3" s="1"/>
  <c r="KU125" i="3"/>
  <c r="MO125" i="3" s="1"/>
  <c r="KT125" i="3"/>
  <c r="KS125" i="3"/>
  <c r="MM125" i="3" s="1"/>
  <c r="KR125" i="3"/>
  <c r="ML125" i="3" s="1"/>
  <c r="KQ125" i="3"/>
  <c r="MK125" i="3" s="1"/>
  <c r="KP125" i="3"/>
  <c r="MJ125" i="3" s="1"/>
  <c r="KO125" i="3"/>
  <c r="MI125" i="3" s="1"/>
  <c r="KN125" i="3"/>
  <c r="MH125" i="3" s="1"/>
  <c r="KM125" i="3"/>
  <c r="MG125" i="3" s="1"/>
  <c r="KL125" i="3"/>
  <c r="KK125" i="3"/>
  <c r="ME125" i="3" s="1"/>
  <c r="KJ125" i="3"/>
  <c r="MD125" i="3" s="1"/>
  <c r="KI125" i="3"/>
  <c r="MC125" i="3" s="1"/>
  <c r="KH125" i="3"/>
  <c r="MB125" i="3" s="1"/>
  <c r="KE125" i="3"/>
  <c r="HA125" i="3"/>
  <c r="GO125" i="3"/>
  <c r="GK125" i="3"/>
  <c r="FY125" i="3"/>
  <c r="FU125" i="3"/>
  <c r="FI125" i="3"/>
  <c r="FE125" i="3"/>
  <c r="ES125" i="3"/>
  <c r="EO125" i="3"/>
  <c r="DY125" i="3"/>
  <c r="DX125" i="3"/>
  <c r="HC125" i="3" s="1"/>
  <c r="DW125" i="3"/>
  <c r="HB125" i="3" s="1"/>
  <c r="DV125" i="3"/>
  <c r="DU125" i="3"/>
  <c r="GZ125" i="3" s="1"/>
  <c r="DT125" i="3"/>
  <c r="GY125" i="3" s="1"/>
  <c r="DS125" i="3"/>
  <c r="GX125" i="3" s="1"/>
  <c r="DR125" i="3"/>
  <c r="GW125" i="3" s="1"/>
  <c r="DQ125" i="3"/>
  <c r="GV125" i="3" s="1"/>
  <c r="DP125" i="3"/>
  <c r="GU125" i="3" s="1"/>
  <c r="DO125" i="3"/>
  <c r="GT125" i="3" s="1"/>
  <c r="DN125" i="3"/>
  <c r="GS125" i="3" s="1"/>
  <c r="DM125" i="3"/>
  <c r="GR125" i="3" s="1"/>
  <c r="DL125" i="3"/>
  <c r="GQ125" i="3" s="1"/>
  <c r="DK125" i="3"/>
  <c r="GP125" i="3" s="1"/>
  <c r="DJ125" i="3"/>
  <c r="DI125" i="3"/>
  <c r="GN125" i="3" s="1"/>
  <c r="DH125" i="3"/>
  <c r="GM125" i="3" s="1"/>
  <c r="DG125" i="3"/>
  <c r="GL125" i="3" s="1"/>
  <c r="DF125" i="3"/>
  <c r="DE125" i="3"/>
  <c r="GJ125" i="3" s="1"/>
  <c r="DD125" i="3"/>
  <c r="GI125" i="3" s="1"/>
  <c r="DC125" i="3"/>
  <c r="GH125" i="3" s="1"/>
  <c r="DB125" i="3"/>
  <c r="GG125" i="3" s="1"/>
  <c r="DA125" i="3"/>
  <c r="GF125" i="3" s="1"/>
  <c r="CZ125" i="3"/>
  <c r="GE125" i="3" s="1"/>
  <c r="CY125" i="3"/>
  <c r="GD125" i="3" s="1"/>
  <c r="CX125" i="3"/>
  <c r="GC125" i="3" s="1"/>
  <c r="CW125" i="3"/>
  <c r="GB125" i="3" s="1"/>
  <c r="CV125" i="3"/>
  <c r="GA125" i="3" s="1"/>
  <c r="CU125" i="3"/>
  <c r="FZ125" i="3" s="1"/>
  <c r="CT125" i="3"/>
  <c r="CS125" i="3"/>
  <c r="FX125" i="3" s="1"/>
  <c r="CR125" i="3"/>
  <c r="FW125" i="3" s="1"/>
  <c r="CQ125" i="3"/>
  <c r="FV125" i="3" s="1"/>
  <c r="CP125" i="3"/>
  <c r="CO125" i="3"/>
  <c r="FT125" i="3" s="1"/>
  <c r="CN125" i="3"/>
  <c r="FS125" i="3" s="1"/>
  <c r="CM125" i="3"/>
  <c r="FR125" i="3" s="1"/>
  <c r="CL125" i="3"/>
  <c r="FQ125" i="3" s="1"/>
  <c r="CK125" i="3"/>
  <c r="FP125" i="3" s="1"/>
  <c r="CJ125" i="3"/>
  <c r="FO125" i="3" s="1"/>
  <c r="CI125" i="3"/>
  <c r="FN125" i="3" s="1"/>
  <c r="CH125" i="3"/>
  <c r="FM125" i="3" s="1"/>
  <c r="CG125" i="3"/>
  <c r="FL125" i="3" s="1"/>
  <c r="CF125" i="3"/>
  <c r="FK125" i="3" s="1"/>
  <c r="CE125" i="3"/>
  <c r="FJ125" i="3" s="1"/>
  <c r="CD125" i="3"/>
  <c r="CC125" i="3"/>
  <c r="FH125" i="3" s="1"/>
  <c r="CB125" i="3"/>
  <c r="FG125" i="3" s="1"/>
  <c r="CA125" i="3"/>
  <c r="FF125" i="3" s="1"/>
  <c r="BZ125" i="3"/>
  <c r="BY125" i="3"/>
  <c r="FD125" i="3" s="1"/>
  <c r="BX125" i="3"/>
  <c r="FC125" i="3" s="1"/>
  <c r="BW125" i="3"/>
  <c r="FB125" i="3" s="1"/>
  <c r="BV125" i="3"/>
  <c r="FA125" i="3" s="1"/>
  <c r="BU125" i="3"/>
  <c r="EZ125" i="3" s="1"/>
  <c r="BT125" i="3"/>
  <c r="EY125" i="3" s="1"/>
  <c r="BS125" i="3"/>
  <c r="EX125" i="3" s="1"/>
  <c r="BR125" i="3"/>
  <c r="EW125" i="3" s="1"/>
  <c r="BQ125" i="3"/>
  <c r="EV125" i="3" s="1"/>
  <c r="BP125" i="3"/>
  <c r="EU125" i="3" s="1"/>
  <c r="BO125" i="3"/>
  <c r="ET125" i="3" s="1"/>
  <c r="BN125" i="3"/>
  <c r="BM125" i="3"/>
  <c r="ER125" i="3" s="1"/>
  <c r="BL125" i="3"/>
  <c r="EQ125" i="3" s="1"/>
  <c r="BK125" i="3"/>
  <c r="EP125" i="3" s="1"/>
  <c r="BJ125" i="3"/>
  <c r="BI125" i="3"/>
  <c r="EN125" i="3" s="1"/>
  <c r="BH125" i="3"/>
  <c r="EM125" i="3" s="1"/>
  <c r="BG125" i="3"/>
  <c r="EL125" i="3" s="1"/>
  <c r="BF125" i="3"/>
  <c r="EK125" i="3" s="1"/>
  <c r="BE125" i="3"/>
  <c r="EJ125" i="3" s="1"/>
  <c r="C125" i="3"/>
  <c r="DX124" i="3"/>
  <c r="HC124" i="3" s="1"/>
  <c r="DW124" i="3"/>
  <c r="HB124" i="3" s="1"/>
  <c r="DV124" i="3"/>
  <c r="HA124" i="3" s="1"/>
  <c r="DU124" i="3"/>
  <c r="GZ124" i="3" s="1"/>
  <c r="DT124" i="3"/>
  <c r="GY124" i="3" s="1"/>
  <c r="DS124" i="3"/>
  <c r="GX124" i="3" s="1"/>
  <c r="DR124" i="3"/>
  <c r="GW124" i="3" s="1"/>
  <c r="DQ124" i="3"/>
  <c r="GV124" i="3" s="1"/>
  <c r="DP124" i="3"/>
  <c r="GU124" i="3" s="1"/>
  <c r="DO124" i="3"/>
  <c r="GT124" i="3" s="1"/>
  <c r="DN124" i="3"/>
  <c r="GS124" i="3" s="1"/>
  <c r="DM124" i="3"/>
  <c r="GR124" i="3" s="1"/>
  <c r="DL124" i="3"/>
  <c r="GQ124" i="3" s="1"/>
  <c r="DK124" i="3"/>
  <c r="GP124" i="3" s="1"/>
  <c r="DJ124" i="3"/>
  <c r="GO124" i="3" s="1"/>
  <c r="DI124" i="3"/>
  <c r="GN124" i="3" s="1"/>
  <c r="DH124" i="3"/>
  <c r="GM124" i="3" s="1"/>
  <c r="DG124" i="3"/>
  <c r="GL124" i="3" s="1"/>
  <c r="DF124" i="3"/>
  <c r="GK124" i="3" s="1"/>
  <c r="DE124" i="3"/>
  <c r="GJ124" i="3" s="1"/>
  <c r="DD124" i="3"/>
  <c r="GI124" i="3" s="1"/>
  <c r="DC124" i="3"/>
  <c r="GH124" i="3" s="1"/>
  <c r="DB124" i="3"/>
  <c r="GG124" i="3" s="1"/>
  <c r="DA124" i="3"/>
  <c r="GF124" i="3" s="1"/>
  <c r="CZ124" i="3"/>
  <c r="GE124" i="3" s="1"/>
  <c r="CY124" i="3"/>
  <c r="GD124" i="3" s="1"/>
  <c r="CX124" i="3"/>
  <c r="GC124" i="3" s="1"/>
  <c r="CW124" i="3"/>
  <c r="GB124" i="3" s="1"/>
  <c r="CV124" i="3"/>
  <c r="GA124" i="3" s="1"/>
  <c r="CU124" i="3"/>
  <c r="FZ124" i="3" s="1"/>
  <c r="CT124" i="3"/>
  <c r="FY124" i="3" s="1"/>
  <c r="CS124" i="3"/>
  <c r="FX124" i="3" s="1"/>
  <c r="CR124" i="3"/>
  <c r="FW124" i="3" s="1"/>
  <c r="CQ124" i="3"/>
  <c r="FV124" i="3" s="1"/>
  <c r="CP124" i="3"/>
  <c r="FU124" i="3" s="1"/>
  <c r="CO124" i="3"/>
  <c r="FT124" i="3" s="1"/>
  <c r="CN124" i="3"/>
  <c r="FS124" i="3" s="1"/>
  <c r="CM124" i="3"/>
  <c r="FR124" i="3" s="1"/>
  <c r="CL124" i="3"/>
  <c r="FQ124" i="3" s="1"/>
  <c r="CK124" i="3"/>
  <c r="FP124" i="3" s="1"/>
  <c r="CJ124" i="3"/>
  <c r="FO124" i="3" s="1"/>
  <c r="CI124" i="3"/>
  <c r="FN124" i="3" s="1"/>
  <c r="CH124" i="3"/>
  <c r="FM124" i="3" s="1"/>
  <c r="CG124" i="3"/>
  <c r="FL124" i="3" s="1"/>
  <c r="CF124" i="3"/>
  <c r="FK124" i="3" s="1"/>
  <c r="CE124" i="3"/>
  <c r="FJ124" i="3" s="1"/>
  <c r="CD124" i="3"/>
  <c r="FI124" i="3" s="1"/>
  <c r="CC124" i="3"/>
  <c r="FH124" i="3" s="1"/>
  <c r="CB124" i="3"/>
  <c r="FG124" i="3" s="1"/>
  <c r="CA124" i="3"/>
  <c r="FF124" i="3" s="1"/>
  <c r="BZ124" i="3"/>
  <c r="FE124" i="3" s="1"/>
  <c r="BY124" i="3"/>
  <c r="FD124" i="3" s="1"/>
  <c r="BX124" i="3"/>
  <c r="FC124" i="3" s="1"/>
  <c r="BW124" i="3"/>
  <c r="FB124" i="3" s="1"/>
  <c r="BV124" i="3"/>
  <c r="FA124" i="3" s="1"/>
  <c r="BU124" i="3"/>
  <c r="EZ124" i="3" s="1"/>
  <c r="BT124" i="3"/>
  <c r="EY124" i="3" s="1"/>
  <c r="BS124" i="3"/>
  <c r="EX124" i="3" s="1"/>
  <c r="BR124" i="3"/>
  <c r="EW124" i="3" s="1"/>
  <c r="BQ124" i="3"/>
  <c r="EV124" i="3" s="1"/>
  <c r="BP124" i="3"/>
  <c r="EU124" i="3" s="1"/>
  <c r="BO124" i="3"/>
  <c r="ET124" i="3" s="1"/>
  <c r="BN124" i="3"/>
  <c r="ES124" i="3" s="1"/>
  <c r="BM124" i="3"/>
  <c r="ER124" i="3" s="1"/>
  <c r="BL124" i="3"/>
  <c r="EQ124" i="3" s="1"/>
  <c r="BK124" i="3"/>
  <c r="EP124" i="3" s="1"/>
  <c r="BJ124" i="3"/>
  <c r="EO124" i="3" s="1"/>
  <c r="BI124" i="3"/>
  <c r="EN124" i="3" s="1"/>
  <c r="BH124" i="3"/>
  <c r="EM124" i="3" s="1"/>
  <c r="BG124" i="3"/>
  <c r="EL124" i="3" s="1"/>
  <c r="BF124" i="3"/>
  <c r="EK124" i="3" s="1"/>
  <c r="BE124" i="3"/>
  <c r="EJ124" i="3" s="1"/>
  <c r="DX123" i="3"/>
  <c r="HC123" i="3" s="1"/>
  <c r="DW123" i="3"/>
  <c r="HB123" i="3" s="1"/>
  <c r="DV123" i="3"/>
  <c r="HA123" i="3" s="1"/>
  <c r="DU123" i="3"/>
  <c r="GZ123" i="3" s="1"/>
  <c r="DT123" i="3"/>
  <c r="GY123" i="3" s="1"/>
  <c r="DS123" i="3"/>
  <c r="GX123" i="3" s="1"/>
  <c r="DR123" i="3"/>
  <c r="GW123" i="3" s="1"/>
  <c r="DQ123" i="3"/>
  <c r="GV123" i="3" s="1"/>
  <c r="DP123" i="3"/>
  <c r="GU123" i="3" s="1"/>
  <c r="DO123" i="3"/>
  <c r="GT123" i="3" s="1"/>
  <c r="DN123" i="3"/>
  <c r="GS123" i="3" s="1"/>
  <c r="DM123" i="3"/>
  <c r="GR123" i="3" s="1"/>
  <c r="DL123" i="3"/>
  <c r="GQ123" i="3" s="1"/>
  <c r="DK123" i="3"/>
  <c r="GP123" i="3" s="1"/>
  <c r="DJ123" i="3"/>
  <c r="GO123" i="3" s="1"/>
  <c r="DI123" i="3"/>
  <c r="GN123" i="3" s="1"/>
  <c r="DH123" i="3"/>
  <c r="GM123" i="3" s="1"/>
  <c r="DG123" i="3"/>
  <c r="GL123" i="3" s="1"/>
  <c r="DF123" i="3"/>
  <c r="GK123" i="3" s="1"/>
  <c r="DE123" i="3"/>
  <c r="GJ123" i="3" s="1"/>
  <c r="DD123" i="3"/>
  <c r="GI123" i="3" s="1"/>
  <c r="DC123" i="3"/>
  <c r="GH123" i="3" s="1"/>
  <c r="DB123" i="3"/>
  <c r="GG123" i="3" s="1"/>
  <c r="DA123" i="3"/>
  <c r="GF123" i="3" s="1"/>
  <c r="CZ123" i="3"/>
  <c r="GE123" i="3" s="1"/>
  <c r="CY123" i="3"/>
  <c r="GD123" i="3" s="1"/>
  <c r="CX123" i="3"/>
  <c r="GC123" i="3" s="1"/>
  <c r="CW123" i="3"/>
  <c r="GB123" i="3" s="1"/>
  <c r="CV123" i="3"/>
  <c r="GA123" i="3" s="1"/>
  <c r="CU123" i="3"/>
  <c r="FZ123" i="3" s="1"/>
  <c r="CT123" i="3"/>
  <c r="FY123" i="3" s="1"/>
  <c r="CS123" i="3"/>
  <c r="FX123" i="3" s="1"/>
  <c r="CR123" i="3"/>
  <c r="FW123" i="3" s="1"/>
  <c r="CQ123" i="3"/>
  <c r="FV123" i="3" s="1"/>
  <c r="CP123" i="3"/>
  <c r="FU123" i="3" s="1"/>
  <c r="CO123" i="3"/>
  <c r="FT123" i="3" s="1"/>
  <c r="CN123" i="3"/>
  <c r="FS123" i="3" s="1"/>
  <c r="CM123" i="3"/>
  <c r="FR123" i="3" s="1"/>
  <c r="CL123" i="3"/>
  <c r="FQ123" i="3" s="1"/>
  <c r="CK123" i="3"/>
  <c r="FP123" i="3" s="1"/>
  <c r="CJ123" i="3"/>
  <c r="FO123" i="3" s="1"/>
  <c r="CI123" i="3"/>
  <c r="FN123" i="3" s="1"/>
  <c r="CH123" i="3"/>
  <c r="FM123" i="3" s="1"/>
  <c r="CG123" i="3"/>
  <c r="FL123" i="3" s="1"/>
  <c r="CF123" i="3"/>
  <c r="FK123" i="3" s="1"/>
  <c r="CE123" i="3"/>
  <c r="FJ123" i="3" s="1"/>
  <c r="CD123" i="3"/>
  <c r="FI123" i="3" s="1"/>
  <c r="CC123" i="3"/>
  <c r="FH123" i="3" s="1"/>
  <c r="CB123" i="3"/>
  <c r="FG123" i="3" s="1"/>
  <c r="CA123" i="3"/>
  <c r="FF123" i="3" s="1"/>
  <c r="BZ123" i="3"/>
  <c r="FE123" i="3" s="1"/>
  <c r="BY123" i="3"/>
  <c r="FD123" i="3" s="1"/>
  <c r="BX123" i="3"/>
  <c r="FC123" i="3" s="1"/>
  <c r="BW123" i="3"/>
  <c r="FB123" i="3" s="1"/>
  <c r="BV123" i="3"/>
  <c r="FA123" i="3" s="1"/>
  <c r="BU123" i="3"/>
  <c r="EZ123" i="3" s="1"/>
  <c r="BT123" i="3"/>
  <c r="EY123" i="3" s="1"/>
  <c r="BS123" i="3"/>
  <c r="EX123" i="3" s="1"/>
  <c r="BR123" i="3"/>
  <c r="EW123" i="3" s="1"/>
  <c r="BQ123" i="3"/>
  <c r="EV123" i="3" s="1"/>
  <c r="BP123" i="3"/>
  <c r="EU123" i="3" s="1"/>
  <c r="BO123" i="3"/>
  <c r="ET123" i="3" s="1"/>
  <c r="BN123" i="3"/>
  <c r="ES123" i="3" s="1"/>
  <c r="BM123" i="3"/>
  <c r="ER123" i="3" s="1"/>
  <c r="BL123" i="3"/>
  <c r="EQ123" i="3" s="1"/>
  <c r="BK123" i="3"/>
  <c r="EP123" i="3" s="1"/>
  <c r="BJ123" i="3"/>
  <c r="EO123" i="3" s="1"/>
  <c r="BI123" i="3"/>
  <c r="EN123" i="3" s="1"/>
  <c r="BH123" i="3"/>
  <c r="EM123" i="3" s="1"/>
  <c r="BG123" i="3"/>
  <c r="EL123" i="3" s="1"/>
  <c r="BF123" i="3"/>
  <c r="EK123" i="3" s="1"/>
  <c r="BE123" i="3"/>
  <c r="EJ123" i="3" s="1"/>
  <c r="DX122" i="3"/>
  <c r="HC122" i="3" s="1"/>
  <c r="DW122" i="3"/>
  <c r="HB122" i="3" s="1"/>
  <c r="DV122" i="3"/>
  <c r="HA122" i="3" s="1"/>
  <c r="DU122" i="3"/>
  <c r="GZ122" i="3" s="1"/>
  <c r="DT122" i="3"/>
  <c r="GY122" i="3" s="1"/>
  <c r="DS122" i="3"/>
  <c r="GX122" i="3" s="1"/>
  <c r="DR122" i="3"/>
  <c r="GW122" i="3" s="1"/>
  <c r="DQ122" i="3"/>
  <c r="GV122" i="3" s="1"/>
  <c r="DP122" i="3"/>
  <c r="GU122" i="3" s="1"/>
  <c r="DO122" i="3"/>
  <c r="GT122" i="3" s="1"/>
  <c r="DN122" i="3"/>
  <c r="GS122" i="3" s="1"/>
  <c r="DM122" i="3"/>
  <c r="GR122" i="3" s="1"/>
  <c r="DL122" i="3"/>
  <c r="GQ122" i="3" s="1"/>
  <c r="DK122" i="3"/>
  <c r="GP122" i="3" s="1"/>
  <c r="DJ122" i="3"/>
  <c r="GO122" i="3" s="1"/>
  <c r="DI122" i="3"/>
  <c r="GN122" i="3" s="1"/>
  <c r="DH122" i="3"/>
  <c r="GM122" i="3" s="1"/>
  <c r="DG122" i="3"/>
  <c r="GL122" i="3" s="1"/>
  <c r="DF122" i="3"/>
  <c r="GK122" i="3" s="1"/>
  <c r="DE122" i="3"/>
  <c r="GJ122" i="3" s="1"/>
  <c r="DD122" i="3"/>
  <c r="GI122" i="3" s="1"/>
  <c r="DC122" i="3"/>
  <c r="GH122" i="3" s="1"/>
  <c r="DB122" i="3"/>
  <c r="GG122" i="3" s="1"/>
  <c r="DA122" i="3"/>
  <c r="GF122" i="3" s="1"/>
  <c r="CZ122" i="3"/>
  <c r="GE122" i="3" s="1"/>
  <c r="CY122" i="3"/>
  <c r="GD122" i="3" s="1"/>
  <c r="CX122" i="3"/>
  <c r="GC122" i="3" s="1"/>
  <c r="CW122" i="3"/>
  <c r="GB122" i="3" s="1"/>
  <c r="CV122" i="3"/>
  <c r="GA122" i="3" s="1"/>
  <c r="CU122" i="3"/>
  <c r="FZ122" i="3" s="1"/>
  <c r="CT122" i="3"/>
  <c r="FY122" i="3" s="1"/>
  <c r="CS122" i="3"/>
  <c r="FX122" i="3" s="1"/>
  <c r="CR122" i="3"/>
  <c r="FW122" i="3" s="1"/>
  <c r="CQ122" i="3"/>
  <c r="FV122" i="3" s="1"/>
  <c r="CP122" i="3"/>
  <c r="FU122" i="3" s="1"/>
  <c r="CO122" i="3"/>
  <c r="FT122" i="3" s="1"/>
  <c r="CN122" i="3"/>
  <c r="FS122" i="3" s="1"/>
  <c r="CM122" i="3"/>
  <c r="FR122" i="3" s="1"/>
  <c r="CL122" i="3"/>
  <c r="FQ122" i="3" s="1"/>
  <c r="CK122" i="3"/>
  <c r="FP122" i="3" s="1"/>
  <c r="CJ122" i="3"/>
  <c r="FO122" i="3" s="1"/>
  <c r="CI122" i="3"/>
  <c r="FN122" i="3" s="1"/>
  <c r="CH122" i="3"/>
  <c r="FM122" i="3" s="1"/>
  <c r="CG122" i="3"/>
  <c r="FL122" i="3" s="1"/>
  <c r="CF122" i="3"/>
  <c r="FK122" i="3" s="1"/>
  <c r="CE122" i="3"/>
  <c r="FJ122" i="3" s="1"/>
  <c r="CD122" i="3"/>
  <c r="FI122" i="3" s="1"/>
  <c r="CC122" i="3"/>
  <c r="FH122" i="3" s="1"/>
  <c r="CB122" i="3"/>
  <c r="FG122" i="3" s="1"/>
  <c r="CA122" i="3"/>
  <c r="FF122" i="3" s="1"/>
  <c r="BZ122" i="3"/>
  <c r="FE122" i="3" s="1"/>
  <c r="BY122" i="3"/>
  <c r="FD122" i="3" s="1"/>
  <c r="BX122" i="3"/>
  <c r="FC122" i="3" s="1"/>
  <c r="BW122" i="3"/>
  <c r="FB122" i="3" s="1"/>
  <c r="BV122" i="3"/>
  <c r="FA122" i="3" s="1"/>
  <c r="BU122" i="3"/>
  <c r="EZ122" i="3" s="1"/>
  <c r="BT122" i="3"/>
  <c r="EY122" i="3" s="1"/>
  <c r="BS122" i="3"/>
  <c r="EX122" i="3" s="1"/>
  <c r="BR122" i="3"/>
  <c r="EW122" i="3" s="1"/>
  <c r="BQ122" i="3"/>
  <c r="EV122" i="3" s="1"/>
  <c r="BP122" i="3"/>
  <c r="EU122" i="3" s="1"/>
  <c r="BO122" i="3"/>
  <c r="ET122" i="3" s="1"/>
  <c r="BN122" i="3"/>
  <c r="ES122" i="3" s="1"/>
  <c r="BM122" i="3"/>
  <c r="ER122" i="3" s="1"/>
  <c r="BL122" i="3"/>
  <c r="EQ122" i="3" s="1"/>
  <c r="BK122" i="3"/>
  <c r="EP122" i="3" s="1"/>
  <c r="BJ122" i="3"/>
  <c r="EO122" i="3" s="1"/>
  <c r="BI122" i="3"/>
  <c r="EN122" i="3" s="1"/>
  <c r="BH122" i="3"/>
  <c r="EM122" i="3" s="1"/>
  <c r="BG122" i="3"/>
  <c r="EL122" i="3" s="1"/>
  <c r="BF122" i="3"/>
  <c r="EK122" i="3" s="1"/>
  <c r="BE122" i="3"/>
  <c r="EJ122" i="3" s="1"/>
  <c r="GZ121" i="3"/>
  <c r="GN121" i="3"/>
  <c r="GJ121" i="3"/>
  <c r="FX121" i="3"/>
  <c r="FT121" i="3"/>
  <c r="FH121" i="3"/>
  <c r="FD121" i="3"/>
  <c r="ER121" i="3"/>
  <c r="EN121" i="3"/>
  <c r="EA121" i="3"/>
  <c r="DX121" i="3"/>
  <c r="HC121" i="3" s="1"/>
  <c r="DW121" i="3"/>
  <c r="HB121" i="3" s="1"/>
  <c r="DV121" i="3"/>
  <c r="HA121" i="3" s="1"/>
  <c r="DU121" i="3"/>
  <c r="DT121" i="3"/>
  <c r="GY121" i="3" s="1"/>
  <c r="DS121" i="3"/>
  <c r="GX121" i="3" s="1"/>
  <c r="DR121" i="3"/>
  <c r="GW121" i="3" s="1"/>
  <c r="DQ121" i="3"/>
  <c r="GV121" i="3" s="1"/>
  <c r="DP121" i="3"/>
  <c r="GU121" i="3" s="1"/>
  <c r="DO121" i="3"/>
  <c r="GT121" i="3" s="1"/>
  <c r="DN121" i="3"/>
  <c r="GS121" i="3" s="1"/>
  <c r="DM121" i="3"/>
  <c r="GR121" i="3" s="1"/>
  <c r="DL121" i="3"/>
  <c r="GQ121" i="3" s="1"/>
  <c r="DK121" i="3"/>
  <c r="GP121" i="3" s="1"/>
  <c r="DJ121" i="3"/>
  <c r="GO121" i="3" s="1"/>
  <c r="DI121" i="3"/>
  <c r="DH121" i="3"/>
  <c r="GM121" i="3" s="1"/>
  <c r="DG121" i="3"/>
  <c r="GL121" i="3" s="1"/>
  <c r="DF121" i="3"/>
  <c r="GK121" i="3" s="1"/>
  <c r="DE121" i="3"/>
  <c r="DD121" i="3"/>
  <c r="GI121" i="3" s="1"/>
  <c r="DC121" i="3"/>
  <c r="GH121" i="3" s="1"/>
  <c r="DB121" i="3"/>
  <c r="GG121" i="3" s="1"/>
  <c r="DA121" i="3"/>
  <c r="GF121" i="3" s="1"/>
  <c r="CZ121" i="3"/>
  <c r="GE121" i="3" s="1"/>
  <c r="CY121" i="3"/>
  <c r="GD121" i="3" s="1"/>
  <c r="CX121" i="3"/>
  <c r="GC121" i="3" s="1"/>
  <c r="CW121" i="3"/>
  <c r="GB121" i="3" s="1"/>
  <c r="CV121" i="3"/>
  <c r="GA121" i="3" s="1"/>
  <c r="CU121" i="3"/>
  <c r="FZ121" i="3" s="1"/>
  <c r="CT121" i="3"/>
  <c r="FY121" i="3" s="1"/>
  <c r="CS121" i="3"/>
  <c r="CR121" i="3"/>
  <c r="FW121" i="3" s="1"/>
  <c r="CQ121" i="3"/>
  <c r="FV121" i="3" s="1"/>
  <c r="CP121" i="3"/>
  <c r="FU121" i="3" s="1"/>
  <c r="CO121" i="3"/>
  <c r="CN121" i="3"/>
  <c r="FS121" i="3" s="1"/>
  <c r="CM121" i="3"/>
  <c r="FR121" i="3" s="1"/>
  <c r="CL121" i="3"/>
  <c r="FQ121" i="3" s="1"/>
  <c r="CK121" i="3"/>
  <c r="FP121" i="3" s="1"/>
  <c r="CJ121" i="3"/>
  <c r="FO121" i="3" s="1"/>
  <c r="CI121" i="3"/>
  <c r="FN121" i="3" s="1"/>
  <c r="CH121" i="3"/>
  <c r="FM121" i="3" s="1"/>
  <c r="CG121" i="3"/>
  <c r="FL121" i="3" s="1"/>
  <c r="CF121" i="3"/>
  <c r="FK121" i="3" s="1"/>
  <c r="CE121" i="3"/>
  <c r="FJ121" i="3" s="1"/>
  <c r="CD121" i="3"/>
  <c r="FI121" i="3" s="1"/>
  <c r="CC121" i="3"/>
  <c r="CB121" i="3"/>
  <c r="FG121" i="3" s="1"/>
  <c r="CA121" i="3"/>
  <c r="FF121" i="3" s="1"/>
  <c r="BZ121" i="3"/>
  <c r="FE121" i="3" s="1"/>
  <c r="BY121" i="3"/>
  <c r="BX121" i="3"/>
  <c r="FC121" i="3" s="1"/>
  <c r="BW121" i="3"/>
  <c r="FB121" i="3" s="1"/>
  <c r="BV121" i="3"/>
  <c r="FA121" i="3" s="1"/>
  <c r="BU121" i="3"/>
  <c r="EZ121" i="3" s="1"/>
  <c r="BT121" i="3"/>
  <c r="EY121" i="3" s="1"/>
  <c r="BS121" i="3"/>
  <c r="EX121" i="3" s="1"/>
  <c r="BR121" i="3"/>
  <c r="EW121" i="3" s="1"/>
  <c r="BQ121" i="3"/>
  <c r="EV121" i="3" s="1"/>
  <c r="BP121" i="3"/>
  <c r="EU121" i="3" s="1"/>
  <c r="BO121" i="3"/>
  <c r="ET121" i="3" s="1"/>
  <c r="BN121" i="3"/>
  <c r="ES121" i="3" s="1"/>
  <c r="BM121" i="3"/>
  <c r="BL121" i="3"/>
  <c r="EQ121" i="3" s="1"/>
  <c r="BK121" i="3"/>
  <c r="EP121" i="3" s="1"/>
  <c r="BJ121" i="3"/>
  <c r="EO121" i="3" s="1"/>
  <c r="BI121" i="3"/>
  <c r="BH121" i="3"/>
  <c r="EM121" i="3" s="1"/>
  <c r="BG121" i="3"/>
  <c r="EL121" i="3" s="1"/>
  <c r="BF121" i="3"/>
  <c r="EK121" i="3" s="1"/>
  <c r="BE121" i="3"/>
  <c r="EJ121" i="3" s="1"/>
  <c r="NV120" i="3"/>
  <c r="NU120" i="3"/>
  <c r="NK120" i="3"/>
  <c r="NG120" i="3"/>
  <c r="MU120" i="3"/>
  <c r="MQ120" i="3"/>
  <c r="ME120" i="3"/>
  <c r="LZ120" i="3"/>
  <c r="NT120" i="3" s="1"/>
  <c r="LY120" i="3"/>
  <c r="NS120" i="3" s="1"/>
  <c r="LX120" i="3"/>
  <c r="NR120" i="3" s="1"/>
  <c r="LW120" i="3"/>
  <c r="NQ120" i="3" s="1"/>
  <c r="LV120" i="3"/>
  <c r="NP120" i="3" s="1"/>
  <c r="LU120" i="3"/>
  <c r="NO120" i="3" s="1"/>
  <c r="LT120" i="3"/>
  <c r="NN120" i="3" s="1"/>
  <c r="LS120" i="3"/>
  <c r="NM120" i="3" s="1"/>
  <c r="LR120" i="3"/>
  <c r="NL120" i="3" s="1"/>
  <c r="LQ120" i="3"/>
  <c r="LP120" i="3"/>
  <c r="NJ120" i="3" s="1"/>
  <c r="LO120" i="3"/>
  <c r="NI120" i="3" s="1"/>
  <c r="LN120" i="3"/>
  <c r="NH120" i="3" s="1"/>
  <c r="LM120" i="3"/>
  <c r="LL120" i="3"/>
  <c r="NF120" i="3" s="1"/>
  <c r="LK120" i="3"/>
  <c r="NE120" i="3" s="1"/>
  <c r="LJ120" i="3"/>
  <c r="ND120" i="3" s="1"/>
  <c r="LI120" i="3"/>
  <c r="NC120" i="3" s="1"/>
  <c r="LH120" i="3"/>
  <c r="NB120" i="3" s="1"/>
  <c r="LG120" i="3"/>
  <c r="NA120" i="3" s="1"/>
  <c r="LF120" i="3"/>
  <c r="MZ120" i="3" s="1"/>
  <c r="LE120" i="3"/>
  <c r="MY120" i="3" s="1"/>
  <c r="LD120" i="3"/>
  <c r="MX120" i="3" s="1"/>
  <c r="LC120" i="3"/>
  <c r="MW120" i="3" s="1"/>
  <c r="LB120" i="3"/>
  <c r="MV120" i="3" s="1"/>
  <c r="LA120" i="3"/>
  <c r="KZ120" i="3"/>
  <c r="MT120" i="3" s="1"/>
  <c r="KY120" i="3"/>
  <c r="MS120" i="3" s="1"/>
  <c r="KX120" i="3"/>
  <c r="MR120" i="3" s="1"/>
  <c r="KW120" i="3"/>
  <c r="KV120" i="3"/>
  <c r="MP120" i="3" s="1"/>
  <c r="KU120" i="3"/>
  <c r="MO120" i="3" s="1"/>
  <c r="KT120" i="3"/>
  <c r="MN120" i="3" s="1"/>
  <c r="KS120" i="3"/>
  <c r="MM120" i="3" s="1"/>
  <c r="KR120" i="3"/>
  <c r="ML120" i="3" s="1"/>
  <c r="KQ120" i="3"/>
  <c r="MK120" i="3" s="1"/>
  <c r="KP120" i="3"/>
  <c r="MJ120" i="3" s="1"/>
  <c r="KO120" i="3"/>
  <c r="MI120" i="3" s="1"/>
  <c r="KN120" i="3"/>
  <c r="MH120" i="3" s="1"/>
  <c r="KM120" i="3"/>
  <c r="MG120" i="3" s="1"/>
  <c r="KL120" i="3"/>
  <c r="MF120" i="3" s="1"/>
  <c r="KK120" i="3"/>
  <c r="KJ120" i="3"/>
  <c r="MD120" i="3" s="1"/>
  <c r="KI120" i="3"/>
  <c r="MC120" i="3" s="1"/>
  <c r="KH120" i="3"/>
  <c r="MB120" i="3" s="1"/>
  <c r="GY120" i="3"/>
  <c r="GV120" i="3"/>
  <c r="GQ120" i="3"/>
  <c r="GN120" i="3"/>
  <c r="GI120" i="3"/>
  <c r="GF120" i="3"/>
  <c r="GA120" i="3"/>
  <c r="FX120" i="3"/>
  <c r="FS120" i="3"/>
  <c r="FP120" i="3"/>
  <c r="FK120" i="3"/>
  <c r="FH120" i="3"/>
  <c r="FC120" i="3"/>
  <c r="EZ120" i="3"/>
  <c r="EU120" i="3"/>
  <c r="ER120" i="3"/>
  <c r="EM120" i="3"/>
  <c r="EJ120" i="3"/>
  <c r="DY120" i="3"/>
  <c r="DX120" i="3"/>
  <c r="HC120" i="3" s="1"/>
  <c r="DW120" i="3"/>
  <c r="HB120" i="3" s="1"/>
  <c r="DV120" i="3"/>
  <c r="HA120" i="3" s="1"/>
  <c r="DU120" i="3"/>
  <c r="GZ120" i="3" s="1"/>
  <c r="DT120" i="3"/>
  <c r="DS120" i="3"/>
  <c r="GX120" i="3" s="1"/>
  <c r="DR120" i="3"/>
  <c r="GW120" i="3" s="1"/>
  <c r="DQ120" i="3"/>
  <c r="DP120" i="3"/>
  <c r="GU120" i="3" s="1"/>
  <c r="DO120" i="3"/>
  <c r="GT120" i="3" s="1"/>
  <c r="DN120" i="3"/>
  <c r="GS120" i="3" s="1"/>
  <c r="DM120" i="3"/>
  <c r="GR120" i="3" s="1"/>
  <c r="DL120" i="3"/>
  <c r="DK120" i="3"/>
  <c r="GP120" i="3" s="1"/>
  <c r="DJ120" i="3"/>
  <c r="GO120" i="3" s="1"/>
  <c r="DI120" i="3"/>
  <c r="DH120" i="3"/>
  <c r="GM120" i="3" s="1"/>
  <c r="DG120" i="3"/>
  <c r="GL120" i="3" s="1"/>
  <c r="DF120" i="3"/>
  <c r="GK120" i="3" s="1"/>
  <c r="DE120" i="3"/>
  <c r="GJ120" i="3" s="1"/>
  <c r="DD120" i="3"/>
  <c r="DC120" i="3"/>
  <c r="GH120" i="3" s="1"/>
  <c r="DB120" i="3"/>
  <c r="GG120" i="3" s="1"/>
  <c r="DA120" i="3"/>
  <c r="CZ120" i="3"/>
  <c r="GE120" i="3" s="1"/>
  <c r="CY120" i="3"/>
  <c r="GD120" i="3" s="1"/>
  <c r="CX120" i="3"/>
  <c r="GC120" i="3" s="1"/>
  <c r="CW120" i="3"/>
  <c r="GB120" i="3" s="1"/>
  <c r="CV120" i="3"/>
  <c r="CU120" i="3"/>
  <c r="FZ120" i="3" s="1"/>
  <c r="CT120" i="3"/>
  <c r="FY120" i="3" s="1"/>
  <c r="CS120" i="3"/>
  <c r="CR120" i="3"/>
  <c r="FW120" i="3" s="1"/>
  <c r="CQ120" i="3"/>
  <c r="FV120" i="3" s="1"/>
  <c r="CP120" i="3"/>
  <c r="FU120" i="3" s="1"/>
  <c r="CO120" i="3"/>
  <c r="FT120" i="3" s="1"/>
  <c r="CN120" i="3"/>
  <c r="CM120" i="3"/>
  <c r="FR120" i="3" s="1"/>
  <c r="CL120" i="3"/>
  <c r="FQ120" i="3" s="1"/>
  <c r="CK120" i="3"/>
  <c r="CJ120" i="3"/>
  <c r="FO120" i="3" s="1"/>
  <c r="CI120" i="3"/>
  <c r="FN120" i="3" s="1"/>
  <c r="CH120" i="3"/>
  <c r="FM120" i="3" s="1"/>
  <c r="CG120" i="3"/>
  <c r="FL120" i="3" s="1"/>
  <c r="CF120" i="3"/>
  <c r="CE120" i="3"/>
  <c r="FJ120" i="3" s="1"/>
  <c r="CD120" i="3"/>
  <c r="FI120" i="3" s="1"/>
  <c r="CC120" i="3"/>
  <c r="CB120" i="3"/>
  <c r="FG120" i="3" s="1"/>
  <c r="CA120" i="3"/>
  <c r="FF120" i="3" s="1"/>
  <c r="BZ120" i="3"/>
  <c r="FE120" i="3" s="1"/>
  <c r="BY120" i="3"/>
  <c r="FD120" i="3" s="1"/>
  <c r="BX120" i="3"/>
  <c r="BW120" i="3"/>
  <c r="FB120" i="3" s="1"/>
  <c r="BV120" i="3"/>
  <c r="FA120" i="3" s="1"/>
  <c r="BU120" i="3"/>
  <c r="BT120" i="3"/>
  <c r="EY120" i="3" s="1"/>
  <c r="BS120" i="3"/>
  <c r="EX120" i="3" s="1"/>
  <c r="BR120" i="3"/>
  <c r="EW120" i="3" s="1"/>
  <c r="BQ120" i="3"/>
  <c r="EV120" i="3" s="1"/>
  <c r="BP120" i="3"/>
  <c r="BO120" i="3"/>
  <c r="ET120" i="3" s="1"/>
  <c r="BN120" i="3"/>
  <c r="ES120" i="3" s="1"/>
  <c r="BM120" i="3"/>
  <c r="BL120" i="3"/>
  <c r="EQ120" i="3" s="1"/>
  <c r="BK120" i="3"/>
  <c r="EP120" i="3" s="1"/>
  <c r="BJ120" i="3"/>
  <c r="EO120" i="3" s="1"/>
  <c r="BI120" i="3"/>
  <c r="EN120" i="3" s="1"/>
  <c r="BH120" i="3"/>
  <c r="BG120" i="3"/>
  <c r="EL120" i="3" s="1"/>
  <c r="BF120" i="3"/>
  <c r="EK120" i="3" s="1"/>
  <c r="BE120" i="3"/>
  <c r="C120" i="3"/>
  <c r="DX119" i="3"/>
  <c r="HC119" i="3" s="1"/>
  <c r="DW119" i="3"/>
  <c r="HB119" i="3" s="1"/>
  <c r="DV119" i="3"/>
  <c r="HA119" i="3" s="1"/>
  <c r="DU119" i="3"/>
  <c r="GZ119" i="3" s="1"/>
  <c r="DT119" i="3"/>
  <c r="GY119" i="3" s="1"/>
  <c r="DS119" i="3"/>
  <c r="GX119" i="3" s="1"/>
  <c r="DR119" i="3"/>
  <c r="GW119" i="3" s="1"/>
  <c r="DQ119" i="3"/>
  <c r="GV119" i="3" s="1"/>
  <c r="DP119" i="3"/>
  <c r="GU119" i="3" s="1"/>
  <c r="DO119" i="3"/>
  <c r="GT119" i="3" s="1"/>
  <c r="DN119" i="3"/>
  <c r="GS119" i="3" s="1"/>
  <c r="DM119" i="3"/>
  <c r="GR119" i="3" s="1"/>
  <c r="DL119" i="3"/>
  <c r="GQ119" i="3" s="1"/>
  <c r="DK119" i="3"/>
  <c r="GP119" i="3" s="1"/>
  <c r="DJ119" i="3"/>
  <c r="GO119" i="3" s="1"/>
  <c r="DI119" i="3"/>
  <c r="GN119" i="3" s="1"/>
  <c r="DH119" i="3"/>
  <c r="GM119" i="3" s="1"/>
  <c r="DG119" i="3"/>
  <c r="GL119" i="3" s="1"/>
  <c r="DF119" i="3"/>
  <c r="GK119" i="3" s="1"/>
  <c r="DE119" i="3"/>
  <c r="GJ119" i="3" s="1"/>
  <c r="DD119" i="3"/>
  <c r="GI119" i="3" s="1"/>
  <c r="DC119" i="3"/>
  <c r="GH119" i="3" s="1"/>
  <c r="DB119" i="3"/>
  <c r="GG119" i="3" s="1"/>
  <c r="DA119" i="3"/>
  <c r="GF119" i="3" s="1"/>
  <c r="CZ119" i="3"/>
  <c r="GE119" i="3" s="1"/>
  <c r="CY119" i="3"/>
  <c r="GD119" i="3" s="1"/>
  <c r="CX119" i="3"/>
  <c r="GC119" i="3" s="1"/>
  <c r="CW119" i="3"/>
  <c r="GB119" i="3" s="1"/>
  <c r="CV119" i="3"/>
  <c r="GA119" i="3" s="1"/>
  <c r="CU119" i="3"/>
  <c r="FZ119" i="3" s="1"/>
  <c r="CT119" i="3"/>
  <c r="FY119" i="3" s="1"/>
  <c r="CS119" i="3"/>
  <c r="FX119" i="3" s="1"/>
  <c r="CR119" i="3"/>
  <c r="FW119" i="3" s="1"/>
  <c r="CQ119" i="3"/>
  <c r="FV119" i="3" s="1"/>
  <c r="CP119" i="3"/>
  <c r="FU119" i="3" s="1"/>
  <c r="CO119" i="3"/>
  <c r="FT119" i="3" s="1"/>
  <c r="CN119" i="3"/>
  <c r="FS119" i="3" s="1"/>
  <c r="CM119" i="3"/>
  <c r="FR119" i="3" s="1"/>
  <c r="CL119" i="3"/>
  <c r="FQ119" i="3" s="1"/>
  <c r="CK119" i="3"/>
  <c r="FP119" i="3" s="1"/>
  <c r="CJ119" i="3"/>
  <c r="FO119" i="3" s="1"/>
  <c r="CI119" i="3"/>
  <c r="FN119" i="3" s="1"/>
  <c r="CH119" i="3"/>
  <c r="FM119" i="3" s="1"/>
  <c r="CG119" i="3"/>
  <c r="FL119" i="3" s="1"/>
  <c r="CF119" i="3"/>
  <c r="FK119" i="3" s="1"/>
  <c r="CE119" i="3"/>
  <c r="FJ119" i="3" s="1"/>
  <c r="CD119" i="3"/>
  <c r="FI119" i="3" s="1"/>
  <c r="CC119" i="3"/>
  <c r="FH119" i="3" s="1"/>
  <c r="CB119" i="3"/>
  <c r="FG119" i="3" s="1"/>
  <c r="CA119" i="3"/>
  <c r="FF119" i="3" s="1"/>
  <c r="BZ119" i="3"/>
  <c r="FE119" i="3" s="1"/>
  <c r="BY119" i="3"/>
  <c r="FD119" i="3" s="1"/>
  <c r="BX119" i="3"/>
  <c r="FC119" i="3" s="1"/>
  <c r="BW119" i="3"/>
  <c r="FB119" i="3" s="1"/>
  <c r="BV119" i="3"/>
  <c r="FA119" i="3" s="1"/>
  <c r="BU119" i="3"/>
  <c r="EZ119" i="3" s="1"/>
  <c r="BT119" i="3"/>
  <c r="EY119" i="3" s="1"/>
  <c r="BS119" i="3"/>
  <c r="EX119" i="3" s="1"/>
  <c r="BR119" i="3"/>
  <c r="EW119" i="3" s="1"/>
  <c r="BQ119" i="3"/>
  <c r="EV119" i="3" s="1"/>
  <c r="BP119" i="3"/>
  <c r="EU119" i="3" s="1"/>
  <c r="BO119" i="3"/>
  <c r="ET119" i="3" s="1"/>
  <c r="BN119" i="3"/>
  <c r="ES119" i="3" s="1"/>
  <c r="BM119" i="3"/>
  <c r="ER119" i="3" s="1"/>
  <c r="BL119" i="3"/>
  <c r="EQ119" i="3" s="1"/>
  <c r="BK119" i="3"/>
  <c r="EP119" i="3" s="1"/>
  <c r="BJ119" i="3"/>
  <c r="EO119" i="3" s="1"/>
  <c r="BI119" i="3"/>
  <c r="EN119" i="3" s="1"/>
  <c r="BH119" i="3"/>
  <c r="EM119" i="3" s="1"/>
  <c r="BG119" i="3"/>
  <c r="EL119" i="3" s="1"/>
  <c r="BF119" i="3"/>
  <c r="EK119" i="3" s="1"/>
  <c r="BE119" i="3"/>
  <c r="EJ119" i="3" s="1"/>
  <c r="DX118" i="3"/>
  <c r="HC118" i="3" s="1"/>
  <c r="DW118" i="3"/>
  <c r="HB118" i="3" s="1"/>
  <c r="DV118" i="3"/>
  <c r="HA118" i="3" s="1"/>
  <c r="DU118" i="3"/>
  <c r="GZ118" i="3" s="1"/>
  <c r="DT118" i="3"/>
  <c r="GY118" i="3" s="1"/>
  <c r="DS118" i="3"/>
  <c r="GX118" i="3" s="1"/>
  <c r="DR118" i="3"/>
  <c r="GW118" i="3" s="1"/>
  <c r="DQ118" i="3"/>
  <c r="GV118" i="3" s="1"/>
  <c r="DP118" i="3"/>
  <c r="GU118" i="3" s="1"/>
  <c r="DO118" i="3"/>
  <c r="GT118" i="3" s="1"/>
  <c r="DN118" i="3"/>
  <c r="GS118" i="3" s="1"/>
  <c r="DM118" i="3"/>
  <c r="GR118" i="3" s="1"/>
  <c r="DL118" i="3"/>
  <c r="GQ118" i="3" s="1"/>
  <c r="DK118" i="3"/>
  <c r="GP118" i="3" s="1"/>
  <c r="DJ118" i="3"/>
  <c r="GO118" i="3" s="1"/>
  <c r="DI118" i="3"/>
  <c r="GN118" i="3" s="1"/>
  <c r="DH118" i="3"/>
  <c r="GM118" i="3" s="1"/>
  <c r="DG118" i="3"/>
  <c r="GL118" i="3" s="1"/>
  <c r="DF118" i="3"/>
  <c r="GK118" i="3" s="1"/>
  <c r="DE118" i="3"/>
  <c r="GJ118" i="3" s="1"/>
  <c r="DD118" i="3"/>
  <c r="GI118" i="3" s="1"/>
  <c r="DC118" i="3"/>
  <c r="GH118" i="3" s="1"/>
  <c r="DB118" i="3"/>
  <c r="GG118" i="3" s="1"/>
  <c r="DA118" i="3"/>
  <c r="GF118" i="3" s="1"/>
  <c r="CZ118" i="3"/>
  <c r="GE118" i="3" s="1"/>
  <c r="CY118" i="3"/>
  <c r="GD118" i="3" s="1"/>
  <c r="CX118" i="3"/>
  <c r="GC118" i="3" s="1"/>
  <c r="CW118" i="3"/>
  <c r="GB118" i="3" s="1"/>
  <c r="CV118" i="3"/>
  <c r="GA118" i="3" s="1"/>
  <c r="CU118" i="3"/>
  <c r="FZ118" i="3" s="1"/>
  <c r="CT118" i="3"/>
  <c r="FY118" i="3" s="1"/>
  <c r="CS118" i="3"/>
  <c r="FX118" i="3" s="1"/>
  <c r="CR118" i="3"/>
  <c r="FW118" i="3" s="1"/>
  <c r="CQ118" i="3"/>
  <c r="FV118" i="3" s="1"/>
  <c r="CP118" i="3"/>
  <c r="FU118" i="3" s="1"/>
  <c r="CO118" i="3"/>
  <c r="FT118" i="3" s="1"/>
  <c r="CN118" i="3"/>
  <c r="FS118" i="3" s="1"/>
  <c r="CM118" i="3"/>
  <c r="FR118" i="3" s="1"/>
  <c r="CL118" i="3"/>
  <c r="FQ118" i="3" s="1"/>
  <c r="CK118" i="3"/>
  <c r="FP118" i="3" s="1"/>
  <c r="CJ118" i="3"/>
  <c r="FO118" i="3" s="1"/>
  <c r="CI118" i="3"/>
  <c r="FN118" i="3" s="1"/>
  <c r="CH118" i="3"/>
  <c r="FM118" i="3" s="1"/>
  <c r="CG118" i="3"/>
  <c r="FL118" i="3" s="1"/>
  <c r="CF118" i="3"/>
  <c r="FK118" i="3" s="1"/>
  <c r="CE118" i="3"/>
  <c r="FJ118" i="3" s="1"/>
  <c r="CD118" i="3"/>
  <c r="FI118" i="3" s="1"/>
  <c r="CC118" i="3"/>
  <c r="FH118" i="3" s="1"/>
  <c r="CB118" i="3"/>
  <c r="FG118" i="3" s="1"/>
  <c r="CA118" i="3"/>
  <c r="FF118" i="3" s="1"/>
  <c r="BZ118" i="3"/>
  <c r="FE118" i="3" s="1"/>
  <c r="BY118" i="3"/>
  <c r="FD118" i="3" s="1"/>
  <c r="BX118" i="3"/>
  <c r="FC118" i="3" s="1"/>
  <c r="BW118" i="3"/>
  <c r="FB118" i="3" s="1"/>
  <c r="BV118" i="3"/>
  <c r="FA118" i="3" s="1"/>
  <c r="BU118" i="3"/>
  <c r="EZ118" i="3" s="1"/>
  <c r="BT118" i="3"/>
  <c r="EY118" i="3" s="1"/>
  <c r="BS118" i="3"/>
  <c r="EX118" i="3" s="1"/>
  <c r="BR118" i="3"/>
  <c r="EW118" i="3" s="1"/>
  <c r="BQ118" i="3"/>
  <c r="EV118" i="3" s="1"/>
  <c r="BP118" i="3"/>
  <c r="EU118" i="3" s="1"/>
  <c r="BO118" i="3"/>
  <c r="ET118" i="3" s="1"/>
  <c r="BN118" i="3"/>
  <c r="ES118" i="3" s="1"/>
  <c r="BM118" i="3"/>
  <c r="ER118" i="3" s="1"/>
  <c r="BL118" i="3"/>
  <c r="EQ118" i="3" s="1"/>
  <c r="BK118" i="3"/>
  <c r="EP118" i="3" s="1"/>
  <c r="BJ118" i="3"/>
  <c r="EO118" i="3" s="1"/>
  <c r="BI118" i="3"/>
  <c r="EN118" i="3" s="1"/>
  <c r="BH118" i="3"/>
  <c r="EM118" i="3" s="1"/>
  <c r="BG118" i="3"/>
  <c r="EL118" i="3" s="1"/>
  <c r="BF118" i="3"/>
  <c r="EK118" i="3" s="1"/>
  <c r="BE118" i="3"/>
  <c r="EJ118" i="3" s="1"/>
  <c r="HB117" i="3"/>
  <c r="GX117" i="3"/>
  <c r="GH117" i="3"/>
  <c r="GD117" i="3"/>
  <c r="FN117" i="3"/>
  <c r="FF117" i="3"/>
  <c r="EP117" i="3"/>
  <c r="EL117" i="3"/>
  <c r="DX117" i="3"/>
  <c r="HC117" i="3" s="1"/>
  <c r="DW117" i="3"/>
  <c r="DV117" i="3"/>
  <c r="HA117" i="3" s="1"/>
  <c r="DU117" i="3"/>
  <c r="GZ117" i="3" s="1"/>
  <c r="DT117" i="3"/>
  <c r="GY117" i="3" s="1"/>
  <c r="DS117" i="3"/>
  <c r="DR117" i="3"/>
  <c r="GW117" i="3" s="1"/>
  <c r="DQ117" i="3"/>
  <c r="GV117" i="3" s="1"/>
  <c r="DP117" i="3"/>
  <c r="GU117" i="3" s="1"/>
  <c r="DO117" i="3"/>
  <c r="GT117" i="3" s="1"/>
  <c r="DN117" i="3"/>
  <c r="GS117" i="3" s="1"/>
  <c r="DM117" i="3"/>
  <c r="GR117" i="3" s="1"/>
  <c r="DL117" i="3"/>
  <c r="GQ117" i="3" s="1"/>
  <c r="DK117" i="3"/>
  <c r="GP117" i="3" s="1"/>
  <c r="DJ117" i="3"/>
  <c r="GO117" i="3" s="1"/>
  <c r="DI117" i="3"/>
  <c r="GN117" i="3" s="1"/>
  <c r="DH117" i="3"/>
  <c r="GM117" i="3" s="1"/>
  <c r="DG117" i="3"/>
  <c r="GL117" i="3" s="1"/>
  <c r="DF117" i="3"/>
  <c r="GK117" i="3" s="1"/>
  <c r="DE117" i="3"/>
  <c r="GJ117" i="3" s="1"/>
  <c r="DD117" i="3"/>
  <c r="GI117" i="3" s="1"/>
  <c r="DC117" i="3"/>
  <c r="DB117" i="3"/>
  <c r="GG117" i="3" s="1"/>
  <c r="DA117" i="3"/>
  <c r="GF117" i="3" s="1"/>
  <c r="CZ117" i="3"/>
  <c r="GE117" i="3" s="1"/>
  <c r="CY117" i="3"/>
  <c r="CX117" i="3"/>
  <c r="GC117" i="3" s="1"/>
  <c r="CW117" i="3"/>
  <c r="GB117" i="3" s="1"/>
  <c r="CV117" i="3"/>
  <c r="GA117" i="3" s="1"/>
  <c r="CU117" i="3"/>
  <c r="FZ117" i="3" s="1"/>
  <c r="CT117" i="3"/>
  <c r="FY117" i="3" s="1"/>
  <c r="CS117" i="3"/>
  <c r="FX117" i="3" s="1"/>
  <c r="CR117" i="3"/>
  <c r="FW117" i="3" s="1"/>
  <c r="CQ117" i="3"/>
  <c r="FV117" i="3" s="1"/>
  <c r="CP117" i="3"/>
  <c r="FU117" i="3" s="1"/>
  <c r="CO117" i="3"/>
  <c r="FT117" i="3" s="1"/>
  <c r="CN117" i="3"/>
  <c r="FS117" i="3" s="1"/>
  <c r="CM117" i="3"/>
  <c r="FR117" i="3" s="1"/>
  <c r="CL117" i="3"/>
  <c r="FQ117" i="3" s="1"/>
  <c r="CK117" i="3"/>
  <c r="FP117" i="3" s="1"/>
  <c r="CJ117" i="3"/>
  <c r="FO117" i="3" s="1"/>
  <c r="CI117" i="3"/>
  <c r="CH117" i="3"/>
  <c r="FM117" i="3" s="1"/>
  <c r="CG117" i="3"/>
  <c r="FL117" i="3" s="1"/>
  <c r="CF117" i="3"/>
  <c r="FK117" i="3" s="1"/>
  <c r="CE117" i="3"/>
  <c r="FJ117" i="3" s="1"/>
  <c r="CD117" i="3"/>
  <c r="FI117" i="3" s="1"/>
  <c r="CC117" i="3"/>
  <c r="FH117" i="3" s="1"/>
  <c r="CB117" i="3"/>
  <c r="FG117" i="3" s="1"/>
  <c r="CA117" i="3"/>
  <c r="BZ117" i="3"/>
  <c r="FE117" i="3" s="1"/>
  <c r="BY117" i="3"/>
  <c r="FD117" i="3" s="1"/>
  <c r="BX117" i="3"/>
  <c r="FC117" i="3" s="1"/>
  <c r="BW117" i="3"/>
  <c r="FB117" i="3" s="1"/>
  <c r="BV117" i="3"/>
  <c r="FA117" i="3" s="1"/>
  <c r="BU117" i="3"/>
  <c r="EZ117" i="3" s="1"/>
  <c r="BT117" i="3"/>
  <c r="EY117" i="3" s="1"/>
  <c r="BS117" i="3"/>
  <c r="EX117" i="3" s="1"/>
  <c r="BR117" i="3"/>
  <c r="EW117" i="3" s="1"/>
  <c r="BQ117" i="3"/>
  <c r="EV117" i="3" s="1"/>
  <c r="BP117" i="3"/>
  <c r="EU117" i="3" s="1"/>
  <c r="BO117" i="3"/>
  <c r="ET117" i="3" s="1"/>
  <c r="BN117" i="3"/>
  <c r="ES117" i="3" s="1"/>
  <c r="BM117" i="3"/>
  <c r="ER117" i="3" s="1"/>
  <c r="BL117" i="3"/>
  <c r="EQ117" i="3" s="1"/>
  <c r="BK117" i="3"/>
  <c r="BJ117" i="3"/>
  <c r="EO117" i="3" s="1"/>
  <c r="BI117" i="3"/>
  <c r="EN117" i="3" s="1"/>
  <c r="BH117" i="3"/>
  <c r="EM117" i="3" s="1"/>
  <c r="BG117" i="3"/>
  <c r="BF117" i="3"/>
  <c r="EK117" i="3" s="1"/>
  <c r="BE117" i="3"/>
  <c r="EJ117" i="3" s="1"/>
  <c r="GT116" i="3"/>
  <c r="GP116" i="3"/>
  <c r="GD116" i="3"/>
  <c r="FZ116" i="3"/>
  <c r="FN116" i="3"/>
  <c r="FJ116" i="3"/>
  <c r="EX116" i="3"/>
  <c r="ET116" i="3"/>
  <c r="EA116" i="3"/>
  <c r="DX116" i="3"/>
  <c r="HC116" i="3" s="1"/>
  <c r="DW116" i="3"/>
  <c r="HB116" i="3" s="1"/>
  <c r="DV116" i="3"/>
  <c r="HA116" i="3" s="1"/>
  <c r="DU116" i="3"/>
  <c r="GZ116" i="3" s="1"/>
  <c r="DT116" i="3"/>
  <c r="GY116" i="3" s="1"/>
  <c r="DS116" i="3"/>
  <c r="GX116" i="3" s="1"/>
  <c r="DR116" i="3"/>
  <c r="GW116" i="3" s="1"/>
  <c r="DQ116" i="3"/>
  <c r="GV116" i="3" s="1"/>
  <c r="DP116" i="3"/>
  <c r="GU116" i="3" s="1"/>
  <c r="DO116" i="3"/>
  <c r="DN116" i="3"/>
  <c r="GS116" i="3" s="1"/>
  <c r="DM116" i="3"/>
  <c r="GR116" i="3" s="1"/>
  <c r="DL116" i="3"/>
  <c r="GQ116" i="3" s="1"/>
  <c r="DK116" i="3"/>
  <c r="DJ116" i="3"/>
  <c r="GO116" i="3" s="1"/>
  <c r="DI116" i="3"/>
  <c r="GN116" i="3" s="1"/>
  <c r="DH116" i="3"/>
  <c r="GM116" i="3" s="1"/>
  <c r="DG116" i="3"/>
  <c r="GL116" i="3" s="1"/>
  <c r="DF116" i="3"/>
  <c r="GK116" i="3" s="1"/>
  <c r="DE116" i="3"/>
  <c r="GJ116" i="3" s="1"/>
  <c r="DD116" i="3"/>
  <c r="GI116" i="3" s="1"/>
  <c r="DC116" i="3"/>
  <c r="GH116" i="3" s="1"/>
  <c r="DB116" i="3"/>
  <c r="GG116" i="3" s="1"/>
  <c r="DA116" i="3"/>
  <c r="GF116" i="3" s="1"/>
  <c r="CZ116" i="3"/>
  <c r="GE116" i="3" s="1"/>
  <c r="CY116" i="3"/>
  <c r="CX116" i="3"/>
  <c r="GC116" i="3" s="1"/>
  <c r="CW116" i="3"/>
  <c r="GB116" i="3" s="1"/>
  <c r="CV116" i="3"/>
  <c r="GA116" i="3" s="1"/>
  <c r="CU116" i="3"/>
  <c r="CT116" i="3"/>
  <c r="FY116" i="3" s="1"/>
  <c r="CS116" i="3"/>
  <c r="FX116" i="3" s="1"/>
  <c r="CR116" i="3"/>
  <c r="FW116" i="3" s="1"/>
  <c r="CQ116" i="3"/>
  <c r="FV116" i="3" s="1"/>
  <c r="CP116" i="3"/>
  <c r="FU116" i="3" s="1"/>
  <c r="CO116" i="3"/>
  <c r="FT116" i="3" s="1"/>
  <c r="CN116" i="3"/>
  <c r="FS116" i="3" s="1"/>
  <c r="CM116" i="3"/>
  <c r="FR116" i="3" s="1"/>
  <c r="CL116" i="3"/>
  <c r="FQ116" i="3" s="1"/>
  <c r="CK116" i="3"/>
  <c r="FP116" i="3" s="1"/>
  <c r="CJ116" i="3"/>
  <c r="FO116" i="3" s="1"/>
  <c r="CI116" i="3"/>
  <c r="CH116" i="3"/>
  <c r="FM116" i="3" s="1"/>
  <c r="CG116" i="3"/>
  <c r="FL116" i="3" s="1"/>
  <c r="CF116" i="3"/>
  <c r="FK116" i="3" s="1"/>
  <c r="CE116" i="3"/>
  <c r="CD116" i="3"/>
  <c r="FI116" i="3" s="1"/>
  <c r="CC116" i="3"/>
  <c r="FH116" i="3" s="1"/>
  <c r="CB116" i="3"/>
  <c r="FG116" i="3" s="1"/>
  <c r="CA116" i="3"/>
  <c r="FF116" i="3" s="1"/>
  <c r="BZ116" i="3"/>
  <c r="FE116" i="3" s="1"/>
  <c r="BY116" i="3"/>
  <c r="FD116" i="3" s="1"/>
  <c r="BX116" i="3"/>
  <c r="FC116" i="3" s="1"/>
  <c r="BW116" i="3"/>
  <c r="FB116" i="3" s="1"/>
  <c r="BV116" i="3"/>
  <c r="FA116" i="3" s="1"/>
  <c r="BU116" i="3"/>
  <c r="EZ116" i="3" s="1"/>
  <c r="BT116" i="3"/>
  <c r="EY116" i="3" s="1"/>
  <c r="BS116" i="3"/>
  <c r="BR116" i="3"/>
  <c r="EW116" i="3" s="1"/>
  <c r="BQ116" i="3"/>
  <c r="EV116" i="3" s="1"/>
  <c r="BP116" i="3"/>
  <c r="EU116" i="3" s="1"/>
  <c r="BO116" i="3"/>
  <c r="BN116" i="3"/>
  <c r="ES116" i="3" s="1"/>
  <c r="BM116" i="3"/>
  <c r="ER116" i="3" s="1"/>
  <c r="BL116" i="3"/>
  <c r="EQ116" i="3" s="1"/>
  <c r="BK116" i="3"/>
  <c r="EP116" i="3" s="1"/>
  <c r="BJ116" i="3"/>
  <c r="EO116" i="3" s="1"/>
  <c r="BI116" i="3"/>
  <c r="EN116" i="3" s="1"/>
  <c r="BH116" i="3"/>
  <c r="EM116" i="3" s="1"/>
  <c r="BG116" i="3"/>
  <c r="EL116" i="3" s="1"/>
  <c r="BF116" i="3"/>
  <c r="EK116" i="3" s="1"/>
  <c r="BE116" i="3"/>
  <c r="EJ116" i="3" s="1"/>
  <c r="NV115" i="3"/>
  <c r="NU115" i="3"/>
  <c r="LZ115" i="3"/>
  <c r="NT115" i="3" s="1"/>
  <c r="LY115" i="3"/>
  <c r="NS115" i="3" s="1"/>
  <c r="LX115" i="3"/>
  <c r="NR115" i="3" s="1"/>
  <c r="LW115" i="3"/>
  <c r="NQ115" i="3" s="1"/>
  <c r="LV115" i="3"/>
  <c r="NP115" i="3" s="1"/>
  <c r="LU115" i="3"/>
  <c r="NO115" i="3" s="1"/>
  <c r="LT115" i="3"/>
  <c r="NN115" i="3" s="1"/>
  <c r="LS115" i="3"/>
  <c r="NM115" i="3" s="1"/>
  <c r="LR115" i="3"/>
  <c r="NL115" i="3" s="1"/>
  <c r="LQ115" i="3"/>
  <c r="NK115" i="3" s="1"/>
  <c r="LP115" i="3"/>
  <c r="NJ115" i="3" s="1"/>
  <c r="LO115" i="3"/>
  <c r="NI115" i="3" s="1"/>
  <c r="LN115" i="3"/>
  <c r="NH115" i="3" s="1"/>
  <c r="LM115" i="3"/>
  <c r="NG115" i="3" s="1"/>
  <c r="LL115" i="3"/>
  <c r="NF115" i="3" s="1"/>
  <c r="LK115" i="3"/>
  <c r="NE115" i="3" s="1"/>
  <c r="LJ115" i="3"/>
  <c r="ND115" i="3" s="1"/>
  <c r="LI115" i="3"/>
  <c r="NC115" i="3" s="1"/>
  <c r="LH115" i="3"/>
  <c r="NB115" i="3" s="1"/>
  <c r="LG115" i="3"/>
  <c r="NA115" i="3" s="1"/>
  <c r="LF115" i="3"/>
  <c r="MZ115" i="3" s="1"/>
  <c r="LE115" i="3"/>
  <c r="MY115" i="3" s="1"/>
  <c r="LD115" i="3"/>
  <c r="MX115" i="3" s="1"/>
  <c r="LC115" i="3"/>
  <c r="MW115" i="3" s="1"/>
  <c r="LB115" i="3"/>
  <c r="MV115" i="3" s="1"/>
  <c r="LA115" i="3"/>
  <c r="MU115" i="3" s="1"/>
  <c r="KZ115" i="3"/>
  <c r="MT115" i="3" s="1"/>
  <c r="KY115" i="3"/>
  <c r="MS115" i="3" s="1"/>
  <c r="KX115" i="3"/>
  <c r="MR115" i="3" s="1"/>
  <c r="KW115" i="3"/>
  <c r="MQ115" i="3" s="1"/>
  <c r="KV115" i="3"/>
  <c r="MP115" i="3" s="1"/>
  <c r="KU115" i="3"/>
  <c r="MO115" i="3" s="1"/>
  <c r="KT115" i="3"/>
  <c r="MN115" i="3" s="1"/>
  <c r="KS115" i="3"/>
  <c r="MM115" i="3" s="1"/>
  <c r="KR115" i="3"/>
  <c r="ML115" i="3" s="1"/>
  <c r="KQ115" i="3"/>
  <c r="MK115" i="3" s="1"/>
  <c r="KP115" i="3"/>
  <c r="MJ115" i="3" s="1"/>
  <c r="KO115" i="3"/>
  <c r="MI115" i="3" s="1"/>
  <c r="KN115" i="3"/>
  <c r="MH115" i="3" s="1"/>
  <c r="KM115" i="3"/>
  <c r="MG115" i="3" s="1"/>
  <c r="KL115" i="3"/>
  <c r="MF115" i="3" s="1"/>
  <c r="KK115" i="3"/>
  <c r="ME115" i="3" s="1"/>
  <c r="KJ115" i="3"/>
  <c r="MD115" i="3" s="1"/>
  <c r="KI115" i="3"/>
  <c r="MC115" i="3" s="1"/>
  <c r="PF115" i="3" s="1"/>
  <c r="KH115" i="3"/>
  <c r="MB115" i="3" s="1"/>
  <c r="HA115" i="3"/>
  <c r="GS115" i="3"/>
  <c r="GK115" i="3"/>
  <c r="GC115" i="3"/>
  <c r="FU115" i="3"/>
  <c r="FM115" i="3"/>
  <c r="FE115" i="3"/>
  <c r="EW115" i="3"/>
  <c r="EO115" i="3"/>
  <c r="DY115" i="3"/>
  <c r="DX115" i="3"/>
  <c r="HC115" i="3" s="1"/>
  <c r="DW115" i="3"/>
  <c r="HB115" i="3" s="1"/>
  <c r="DV115" i="3"/>
  <c r="DU115" i="3"/>
  <c r="GZ115" i="3" s="1"/>
  <c r="DT115" i="3"/>
  <c r="GY115" i="3" s="1"/>
  <c r="DS115" i="3"/>
  <c r="GX115" i="3" s="1"/>
  <c r="DR115" i="3"/>
  <c r="GW115" i="3" s="1"/>
  <c r="DQ115" i="3"/>
  <c r="GV115" i="3" s="1"/>
  <c r="DP115" i="3"/>
  <c r="GU115" i="3" s="1"/>
  <c r="DO115" i="3"/>
  <c r="GT115" i="3" s="1"/>
  <c r="DN115" i="3"/>
  <c r="DM115" i="3"/>
  <c r="GR115" i="3" s="1"/>
  <c r="DL115" i="3"/>
  <c r="GQ115" i="3" s="1"/>
  <c r="DK115" i="3"/>
  <c r="GP115" i="3" s="1"/>
  <c r="DJ115" i="3"/>
  <c r="GO115" i="3" s="1"/>
  <c r="DI115" i="3"/>
  <c r="GN115" i="3" s="1"/>
  <c r="DH115" i="3"/>
  <c r="GM115" i="3" s="1"/>
  <c r="DG115" i="3"/>
  <c r="GL115" i="3" s="1"/>
  <c r="DF115" i="3"/>
  <c r="DE115" i="3"/>
  <c r="GJ115" i="3" s="1"/>
  <c r="DD115" i="3"/>
  <c r="GI115" i="3" s="1"/>
  <c r="DC115" i="3"/>
  <c r="GH115" i="3" s="1"/>
  <c r="DB115" i="3"/>
  <c r="GG115" i="3" s="1"/>
  <c r="DA115" i="3"/>
  <c r="GF115" i="3" s="1"/>
  <c r="CZ115" i="3"/>
  <c r="GE115" i="3" s="1"/>
  <c r="CY115" i="3"/>
  <c r="GD115" i="3" s="1"/>
  <c r="CX115" i="3"/>
  <c r="CW115" i="3"/>
  <c r="GB115" i="3" s="1"/>
  <c r="CV115" i="3"/>
  <c r="GA115" i="3" s="1"/>
  <c r="CU115" i="3"/>
  <c r="FZ115" i="3" s="1"/>
  <c r="CT115" i="3"/>
  <c r="FY115" i="3" s="1"/>
  <c r="CS115" i="3"/>
  <c r="FX115" i="3" s="1"/>
  <c r="CR115" i="3"/>
  <c r="FW115" i="3" s="1"/>
  <c r="CQ115" i="3"/>
  <c r="FV115" i="3" s="1"/>
  <c r="CP115" i="3"/>
  <c r="CO115" i="3"/>
  <c r="FT115" i="3" s="1"/>
  <c r="CN115" i="3"/>
  <c r="FS115" i="3" s="1"/>
  <c r="CM115" i="3"/>
  <c r="FR115" i="3" s="1"/>
  <c r="CL115" i="3"/>
  <c r="FQ115" i="3" s="1"/>
  <c r="CK115" i="3"/>
  <c r="FP115" i="3" s="1"/>
  <c r="CJ115" i="3"/>
  <c r="FO115" i="3" s="1"/>
  <c r="CI115" i="3"/>
  <c r="FN115" i="3" s="1"/>
  <c r="CH115" i="3"/>
  <c r="CG115" i="3"/>
  <c r="FL115" i="3" s="1"/>
  <c r="CF115" i="3"/>
  <c r="FK115" i="3" s="1"/>
  <c r="CE115" i="3"/>
  <c r="FJ115" i="3" s="1"/>
  <c r="CD115" i="3"/>
  <c r="FI115" i="3" s="1"/>
  <c r="CC115" i="3"/>
  <c r="FH115" i="3" s="1"/>
  <c r="CB115" i="3"/>
  <c r="FG115" i="3" s="1"/>
  <c r="CA115" i="3"/>
  <c r="FF115" i="3" s="1"/>
  <c r="BZ115" i="3"/>
  <c r="BY115" i="3"/>
  <c r="FD115" i="3" s="1"/>
  <c r="BX115" i="3"/>
  <c r="FC115" i="3" s="1"/>
  <c r="BW115" i="3"/>
  <c r="FB115" i="3" s="1"/>
  <c r="BV115" i="3"/>
  <c r="FA115" i="3" s="1"/>
  <c r="BU115" i="3"/>
  <c r="EZ115" i="3" s="1"/>
  <c r="BT115" i="3"/>
  <c r="EY115" i="3" s="1"/>
  <c r="BS115" i="3"/>
  <c r="EX115" i="3" s="1"/>
  <c r="BR115" i="3"/>
  <c r="BQ115" i="3"/>
  <c r="EV115" i="3" s="1"/>
  <c r="BP115" i="3"/>
  <c r="EU115" i="3" s="1"/>
  <c r="BO115" i="3"/>
  <c r="ET115" i="3" s="1"/>
  <c r="BN115" i="3"/>
  <c r="ES115" i="3" s="1"/>
  <c r="BM115" i="3"/>
  <c r="ER115" i="3" s="1"/>
  <c r="BL115" i="3"/>
  <c r="EQ115" i="3" s="1"/>
  <c r="BK115" i="3"/>
  <c r="EP115" i="3" s="1"/>
  <c r="BJ115" i="3"/>
  <c r="BI115" i="3"/>
  <c r="EN115" i="3" s="1"/>
  <c r="BH115" i="3"/>
  <c r="EM115" i="3" s="1"/>
  <c r="BG115" i="3"/>
  <c r="EL115" i="3" s="1"/>
  <c r="BF115" i="3"/>
  <c r="EK115" i="3" s="1"/>
  <c r="BE115" i="3"/>
  <c r="EJ115" i="3" s="1"/>
  <c r="C115" i="3"/>
  <c r="GR114" i="3"/>
  <c r="FL114" i="3"/>
  <c r="DX114" i="3"/>
  <c r="HC114" i="3" s="1"/>
  <c r="DW114" i="3"/>
  <c r="HB114" i="3" s="1"/>
  <c r="DV114" i="3"/>
  <c r="HA114" i="3" s="1"/>
  <c r="DU114" i="3"/>
  <c r="GZ114" i="3" s="1"/>
  <c r="DT114" i="3"/>
  <c r="GY114" i="3" s="1"/>
  <c r="DS114" i="3"/>
  <c r="GX114" i="3" s="1"/>
  <c r="DR114" i="3"/>
  <c r="GW114" i="3" s="1"/>
  <c r="DQ114" i="3"/>
  <c r="GV114" i="3" s="1"/>
  <c r="DP114" i="3"/>
  <c r="GU114" i="3" s="1"/>
  <c r="DO114" i="3"/>
  <c r="GT114" i="3" s="1"/>
  <c r="DN114" i="3"/>
  <c r="GS114" i="3" s="1"/>
  <c r="DM114" i="3"/>
  <c r="DL114" i="3"/>
  <c r="GQ114" i="3" s="1"/>
  <c r="DK114" i="3"/>
  <c r="GP114" i="3" s="1"/>
  <c r="DJ114" i="3"/>
  <c r="GO114" i="3" s="1"/>
  <c r="DI114" i="3"/>
  <c r="GN114" i="3" s="1"/>
  <c r="DH114" i="3"/>
  <c r="GM114" i="3" s="1"/>
  <c r="DG114" i="3"/>
  <c r="GL114" i="3" s="1"/>
  <c r="DF114" i="3"/>
  <c r="GK114" i="3" s="1"/>
  <c r="DE114" i="3"/>
  <c r="GJ114" i="3" s="1"/>
  <c r="DD114" i="3"/>
  <c r="GI114" i="3" s="1"/>
  <c r="DC114" i="3"/>
  <c r="GH114" i="3" s="1"/>
  <c r="DB114" i="3"/>
  <c r="GG114" i="3" s="1"/>
  <c r="DA114" i="3"/>
  <c r="GF114" i="3" s="1"/>
  <c r="CZ114" i="3"/>
  <c r="GE114" i="3" s="1"/>
  <c r="CY114" i="3"/>
  <c r="GD114" i="3" s="1"/>
  <c r="CX114" i="3"/>
  <c r="GC114" i="3" s="1"/>
  <c r="CW114" i="3"/>
  <c r="GB114" i="3" s="1"/>
  <c r="CV114" i="3"/>
  <c r="GA114" i="3" s="1"/>
  <c r="CU114" i="3"/>
  <c r="FZ114" i="3" s="1"/>
  <c r="CT114" i="3"/>
  <c r="FY114" i="3" s="1"/>
  <c r="CS114" i="3"/>
  <c r="FX114" i="3" s="1"/>
  <c r="CR114" i="3"/>
  <c r="FW114" i="3" s="1"/>
  <c r="CQ114" i="3"/>
  <c r="FV114" i="3" s="1"/>
  <c r="CP114" i="3"/>
  <c r="FU114" i="3" s="1"/>
  <c r="CO114" i="3"/>
  <c r="FT114" i="3" s="1"/>
  <c r="CN114" i="3"/>
  <c r="FS114" i="3" s="1"/>
  <c r="CM114" i="3"/>
  <c r="FR114" i="3" s="1"/>
  <c r="CL114" i="3"/>
  <c r="FQ114" i="3" s="1"/>
  <c r="CK114" i="3"/>
  <c r="FP114" i="3" s="1"/>
  <c r="CJ114" i="3"/>
  <c r="FO114" i="3" s="1"/>
  <c r="CI114" i="3"/>
  <c r="FN114" i="3" s="1"/>
  <c r="CH114" i="3"/>
  <c r="FM114" i="3" s="1"/>
  <c r="CG114" i="3"/>
  <c r="CF114" i="3"/>
  <c r="FK114" i="3" s="1"/>
  <c r="CE114" i="3"/>
  <c r="FJ114" i="3" s="1"/>
  <c r="CD114" i="3"/>
  <c r="FI114" i="3" s="1"/>
  <c r="CC114" i="3"/>
  <c r="FH114" i="3" s="1"/>
  <c r="CB114" i="3"/>
  <c r="FG114" i="3" s="1"/>
  <c r="CA114" i="3"/>
  <c r="FF114" i="3" s="1"/>
  <c r="BZ114" i="3"/>
  <c r="FE114" i="3" s="1"/>
  <c r="BY114" i="3"/>
  <c r="FD114" i="3" s="1"/>
  <c r="BX114" i="3"/>
  <c r="FC114" i="3" s="1"/>
  <c r="BW114" i="3"/>
  <c r="FB114" i="3" s="1"/>
  <c r="BV114" i="3"/>
  <c r="FA114" i="3" s="1"/>
  <c r="BU114" i="3"/>
  <c r="EZ114" i="3" s="1"/>
  <c r="BT114" i="3"/>
  <c r="EY114" i="3" s="1"/>
  <c r="BS114" i="3"/>
  <c r="EX114" i="3" s="1"/>
  <c r="BR114" i="3"/>
  <c r="EW114" i="3" s="1"/>
  <c r="BQ114" i="3"/>
  <c r="EV114" i="3" s="1"/>
  <c r="BP114" i="3"/>
  <c r="EU114" i="3" s="1"/>
  <c r="BO114" i="3"/>
  <c r="ET114" i="3" s="1"/>
  <c r="BN114" i="3"/>
  <c r="ES114" i="3" s="1"/>
  <c r="BM114" i="3"/>
  <c r="ER114" i="3" s="1"/>
  <c r="BL114" i="3"/>
  <c r="EQ114" i="3" s="1"/>
  <c r="BK114" i="3"/>
  <c r="EP114" i="3" s="1"/>
  <c r="BJ114" i="3"/>
  <c r="EO114" i="3" s="1"/>
  <c r="BI114" i="3"/>
  <c r="EN114" i="3" s="1"/>
  <c r="BH114" i="3"/>
  <c r="EM114" i="3" s="1"/>
  <c r="BG114" i="3"/>
  <c r="EL114" i="3" s="1"/>
  <c r="BF114" i="3"/>
  <c r="EK114" i="3" s="1"/>
  <c r="BE114" i="3"/>
  <c r="EJ114" i="3" s="1"/>
  <c r="DX113" i="3"/>
  <c r="HC113" i="3" s="1"/>
  <c r="DW113" i="3"/>
  <c r="HB113" i="3" s="1"/>
  <c r="DV113" i="3"/>
  <c r="HA113" i="3" s="1"/>
  <c r="DU113" i="3"/>
  <c r="GZ113" i="3" s="1"/>
  <c r="DT113" i="3"/>
  <c r="GY113" i="3" s="1"/>
  <c r="DS113" i="3"/>
  <c r="GX113" i="3" s="1"/>
  <c r="DR113" i="3"/>
  <c r="GW113" i="3" s="1"/>
  <c r="DQ113" i="3"/>
  <c r="GV113" i="3" s="1"/>
  <c r="DP113" i="3"/>
  <c r="GU113" i="3" s="1"/>
  <c r="DO113" i="3"/>
  <c r="GT113" i="3" s="1"/>
  <c r="DN113" i="3"/>
  <c r="GS113" i="3" s="1"/>
  <c r="DM113" i="3"/>
  <c r="GR113" i="3" s="1"/>
  <c r="DL113" i="3"/>
  <c r="GQ113" i="3" s="1"/>
  <c r="DK113" i="3"/>
  <c r="GP113" i="3" s="1"/>
  <c r="DJ113" i="3"/>
  <c r="GO113" i="3" s="1"/>
  <c r="DI113" i="3"/>
  <c r="GN113" i="3" s="1"/>
  <c r="DH113" i="3"/>
  <c r="GM113" i="3" s="1"/>
  <c r="DG113" i="3"/>
  <c r="GL113" i="3" s="1"/>
  <c r="DF113" i="3"/>
  <c r="GK113" i="3" s="1"/>
  <c r="DE113" i="3"/>
  <c r="GJ113" i="3" s="1"/>
  <c r="DD113" i="3"/>
  <c r="GI113" i="3" s="1"/>
  <c r="DC113" i="3"/>
  <c r="GH113" i="3" s="1"/>
  <c r="DB113" i="3"/>
  <c r="GG113" i="3" s="1"/>
  <c r="DA113" i="3"/>
  <c r="GF113" i="3" s="1"/>
  <c r="CZ113" i="3"/>
  <c r="GE113" i="3" s="1"/>
  <c r="CY113" i="3"/>
  <c r="GD113" i="3" s="1"/>
  <c r="CX113" i="3"/>
  <c r="GC113" i="3" s="1"/>
  <c r="CW113" i="3"/>
  <c r="GB113" i="3" s="1"/>
  <c r="CV113" i="3"/>
  <c r="GA113" i="3" s="1"/>
  <c r="CU113" i="3"/>
  <c r="FZ113" i="3" s="1"/>
  <c r="CT113" i="3"/>
  <c r="FY113" i="3" s="1"/>
  <c r="CS113" i="3"/>
  <c r="FX113" i="3" s="1"/>
  <c r="CR113" i="3"/>
  <c r="FW113" i="3" s="1"/>
  <c r="CQ113" i="3"/>
  <c r="FV113" i="3" s="1"/>
  <c r="CP113" i="3"/>
  <c r="FU113" i="3" s="1"/>
  <c r="CO113" i="3"/>
  <c r="FT113" i="3" s="1"/>
  <c r="CN113" i="3"/>
  <c r="FS113" i="3" s="1"/>
  <c r="CM113" i="3"/>
  <c r="FR113" i="3" s="1"/>
  <c r="CL113" i="3"/>
  <c r="FQ113" i="3" s="1"/>
  <c r="CK113" i="3"/>
  <c r="FP113" i="3" s="1"/>
  <c r="CJ113" i="3"/>
  <c r="FO113" i="3" s="1"/>
  <c r="CI113" i="3"/>
  <c r="FN113" i="3" s="1"/>
  <c r="CH113" i="3"/>
  <c r="FM113" i="3" s="1"/>
  <c r="CG113" i="3"/>
  <c r="FL113" i="3" s="1"/>
  <c r="CF113" i="3"/>
  <c r="FK113" i="3" s="1"/>
  <c r="CE113" i="3"/>
  <c r="FJ113" i="3" s="1"/>
  <c r="CD113" i="3"/>
  <c r="FI113" i="3" s="1"/>
  <c r="CC113" i="3"/>
  <c r="FH113" i="3" s="1"/>
  <c r="CB113" i="3"/>
  <c r="FG113" i="3" s="1"/>
  <c r="CA113" i="3"/>
  <c r="FF113" i="3" s="1"/>
  <c r="BZ113" i="3"/>
  <c r="FE113" i="3" s="1"/>
  <c r="BY113" i="3"/>
  <c r="FD113" i="3" s="1"/>
  <c r="BX113" i="3"/>
  <c r="FC113" i="3" s="1"/>
  <c r="BW113" i="3"/>
  <c r="FB113" i="3" s="1"/>
  <c r="BV113" i="3"/>
  <c r="FA113" i="3" s="1"/>
  <c r="BU113" i="3"/>
  <c r="EZ113" i="3" s="1"/>
  <c r="BT113" i="3"/>
  <c r="EY113" i="3" s="1"/>
  <c r="BS113" i="3"/>
  <c r="EX113" i="3" s="1"/>
  <c r="BR113" i="3"/>
  <c r="EW113" i="3" s="1"/>
  <c r="BQ113" i="3"/>
  <c r="EV113" i="3" s="1"/>
  <c r="BP113" i="3"/>
  <c r="EU113" i="3" s="1"/>
  <c r="BO113" i="3"/>
  <c r="ET113" i="3" s="1"/>
  <c r="BN113" i="3"/>
  <c r="ES113" i="3" s="1"/>
  <c r="BM113" i="3"/>
  <c r="ER113" i="3" s="1"/>
  <c r="BL113" i="3"/>
  <c r="EQ113" i="3" s="1"/>
  <c r="BK113" i="3"/>
  <c r="EP113" i="3" s="1"/>
  <c r="BJ113" i="3"/>
  <c r="EO113" i="3" s="1"/>
  <c r="BI113" i="3"/>
  <c r="EN113" i="3" s="1"/>
  <c r="BH113" i="3"/>
  <c r="EM113" i="3" s="1"/>
  <c r="BG113" i="3"/>
  <c r="EL113" i="3" s="1"/>
  <c r="BF113" i="3"/>
  <c r="EK113" i="3" s="1"/>
  <c r="BE113" i="3"/>
  <c r="EJ113" i="3" s="1"/>
  <c r="GR112" i="3"/>
  <c r="FL112" i="3"/>
  <c r="DX112" i="3"/>
  <c r="HC112" i="3" s="1"/>
  <c r="DW112" i="3"/>
  <c r="HB112" i="3" s="1"/>
  <c r="DV112" i="3"/>
  <c r="HA112" i="3" s="1"/>
  <c r="DU112" i="3"/>
  <c r="GZ112" i="3" s="1"/>
  <c r="DT112" i="3"/>
  <c r="GY112" i="3" s="1"/>
  <c r="DS112" i="3"/>
  <c r="GX112" i="3" s="1"/>
  <c r="DR112" i="3"/>
  <c r="GW112" i="3" s="1"/>
  <c r="DQ112" i="3"/>
  <c r="GV112" i="3" s="1"/>
  <c r="DP112" i="3"/>
  <c r="GU112" i="3" s="1"/>
  <c r="DO112" i="3"/>
  <c r="GT112" i="3" s="1"/>
  <c r="DN112" i="3"/>
  <c r="GS112" i="3" s="1"/>
  <c r="DM112" i="3"/>
  <c r="DL112" i="3"/>
  <c r="GQ112" i="3" s="1"/>
  <c r="DK112" i="3"/>
  <c r="GP112" i="3" s="1"/>
  <c r="DJ112" i="3"/>
  <c r="GO112" i="3" s="1"/>
  <c r="DI112" i="3"/>
  <c r="GN112" i="3" s="1"/>
  <c r="DH112" i="3"/>
  <c r="GM112" i="3" s="1"/>
  <c r="DG112" i="3"/>
  <c r="GL112" i="3" s="1"/>
  <c r="DF112" i="3"/>
  <c r="GK112" i="3" s="1"/>
  <c r="DE112" i="3"/>
  <c r="GJ112" i="3" s="1"/>
  <c r="DD112" i="3"/>
  <c r="GI112" i="3" s="1"/>
  <c r="DC112" i="3"/>
  <c r="GH112" i="3" s="1"/>
  <c r="DB112" i="3"/>
  <c r="GG112" i="3" s="1"/>
  <c r="DA112" i="3"/>
  <c r="GF112" i="3" s="1"/>
  <c r="CZ112" i="3"/>
  <c r="GE112" i="3" s="1"/>
  <c r="CY112" i="3"/>
  <c r="GD112" i="3" s="1"/>
  <c r="CX112" i="3"/>
  <c r="GC112" i="3" s="1"/>
  <c r="CW112" i="3"/>
  <c r="GB112" i="3" s="1"/>
  <c r="CV112" i="3"/>
  <c r="GA112" i="3" s="1"/>
  <c r="CU112" i="3"/>
  <c r="FZ112" i="3" s="1"/>
  <c r="CT112" i="3"/>
  <c r="FY112" i="3" s="1"/>
  <c r="CS112" i="3"/>
  <c r="FX112" i="3" s="1"/>
  <c r="CR112" i="3"/>
  <c r="FW112" i="3" s="1"/>
  <c r="CQ112" i="3"/>
  <c r="FV112" i="3" s="1"/>
  <c r="CP112" i="3"/>
  <c r="FU112" i="3" s="1"/>
  <c r="CO112" i="3"/>
  <c r="FT112" i="3" s="1"/>
  <c r="CN112" i="3"/>
  <c r="FS112" i="3" s="1"/>
  <c r="CM112" i="3"/>
  <c r="FR112" i="3" s="1"/>
  <c r="CL112" i="3"/>
  <c r="FQ112" i="3" s="1"/>
  <c r="CK112" i="3"/>
  <c r="FP112" i="3" s="1"/>
  <c r="CJ112" i="3"/>
  <c r="FO112" i="3" s="1"/>
  <c r="CI112" i="3"/>
  <c r="FN112" i="3" s="1"/>
  <c r="CH112" i="3"/>
  <c r="FM112" i="3" s="1"/>
  <c r="CG112" i="3"/>
  <c r="CF112" i="3"/>
  <c r="FK112" i="3" s="1"/>
  <c r="CE112" i="3"/>
  <c r="FJ112" i="3" s="1"/>
  <c r="CD112" i="3"/>
  <c r="FI112" i="3" s="1"/>
  <c r="CC112" i="3"/>
  <c r="FH112" i="3" s="1"/>
  <c r="CB112" i="3"/>
  <c r="FG112" i="3" s="1"/>
  <c r="CA112" i="3"/>
  <c r="FF112" i="3" s="1"/>
  <c r="BZ112" i="3"/>
  <c r="FE112" i="3" s="1"/>
  <c r="BY112" i="3"/>
  <c r="FD112" i="3" s="1"/>
  <c r="BX112" i="3"/>
  <c r="FC112" i="3" s="1"/>
  <c r="BW112" i="3"/>
  <c r="FB112" i="3" s="1"/>
  <c r="BV112" i="3"/>
  <c r="FA112" i="3" s="1"/>
  <c r="BU112" i="3"/>
  <c r="EZ112" i="3" s="1"/>
  <c r="BT112" i="3"/>
  <c r="EY112" i="3" s="1"/>
  <c r="BS112" i="3"/>
  <c r="EX112" i="3" s="1"/>
  <c r="BR112" i="3"/>
  <c r="EW112" i="3" s="1"/>
  <c r="BQ112" i="3"/>
  <c r="EV112" i="3" s="1"/>
  <c r="BP112" i="3"/>
  <c r="EU112" i="3" s="1"/>
  <c r="BO112" i="3"/>
  <c r="ET112" i="3" s="1"/>
  <c r="BN112" i="3"/>
  <c r="ES112" i="3" s="1"/>
  <c r="BM112" i="3"/>
  <c r="ER112" i="3" s="1"/>
  <c r="BL112" i="3"/>
  <c r="EQ112" i="3" s="1"/>
  <c r="BK112" i="3"/>
  <c r="EP112" i="3" s="1"/>
  <c r="BJ112" i="3"/>
  <c r="EO112" i="3" s="1"/>
  <c r="BI112" i="3"/>
  <c r="EN112" i="3" s="1"/>
  <c r="BH112" i="3"/>
  <c r="EM112" i="3" s="1"/>
  <c r="BG112" i="3"/>
  <c r="EL112" i="3" s="1"/>
  <c r="BF112" i="3"/>
  <c r="EK112" i="3" s="1"/>
  <c r="BE112" i="3"/>
  <c r="EJ112" i="3" s="1"/>
  <c r="HA111" i="3"/>
  <c r="GS111" i="3"/>
  <c r="GR111" i="3"/>
  <c r="GF111" i="3"/>
  <c r="FU111" i="3"/>
  <c r="FM111" i="3"/>
  <c r="FL111" i="3"/>
  <c r="EZ111" i="3"/>
  <c r="EO111" i="3"/>
  <c r="EA111" i="3"/>
  <c r="DX111" i="3"/>
  <c r="HC111" i="3" s="1"/>
  <c r="DW111" i="3"/>
  <c r="HB111" i="3" s="1"/>
  <c r="DV111" i="3"/>
  <c r="DU111" i="3"/>
  <c r="GZ111" i="3" s="1"/>
  <c r="DT111" i="3"/>
  <c r="GY111" i="3" s="1"/>
  <c r="DS111" i="3"/>
  <c r="GX111" i="3" s="1"/>
  <c r="DR111" i="3"/>
  <c r="GW111" i="3" s="1"/>
  <c r="DQ111" i="3"/>
  <c r="GV111" i="3" s="1"/>
  <c r="DP111" i="3"/>
  <c r="GU111" i="3" s="1"/>
  <c r="DO111" i="3"/>
  <c r="GT111" i="3" s="1"/>
  <c r="DN111" i="3"/>
  <c r="DM111" i="3"/>
  <c r="DL111" i="3"/>
  <c r="GQ111" i="3" s="1"/>
  <c r="DK111" i="3"/>
  <c r="GP111" i="3" s="1"/>
  <c r="DJ111" i="3"/>
  <c r="GO111" i="3" s="1"/>
  <c r="DI111" i="3"/>
  <c r="GN111" i="3" s="1"/>
  <c r="DH111" i="3"/>
  <c r="GM111" i="3" s="1"/>
  <c r="DG111" i="3"/>
  <c r="GL111" i="3" s="1"/>
  <c r="DF111" i="3"/>
  <c r="GK111" i="3" s="1"/>
  <c r="DE111" i="3"/>
  <c r="GJ111" i="3" s="1"/>
  <c r="DD111" i="3"/>
  <c r="GI111" i="3" s="1"/>
  <c r="DC111" i="3"/>
  <c r="GH111" i="3" s="1"/>
  <c r="DB111" i="3"/>
  <c r="GG111" i="3" s="1"/>
  <c r="DA111" i="3"/>
  <c r="CZ111" i="3"/>
  <c r="GE111" i="3" s="1"/>
  <c r="CY111" i="3"/>
  <c r="GD111" i="3" s="1"/>
  <c r="CX111" i="3"/>
  <c r="GC111" i="3" s="1"/>
  <c r="CW111" i="3"/>
  <c r="GB111" i="3" s="1"/>
  <c r="CV111" i="3"/>
  <c r="GA111" i="3" s="1"/>
  <c r="CU111" i="3"/>
  <c r="FZ111" i="3" s="1"/>
  <c r="CT111" i="3"/>
  <c r="FY111" i="3" s="1"/>
  <c r="CS111" i="3"/>
  <c r="FX111" i="3" s="1"/>
  <c r="CR111" i="3"/>
  <c r="FW111" i="3" s="1"/>
  <c r="CQ111" i="3"/>
  <c r="FV111" i="3" s="1"/>
  <c r="CP111" i="3"/>
  <c r="CO111" i="3"/>
  <c r="FT111" i="3" s="1"/>
  <c r="CN111" i="3"/>
  <c r="FS111" i="3" s="1"/>
  <c r="CM111" i="3"/>
  <c r="FR111" i="3" s="1"/>
  <c r="CL111" i="3"/>
  <c r="FQ111" i="3" s="1"/>
  <c r="CK111" i="3"/>
  <c r="FP111" i="3" s="1"/>
  <c r="CJ111" i="3"/>
  <c r="FO111" i="3" s="1"/>
  <c r="CI111" i="3"/>
  <c r="FN111" i="3" s="1"/>
  <c r="CH111" i="3"/>
  <c r="CG111" i="3"/>
  <c r="CF111" i="3"/>
  <c r="FK111" i="3" s="1"/>
  <c r="CE111" i="3"/>
  <c r="FJ111" i="3" s="1"/>
  <c r="CD111" i="3"/>
  <c r="FI111" i="3" s="1"/>
  <c r="CC111" i="3"/>
  <c r="FH111" i="3" s="1"/>
  <c r="CB111" i="3"/>
  <c r="FG111" i="3" s="1"/>
  <c r="CA111" i="3"/>
  <c r="FF111" i="3" s="1"/>
  <c r="BZ111" i="3"/>
  <c r="FE111" i="3" s="1"/>
  <c r="BY111" i="3"/>
  <c r="FD111" i="3" s="1"/>
  <c r="BX111" i="3"/>
  <c r="FC111" i="3" s="1"/>
  <c r="BW111" i="3"/>
  <c r="FB111" i="3" s="1"/>
  <c r="BV111" i="3"/>
  <c r="FA111" i="3" s="1"/>
  <c r="BU111" i="3"/>
  <c r="BT111" i="3"/>
  <c r="EY111" i="3" s="1"/>
  <c r="BS111" i="3"/>
  <c r="EX111" i="3" s="1"/>
  <c r="BR111" i="3"/>
  <c r="EW111" i="3" s="1"/>
  <c r="BQ111" i="3"/>
  <c r="EV111" i="3" s="1"/>
  <c r="BP111" i="3"/>
  <c r="EU111" i="3" s="1"/>
  <c r="BO111" i="3"/>
  <c r="ET111" i="3" s="1"/>
  <c r="BN111" i="3"/>
  <c r="ES111" i="3" s="1"/>
  <c r="BM111" i="3"/>
  <c r="ER111" i="3" s="1"/>
  <c r="BL111" i="3"/>
  <c r="EQ111" i="3" s="1"/>
  <c r="BK111" i="3"/>
  <c r="EP111" i="3" s="1"/>
  <c r="BJ111" i="3"/>
  <c r="BI111" i="3"/>
  <c r="EN111" i="3" s="1"/>
  <c r="BH111" i="3"/>
  <c r="EM111" i="3" s="1"/>
  <c r="BG111" i="3"/>
  <c r="EL111" i="3" s="1"/>
  <c r="BF111" i="3"/>
  <c r="EK111" i="3" s="1"/>
  <c r="BE111" i="3"/>
  <c r="EJ111" i="3" s="1"/>
  <c r="NV110" i="3"/>
  <c r="NU110" i="3"/>
  <c r="NT110" i="3"/>
  <c r="NS110" i="3"/>
  <c r="NP110" i="3"/>
  <c r="NL110" i="3"/>
  <c r="NK110" i="3"/>
  <c r="NH110" i="3"/>
  <c r="ND110" i="3"/>
  <c r="NC110" i="3"/>
  <c r="MZ110" i="3"/>
  <c r="MV110" i="3"/>
  <c r="MU110" i="3"/>
  <c r="MR110" i="3"/>
  <c r="MN110" i="3"/>
  <c r="MM110" i="3"/>
  <c r="MJ110" i="3"/>
  <c r="MF110" i="3"/>
  <c r="ME110" i="3"/>
  <c r="MB110" i="3"/>
  <c r="LZ110" i="3"/>
  <c r="LY110" i="3"/>
  <c r="LX110" i="3"/>
  <c r="NR110" i="3" s="1"/>
  <c r="LW110" i="3"/>
  <c r="NQ110" i="3" s="1"/>
  <c r="LV110" i="3"/>
  <c r="LU110" i="3"/>
  <c r="NO110" i="3" s="1"/>
  <c r="LT110" i="3"/>
  <c r="NN110" i="3" s="1"/>
  <c r="LS110" i="3"/>
  <c r="NM110" i="3" s="1"/>
  <c r="LR110" i="3"/>
  <c r="LQ110" i="3"/>
  <c r="LP110" i="3"/>
  <c r="NJ110" i="3" s="1"/>
  <c r="LO110" i="3"/>
  <c r="NI110" i="3" s="1"/>
  <c r="LN110" i="3"/>
  <c r="LM110" i="3"/>
  <c r="NG110" i="3" s="1"/>
  <c r="LL110" i="3"/>
  <c r="NF110" i="3" s="1"/>
  <c r="LK110" i="3"/>
  <c r="NE110" i="3" s="1"/>
  <c r="LJ110" i="3"/>
  <c r="LI110" i="3"/>
  <c r="LH110" i="3"/>
  <c r="NB110" i="3" s="1"/>
  <c r="LG110" i="3"/>
  <c r="NA110" i="3" s="1"/>
  <c r="LF110" i="3"/>
  <c r="LE110" i="3"/>
  <c r="MY110" i="3" s="1"/>
  <c r="LD110" i="3"/>
  <c r="MX110" i="3" s="1"/>
  <c r="LC110" i="3"/>
  <c r="MW110" i="3" s="1"/>
  <c r="LB110" i="3"/>
  <c r="LA110" i="3"/>
  <c r="KZ110" i="3"/>
  <c r="MT110" i="3" s="1"/>
  <c r="KY110" i="3"/>
  <c r="MS110" i="3" s="1"/>
  <c r="KX110" i="3"/>
  <c r="KW110" i="3"/>
  <c r="MQ110" i="3" s="1"/>
  <c r="KV110" i="3"/>
  <c r="MP110" i="3" s="1"/>
  <c r="KU110" i="3"/>
  <c r="MO110" i="3" s="1"/>
  <c r="KT110" i="3"/>
  <c r="KS110" i="3"/>
  <c r="KR110" i="3"/>
  <c r="ML110" i="3" s="1"/>
  <c r="KQ110" i="3"/>
  <c r="MK110" i="3" s="1"/>
  <c r="KP110" i="3"/>
  <c r="KO110" i="3"/>
  <c r="MI110" i="3" s="1"/>
  <c r="KN110" i="3"/>
  <c r="MH110" i="3" s="1"/>
  <c r="KM110" i="3"/>
  <c r="MG110" i="3" s="1"/>
  <c r="KL110" i="3"/>
  <c r="KK110" i="3"/>
  <c r="KJ110" i="3"/>
  <c r="MD110" i="3" s="1"/>
  <c r="KI110" i="3"/>
  <c r="MC110" i="3" s="1"/>
  <c r="KH110" i="3"/>
  <c r="KE110" i="3"/>
  <c r="HA110" i="3"/>
  <c r="GZ110" i="3"/>
  <c r="GK110" i="3"/>
  <c r="GJ110" i="3"/>
  <c r="FU110" i="3"/>
  <c r="FT110" i="3"/>
  <c r="FE110" i="3"/>
  <c r="FD110" i="3"/>
  <c r="EO110" i="3"/>
  <c r="EN110" i="3"/>
  <c r="DY110" i="3"/>
  <c r="DX110" i="3"/>
  <c r="HC110" i="3" s="1"/>
  <c r="DW110" i="3"/>
  <c r="HB110" i="3" s="1"/>
  <c r="DV110" i="3"/>
  <c r="DU110" i="3"/>
  <c r="DT110" i="3"/>
  <c r="GY110" i="3" s="1"/>
  <c r="DS110" i="3"/>
  <c r="GX110" i="3" s="1"/>
  <c r="DR110" i="3"/>
  <c r="GW110" i="3" s="1"/>
  <c r="DQ110" i="3"/>
  <c r="GV110" i="3" s="1"/>
  <c r="DP110" i="3"/>
  <c r="GU110" i="3" s="1"/>
  <c r="DO110" i="3"/>
  <c r="GT110" i="3" s="1"/>
  <c r="DN110" i="3"/>
  <c r="GS110" i="3" s="1"/>
  <c r="DM110" i="3"/>
  <c r="GR110" i="3" s="1"/>
  <c r="DL110" i="3"/>
  <c r="GQ110" i="3" s="1"/>
  <c r="DK110" i="3"/>
  <c r="GP110" i="3" s="1"/>
  <c r="DJ110" i="3"/>
  <c r="GO110" i="3" s="1"/>
  <c r="DI110" i="3"/>
  <c r="GN110" i="3" s="1"/>
  <c r="DH110" i="3"/>
  <c r="GM110" i="3" s="1"/>
  <c r="DG110" i="3"/>
  <c r="GL110" i="3" s="1"/>
  <c r="DF110" i="3"/>
  <c r="DE110" i="3"/>
  <c r="DD110" i="3"/>
  <c r="GI110" i="3" s="1"/>
  <c r="DC110" i="3"/>
  <c r="GH110" i="3" s="1"/>
  <c r="DB110" i="3"/>
  <c r="GG110" i="3" s="1"/>
  <c r="DA110" i="3"/>
  <c r="GF110" i="3" s="1"/>
  <c r="CZ110" i="3"/>
  <c r="GE110" i="3" s="1"/>
  <c r="CY110" i="3"/>
  <c r="GD110" i="3" s="1"/>
  <c r="CX110" i="3"/>
  <c r="GC110" i="3" s="1"/>
  <c r="CW110" i="3"/>
  <c r="GB110" i="3" s="1"/>
  <c r="CV110" i="3"/>
  <c r="GA110" i="3" s="1"/>
  <c r="CU110" i="3"/>
  <c r="FZ110" i="3" s="1"/>
  <c r="CT110" i="3"/>
  <c r="FY110" i="3" s="1"/>
  <c r="CS110" i="3"/>
  <c r="FX110" i="3" s="1"/>
  <c r="CR110" i="3"/>
  <c r="FW110" i="3" s="1"/>
  <c r="CQ110" i="3"/>
  <c r="FV110" i="3" s="1"/>
  <c r="CP110" i="3"/>
  <c r="CO110" i="3"/>
  <c r="CN110" i="3"/>
  <c r="FS110" i="3" s="1"/>
  <c r="CM110" i="3"/>
  <c r="FR110" i="3" s="1"/>
  <c r="CL110" i="3"/>
  <c r="FQ110" i="3" s="1"/>
  <c r="CK110" i="3"/>
  <c r="FP110" i="3" s="1"/>
  <c r="CJ110" i="3"/>
  <c r="FO110" i="3" s="1"/>
  <c r="CI110" i="3"/>
  <c r="FN110" i="3" s="1"/>
  <c r="CH110" i="3"/>
  <c r="FM110" i="3" s="1"/>
  <c r="CG110" i="3"/>
  <c r="FL110" i="3" s="1"/>
  <c r="CF110" i="3"/>
  <c r="FK110" i="3" s="1"/>
  <c r="CE110" i="3"/>
  <c r="FJ110" i="3" s="1"/>
  <c r="CD110" i="3"/>
  <c r="FI110" i="3" s="1"/>
  <c r="CC110" i="3"/>
  <c r="FH110" i="3" s="1"/>
  <c r="CB110" i="3"/>
  <c r="FG110" i="3" s="1"/>
  <c r="CA110" i="3"/>
  <c r="FF110" i="3" s="1"/>
  <c r="BZ110" i="3"/>
  <c r="BY110" i="3"/>
  <c r="BX110" i="3"/>
  <c r="FC110" i="3" s="1"/>
  <c r="BW110" i="3"/>
  <c r="FB110" i="3" s="1"/>
  <c r="BV110" i="3"/>
  <c r="FA110" i="3" s="1"/>
  <c r="BU110" i="3"/>
  <c r="EZ110" i="3" s="1"/>
  <c r="BT110" i="3"/>
  <c r="EY110" i="3" s="1"/>
  <c r="BS110" i="3"/>
  <c r="EX110" i="3" s="1"/>
  <c r="BR110" i="3"/>
  <c r="EW110" i="3" s="1"/>
  <c r="BQ110" i="3"/>
  <c r="EV110" i="3" s="1"/>
  <c r="BP110" i="3"/>
  <c r="EU110" i="3" s="1"/>
  <c r="BO110" i="3"/>
  <c r="ET110" i="3" s="1"/>
  <c r="BN110" i="3"/>
  <c r="ES110" i="3" s="1"/>
  <c r="BM110" i="3"/>
  <c r="ER110" i="3" s="1"/>
  <c r="BL110" i="3"/>
  <c r="EQ110" i="3" s="1"/>
  <c r="BK110" i="3"/>
  <c r="EP110" i="3" s="1"/>
  <c r="BJ110" i="3"/>
  <c r="BI110" i="3"/>
  <c r="BH110" i="3"/>
  <c r="EM110" i="3" s="1"/>
  <c r="BG110" i="3"/>
  <c r="EL110" i="3" s="1"/>
  <c r="BF110" i="3"/>
  <c r="EK110" i="3" s="1"/>
  <c r="BE110" i="3"/>
  <c r="EJ110" i="3" s="1"/>
  <c r="C110" i="3"/>
  <c r="DX109" i="3"/>
  <c r="HC109" i="3" s="1"/>
  <c r="DW109" i="3"/>
  <c r="HB109" i="3" s="1"/>
  <c r="DV109" i="3"/>
  <c r="HA109" i="3" s="1"/>
  <c r="DU109" i="3"/>
  <c r="GZ109" i="3" s="1"/>
  <c r="DT109" i="3"/>
  <c r="GY109" i="3" s="1"/>
  <c r="DS109" i="3"/>
  <c r="GX109" i="3" s="1"/>
  <c r="DR109" i="3"/>
  <c r="GW109" i="3" s="1"/>
  <c r="DQ109" i="3"/>
  <c r="GV109" i="3" s="1"/>
  <c r="DP109" i="3"/>
  <c r="GU109" i="3" s="1"/>
  <c r="DO109" i="3"/>
  <c r="GT109" i="3" s="1"/>
  <c r="DN109" i="3"/>
  <c r="GS109" i="3" s="1"/>
  <c r="DM109" i="3"/>
  <c r="GR109" i="3" s="1"/>
  <c r="DL109" i="3"/>
  <c r="GQ109" i="3" s="1"/>
  <c r="DK109" i="3"/>
  <c r="GP109" i="3" s="1"/>
  <c r="DJ109" i="3"/>
  <c r="GO109" i="3" s="1"/>
  <c r="DI109" i="3"/>
  <c r="GN109" i="3" s="1"/>
  <c r="DH109" i="3"/>
  <c r="GM109" i="3" s="1"/>
  <c r="DG109" i="3"/>
  <c r="GL109" i="3" s="1"/>
  <c r="DF109" i="3"/>
  <c r="GK109" i="3" s="1"/>
  <c r="DE109" i="3"/>
  <c r="GJ109" i="3" s="1"/>
  <c r="DD109" i="3"/>
  <c r="GI109" i="3" s="1"/>
  <c r="DC109" i="3"/>
  <c r="GH109" i="3" s="1"/>
  <c r="DB109" i="3"/>
  <c r="GG109" i="3" s="1"/>
  <c r="DA109" i="3"/>
  <c r="GF109" i="3" s="1"/>
  <c r="CZ109" i="3"/>
  <c r="GE109" i="3" s="1"/>
  <c r="CY109" i="3"/>
  <c r="GD109" i="3" s="1"/>
  <c r="CX109" i="3"/>
  <c r="GC109" i="3" s="1"/>
  <c r="CW109" i="3"/>
  <c r="GB109" i="3" s="1"/>
  <c r="CV109" i="3"/>
  <c r="GA109" i="3" s="1"/>
  <c r="CU109" i="3"/>
  <c r="FZ109" i="3" s="1"/>
  <c r="CT109" i="3"/>
  <c r="FY109" i="3" s="1"/>
  <c r="CS109" i="3"/>
  <c r="FX109" i="3" s="1"/>
  <c r="CR109" i="3"/>
  <c r="FW109" i="3" s="1"/>
  <c r="CQ109" i="3"/>
  <c r="FV109" i="3" s="1"/>
  <c r="CP109" i="3"/>
  <c r="FU109" i="3" s="1"/>
  <c r="CO109" i="3"/>
  <c r="FT109" i="3" s="1"/>
  <c r="CN109" i="3"/>
  <c r="FS109" i="3" s="1"/>
  <c r="CM109" i="3"/>
  <c r="FR109" i="3" s="1"/>
  <c r="CL109" i="3"/>
  <c r="FQ109" i="3" s="1"/>
  <c r="CK109" i="3"/>
  <c r="FP109" i="3" s="1"/>
  <c r="CJ109" i="3"/>
  <c r="FO109" i="3" s="1"/>
  <c r="CI109" i="3"/>
  <c r="FN109" i="3" s="1"/>
  <c r="CH109" i="3"/>
  <c r="FM109" i="3" s="1"/>
  <c r="CG109" i="3"/>
  <c r="FL109" i="3" s="1"/>
  <c r="CF109" i="3"/>
  <c r="FK109" i="3" s="1"/>
  <c r="CE109" i="3"/>
  <c r="FJ109" i="3" s="1"/>
  <c r="CD109" i="3"/>
  <c r="FI109" i="3" s="1"/>
  <c r="CC109" i="3"/>
  <c r="FH109" i="3" s="1"/>
  <c r="CB109" i="3"/>
  <c r="FG109" i="3" s="1"/>
  <c r="CA109" i="3"/>
  <c r="FF109" i="3" s="1"/>
  <c r="BZ109" i="3"/>
  <c r="FE109" i="3" s="1"/>
  <c r="BY109" i="3"/>
  <c r="FD109" i="3" s="1"/>
  <c r="BX109" i="3"/>
  <c r="FC109" i="3" s="1"/>
  <c r="BW109" i="3"/>
  <c r="FB109" i="3" s="1"/>
  <c r="BV109" i="3"/>
  <c r="FA109" i="3" s="1"/>
  <c r="BU109" i="3"/>
  <c r="EZ109" i="3" s="1"/>
  <c r="BT109" i="3"/>
  <c r="EY109" i="3" s="1"/>
  <c r="BS109" i="3"/>
  <c r="EX109" i="3" s="1"/>
  <c r="BR109" i="3"/>
  <c r="EW109" i="3" s="1"/>
  <c r="BQ109" i="3"/>
  <c r="EV109" i="3" s="1"/>
  <c r="BP109" i="3"/>
  <c r="EU109" i="3" s="1"/>
  <c r="BO109" i="3"/>
  <c r="ET109" i="3" s="1"/>
  <c r="BN109" i="3"/>
  <c r="ES109" i="3" s="1"/>
  <c r="BM109" i="3"/>
  <c r="ER109" i="3" s="1"/>
  <c r="BL109" i="3"/>
  <c r="EQ109" i="3" s="1"/>
  <c r="BK109" i="3"/>
  <c r="EP109" i="3" s="1"/>
  <c r="BJ109" i="3"/>
  <c r="EO109" i="3" s="1"/>
  <c r="BI109" i="3"/>
  <c r="EN109" i="3" s="1"/>
  <c r="BH109" i="3"/>
  <c r="EM109" i="3" s="1"/>
  <c r="BG109" i="3"/>
  <c r="EL109" i="3" s="1"/>
  <c r="BF109" i="3"/>
  <c r="EK109" i="3" s="1"/>
  <c r="BE109" i="3"/>
  <c r="EJ109" i="3" s="1"/>
  <c r="DX108" i="3"/>
  <c r="HC108" i="3" s="1"/>
  <c r="DW108" i="3"/>
  <c r="HB108" i="3" s="1"/>
  <c r="DV108" i="3"/>
  <c r="HA108" i="3" s="1"/>
  <c r="DU108" i="3"/>
  <c r="GZ108" i="3" s="1"/>
  <c r="DT108" i="3"/>
  <c r="GY108" i="3" s="1"/>
  <c r="DS108" i="3"/>
  <c r="GX108" i="3" s="1"/>
  <c r="DR108" i="3"/>
  <c r="GW108" i="3" s="1"/>
  <c r="DQ108" i="3"/>
  <c r="GV108" i="3" s="1"/>
  <c r="DP108" i="3"/>
  <c r="GU108" i="3" s="1"/>
  <c r="DO108" i="3"/>
  <c r="GT108" i="3" s="1"/>
  <c r="DN108" i="3"/>
  <c r="GS108" i="3" s="1"/>
  <c r="DM108" i="3"/>
  <c r="GR108" i="3" s="1"/>
  <c r="DL108" i="3"/>
  <c r="GQ108" i="3" s="1"/>
  <c r="DK108" i="3"/>
  <c r="GP108" i="3" s="1"/>
  <c r="DJ108" i="3"/>
  <c r="GO108" i="3" s="1"/>
  <c r="DI108" i="3"/>
  <c r="GN108" i="3" s="1"/>
  <c r="DH108" i="3"/>
  <c r="GM108" i="3" s="1"/>
  <c r="DG108" i="3"/>
  <c r="GL108" i="3" s="1"/>
  <c r="DF108" i="3"/>
  <c r="GK108" i="3" s="1"/>
  <c r="DE108" i="3"/>
  <c r="GJ108" i="3" s="1"/>
  <c r="DD108" i="3"/>
  <c r="GI108" i="3" s="1"/>
  <c r="DC108" i="3"/>
  <c r="GH108" i="3" s="1"/>
  <c r="DB108" i="3"/>
  <c r="GG108" i="3" s="1"/>
  <c r="DA108" i="3"/>
  <c r="GF108" i="3" s="1"/>
  <c r="CZ108" i="3"/>
  <c r="GE108" i="3" s="1"/>
  <c r="CY108" i="3"/>
  <c r="GD108" i="3" s="1"/>
  <c r="CX108" i="3"/>
  <c r="GC108" i="3" s="1"/>
  <c r="CW108" i="3"/>
  <c r="GB108" i="3" s="1"/>
  <c r="CV108" i="3"/>
  <c r="GA108" i="3" s="1"/>
  <c r="CU108" i="3"/>
  <c r="FZ108" i="3" s="1"/>
  <c r="CT108" i="3"/>
  <c r="FY108" i="3" s="1"/>
  <c r="CS108" i="3"/>
  <c r="FX108" i="3" s="1"/>
  <c r="CR108" i="3"/>
  <c r="FW108" i="3" s="1"/>
  <c r="CQ108" i="3"/>
  <c r="FV108" i="3" s="1"/>
  <c r="CP108" i="3"/>
  <c r="FU108" i="3" s="1"/>
  <c r="CO108" i="3"/>
  <c r="FT108" i="3" s="1"/>
  <c r="CN108" i="3"/>
  <c r="FS108" i="3" s="1"/>
  <c r="CM108" i="3"/>
  <c r="FR108" i="3" s="1"/>
  <c r="CL108" i="3"/>
  <c r="FQ108" i="3" s="1"/>
  <c r="CK108" i="3"/>
  <c r="FP108" i="3" s="1"/>
  <c r="CJ108" i="3"/>
  <c r="FO108" i="3" s="1"/>
  <c r="CI108" i="3"/>
  <c r="FN108" i="3" s="1"/>
  <c r="CH108" i="3"/>
  <c r="FM108" i="3" s="1"/>
  <c r="CG108" i="3"/>
  <c r="FL108" i="3" s="1"/>
  <c r="CF108" i="3"/>
  <c r="FK108" i="3" s="1"/>
  <c r="CE108" i="3"/>
  <c r="FJ108" i="3" s="1"/>
  <c r="CD108" i="3"/>
  <c r="FI108" i="3" s="1"/>
  <c r="CC108" i="3"/>
  <c r="FH108" i="3" s="1"/>
  <c r="CB108" i="3"/>
  <c r="FG108" i="3" s="1"/>
  <c r="CA108" i="3"/>
  <c r="FF108" i="3" s="1"/>
  <c r="BZ108" i="3"/>
  <c r="FE108" i="3" s="1"/>
  <c r="BY108" i="3"/>
  <c r="FD108" i="3" s="1"/>
  <c r="BX108" i="3"/>
  <c r="FC108" i="3" s="1"/>
  <c r="BW108" i="3"/>
  <c r="FB108" i="3" s="1"/>
  <c r="BV108" i="3"/>
  <c r="FA108" i="3" s="1"/>
  <c r="BU108" i="3"/>
  <c r="EZ108" i="3" s="1"/>
  <c r="BT108" i="3"/>
  <c r="EY108" i="3" s="1"/>
  <c r="BS108" i="3"/>
  <c r="EX108" i="3" s="1"/>
  <c r="BR108" i="3"/>
  <c r="EW108" i="3" s="1"/>
  <c r="BQ108" i="3"/>
  <c r="EV108" i="3" s="1"/>
  <c r="BP108" i="3"/>
  <c r="EU108" i="3" s="1"/>
  <c r="BO108" i="3"/>
  <c r="ET108" i="3" s="1"/>
  <c r="BN108" i="3"/>
  <c r="ES108" i="3" s="1"/>
  <c r="BM108" i="3"/>
  <c r="ER108" i="3" s="1"/>
  <c r="BL108" i="3"/>
  <c r="EQ108" i="3" s="1"/>
  <c r="BK108" i="3"/>
  <c r="EP108" i="3" s="1"/>
  <c r="BJ108" i="3"/>
  <c r="EO108" i="3" s="1"/>
  <c r="BI108" i="3"/>
  <c r="EN108" i="3" s="1"/>
  <c r="BH108" i="3"/>
  <c r="EM108" i="3" s="1"/>
  <c r="BG108" i="3"/>
  <c r="EL108" i="3" s="1"/>
  <c r="BF108" i="3"/>
  <c r="EK108" i="3" s="1"/>
  <c r="BE108" i="3"/>
  <c r="EJ108" i="3" s="1"/>
  <c r="DX107" i="3"/>
  <c r="HC107" i="3" s="1"/>
  <c r="DW107" i="3"/>
  <c r="HB107" i="3" s="1"/>
  <c r="DV107" i="3"/>
  <c r="HA107" i="3" s="1"/>
  <c r="DU107" i="3"/>
  <c r="GZ107" i="3" s="1"/>
  <c r="DT107" i="3"/>
  <c r="GY107" i="3" s="1"/>
  <c r="DS107" i="3"/>
  <c r="GX107" i="3" s="1"/>
  <c r="DR107" i="3"/>
  <c r="GW107" i="3" s="1"/>
  <c r="DQ107" i="3"/>
  <c r="GV107" i="3" s="1"/>
  <c r="DP107" i="3"/>
  <c r="GU107" i="3" s="1"/>
  <c r="DO107" i="3"/>
  <c r="GT107" i="3" s="1"/>
  <c r="DN107" i="3"/>
  <c r="GS107" i="3" s="1"/>
  <c r="DM107" i="3"/>
  <c r="GR107" i="3" s="1"/>
  <c r="DL107" i="3"/>
  <c r="GQ107" i="3" s="1"/>
  <c r="DK107" i="3"/>
  <c r="GP107" i="3" s="1"/>
  <c r="DJ107" i="3"/>
  <c r="GO107" i="3" s="1"/>
  <c r="DI107" i="3"/>
  <c r="GN107" i="3" s="1"/>
  <c r="DH107" i="3"/>
  <c r="GM107" i="3" s="1"/>
  <c r="DG107" i="3"/>
  <c r="GL107" i="3" s="1"/>
  <c r="DF107" i="3"/>
  <c r="GK107" i="3" s="1"/>
  <c r="DE107" i="3"/>
  <c r="GJ107" i="3" s="1"/>
  <c r="DD107" i="3"/>
  <c r="GI107" i="3" s="1"/>
  <c r="DC107" i="3"/>
  <c r="GH107" i="3" s="1"/>
  <c r="DB107" i="3"/>
  <c r="GG107" i="3" s="1"/>
  <c r="DA107" i="3"/>
  <c r="GF107" i="3" s="1"/>
  <c r="CZ107" i="3"/>
  <c r="GE107" i="3" s="1"/>
  <c r="CY107" i="3"/>
  <c r="GD107" i="3" s="1"/>
  <c r="CX107" i="3"/>
  <c r="GC107" i="3" s="1"/>
  <c r="CW107" i="3"/>
  <c r="GB107" i="3" s="1"/>
  <c r="CV107" i="3"/>
  <c r="GA107" i="3" s="1"/>
  <c r="CU107" i="3"/>
  <c r="FZ107" i="3" s="1"/>
  <c r="CT107" i="3"/>
  <c r="FY107" i="3" s="1"/>
  <c r="CS107" i="3"/>
  <c r="FX107" i="3" s="1"/>
  <c r="CR107" i="3"/>
  <c r="FW107" i="3" s="1"/>
  <c r="CQ107" i="3"/>
  <c r="FV107" i="3" s="1"/>
  <c r="CP107" i="3"/>
  <c r="FU107" i="3" s="1"/>
  <c r="CO107" i="3"/>
  <c r="FT107" i="3" s="1"/>
  <c r="CN107" i="3"/>
  <c r="FS107" i="3" s="1"/>
  <c r="CM107" i="3"/>
  <c r="FR107" i="3" s="1"/>
  <c r="CL107" i="3"/>
  <c r="FQ107" i="3" s="1"/>
  <c r="CK107" i="3"/>
  <c r="FP107" i="3" s="1"/>
  <c r="CJ107" i="3"/>
  <c r="FO107" i="3" s="1"/>
  <c r="CI107" i="3"/>
  <c r="FN107" i="3" s="1"/>
  <c r="CH107" i="3"/>
  <c r="FM107" i="3" s="1"/>
  <c r="CG107" i="3"/>
  <c r="FL107" i="3" s="1"/>
  <c r="CF107" i="3"/>
  <c r="FK107" i="3" s="1"/>
  <c r="CE107" i="3"/>
  <c r="FJ107" i="3" s="1"/>
  <c r="CD107" i="3"/>
  <c r="FI107" i="3" s="1"/>
  <c r="CC107" i="3"/>
  <c r="FH107" i="3" s="1"/>
  <c r="CB107" i="3"/>
  <c r="FG107" i="3" s="1"/>
  <c r="CA107" i="3"/>
  <c r="FF107" i="3" s="1"/>
  <c r="BZ107" i="3"/>
  <c r="FE107" i="3" s="1"/>
  <c r="BY107" i="3"/>
  <c r="FD107" i="3" s="1"/>
  <c r="BX107" i="3"/>
  <c r="FC107" i="3" s="1"/>
  <c r="BW107" i="3"/>
  <c r="FB107" i="3" s="1"/>
  <c r="BV107" i="3"/>
  <c r="FA107" i="3" s="1"/>
  <c r="BU107" i="3"/>
  <c r="EZ107" i="3" s="1"/>
  <c r="BT107" i="3"/>
  <c r="EY107" i="3" s="1"/>
  <c r="BS107" i="3"/>
  <c r="EX107" i="3" s="1"/>
  <c r="BR107" i="3"/>
  <c r="EW107" i="3" s="1"/>
  <c r="BQ107" i="3"/>
  <c r="EV107" i="3" s="1"/>
  <c r="BP107" i="3"/>
  <c r="EU107" i="3" s="1"/>
  <c r="BO107" i="3"/>
  <c r="ET107" i="3" s="1"/>
  <c r="BN107" i="3"/>
  <c r="ES107" i="3" s="1"/>
  <c r="BM107" i="3"/>
  <c r="ER107" i="3" s="1"/>
  <c r="BL107" i="3"/>
  <c r="EQ107" i="3" s="1"/>
  <c r="BK107" i="3"/>
  <c r="EP107" i="3" s="1"/>
  <c r="BJ107" i="3"/>
  <c r="EO107" i="3" s="1"/>
  <c r="BI107" i="3"/>
  <c r="EN107" i="3" s="1"/>
  <c r="BH107" i="3"/>
  <c r="EM107" i="3" s="1"/>
  <c r="BG107" i="3"/>
  <c r="EL107" i="3" s="1"/>
  <c r="BF107" i="3"/>
  <c r="EK107" i="3" s="1"/>
  <c r="BE107" i="3"/>
  <c r="EJ107" i="3" s="1"/>
  <c r="EA106" i="3"/>
  <c r="DX106" i="3"/>
  <c r="HC106" i="3" s="1"/>
  <c r="DW106" i="3"/>
  <c r="HB106" i="3" s="1"/>
  <c r="DV106" i="3"/>
  <c r="HA106" i="3" s="1"/>
  <c r="DU106" i="3"/>
  <c r="GZ106" i="3" s="1"/>
  <c r="DT106" i="3"/>
  <c r="GY106" i="3" s="1"/>
  <c r="DS106" i="3"/>
  <c r="GX106" i="3" s="1"/>
  <c r="DR106" i="3"/>
  <c r="GW106" i="3" s="1"/>
  <c r="DQ106" i="3"/>
  <c r="GV106" i="3" s="1"/>
  <c r="DP106" i="3"/>
  <c r="GU106" i="3" s="1"/>
  <c r="DO106" i="3"/>
  <c r="GT106" i="3" s="1"/>
  <c r="DN106" i="3"/>
  <c r="GS106" i="3" s="1"/>
  <c r="DM106" i="3"/>
  <c r="GR106" i="3" s="1"/>
  <c r="DL106" i="3"/>
  <c r="GQ106" i="3" s="1"/>
  <c r="DK106" i="3"/>
  <c r="GP106" i="3" s="1"/>
  <c r="DJ106" i="3"/>
  <c r="GO106" i="3" s="1"/>
  <c r="DI106" i="3"/>
  <c r="GN106" i="3" s="1"/>
  <c r="DH106" i="3"/>
  <c r="GM106" i="3" s="1"/>
  <c r="DG106" i="3"/>
  <c r="GL106" i="3" s="1"/>
  <c r="DF106" i="3"/>
  <c r="GK106" i="3" s="1"/>
  <c r="DE106" i="3"/>
  <c r="GJ106" i="3" s="1"/>
  <c r="DD106" i="3"/>
  <c r="GI106" i="3" s="1"/>
  <c r="DC106" i="3"/>
  <c r="GH106" i="3" s="1"/>
  <c r="DB106" i="3"/>
  <c r="GG106" i="3" s="1"/>
  <c r="DA106" i="3"/>
  <c r="GF106" i="3" s="1"/>
  <c r="CZ106" i="3"/>
  <c r="GE106" i="3" s="1"/>
  <c r="CY106" i="3"/>
  <c r="GD106" i="3" s="1"/>
  <c r="CX106" i="3"/>
  <c r="GC106" i="3" s="1"/>
  <c r="CW106" i="3"/>
  <c r="GB106" i="3" s="1"/>
  <c r="CV106" i="3"/>
  <c r="GA106" i="3" s="1"/>
  <c r="CU106" i="3"/>
  <c r="FZ106" i="3" s="1"/>
  <c r="CT106" i="3"/>
  <c r="FY106" i="3" s="1"/>
  <c r="CS106" i="3"/>
  <c r="FX106" i="3" s="1"/>
  <c r="CR106" i="3"/>
  <c r="FW106" i="3" s="1"/>
  <c r="CQ106" i="3"/>
  <c r="FV106" i="3" s="1"/>
  <c r="CP106" i="3"/>
  <c r="FU106" i="3" s="1"/>
  <c r="CO106" i="3"/>
  <c r="FT106" i="3" s="1"/>
  <c r="CN106" i="3"/>
  <c r="FS106" i="3" s="1"/>
  <c r="CM106" i="3"/>
  <c r="FR106" i="3" s="1"/>
  <c r="CL106" i="3"/>
  <c r="FQ106" i="3" s="1"/>
  <c r="CK106" i="3"/>
  <c r="FP106" i="3" s="1"/>
  <c r="CJ106" i="3"/>
  <c r="FO106" i="3" s="1"/>
  <c r="CI106" i="3"/>
  <c r="FN106" i="3" s="1"/>
  <c r="CH106" i="3"/>
  <c r="FM106" i="3" s="1"/>
  <c r="CG106" i="3"/>
  <c r="FL106" i="3" s="1"/>
  <c r="CF106" i="3"/>
  <c r="FK106" i="3" s="1"/>
  <c r="CE106" i="3"/>
  <c r="FJ106" i="3" s="1"/>
  <c r="CD106" i="3"/>
  <c r="FI106" i="3" s="1"/>
  <c r="CC106" i="3"/>
  <c r="FH106" i="3" s="1"/>
  <c r="CB106" i="3"/>
  <c r="FG106" i="3" s="1"/>
  <c r="CA106" i="3"/>
  <c r="FF106" i="3" s="1"/>
  <c r="BZ106" i="3"/>
  <c r="FE106" i="3" s="1"/>
  <c r="BY106" i="3"/>
  <c r="FD106" i="3" s="1"/>
  <c r="BX106" i="3"/>
  <c r="FC106" i="3" s="1"/>
  <c r="BW106" i="3"/>
  <c r="FB106" i="3" s="1"/>
  <c r="BV106" i="3"/>
  <c r="FA106" i="3" s="1"/>
  <c r="BU106" i="3"/>
  <c r="EZ106" i="3" s="1"/>
  <c r="BT106" i="3"/>
  <c r="EY106" i="3" s="1"/>
  <c r="BS106" i="3"/>
  <c r="EX106" i="3" s="1"/>
  <c r="BR106" i="3"/>
  <c r="EW106" i="3" s="1"/>
  <c r="BQ106" i="3"/>
  <c r="EV106" i="3" s="1"/>
  <c r="BP106" i="3"/>
  <c r="EU106" i="3" s="1"/>
  <c r="BO106" i="3"/>
  <c r="ET106" i="3" s="1"/>
  <c r="BN106" i="3"/>
  <c r="ES106" i="3" s="1"/>
  <c r="BM106" i="3"/>
  <c r="ER106" i="3" s="1"/>
  <c r="BL106" i="3"/>
  <c r="EQ106" i="3" s="1"/>
  <c r="BK106" i="3"/>
  <c r="EP106" i="3" s="1"/>
  <c r="BJ106" i="3"/>
  <c r="EO106" i="3" s="1"/>
  <c r="BI106" i="3"/>
  <c r="EN106" i="3" s="1"/>
  <c r="BH106" i="3"/>
  <c r="EM106" i="3" s="1"/>
  <c r="BG106" i="3"/>
  <c r="EL106" i="3" s="1"/>
  <c r="BF106" i="3"/>
  <c r="EK106" i="3" s="1"/>
  <c r="BE106" i="3"/>
  <c r="EJ106" i="3" s="1"/>
  <c r="NV105" i="3"/>
  <c r="NU105" i="3"/>
  <c r="NJ105" i="3"/>
  <c r="MT105" i="3"/>
  <c r="MD105" i="3"/>
  <c r="LZ105" i="3"/>
  <c r="NT105" i="3" s="1"/>
  <c r="LY105" i="3"/>
  <c r="NS105" i="3" s="1"/>
  <c r="LX105" i="3"/>
  <c r="NR105" i="3" s="1"/>
  <c r="LW105" i="3"/>
  <c r="NQ105" i="3" s="1"/>
  <c r="LV105" i="3"/>
  <c r="NP105" i="3" s="1"/>
  <c r="LU105" i="3"/>
  <c r="NO105" i="3" s="1"/>
  <c r="LT105" i="3"/>
  <c r="NN105" i="3" s="1"/>
  <c r="LS105" i="3"/>
  <c r="NM105" i="3" s="1"/>
  <c r="LR105" i="3"/>
  <c r="NL105" i="3" s="1"/>
  <c r="LQ105" i="3"/>
  <c r="NK105" i="3" s="1"/>
  <c r="LP105" i="3"/>
  <c r="LO105" i="3"/>
  <c r="NI105" i="3" s="1"/>
  <c r="LN105" i="3"/>
  <c r="NH105" i="3" s="1"/>
  <c r="LM105" i="3"/>
  <c r="NG105" i="3" s="1"/>
  <c r="LL105" i="3"/>
  <c r="NF105" i="3" s="1"/>
  <c r="LK105" i="3"/>
  <c r="NE105" i="3" s="1"/>
  <c r="LJ105" i="3"/>
  <c r="ND105" i="3" s="1"/>
  <c r="LI105" i="3"/>
  <c r="NC105" i="3" s="1"/>
  <c r="LH105" i="3"/>
  <c r="NB105" i="3" s="1"/>
  <c r="LG105" i="3"/>
  <c r="NA105" i="3" s="1"/>
  <c r="LF105" i="3"/>
  <c r="MZ105" i="3" s="1"/>
  <c r="LE105" i="3"/>
  <c r="MY105" i="3" s="1"/>
  <c r="LD105" i="3"/>
  <c r="MX105" i="3" s="1"/>
  <c r="LC105" i="3"/>
  <c r="MW105" i="3" s="1"/>
  <c r="LB105" i="3"/>
  <c r="MV105" i="3" s="1"/>
  <c r="LA105" i="3"/>
  <c r="MU105" i="3" s="1"/>
  <c r="KZ105" i="3"/>
  <c r="KY105" i="3"/>
  <c r="MS105" i="3" s="1"/>
  <c r="KX105" i="3"/>
  <c r="MR105" i="3" s="1"/>
  <c r="KW105" i="3"/>
  <c r="MQ105" i="3" s="1"/>
  <c r="KV105" i="3"/>
  <c r="MP105" i="3" s="1"/>
  <c r="KU105" i="3"/>
  <c r="MO105" i="3" s="1"/>
  <c r="KT105" i="3"/>
  <c r="MN105" i="3" s="1"/>
  <c r="KS105" i="3"/>
  <c r="MM105" i="3" s="1"/>
  <c r="KR105" i="3"/>
  <c r="ML105" i="3" s="1"/>
  <c r="KQ105" i="3"/>
  <c r="MK105" i="3" s="1"/>
  <c r="KP105" i="3"/>
  <c r="MJ105" i="3" s="1"/>
  <c r="KO105" i="3"/>
  <c r="MI105" i="3" s="1"/>
  <c r="KN105" i="3"/>
  <c r="MH105" i="3" s="1"/>
  <c r="KM105" i="3"/>
  <c r="MG105" i="3" s="1"/>
  <c r="KL105" i="3"/>
  <c r="MF105" i="3" s="1"/>
  <c r="KK105" i="3"/>
  <c r="ME105" i="3" s="1"/>
  <c r="KJ105" i="3"/>
  <c r="KI105" i="3"/>
  <c r="MC105" i="3" s="1"/>
  <c r="KH105" i="3"/>
  <c r="MB105" i="3" s="1"/>
  <c r="GY105" i="3"/>
  <c r="GQ105" i="3"/>
  <c r="GI105" i="3"/>
  <c r="GA105" i="3"/>
  <c r="FS105" i="3"/>
  <c r="FK105" i="3"/>
  <c r="FC105" i="3"/>
  <c r="EU105" i="3"/>
  <c r="EM105" i="3"/>
  <c r="DY105" i="3"/>
  <c r="DX105" i="3"/>
  <c r="HC105" i="3" s="1"/>
  <c r="DW105" i="3"/>
  <c r="HB105" i="3" s="1"/>
  <c r="DV105" i="3"/>
  <c r="HA105" i="3" s="1"/>
  <c r="DU105" i="3"/>
  <c r="GZ105" i="3" s="1"/>
  <c r="DT105" i="3"/>
  <c r="DS105" i="3"/>
  <c r="GX105" i="3" s="1"/>
  <c r="DR105" i="3"/>
  <c r="GW105" i="3" s="1"/>
  <c r="DQ105" i="3"/>
  <c r="GV105" i="3" s="1"/>
  <c r="DP105" i="3"/>
  <c r="GU105" i="3" s="1"/>
  <c r="DO105" i="3"/>
  <c r="GT105" i="3" s="1"/>
  <c r="DN105" i="3"/>
  <c r="GS105" i="3" s="1"/>
  <c r="DM105" i="3"/>
  <c r="GR105" i="3" s="1"/>
  <c r="DL105" i="3"/>
  <c r="DK105" i="3"/>
  <c r="GP105" i="3" s="1"/>
  <c r="DJ105" i="3"/>
  <c r="GO105" i="3" s="1"/>
  <c r="DI105" i="3"/>
  <c r="GN105" i="3" s="1"/>
  <c r="DH105" i="3"/>
  <c r="GM105" i="3" s="1"/>
  <c r="DG105" i="3"/>
  <c r="GL105" i="3" s="1"/>
  <c r="DF105" i="3"/>
  <c r="GK105" i="3" s="1"/>
  <c r="DE105" i="3"/>
  <c r="GJ105" i="3" s="1"/>
  <c r="DD105" i="3"/>
  <c r="DC105" i="3"/>
  <c r="GH105" i="3" s="1"/>
  <c r="DB105" i="3"/>
  <c r="GG105" i="3" s="1"/>
  <c r="DA105" i="3"/>
  <c r="GF105" i="3" s="1"/>
  <c r="CZ105" i="3"/>
  <c r="GE105" i="3" s="1"/>
  <c r="CY105" i="3"/>
  <c r="GD105" i="3" s="1"/>
  <c r="CX105" i="3"/>
  <c r="GC105" i="3" s="1"/>
  <c r="CW105" i="3"/>
  <c r="GB105" i="3" s="1"/>
  <c r="CV105" i="3"/>
  <c r="CU105" i="3"/>
  <c r="FZ105" i="3" s="1"/>
  <c r="CT105" i="3"/>
  <c r="FY105" i="3" s="1"/>
  <c r="CS105" i="3"/>
  <c r="FX105" i="3" s="1"/>
  <c r="CR105" i="3"/>
  <c r="FW105" i="3" s="1"/>
  <c r="CQ105" i="3"/>
  <c r="FV105" i="3" s="1"/>
  <c r="CP105" i="3"/>
  <c r="FU105" i="3" s="1"/>
  <c r="CO105" i="3"/>
  <c r="FT105" i="3" s="1"/>
  <c r="CN105" i="3"/>
  <c r="CM105" i="3"/>
  <c r="FR105" i="3" s="1"/>
  <c r="CL105" i="3"/>
  <c r="FQ105" i="3" s="1"/>
  <c r="CK105" i="3"/>
  <c r="FP105" i="3" s="1"/>
  <c r="CJ105" i="3"/>
  <c r="FO105" i="3" s="1"/>
  <c r="CI105" i="3"/>
  <c r="FN105" i="3" s="1"/>
  <c r="CH105" i="3"/>
  <c r="FM105" i="3" s="1"/>
  <c r="CG105" i="3"/>
  <c r="FL105" i="3" s="1"/>
  <c r="CF105" i="3"/>
  <c r="CE105" i="3"/>
  <c r="FJ105" i="3" s="1"/>
  <c r="CD105" i="3"/>
  <c r="FI105" i="3" s="1"/>
  <c r="CC105" i="3"/>
  <c r="FH105" i="3" s="1"/>
  <c r="CB105" i="3"/>
  <c r="FG105" i="3" s="1"/>
  <c r="CA105" i="3"/>
  <c r="FF105" i="3" s="1"/>
  <c r="BZ105" i="3"/>
  <c r="FE105" i="3" s="1"/>
  <c r="BY105" i="3"/>
  <c r="FD105" i="3" s="1"/>
  <c r="BX105" i="3"/>
  <c r="BW105" i="3"/>
  <c r="FB105" i="3" s="1"/>
  <c r="BV105" i="3"/>
  <c r="FA105" i="3" s="1"/>
  <c r="BU105" i="3"/>
  <c r="EZ105" i="3" s="1"/>
  <c r="BT105" i="3"/>
  <c r="EY105" i="3" s="1"/>
  <c r="BS105" i="3"/>
  <c r="EX105" i="3" s="1"/>
  <c r="BR105" i="3"/>
  <c r="EW105" i="3" s="1"/>
  <c r="BQ105" i="3"/>
  <c r="EV105" i="3" s="1"/>
  <c r="BP105" i="3"/>
  <c r="BO105" i="3"/>
  <c r="ET105" i="3" s="1"/>
  <c r="BN105" i="3"/>
  <c r="ES105" i="3" s="1"/>
  <c r="BM105" i="3"/>
  <c r="ER105" i="3" s="1"/>
  <c r="BL105" i="3"/>
  <c r="EQ105" i="3" s="1"/>
  <c r="BK105" i="3"/>
  <c r="EP105" i="3" s="1"/>
  <c r="BJ105" i="3"/>
  <c r="EO105" i="3" s="1"/>
  <c r="BI105" i="3"/>
  <c r="EN105" i="3" s="1"/>
  <c r="BH105" i="3"/>
  <c r="BG105" i="3"/>
  <c r="EL105" i="3" s="1"/>
  <c r="BF105" i="3"/>
  <c r="EK105" i="3" s="1"/>
  <c r="BE105" i="3"/>
  <c r="EJ105" i="3" s="1"/>
  <c r="C105" i="3"/>
  <c r="DX104" i="3"/>
  <c r="HC104" i="3" s="1"/>
  <c r="DW104" i="3"/>
  <c r="HB104" i="3" s="1"/>
  <c r="DV104" i="3"/>
  <c r="HA104" i="3" s="1"/>
  <c r="DU104" i="3"/>
  <c r="GZ104" i="3" s="1"/>
  <c r="DT104" i="3"/>
  <c r="GY104" i="3" s="1"/>
  <c r="DS104" i="3"/>
  <c r="GX104" i="3" s="1"/>
  <c r="DR104" i="3"/>
  <c r="GW104" i="3" s="1"/>
  <c r="DQ104" i="3"/>
  <c r="GV104" i="3" s="1"/>
  <c r="DP104" i="3"/>
  <c r="GU104" i="3" s="1"/>
  <c r="DO104" i="3"/>
  <c r="GT104" i="3" s="1"/>
  <c r="DN104" i="3"/>
  <c r="GS104" i="3" s="1"/>
  <c r="DM104" i="3"/>
  <c r="GR104" i="3" s="1"/>
  <c r="DL104" i="3"/>
  <c r="GQ104" i="3" s="1"/>
  <c r="DK104" i="3"/>
  <c r="GP104" i="3" s="1"/>
  <c r="DJ104" i="3"/>
  <c r="GO104" i="3" s="1"/>
  <c r="DI104" i="3"/>
  <c r="GN104" i="3" s="1"/>
  <c r="DH104" i="3"/>
  <c r="GM104" i="3" s="1"/>
  <c r="DG104" i="3"/>
  <c r="GL104" i="3" s="1"/>
  <c r="DF104" i="3"/>
  <c r="GK104" i="3" s="1"/>
  <c r="DE104" i="3"/>
  <c r="GJ104" i="3" s="1"/>
  <c r="DD104" i="3"/>
  <c r="GI104" i="3" s="1"/>
  <c r="DC104" i="3"/>
  <c r="GH104" i="3" s="1"/>
  <c r="DB104" i="3"/>
  <c r="GG104" i="3" s="1"/>
  <c r="DA104" i="3"/>
  <c r="GF104" i="3" s="1"/>
  <c r="CZ104" i="3"/>
  <c r="GE104" i="3" s="1"/>
  <c r="CY104" i="3"/>
  <c r="GD104" i="3" s="1"/>
  <c r="CX104" i="3"/>
  <c r="GC104" i="3" s="1"/>
  <c r="CW104" i="3"/>
  <c r="GB104" i="3" s="1"/>
  <c r="CV104" i="3"/>
  <c r="GA104" i="3" s="1"/>
  <c r="CU104" i="3"/>
  <c r="FZ104" i="3" s="1"/>
  <c r="CT104" i="3"/>
  <c r="FY104" i="3" s="1"/>
  <c r="CS104" i="3"/>
  <c r="FX104" i="3" s="1"/>
  <c r="CR104" i="3"/>
  <c r="FW104" i="3" s="1"/>
  <c r="CQ104" i="3"/>
  <c r="FV104" i="3" s="1"/>
  <c r="CP104" i="3"/>
  <c r="FU104" i="3" s="1"/>
  <c r="CO104" i="3"/>
  <c r="FT104" i="3" s="1"/>
  <c r="CN104" i="3"/>
  <c r="FS104" i="3" s="1"/>
  <c r="CM104" i="3"/>
  <c r="FR104" i="3" s="1"/>
  <c r="CL104" i="3"/>
  <c r="FQ104" i="3" s="1"/>
  <c r="CK104" i="3"/>
  <c r="FP104" i="3" s="1"/>
  <c r="CJ104" i="3"/>
  <c r="FO104" i="3" s="1"/>
  <c r="CI104" i="3"/>
  <c r="FN104" i="3" s="1"/>
  <c r="CH104" i="3"/>
  <c r="FM104" i="3" s="1"/>
  <c r="CG104" i="3"/>
  <c r="FL104" i="3" s="1"/>
  <c r="CF104" i="3"/>
  <c r="FK104" i="3" s="1"/>
  <c r="CE104" i="3"/>
  <c r="FJ104" i="3" s="1"/>
  <c r="CD104" i="3"/>
  <c r="FI104" i="3" s="1"/>
  <c r="CC104" i="3"/>
  <c r="FH104" i="3" s="1"/>
  <c r="CB104" i="3"/>
  <c r="FG104" i="3" s="1"/>
  <c r="CA104" i="3"/>
  <c r="FF104" i="3" s="1"/>
  <c r="BZ104" i="3"/>
  <c r="FE104" i="3" s="1"/>
  <c r="BY104" i="3"/>
  <c r="FD104" i="3" s="1"/>
  <c r="BX104" i="3"/>
  <c r="FC104" i="3" s="1"/>
  <c r="BW104" i="3"/>
  <c r="FB104" i="3" s="1"/>
  <c r="BV104" i="3"/>
  <c r="FA104" i="3" s="1"/>
  <c r="BU104" i="3"/>
  <c r="EZ104" i="3" s="1"/>
  <c r="BT104" i="3"/>
  <c r="EY104" i="3" s="1"/>
  <c r="BS104" i="3"/>
  <c r="EX104" i="3" s="1"/>
  <c r="BR104" i="3"/>
  <c r="EW104" i="3" s="1"/>
  <c r="BQ104" i="3"/>
  <c r="EV104" i="3" s="1"/>
  <c r="BP104" i="3"/>
  <c r="EU104" i="3" s="1"/>
  <c r="BO104" i="3"/>
  <c r="ET104" i="3" s="1"/>
  <c r="BN104" i="3"/>
  <c r="ES104" i="3" s="1"/>
  <c r="BM104" i="3"/>
  <c r="ER104" i="3" s="1"/>
  <c r="BL104" i="3"/>
  <c r="EQ104" i="3" s="1"/>
  <c r="BK104" i="3"/>
  <c r="EP104" i="3" s="1"/>
  <c r="BJ104" i="3"/>
  <c r="EO104" i="3" s="1"/>
  <c r="BI104" i="3"/>
  <c r="EN104" i="3" s="1"/>
  <c r="BH104" i="3"/>
  <c r="EM104" i="3" s="1"/>
  <c r="BG104" i="3"/>
  <c r="EL104" i="3" s="1"/>
  <c r="BF104" i="3"/>
  <c r="EK104" i="3" s="1"/>
  <c r="BE104" i="3"/>
  <c r="EJ104" i="3" s="1"/>
  <c r="DX103" i="3"/>
  <c r="HC103" i="3" s="1"/>
  <c r="DW103" i="3"/>
  <c r="HB103" i="3" s="1"/>
  <c r="DV103" i="3"/>
  <c r="HA103" i="3" s="1"/>
  <c r="DU103" i="3"/>
  <c r="GZ103" i="3" s="1"/>
  <c r="DT103" i="3"/>
  <c r="GY103" i="3" s="1"/>
  <c r="DS103" i="3"/>
  <c r="GX103" i="3" s="1"/>
  <c r="DR103" i="3"/>
  <c r="GW103" i="3" s="1"/>
  <c r="DQ103" i="3"/>
  <c r="GV103" i="3" s="1"/>
  <c r="DP103" i="3"/>
  <c r="GU103" i="3" s="1"/>
  <c r="DO103" i="3"/>
  <c r="GT103" i="3" s="1"/>
  <c r="DN103" i="3"/>
  <c r="GS103" i="3" s="1"/>
  <c r="DM103" i="3"/>
  <c r="GR103" i="3" s="1"/>
  <c r="DL103" i="3"/>
  <c r="GQ103" i="3" s="1"/>
  <c r="DK103" i="3"/>
  <c r="GP103" i="3" s="1"/>
  <c r="DJ103" i="3"/>
  <c r="GO103" i="3" s="1"/>
  <c r="DI103" i="3"/>
  <c r="GN103" i="3" s="1"/>
  <c r="DH103" i="3"/>
  <c r="GM103" i="3" s="1"/>
  <c r="DG103" i="3"/>
  <c r="GL103" i="3" s="1"/>
  <c r="DF103" i="3"/>
  <c r="GK103" i="3" s="1"/>
  <c r="DE103" i="3"/>
  <c r="GJ103" i="3" s="1"/>
  <c r="DD103" i="3"/>
  <c r="GI103" i="3" s="1"/>
  <c r="DC103" i="3"/>
  <c r="GH103" i="3" s="1"/>
  <c r="DB103" i="3"/>
  <c r="GG103" i="3" s="1"/>
  <c r="DA103" i="3"/>
  <c r="GF103" i="3" s="1"/>
  <c r="CZ103" i="3"/>
  <c r="GE103" i="3" s="1"/>
  <c r="CY103" i="3"/>
  <c r="GD103" i="3" s="1"/>
  <c r="CX103" i="3"/>
  <c r="GC103" i="3" s="1"/>
  <c r="CW103" i="3"/>
  <c r="GB103" i="3" s="1"/>
  <c r="CV103" i="3"/>
  <c r="GA103" i="3" s="1"/>
  <c r="CU103" i="3"/>
  <c r="FZ103" i="3" s="1"/>
  <c r="CT103" i="3"/>
  <c r="FY103" i="3" s="1"/>
  <c r="CS103" i="3"/>
  <c r="FX103" i="3" s="1"/>
  <c r="CR103" i="3"/>
  <c r="FW103" i="3" s="1"/>
  <c r="CQ103" i="3"/>
  <c r="FV103" i="3" s="1"/>
  <c r="CP103" i="3"/>
  <c r="FU103" i="3" s="1"/>
  <c r="CO103" i="3"/>
  <c r="FT103" i="3" s="1"/>
  <c r="CN103" i="3"/>
  <c r="FS103" i="3" s="1"/>
  <c r="CM103" i="3"/>
  <c r="FR103" i="3" s="1"/>
  <c r="CL103" i="3"/>
  <c r="FQ103" i="3" s="1"/>
  <c r="CK103" i="3"/>
  <c r="FP103" i="3" s="1"/>
  <c r="CJ103" i="3"/>
  <c r="FO103" i="3" s="1"/>
  <c r="CI103" i="3"/>
  <c r="FN103" i="3" s="1"/>
  <c r="CH103" i="3"/>
  <c r="FM103" i="3" s="1"/>
  <c r="CG103" i="3"/>
  <c r="FL103" i="3" s="1"/>
  <c r="CF103" i="3"/>
  <c r="FK103" i="3" s="1"/>
  <c r="CE103" i="3"/>
  <c r="FJ103" i="3" s="1"/>
  <c r="CD103" i="3"/>
  <c r="FI103" i="3" s="1"/>
  <c r="CC103" i="3"/>
  <c r="FH103" i="3" s="1"/>
  <c r="CB103" i="3"/>
  <c r="FG103" i="3" s="1"/>
  <c r="CA103" i="3"/>
  <c r="FF103" i="3" s="1"/>
  <c r="BZ103" i="3"/>
  <c r="FE103" i="3" s="1"/>
  <c r="BY103" i="3"/>
  <c r="FD103" i="3" s="1"/>
  <c r="BX103" i="3"/>
  <c r="FC103" i="3" s="1"/>
  <c r="BW103" i="3"/>
  <c r="FB103" i="3" s="1"/>
  <c r="BV103" i="3"/>
  <c r="FA103" i="3" s="1"/>
  <c r="BU103" i="3"/>
  <c r="EZ103" i="3" s="1"/>
  <c r="BT103" i="3"/>
  <c r="EY103" i="3" s="1"/>
  <c r="BS103" i="3"/>
  <c r="EX103" i="3" s="1"/>
  <c r="BR103" i="3"/>
  <c r="EW103" i="3" s="1"/>
  <c r="BQ103" i="3"/>
  <c r="EV103" i="3" s="1"/>
  <c r="BP103" i="3"/>
  <c r="EU103" i="3" s="1"/>
  <c r="BO103" i="3"/>
  <c r="ET103" i="3" s="1"/>
  <c r="BN103" i="3"/>
  <c r="ES103" i="3" s="1"/>
  <c r="BM103" i="3"/>
  <c r="ER103" i="3" s="1"/>
  <c r="BL103" i="3"/>
  <c r="EQ103" i="3" s="1"/>
  <c r="BK103" i="3"/>
  <c r="EP103" i="3" s="1"/>
  <c r="BJ103" i="3"/>
  <c r="EO103" i="3" s="1"/>
  <c r="BI103" i="3"/>
  <c r="EN103" i="3" s="1"/>
  <c r="BH103" i="3"/>
  <c r="EM103" i="3" s="1"/>
  <c r="BG103" i="3"/>
  <c r="EL103" i="3" s="1"/>
  <c r="BF103" i="3"/>
  <c r="EK103" i="3" s="1"/>
  <c r="BE103" i="3"/>
  <c r="EJ103" i="3" s="1"/>
  <c r="DX102" i="3"/>
  <c r="HC102" i="3" s="1"/>
  <c r="DW102" i="3"/>
  <c r="HB102" i="3" s="1"/>
  <c r="DV102" i="3"/>
  <c r="HA102" i="3" s="1"/>
  <c r="DU102" i="3"/>
  <c r="GZ102" i="3" s="1"/>
  <c r="DT102" i="3"/>
  <c r="GY102" i="3" s="1"/>
  <c r="DS102" i="3"/>
  <c r="GX102" i="3" s="1"/>
  <c r="DR102" i="3"/>
  <c r="GW102" i="3" s="1"/>
  <c r="DQ102" i="3"/>
  <c r="GV102" i="3" s="1"/>
  <c r="DP102" i="3"/>
  <c r="GU102" i="3" s="1"/>
  <c r="DO102" i="3"/>
  <c r="GT102" i="3" s="1"/>
  <c r="DN102" i="3"/>
  <c r="GS102" i="3" s="1"/>
  <c r="DM102" i="3"/>
  <c r="GR102" i="3" s="1"/>
  <c r="DL102" i="3"/>
  <c r="GQ102" i="3" s="1"/>
  <c r="DK102" i="3"/>
  <c r="GP102" i="3" s="1"/>
  <c r="DJ102" i="3"/>
  <c r="GO102" i="3" s="1"/>
  <c r="DI102" i="3"/>
  <c r="GN102" i="3" s="1"/>
  <c r="DH102" i="3"/>
  <c r="GM102" i="3" s="1"/>
  <c r="DG102" i="3"/>
  <c r="GL102" i="3" s="1"/>
  <c r="DF102" i="3"/>
  <c r="GK102" i="3" s="1"/>
  <c r="DE102" i="3"/>
  <c r="GJ102" i="3" s="1"/>
  <c r="DD102" i="3"/>
  <c r="GI102" i="3" s="1"/>
  <c r="DC102" i="3"/>
  <c r="GH102" i="3" s="1"/>
  <c r="DB102" i="3"/>
  <c r="GG102" i="3" s="1"/>
  <c r="DA102" i="3"/>
  <c r="GF102" i="3" s="1"/>
  <c r="CZ102" i="3"/>
  <c r="GE102" i="3" s="1"/>
  <c r="CY102" i="3"/>
  <c r="GD102" i="3" s="1"/>
  <c r="CX102" i="3"/>
  <c r="GC102" i="3" s="1"/>
  <c r="CW102" i="3"/>
  <c r="GB102" i="3" s="1"/>
  <c r="CV102" i="3"/>
  <c r="GA102" i="3" s="1"/>
  <c r="CU102" i="3"/>
  <c r="FZ102" i="3" s="1"/>
  <c r="CT102" i="3"/>
  <c r="FY102" i="3" s="1"/>
  <c r="CS102" i="3"/>
  <c r="FX102" i="3" s="1"/>
  <c r="CR102" i="3"/>
  <c r="FW102" i="3" s="1"/>
  <c r="CQ102" i="3"/>
  <c r="FV102" i="3" s="1"/>
  <c r="CP102" i="3"/>
  <c r="FU102" i="3" s="1"/>
  <c r="CO102" i="3"/>
  <c r="FT102" i="3" s="1"/>
  <c r="CN102" i="3"/>
  <c r="FS102" i="3" s="1"/>
  <c r="CM102" i="3"/>
  <c r="FR102" i="3" s="1"/>
  <c r="CL102" i="3"/>
  <c r="FQ102" i="3" s="1"/>
  <c r="CK102" i="3"/>
  <c r="FP102" i="3" s="1"/>
  <c r="CJ102" i="3"/>
  <c r="FO102" i="3" s="1"/>
  <c r="CI102" i="3"/>
  <c r="FN102" i="3" s="1"/>
  <c r="CH102" i="3"/>
  <c r="FM102" i="3" s="1"/>
  <c r="CG102" i="3"/>
  <c r="FL102" i="3" s="1"/>
  <c r="CF102" i="3"/>
  <c r="FK102" i="3" s="1"/>
  <c r="CE102" i="3"/>
  <c r="FJ102" i="3" s="1"/>
  <c r="CD102" i="3"/>
  <c r="FI102" i="3" s="1"/>
  <c r="CC102" i="3"/>
  <c r="FH102" i="3" s="1"/>
  <c r="CB102" i="3"/>
  <c r="FG102" i="3" s="1"/>
  <c r="CA102" i="3"/>
  <c r="FF102" i="3" s="1"/>
  <c r="BZ102" i="3"/>
  <c r="FE102" i="3" s="1"/>
  <c r="BY102" i="3"/>
  <c r="FD102" i="3" s="1"/>
  <c r="BX102" i="3"/>
  <c r="FC102" i="3" s="1"/>
  <c r="BW102" i="3"/>
  <c r="FB102" i="3" s="1"/>
  <c r="BV102" i="3"/>
  <c r="FA102" i="3" s="1"/>
  <c r="BU102" i="3"/>
  <c r="EZ102" i="3" s="1"/>
  <c r="BT102" i="3"/>
  <c r="EY102" i="3" s="1"/>
  <c r="BS102" i="3"/>
  <c r="EX102" i="3" s="1"/>
  <c r="BR102" i="3"/>
  <c r="EW102" i="3" s="1"/>
  <c r="BQ102" i="3"/>
  <c r="EV102" i="3" s="1"/>
  <c r="BP102" i="3"/>
  <c r="EU102" i="3" s="1"/>
  <c r="BO102" i="3"/>
  <c r="ET102" i="3" s="1"/>
  <c r="BN102" i="3"/>
  <c r="ES102" i="3" s="1"/>
  <c r="BM102" i="3"/>
  <c r="ER102" i="3" s="1"/>
  <c r="BL102" i="3"/>
  <c r="EQ102" i="3" s="1"/>
  <c r="BK102" i="3"/>
  <c r="EP102" i="3" s="1"/>
  <c r="BJ102" i="3"/>
  <c r="EO102" i="3" s="1"/>
  <c r="BI102" i="3"/>
  <c r="EN102" i="3" s="1"/>
  <c r="BH102" i="3"/>
  <c r="EM102" i="3" s="1"/>
  <c r="BG102" i="3"/>
  <c r="EL102" i="3" s="1"/>
  <c r="BF102" i="3"/>
  <c r="EK102" i="3" s="1"/>
  <c r="BE102" i="3"/>
  <c r="EJ102" i="3" s="1"/>
  <c r="HA101" i="3"/>
  <c r="GO101" i="3"/>
  <c r="GK101" i="3"/>
  <c r="FY101" i="3"/>
  <c r="FU101" i="3"/>
  <c r="FI101" i="3"/>
  <c r="FE101" i="3"/>
  <c r="ES101" i="3"/>
  <c r="EO101" i="3"/>
  <c r="EA101" i="3"/>
  <c r="DX101" i="3"/>
  <c r="HC101" i="3" s="1"/>
  <c r="DW101" i="3"/>
  <c r="HB101" i="3" s="1"/>
  <c r="DV101" i="3"/>
  <c r="DU101" i="3"/>
  <c r="GZ101" i="3" s="1"/>
  <c r="DT101" i="3"/>
  <c r="GY101" i="3" s="1"/>
  <c r="DS101" i="3"/>
  <c r="GX101" i="3" s="1"/>
  <c r="DR101" i="3"/>
  <c r="GW101" i="3" s="1"/>
  <c r="DQ101" i="3"/>
  <c r="GV101" i="3" s="1"/>
  <c r="DP101" i="3"/>
  <c r="GU101" i="3" s="1"/>
  <c r="DO101" i="3"/>
  <c r="GT101" i="3" s="1"/>
  <c r="DN101" i="3"/>
  <c r="GS101" i="3" s="1"/>
  <c r="DM101" i="3"/>
  <c r="GR101" i="3" s="1"/>
  <c r="DL101" i="3"/>
  <c r="GQ101" i="3" s="1"/>
  <c r="DK101" i="3"/>
  <c r="GP101" i="3" s="1"/>
  <c r="DJ101" i="3"/>
  <c r="DI101" i="3"/>
  <c r="GN101" i="3" s="1"/>
  <c r="DH101" i="3"/>
  <c r="GM101" i="3" s="1"/>
  <c r="DG101" i="3"/>
  <c r="GL101" i="3" s="1"/>
  <c r="DF101" i="3"/>
  <c r="DE101" i="3"/>
  <c r="GJ101" i="3" s="1"/>
  <c r="DD101" i="3"/>
  <c r="GI101" i="3" s="1"/>
  <c r="DC101" i="3"/>
  <c r="GH101" i="3" s="1"/>
  <c r="DB101" i="3"/>
  <c r="GG101" i="3" s="1"/>
  <c r="DA101" i="3"/>
  <c r="GF101" i="3" s="1"/>
  <c r="CZ101" i="3"/>
  <c r="GE101" i="3" s="1"/>
  <c r="CY101" i="3"/>
  <c r="GD101" i="3" s="1"/>
  <c r="CX101" i="3"/>
  <c r="GC101" i="3" s="1"/>
  <c r="CW101" i="3"/>
  <c r="GB101" i="3" s="1"/>
  <c r="CV101" i="3"/>
  <c r="GA101" i="3" s="1"/>
  <c r="CU101" i="3"/>
  <c r="FZ101" i="3" s="1"/>
  <c r="CT101" i="3"/>
  <c r="CS101" i="3"/>
  <c r="FX101" i="3" s="1"/>
  <c r="CR101" i="3"/>
  <c r="FW101" i="3" s="1"/>
  <c r="CQ101" i="3"/>
  <c r="FV101" i="3" s="1"/>
  <c r="CP101" i="3"/>
  <c r="CO101" i="3"/>
  <c r="FT101" i="3" s="1"/>
  <c r="CN101" i="3"/>
  <c r="FS101" i="3" s="1"/>
  <c r="CM101" i="3"/>
  <c r="FR101" i="3" s="1"/>
  <c r="CL101" i="3"/>
  <c r="FQ101" i="3" s="1"/>
  <c r="CK101" i="3"/>
  <c r="FP101" i="3" s="1"/>
  <c r="CJ101" i="3"/>
  <c r="FO101" i="3" s="1"/>
  <c r="CI101" i="3"/>
  <c r="FN101" i="3" s="1"/>
  <c r="CH101" i="3"/>
  <c r="FM101" i="3" s="1"/>
  <c r="CG101" i="3"/>
  <c r="FL101" i="3" s="1"/>
  <c r="CF101" i="3"/>
  <c r="FK101" i="3" s="1"/>
  <c r="CE101" i="3"/>
  <c r="FJ101" i="3" s="1"/>
  <c r="CD101" i="3"/>
  <c r="CC101" i="3"/>
  <c r="FH101" i="3" s="1"/>
  <c r="CB101" i="3"/>
  <c r="FG101" i="3" s="1"/>
  <c r="CA101" i="3"/>
  <c r="FF101" i="3" s="1"/>
  <c r="BZ101" i="3"/>
  <c r="BY101" i="3"/>
  <c r="FD101" i="3" s="1"/>
  <c r="BX101" i="3"/>
  <c r="FC101" i="3" s="1"/>
  <c r="BW101" i="3"/>
  <c r="FB101" i="3" s="1"/>
  <c r="BV101" i="3"/>
  <c r="FA101" i="3" s="1"/>
  <c r="BU101" i="3"/>
  <c r="EZ101" i="3" s="1"/>
  <c r="BT101" i="3"/>
  <c r="EY101" i="3" s="1"/>
  <c r="BS101" i="3"/>
  <c r="EX101" i="3" s="1"/>
  <c r="BR101" i="3"/>
  <c r="EW101" i="3" s="1"/>
  <c r="BQ101" i="3"/>
  <c r="EV101" i="3" s="1"/>
  <c r="BP101" i="3"/>
  <c r="EU101" i="3" s="1"/>
  <c r="BO101" i="3"/>
  <c r="ET101" i="3" s="1"/>
  <c r="BN101" i="3"/>
  <c r="BM101" i="3"/>
  <c r="ER101" i="3" s="1"/>
  <c r="BL101" i="3"/>
  <c r="EQ101" i="3" s="1"/>
  <c r="BK101" i="3"/>
  <c r="EP101" i="3" s="1"/>
  <c r="BJ101" i="3"/>
  <c r="BI101" i="3"/>
  <c r="EN101" i="3" s="1"/>
  <c r="BH101" i="3"/>
  <c r="EM101" i="3" s="1"/>
  <c r="BG101" i="3"/>
  <c r="EL101" i="3" s="1"/>
  <c r="BF101" i="3"/>
  <c r="EK101" i="3" s="1"/>
  <c r="BE101" i="3"/>
  <c r="EJ101" i="3" s="1"/>
  <c r="NV100" i="3"/>
  <c r="NU100" i="3"/>
  <c r="NP100" i="3"/>
  <c r="NL100" i="3"/>
  <c r="NH100" i="3"/>
  <c r="MZ100" i="3"/>
  <c r="MV100" i="3"/>
  <c r="MR100" i="3"/>
  <c r="MJ100" i="3"/>
  <c r="MF100" i="3"/>
  <c r="MB100" i="3"/>
  <c r="LZ100" i="3"/>
  <c r="NT100" i="3" s="1"/>
  <c r="LY100" i="3"/>
  <c r="NS100" i="3" s="1"/>
  <c r="LX100" i="3"/>
  <c r="NR100" i="3" s="1"/>
  <c r="LW100" i="3"/>
  <c r="NQ100" i="3" s="1"/>
  <c r="LV100" i="3"/>
  <c r="LU100" i="3"/>
  <c r="NO100" i="3" s="1"/>
  <c r="LT100" i="3"/>
  <c r="NN100" i="3" s="1"/>
  <c r="LS100" i="3"/>
  <c r="NM100" i="3" s="1"/>
  <c r="LR100" i="3"/>
  <c r="LQ100" i="3"/>
  <c r="NK100" i="3" s="1"/>
  <c r="LP100" i="3"/>
  <c r="NJ100" i="3" s="1"/>
  <c r="LO100" i="3"/>
  <c r="NI100" i="3" s="1"/>
  <c r="LN100" i="3"/>
  <c r="LM100" i="3"/>
  <c r="NG100" i="3" s="1"/>
  <c r="LL100" i="3"/>
  <c r="NF100" i="3" s="1"/>
  <c r="LK100" i="3"/>
  <c r="NE100" i="3" s="1"/>
  <c r="LJ100" i="3"/>
  <c r="ND100" i="3" s="1"/>
  <c r="LI100" i="3"/>
  <c r="NC100" i="3" s="1"/>
  <c r="LH100" i="3"/>
  <c r="NB100" i="3" s="1"/>
  <c r="LG100" i="3"/>
  <c r="NA100" i="3" s="1"/>
  <c r="LF100" i="3"/>
  <c r="LE100" i="3"/>
  <c r="MY100" i="3" s="1"/>
  <c r="LD100" i="3"/>
  <c r="MX100" i="3" s="1"/>
  <c r="LC100" i="3"/>
  <c r="MW100" i="3" s="1"/>
  <c r="LB100" i="3"/>
  <c r="LA100" i="3"/>
  <c r="MU100" i="3" s="1"/>
  <c r="KZ100" i="3"/>
  <c r="MT100" i="3" s="1"/>
  <c r="KY100" i="3"/>
  <c r="MS100" i="3" s="1"/>
  <c r="KX100" i="3"/>
  <c r="KW100" i="3"/>
  <c r="MQ100" i="3" s="1"/>
  <c r="KV100" i="3"/>
  <c r="MP100" i="3" s="1"/>
  <c r="KU100" i="3"/>
  <c r="MO100" i="3" s="1"/>
  <c r="KT100" i="3"/>
  <c r="MN100" i="3" s="1"/>
  <c r="KS100" i="3"/>
  <c r="MM100" i="3" s="1"/>
  <c r="KR100" i="3"/>
  <c r="ML100" i="3" s="1"/>
  <c r="KQ100" i="3"/>
  <c r="MK100" i="3" s="1"/>
  <c r="KP100" i="3"/>
  <c r="KO100" i="3"/>
  <c r="MI100" i="3" s="1"/>
  <c r="KN100" i="3"/>
  <c r="MH100" i="3" s="1"/>
  <c r="KM100" i="3"/>
  <c r="MG100" i="3" s="1"/>
  <c r="KL100" i="3"/>
  <c r="KK100" i="3"/>
  <c r="ME100" i="3" s="1"/>
  <c r="KJ100" i="3"/>
  <c r="MD100" i="3" s="1"/>
  <c r="KI100" i="3"/>
  <c r="MC100" i="3" s="1"/>
  <c r="KH100" i="3"/>
  <c r="HA100" i="3"/>
  <c r="GZ100" i="3"/>
  <c r="GW100" i="3"/>
  <c r="GS100" i="3"/>
  <c r="GR100" i="3"/>
  <c r="GO100" i="3"/>
  <c r="GK100" i="3"/>
  <c r="GJ100" i="3"/>
  <c r="GG100" i="3"/>
  <c r="GC100" i="3"/>
  <c r="GB100" i="3"/>
  <c r="FY100" i="3"/>
  <c r="FU100" i="3"/>
  <c r="FT100" i="3"/>
  <c r="FQ100" i="3"/>
  <c r="FM100" i="3"/>
  <c r="FL100" i="3"/>
  <c r="FI100" i="3"/>
  <c r="FE100" i="3"/>
  <c r="FD100" i="3"/>
  <c r="FA100" i="3"/>
  <c r="EW100" i="3"/>
  <c r="EV100" i="3"/>
  <c r="ES100" i="3"/>
  <c r="EO100" i="3"/>
  <c r="EN100" i="3"/>
  <c r="EK100" i="3"/>
  <c r="DY100" i="3"/>
  <c r="DX100" i="3"/>
  <c r="HC100" i="3" s="1"/>
  <c r="DW100" i="3"/>
  <c r="HB100" i="3" s="1"/>
  <c r="DV100" i="3"/>
  <c r="DU100" i="3"/>
  <c r="DT100" i="3"/>
  <c r="GY100" i="3" s="1"/>
  <c r="DS100" i="3"/>
  <c r="GX100" i="3" s="1"/>
  <c r="DR100" i="3"/>
  <c r="DQ100" i="3"/>
  <c r="GV100" i="3" s="1"/>
  <c r="DP100" i="3"/>
  <c r="GU100" i="3" s="1"/>
  <c r="DO100" i="3"/>
  <c r="GT100" i="3" s="1"/>
  <c r="DN100" i="3"/>
  <c r="DM100" i="3"/>
  <c r="DL100" i="3"/>
  <c r="GQ100" i="3" s="1"/>
  <c r="DK100" i="3"/>
  <c r="GP100" i="3" s="1"/>
  <c r="DJ100" i="3"/>
  <c r="DI100" i="3"/>
  <c r="GN100" i="3" s="1"/>
  <c r="DH100" i="3"/>
  <c r="GM100" i="3" s="1"/>
  <c r="DG100" i="3"/>
  <c r="GL100" i="3" s="1"/>
  <c r="DF100" i="3"/>
  <c r="DE100" i="3"/>
  <c r="DD100" i="3"/>
  <c r="GI100" i="3" s="1"/>
  <c r="DC100" i="3"/>
  <c r="GH100" i="3" s="1"/>
  <c r="DB100" i="3"/>
  <c r="DA100" i="3"/>
  <c r="GF100" i="3" s="1"/>
  <c r="CZ100" i="3"/>
  <c r="GE100" i="3" s="1"/>
  <c r="CY100" i="3"/>
  <c r="GD100" i="3" s="1"/>
  <c r="CX100" i="3"/>
  <c r="CW100" i="3"/>
  <c r="CV100" i="3"/>
  <c r="GA100" i="3" s="1"/>
  <c r="CU100" i="3"/>
  <c r="FZ100" i="3" s="1"/>
  <c r="CT100" i="3"/>
  <c r="CS100" i="3"/>
  <c r="FX100" i="3" s="1"/>
  <c r="CR100" i="3"/>
  <c r="FW100" i="3" s="1"/>
  <c r="CQ100" i="3"/>
  <c r="FV100" i="3" s="1"/>
  <c r="CP100" i="3"/>
  <c r="CO100" i="3"/>
  <c r="CN100" i="3"/>
  <c r="FS100" i="3" s="1"/>
  <c r="CM100" i="3"/>
  <c r="FR100" i="3" s="1"/>
  <c r="CL100" i="3"/>
  <c r="CK100" i="3"/>
  <c r="FP100" i="3" s="1"/>
  <c r="CJ100" i="3"/>
  <c r="FO100" i="3" s="1"/>
  <c r="CI100" i="3"/>
  <c r="FN100" i="3" s="1"/>
  <c r="CH100" i="3"/>
  <c r="CG100" i="3"/>
  <c r="CF100" i="3"/>
  <c r="FK100" i="3" s="1"/>
  <c r="CE100" i="3"/>
  <c r="FJ100" i="3" s="1"/>
  <c r="CD100" i="3"/>
  <c r="CC100" i="3"/>
  <c r="FH100" i="3" s="1"/>
  <c r="CB100" i="3"/>
  <c r="FG100" i="3" s="1"/>
  <c r="CA100" i="3"/>
  <c r="FF100" i="3" s="1"/>
  <c r="BZ100" i="3"/>
  <c r="BY100" i="3"/>
  <c r="BX100" i="3"/>
  <c r="FC100" i="3" s="1"/>
  <c r="BW100" i="3"/>
  <c r="FB100" i="3" s="1"/>
  <c r="BV100" i="3"/>
  <c r="BU100" i="3"/>
  <c r="EZ100" i="3" s="1"/>
  <c r="BT100" i="3"/>
  <c r="EY100" i="3" s="1"/>
  <c r="BS100" i="3"/>
  <c r="EX100" i="3" s="1"/>
  <c r="BR100" i="3"/>
  <c r="BQ100" i="3"/>
  <c r="BP100" i="3"/>
  <c r="EU100" i="3" s="1"/>
  <c r="BO100" i="3"/>
  <c r="ET100" i="3" s="1"/>
  <c r="BN100" i="3"/>
  <c r="BM100" i="3"/>
  <c r="ER100" i="3" s="1"/>
  <c r="BL100" i="3"/>
  <c r="EQ100" i="3" s="1"/>
  <c r="BK100" i="3"/>
  <c r="EP100" i="3" s="1"/>
  <c r="BJ100" i="3"/>
  <c r="BI100" i="3"/>
  <c r="BH100" i="3"/>
  <c r="EM100" i="3" s="1"/>
  <c r="BG100" i="3"/>
  <c r="EL100" i="3" s="1"/>
  <c r="BF100" i="3"/>
  <c r="BE100" i="3"/>
  <c r="EJ100" i="3" s="1"/>
  <c r="C100" i="3"/>
  <c r="DX99" i="3"/>
  <c r="HC99" i="3" s="1"/>
  <c r="DW99" i="3"/>
  <c r="HB99" i="3" s="1"/>
  <c r="DV99" i="3"/>
  <c r="HA99" i="3" s="1"/>
  <c r="DU99" i="3"/>
  <c r="GZ99" i="3" s="1"/>
  <c r="DT99" i="3"/>
  <c r="GY99" i="3" s="1"/>
  <c r="DS99" i="3"/>
  <c r="GX99" i="3" s="1"/>
  <c r="DR99" i="3"/>
  <c r="GW99" i="3" s="1"/>
  <c r="DQ99" i="3"/>
  <c r="GV99" i="3" s="1"/>
  <c r="DP99" i="3"/>
  <c r="GU99" i="3" s="1"/>
  <c r="DO99" i="3"/>
  <c r="GT99" i="3" s="1"/>
  <c r="DN99" i="3"/>
  <c r="GS99" i="3" s="1"/>
  <c r="DM99" i="3"/>
  <c r="GR99" i="3" s="1"/>
  <c r="DL99" i="3"/>
  <c r="GQ99" i="3" s="1"/>
  <c r="DK99" i="3"/>
  <c r="GP99" i="3" s="1"/>
  <c r="DJ99" i="3"/>
  <c r="GO99" i="3" s="1"/>
  <c r="DI99" i="3"/>
  <c r="GN99" i="3" s="1"/>
  <c r="DH99" i="3"/>
  <c r="GM99" i="3" s="1"/>
  <c r="DG99" i="3"/>
  <c r="GL99" i="3" s="1"/>
  <c r="DF99" i="3"/>
  <c r="GK99" i="3" s="1"/>
  <c r="DE99" i="3"/>
  <c r="GJ99" i="3" s="1"/>
  <c r="DD99" i="3"/>
  <c r="GI99" i="3" s="1"/>
  <c r="DC99" i="3"/>
  <c r="GH99" i="3" s="1"/>
  <c r="DB99" i="3"/>
  <c r="GG99" i="3" s="1"/>
  <c r="DA99" i="3"/>
  <c r="GF99" i="3" s="1"/>
  <c r="CZ99" i="3"/>
  <c r="GE99" i="3" s="1"/>
  <c r="CY99" i="3"/>
  <c r="GD99" i="3" s="1"/>
  <c r="CX99" i="3"/>
  <c r="GC99" i="3" s="1"/>
  <c r="CW99" i="3"/>
  <c r="GB99" i="3" s="1"/>
  <c r="CV99" i="3"/>
  <c r="GA99" i="3" s="1"/>
  <c r="CU99" i="3"/>
  <c r="FZ99" i="3" s="1"/>
  <c r="CT99" i="3"/>
  <c r="FY99" i="3" s="1"/>
  <c r="CS99" i="3"/>
  <c r="FX99" i="3" s="1"/>
  <c r="CR99" i="3"/>
  <c r="FW99" i="3" s="1"/>
  <c r="CQ99" i="3"/>
  <c r="FV99" i="3" s="1"/>
  <c r="CP99" i="3"/>
  <c r="FU99" i="3" s="1"/>
  <c r="CO99" i="3"/>
  <c r="FT99" i="3" s="1"/>
  <c r="CN99" i="3"/>
  <c r="FS99" i="3" s="1"/>
  <c r="CM99" i="3"/>
  <c r="FR99" i="3" s="1"/>
  <c r="CL99" i="3"/>
  <c r="FQ99" i="3" s="1"/>
  <c r="CK99" i="3"/>
  <c r="FP99" i="3" s="1"/>
  <c r="CJ99" i="3"/>
  <c r="FO99" i="3" s="1"/>
  <c r="CI99" i="3"/>
  <c r="FN99" i="3" s="1"/>
  <c r="CH99" i="3"/>
  <c r="FM99" i="3" s="1"/>
  <c r="CG99" i="3"/>
  <c r="FL99" i="3" s="1"/>
  <c r="CF99" i="3"/>
  <c r="FK99" i="3" s="1"/>
  <c r="CE99" i="3"/>
  <c r="FJ99" i="3" s="1"/>
  <c r="CD99" i="3"/>
  <c r="FI99" i="3" s="1"/>
  <c r="CC99" i="3"/>
  <c r="FH99" i="3" s="1"/>
  <c r="CB99" i="3"/>
  <c r="FG99" i="3" s="1"/>
  <c r="CA99" i="3"/>
  <c r="FF99" i="3" s="1"/>
  <c r="BZ99" i="3"/>
  <c r="FE99" i="3" s="1"/>
  <c r="BY99" i="3"/>
  <c r="FD99" i="3" s="1"/>
  <c r="BX99" i="3"/>
  <c r="FC99" i="3" s="1"/>
  <c r="BW99" i="3"/>
  <c r="FB99" i="3" s="1"/>
  <c r="BV99" i="3"/>
  <c r="FA99" i="3" s="1"/>
  <c r="BU99" i="3"/>
  <c r="EZ99" i="3" s="1"/>
  <c r="BT99" i="3"/>
  <c r="EY99" i="3" s="1"/>
  <c r="BS99" i="3"/>
  <c r="EX99" i="3" s="1"/>
  <c r="BR99" i="3"/>
  <c r="EW99" i="3" s="1"/>
  <c r="BQ99" i="3"/>
  <c r="EV99" i="3" s="1"/>
  <c r="BP99" i="3"/>
  <c r="EU99" i="3" s="1"/>
  <c r="BO99" i="3"/>
  <c r="ET99" i="3" s="1"/>
  <c r="BN99" i="3"/>
  <c r="ES99" i="3" s="1"/>
  <c r="BM99" i="3"/>
  <c r="ER99" i="3" s="1"/>
  <c r="BL99" i="3"/>
  <c r="EQ99" i="3" s="1"/>
  <c r="BK99" i="3"/>
  <c r="EP99" i="3" s="1"/>
  <c r="BJ99" i="3"/>
  <c r="EO99" i="3" s="1"/>
  <c r="BI99" i="3"/>
  <c r="EN99" i="3" s="1"/>
  <c r="BH99" i="3"/>
  <c r="EM99" i="3" s="1"/>
  <c r="BG99" i="3"/>
  <c r="EL99" i="3" s="1"/>
  <c r="BF99" i="3"/>
  <c r="EK99" i="3" s="1"/>
  <c r="BE99" i="3"/>
  <c r="EJ99" i="3" s="1"/>
  <c r="DX98" i="3"/>
  <c r="HC98" i="3" s="1"/>
  <c r="DW98" i="3"/>
  <c r="HB98" i="3" s="1"/>
  <c r="DV98" i="3"/>
  <c r="HA98" i="3" s="1"/>
  <c r="DU98" i="3"/>
  <c r="GZ98" i="3" s="1"/>
  <c r="DT98" i="3"/>
  <c r="GY98" i="3" s="1"/>
  <c r="DS98" i="3"/>
  <c r="GX98" i="3" s="1"/>
  <c r="DR98" i="3"/>
  <c r="GW98" i="3" s="1"/>
  <c r="DQ98" i="3"/>
  <c r="GV98" i="3" s="1"/>
  <c r="DP98" i="3"/>
  <c r="GU98" i="3" s="1"/>
  <c r="DO98" i="3"/>
  <c r="GT98" i="3" s="1"/>
  <c r="DN98" i="3"/>
  <c r="GS98" i="3" s="1"/>
  <c r="DM98" i="3"/>
  <c r="GR98" i="3" s="1"/>
  <c r="DL98" i="3"/>
  <c r="GQ98" i="3" s="1"/>
  <c r="DK98" i="3"/>
  <c r="GP98" i="3" s="1"/>
  <c r="DJ98" i="3"/>
  <c r="GO98" i="3" s="1"/>
  <c r="DI98" i="3"/>
  <c r="GN98" i="3" s="1"/>
  <c r="DH98" i="3"/>
  <c r="GM98" i="3" s="1"/>
  <c r="DG98" i="3"/>
  <c r="GL98" i="3" s="1"/>
  <c r="DF98" i="3"/>
  <c r="GK98" i="3" s="1"/>
  <c r="DE98" i="3"/>
  <c r="GJ98" i="3" s="1"/>
  <c r="DD98" i="3"/>
  <c r="GI98" i="3" s="1"/>
  <c r="DC98" i="3"/>
  <c r="GH98" i="3" s="1"/>
  <c r="DB98" i="3"/>
  <c r="GG98" i="3" s="1"/>
  <c r="DA98" i="3"/>
  <c r="GF98" i="3" s="1"/>
  <c r="CZ98" i="3"/>
  <c r="GE98" i="3" s="1"/>
  <c r="CY98" i="3"/>
  <c r="GD98" i="3" s="1"/>
  <c r="CX98" i="3"/>
  <c r="GC98" i="3" s="1"/>
  <c r="CW98" i="3"/>
  <c r="GB98" i="3" s="1"/>
  <c r="CV98" i="3"/>
  <c r="GA98" i="3" s="1"/>
  <c r="CU98" i="3"/>
  <c r="FZ98" i="3" s="1"/>
  <c r="CT98" i="3"/>
  <c r="FY98" i="3" s="1"/>
  <c r="CS98" i="3"/>
  <c r="FX98" i="3" s="1"/>
  <c r="CR98" i="3"/>
  <c r="FW98" i="3" s="1"/>
  <c r="CQ98" i="3"/>
  <c r="FV98" i="3" s="1"/>
  <c r="CP98" i="3"/>
  <c r="FU98" i="3" s="1"/>
  <c r="CO98" i="3"/>
  <c r="FT98" i="3" s="1"/>
  <c r="CN98" i="3"/>
  <c r="FS98" i="3" s="1"/>
  <c r="CM98" i="3"/>
  <c r="FR98" i="3" s="1"/>
  <c r="CL98" i="3"/>
  <c r="FQ98" i="3" s="1"/>
  <c r="CK98" i="3"/>
  <c r="FP98" i="3" s="1"/>
  <c r="CJ98" i="3"/>
  <c r="FO98" i="3" s="1"/>
  <c r="CI98" i="3"/>
  <c r="FN98" i="3" s="1"/>
  <c r="CH98" i="3"/>
  <c r="FM98" i="3" s="1"/>
  <c r="CG98" i="3"/>
  <c r="FL98" i="3" s="1"/>
  <c r="CF98" i="3"/>
  <c r="FK98" i="3" s="1"/>
  <c r="CE98" i="3"/>
  <c r="FJ98" i="3" s="1"/>
  <c r="CD98" i="3"/>
  <c r="FI98" i="3" s="1"/>
  <c r="CC98" i="3"/>
  <c r="FH98" i="3" s="1"/>
  <c r="CB98" i="3"/>
  <c r="FG98" i="3" s="1"/>
  <c r="CA98" i="3"/>
  <c r="FF98" i="3" s="1"/>
  <c r="BZ98" i="3"/>
  <c r="FE98" i="3" s="1"/>
  <c r="BY98" i="3"/>
  <c r="FD98" i="3" s="1"/>
  <c r="BX98" i="3"/>
  <c r="FC98" i="3" s="1"/>
  <c r="BW98" i="3"/>
  <c r="FB98" i="3" s="1"/>
  <c r="BV98" i="3"/>
  <c r="FA98" i="3" s="1"/>
  <c r="BU98" i="3"/>
  <c r="EZ98" i="3" s="1"/>
  <c r="BT98" i="3"/>
  <c r="EY98" i="3" s="1"/>
  <c r="BS98" i="3"/>
  <c r="EX98" i="3" s="1"/>
  <c r="BR98" i="3"/>
  <c r="EW98" i="3" s="1"/>
  <c r="BQ98" i="3"/>
  <c r="EV98" i="3" s="1"/>
  <c r="BP98" i="3"/>
  <c r="EU98" i="3" s="1"/>
  <c r="BO98" i="3"/>
  <c r="ET98" i="3" s="1"/>
  <c r="BN98" i="3"/>
  <c r="ES98" i="3" s="1"/>
  <c r="BM98" i="3"/>
  <c r="ER98" i="3" s="1"/>
  <c r="BL98" i="3"/>
  <c r="EQ98" i="3" s="1"/>
  <c r="BK98" i="3"/>
  <c r="EP98" i="3" s="1"/>
  <c r="BJ98" i="3"/>
  <c r="EO98" i="3" s="1"/>
  <c r="BI98" i="3"/>
  <c r="EN98" i="3" s="1"/>
  <c r="BH98" i="3"/>
  <c r="EM98" i="3" s="1"/>
  <c r="BG98" i="3"/>
  <c r="EL98" i="3" s="1"/>
  <c r="BF98" i="3"/>
  <c r="EK98" i="3" s="1"/>
  <c r="BE98" i="3"/>
  <c r="EJ98" i="3" s="1"/>
  <c r="DX97" i="3"/>
  <c r="HC97" i="3" s="1"/>
  <c r="DW97" i="3"/>
  <c r="HB97" i="3" s="1"/>
  <c r="DV97" i="3"/>
  <c r="HA97" i="3" s="1"/>
  <c r="DU97" i="3"/>
  <c r="GZ97" i="3" s="1"/>
  <c r="DT97" i="3"/>
  <c r="GY97" i="3" s="1"/>
  <c r="DS97" i="3"/>
  <c r="GX97" i="3" s="1"/>
  <c r="DR97" i="3"/>
  <c r="GW97" i="3" s="1"/>
  <c r="DQ97" i="3"/>
  <c r="GV97" i="3" s="1"/>
  <c r="DP97" i="3"/>
  <c r="GU97" i="3" s="1"/>
  <c r="DO97" i="3"/>
  <c r="GT97" i="3" s="1"/>
  <c r="DN97" i="3"/>
  <c r="GS97" i="3" s="1"/>
  <c r="DM97" i="3"/>
  <c r="GR97" i="3" s="1"/>
  <c r="DL97" i="3"/>
  <c r="GQ97" i="3" s="1"/>
  <c r="DK97" i="3"/>
  <c r="GP97" i="3" s="1"/>
  <c r="DJ97" i="3"/>
  <c r="GO97" i="3" s="1"/>
  <c r="DI97" i="3"/>
  <c r="GN97" i="3" s="1"/>
  <c r="DH97" i="3"/>
  <c r="GM97" i="3" s="1"/>
  <c r="DG97" i="3"/>
  <c r="GL97" i="3" s="1"/>
  <c r="DF97" i="3"/>
  <c r="GK97" i="3" s="1"/>
  <c r="DE97" i="3"/>
  <c r="GJ97" i="3" s="1"/>
  <c r="DD97" i="3"/>
  <c r="GI97" i="3" s="1"/>
  <c r="DC97" i="3"/>
  <c r="GH97" i="3" s="1"/>
  <c r="DB97" i="3"/>
  <c r="GG97" i="3" s="1"/>
  <c r="DA97" i="3"/>
  <c r="GF97" i="3" s="1"/>
  <c r="CZ97" i="3"/>
  <c r="GE97" i="3" s="1"/>
  <c r="CY97" i="3"/>
  <c r="GD97" i="3" s="1"/>
  <c r="CX97" i="3"/>
  <c r="GC97" i="3" s="1"/>
  <c r="CW97" i="3"/>
  <c r="GB97" i="3" s="1"/>
  <c r="CV97" i="3"/>
  <c r="GA97" i="3" s="1"/>
  <c r="CU97" i="3"/>
  <c r="FZ97" i="3" s="1"/>
  <c r="CT97" i="3"/>
  <c r="FY97" i="3" s="1"/>
  <c r="CS97" i="3"/>
  <c r="FX97" i="3" s="1"/>
  <c r="CR97" i="3"/>
  <c r="FW97" i="3" s="1"/>
  <c r="CQ97" i="3"/>
  <c r="FV97" i="3" s="1"/>
  <c r="CP97" i="3"/>
  <c r="FU97" i="3" s="1"/>
  <c r="CO97" i="3"/>
  <c r="FT97" i="3" s="1"/>
  <c r="CN97" i="3"/>
  <c r="FS97" i="3" s="1"/>
  <c r="CM97" i="3"/>
  <c r="FR97" i="3" s="1"/>
  <c r="CL97" i="3"/>
  <c r="FQ97" i="3" s="1"/>
  <c r="CK97" i="3"/>
  <c r="FP97" i="3" s="1"/>
  <c r="CJ97" i="3"/>
  <c r="FO97" i="3" s="1"/>
  <c r="CI97" i="3"/>
  <c r="FN97" i="3" s="1"/>
  <c r="CH97" i="3"/>
  <c r="FM97" i="3" s="1"/>
  <c r="CG97" i="3"/>
  <c r="FL97" i="3" s="1"/>
  <c r="CF97" i="3"/>
  <c r="FK97" i="3" s="1"/>
  <c r="CE97" i="3"/>
  <c r="FJ97" i="3" s="1"/>
  <c r="CD97" i="3"/>
  <c r="FI97" i="3" s="1"/>
  <c r="CC97" i="3"/>
  <c r="FH97" i="3" s="1"/>
  <c r="CB97" i="3"/>
  <c r="FG97" i="3" s="1"/>
  <c r="CA97" i="3"/>
  <c r="FF97" i="3" s="1"/>
  <c r="BZ97" i="3"/>
  <c r="FE97" i="3" s="1"/>
  <c r="BY97" i="3"/>
  <c r="FD97" i="3" s="1"/>
  <c r="BX97" i="3"/>
  <c r="FC97" i="3" s="1"/>
  <c r="BW97" i="3"/>
  <c r="FB97" i="3" s="1"/>
  <c r="BV97" i="3"/>
  <c r="FA97" i="3" s="1"/>
  <c r="BU97" i="3"/>
  <c r="EZ97" i="3" s="1"/>
  <c r="BT97" i="3"/>
  <c r="EY97" i="3" s="1"/>
  <c r="BS97" i="3"/>
  <c r="EX97" i="3" s="1"/>
  <c r="BR97" i="3"/>
  <c r="EW97" i="3" s="1"/>
  <c r="BQ97" i="3"/>
  <c r="EV97" i="3" s="1"/>
  <c r="BP97" i="3"/>
  <c r="EU97" i="3" s="1"/>
  <c r="BO97" i="3"/>
  <c r="ET97" i="3" s="1"/>
  <c r="BN97" i="3"/>
  <c r="ES97" i="3" s="1"/>
  <c r="BM97" i="3"/>
  <c r="ER97" i="3" s="1"/>
  <c r="BL97" i="3"/>
  <c r="EQ97" i="3" s="1"/>
  <c r="BK97" i="3"/>
  <c r="EP97" i="3" s="1"/>
  <c r="BJ97" i="3"/>
  <c r="EO97" i="3" s="1"/>
  <c r="BI97" i="3"/>
  <c r="EN97" i="3" s="1"/>
  <c r="BH97" i="3"/>
  <c r="EM97" i="3" s="1"/>
  <c r="BG97" i="3"/>
  <c r="EL97" i="3" s="1"/>
  <c r="BF97" i="3"/>
  <c r="EK97" i="3" s="1"/>
  <c r="BE97" i="3"/>
  <c r="EJ97" i="3" s="1"/>
  <c r="HC96" i="3"/>
  <c r="GM96" i="3"/>
  <c r="FW96" i="3"/>
  <c r="FG96" i="3"/>
  <c r="EQ96" i="3"/>
  <c r="EA96" i="3"/>
  <c r="DX96" i="3"/>
  <c r="DW96" i="3"/>
  <c r="HB96" i="3" s="1"/>
  <c r="DV96" i="3"/>
  <c r="HA96" i="3" s="1"/>
  <c r="DU96" i="3"/>
  <c r="GZ96" i="3" s="1"/>
  <c r="DT96" i="3"/>
  <c r="GY96" i="3" s="1"/>
  <c r="DS96" i="3"/>
  <c r="GX96" i="3" s="1"/>
  <c r="DR96" i="3"/>
  <c r="GW96" i="3" s="1"/>
  <c r="DQ96" i="3"/>
  <c r="GV96" i="3" s="1"/>
  <c r="DP96" i="3"/>
  <c r="GU96" i="3" s="1"/>
  <c r="DO96" i="3"/>
  <c r="GT96" i="3" s="1"/>
  <c r="DN96" i="3"/>
  <c r="GS96" i="3" s="1"/>
  <c r="DM96" i="3"/>
  <c r="GR96" i="3" s="1"/>
  <c r="DL96" i="3"/>
  <c r="GQ96" i="3" s="1"/>
  <c r="DK96" i="3"/>
  <c r="GP96" i="3" s="1"/>
  <c r="DJ96" i="3"/>
  <c r="GO96" i="3" s="1"/>
  <c r="DI96" i="3"/>
  <c r="GN96" i="3" s="1"/>
  <c r="DH96" i="3"/>
  <c r="DG96" i="3"/>
  <c r="GL96" i="3" s="1"/>
  <c r="DF96" i="3"/>
  <c r="GK96" i="3" s="1"/>
  <c r="DE96" i="3"/>
  <c r="GJ96" i="3" s="1"/>
  <c r="DD96" i="3"/>
  <c r="GI96" i="3" s="1"/>
  <c r="DC96" i="3"/>
  <c r="GH96" i="3" s="1"/>
  <c r="DB96" i="3"/>
  <c r="GG96" i="3" s="1"/>
  <c r="DA96" i="3"/>
  <c r="GF96" i="3" s="1"/>
  <c r="CZ96" i="3"/>
  <c r="GE96" i="3" s="1"/>
  <c r="CY96" i="3"/>
  <c r="GD96" i="3" s="1"/>
  <c r="CX96" i="3"/>
  <c r="GC96" i="3" s="1"/>
  <c r="CW96" i="3"/>
  <c r="GB96" i="3" s="1"/>
  <c r="CV96" i="3"/>
  <c r="GA96" i="3" s="1"/>
  <c r="CU96" i="3"/>
  <c r="FZ96" i="3" s="1"/>
  <c r="CT96" i="3"/>
  <c r="FY96" i="3" s="1"/>
  <c r="CS96" i="3"/>
  <c r="FX96" i="3" s="1"/>
  <c r="CR96" i="3"/>
  <c r="CQ96" i="3"/>
  <c r="FV96" i="3" s="1"/>
  <c r="CP96" i="3"/>
  <c r="FU96" i="3" s="1"/>
  <c r="CO96" i="3"/>
  <c r="FT96" i="3" s="1"/>
  <c r="CN96" i="3"/>
  <c r="FS96" i="3" s="1"/>
  <c r="CM96" i="3"/>
  <c r="FR96" i="3" s="1"/>
  <c r="CL96" i="3"/>
  <c r="FQ96" i="3" s="1"/>
  <c r="CK96" i="3"/>
  <c r="FP96" i="3" s="1"/>
  <c r="CJ96" i="3"/>
  <c r="FO96" i="3" s="1"/>
  <c r="CI96" i="3"/>
  <c r="FN96" i="3" s="1"/>
  <c r="CH96" i="3"/>
  <c r="FM96" i="3" s="1"/>
  <c r="CG96" i="3"/>
  <c r="FL96" i="3" s="1"/>
  <c r="CF96" i="3"/>
  <c r="FK96" i="3" s="1"/>
  <c r="CE96" i="3"/>
  <c r="FJ96" i="3" s="1"/>
  <c r="CD96" i="3"/>
  <c r="FI96" i="3" s="1"/>
  <c r="CC96" i="3"/>
  <c r="FH96" i="3" s="1"/>
  <c r="CB96" i="3"/>
  <c r="CA96" i="3"/>
  <c r="FF96" i="3" s="1"/>
  <c r="BZ96" i="3"/>
  <c r="FE96" i="3" s="1"/>
  <c r="BY96" i="3"/>
  <c r="FD96" i="3" s="1"/>
  <c r="BX96" i="3"/>
  <c r="FC96" i="3" s="1"/>
  <c r="BW96" i="3"/>
  <c r="FB96" i="3" s="1"/>
  <c r="BV96" i="3"/>
  <c r="FA96" i="3" s="1"/>
  <c r="BU96" i="3"/>
  <c r="EZ96" i="3" s="1"/>
  <c r="BT96" i="3"/>
  <c r="EY96" i="3" s="1"/>
  <c r="BS96" i="3"/>
  <c r="EX96" i="3" s="1"/>
  <c r="BR96" i="3"/>
  <c r="EW96" i="3" s="1"/>
  <c r="BQ96" i="3"/>
  <c r="EV96" i="3" s="1"/>
  <c r="BP96" i="3"/>
  <c r="EU96" i="3" s="1"/>
  <c r="BO96" i="3"/>
  <c r="ET96" i="3" s="1"/>
  <c r="BN96" i="3"/>
  <c r="ES96" i="3" s="1"/>
  <c r="BM96" i="3"/>
  <c r="ER96" i="3" s="1"/>
  <c r="BL96" i="3"/>
  <c r="BK96" i="3"/>
  <c r="EP96" i="3" s="1"/>
  <c r="BJ96" i="3"/>
  <c r="EO96" i="3" s="1"/>
  <c r="BI96" i="3"/>
  <c r="EN96" i="3" s="1"/>
  <c r="BH96" i="3"/>
  <c r="EM96" i="3" s="1"/>
  <c r="BG96" i="3"/>
  <c r="EL96" i="3" s="1"/>
  <c r="BF96" i="3"/>
  <c r="EK96" i="3" s="1"/>
  <c r="BE96" i="3"/>
  <c r="EJ96" i="3" s="1"/>
  <c r="NV95" i="3"/>
  <c r="NU95" i="3"/>
  <c r="NJ95" i="3"/>
  <c r="NF95" i="3"/>
  <c r="MT95" i="3"/>
  <c r="MP95" i="3"/>
  <c r="MD95" i="3"/>
  <c r="LZ95" i="3"/>
  <c r="NT95" i="3" s="1"/>
  <c r="LY95" i="3"/>
  <c r="NS95" i="3" s="1"/>
  <c r="LX95" i="3"/>
  <c r="NR95" i="3" s="1"/>
  <c r="LW95" i="3"/>
  <c r="NQ95" i="3" s="1"/>
  <c r="LV95" i="3"/>
  <c r="NP95" i="3" s="1"/>
  <c r="LU95" i="3"/>
  <c r="NO95" i="3" s="1"/>
  <c r="LT95" i="3"/>
  <c r="NN95" i="3" s="1"/>
  <c r="LS95" i="3"/>
  <c r="NM95" i="3" s="1"/>
  <c r="LR95" i="3"/>
  <c r="NL95" i="3" s="1"/>
  <c r="LQ95" i="3"/>
  <c r="NK95" i="3" s="1"/>
  <c r="LP95" i="3"/>
  <c r="LO95" i="3"/>
  <c r="NI95" i="3" s="1"/>
  <c r="LN95" i="3"/>
  <c r="NH95" i="3" s="1"/>
  <c r="LM95" i="3"/>
  <c r="NG95" i="3" s="1"/>
  <c r="LL95" i="3"/>
  <c r="LK95" i="3"/>
  <c r="NE95" i="3" s="1"/>
  <c r="LJ95" i="3"/>
  <c r="ND95" i="3" s="1"/>
  <c r="LI95" i="3"/>
  <c r="NC95" i="3" s="1"/>
  <c r="LH95" i="3"/>
  <c r="NB95" i="3" s="1"/>
  <c r="LG95" i="3"/>
  <c r="NA95" i="3" s="1"/>
  <c r="LF95" i="3"/>
  <c r="MZ95" i="3" s="1"/>
  <c r="LE95" i="3"/>
  <c r="MY95" i="3" s="1"/>
  <c r="LD95" i="3"/>
  <c r="MX95" i="3" s="1"/>
  <c r="LC95" i="3"/>
  <c r="MW95" i="3" s="1"/>
  <c r="LB95" i="3"/>
  <c r="MV95" i="3" s="1"/>
  <c r="LA95" i="3"/>
  <c r="MU95" i="3" s="1"/>
  <c r="KZ95" i="3"/>
  <c r="KY95" i="3"/>
  <c r="MS95" i="3" s="1"/>
  <c r="KX95" i="3"/>
  <c r="MR95" i="3" s="1"/>
  <c r="KW95" i="3"/>
  <c r="MQ95" i="3" s="1"/>
  <c r="KV95" i="3"/>
  <c r="KU95" i="3"/>
  <c r="MO95" i="3" s="1"/>
  <c r="KT95" i="3"/>
  <c r="MN95" i="3" s="1"/>
  <c r="KS95" i="3"/>
  <c r="MM95" i="3" s="1"/>
  <c r="KR95" i="3"/>
  <c r="ML95" i="3" s="1"/>
  <c r="KQ95" i="3"/>
  <c r="MK95" i="3" s="1"/>
  <c r="KP95" i="3"/>
  <c r="MJ95" i="3" s="1"/>
  <c r="KO95" i="3"/>
  <c r="MI95" i="3" s="1"/>
  <c r="KN95" i="3"/>
  <c r="MH95" i="3" s="1"/>
  <c r="KM95" i="3"/>
  <c r="MG95" i="3" s="1"/>
  <c r="KL95" i="3"/>
  <c r="MF95" i="3" s="1"/>
  <c r="KK95" i="3"/>
  <c r="ME95" i="3" s="1"/>
  <c r="KJ95" i="3"/>
  <c r="KI95" i="3"/>
  <c r="MC95" i="3" s="1"/>
  <c r="KH95" i="3"/>
  <c r="MB95" i="3" s="1"/>
  <c r="KE95" i="3"/>
  <c r="GZ95" i="3"/>
  <c r="GY95" i="3"/>
  <c r="GR95" i="3"/>
  <c r="GQ95" i="3"/>
  <c r="GJ95" i="3"/>
  <c r="GI95" i="3"/>
  <c r="GB95" i="3"/>
  <c r="GA95" i="3"/>
  <c r="FT95" i="3"/>
  <c r="FS95" i="3"/>
  <c r="FL95" i="3"/>
  <c r="FK95" i="3"/>
  <c r="FD95" i="3"/>
  <c r="FC95" i="3"/>
  <c r="EV95" i="3"/>
  <c r="EU95" i="3"/>
  <c r="EN95" i="3"/>
  <c r="EM95" i="3"/>
  <c r="DY95" i="3"/>
  <c r="DX95" i="3"/>
  <c r="HC95" i="3" s="1"/>
  <c r="DW95" i="3"/>
  <c r="HB95" i="3" s="1"/>
  <c r="DV95" i="3"/>
  <c r="HA95" i="3" s="1"/>
  <c r="DU95" i="3"/>
  <c r="DT95" i="3"/>
  <c r="DS95" i="3"/>
  <c r="GX95" i="3" s="1"/>
  <c r="DR95" i="3"/>
  <c r="GW95" i="3" s="1"/>
  <c r="DQ95" i="3"/>
  <c r="GV95" i="3" s="1"/>
  <c r="DP95" i="3"/>
  <c r="GU95" i="3" s="1"/>
  <c r="DO95" i="3"/>
  <c r="GT95" i="3" s="1"/>
  <c r="DN95" i="3"/>
  <c r="GS95" i="3" s="1"/>
  <c r="DM95" i="3"/>
  <c r="DL95" i="3"/>
  <c r="DK95" i="3"/>
  <c r="GP95" i="3" s="1"/>
  <c r="DJ95" i="3"/>
  <c r="GO95" i="3" s="1"/>
  <c r="DI95" i="3"/>
  <c r="GN95" i="3" s="1"/>
  <c r="DH95" i="3"/>
  <c r="GM95" i="3" s="1"/>
  <c r="DG95" i="3"/>
  <c r="GL95" i="3" s="1"/>
  <c r="DF95" i="3"/>
  <c r="GK95" i="3" s="1"/>
  <c r="DE95" i="3"/>
  <c r="DD95" i="3"/>
  <c r="DC95" i="3"/>
  <c r="GH95" i="3" s="1"/>
  <c r="DB95" i="3"/>
  <c r="GG95" i="3" s="1"/>
  <c r="DA95" i="3"/>
  <c r="GF95" i="3" s="1"/>
  <c r="CZ95" i="3"/>
  <c r="GE95" i="3" s="1"/>
  <c r="CY95" i="3"/>
  <c r="GD95" i="3" s="1"/>
  <c r="CX95" i="3"/>
  <c r="GC95" i="3" s="1"/>
  <c r="CW95" i="3"/>
  <c r="CV95" i="3"/>
  <c r="CU95" i="3"/>
  <c r="FZ95" i="3" s="1"/>
  <c r="CT95" i="3"/>
  <c r="FY95" i="3" s="1"/>
  <c r="CS95" i="3"/>
  <c r="FX95" i="3" s="1"/>
  <c r="CR95" i="3"/>
  <c r="FW95" i="3" s="1"/>
  <c r="CQ95" i="3"/>
  <c r="FV95" i="3" s="1"/>
  <c r="CP95" i="3"/>
  <c r="FU95" i="3" s="1"/>
  <c r="CO95" i="3"/>
  <c r="CN95" i="3"/>
  <c r="CM95" i="3"/>
  <c r="FR95" i="3" s="1"/>
  <c r="CL95" i="3"/>
  <c r="FQ95" i="3" s="1"/>
  <c r="CK95" i="3"/>
  <c r="FP95" i="3" s="1"/>
  <c r="CJ95" i="3"/>
  <c r="FO95" i="3" s="1"/>
  <c r="CI95" i="3"/>
  <c r="FN95" i="3" s="1"/>
  <c r="CH95" i="3"/>
  <c r="FM95" i="3" s="1"/>
  <c r="CG95" i="3"/>
  <c r="CF95" i="3"/>
  <c r="CE95" i="3"/>
  <c r="FJ95" i="3" s="1"/>
  <c r="CD95" i="3"/>
  <c r="FI95" i="3" s="1"/>
  <c r="CC95" i="3"/>
  <c r="FH95" i="3" s="1"/>
  <c r="CB95" i="3"/>
  <c r="FG95" i="3" s="1"/>
  <c r="CA95" i="3"/>
  <c r="FF95" i="3" s="1"/>
  <c r="BZ95" i="3"/>
  <c r="FE95" i="3" s="1"/>
  <c r="BY95" i="3"/>
  <c r="BX95" i="3"/>
  <c r="BW95" i="3"/>
  <c r="FB95" i="3" s="1"/>
  <c r="BV95" i="3"/>
  <c r="FA95" i="3" s="1"/>
  <c r="BU95" i="3"/>
  <c r="EZ95" i="3" s="1"/>
  <c r="BT95" i="3"/>
  <c r="EY95" i="3" s="1"/>
  <c r="BS95" i="3"/>
  <c r="EX95" i="3" s="1"/>
  <c r="BR95" i="3"/>
  <c r="EW95" i="3" s="1"/>
  <c r="BQ95" i="3"/>
  <c r="BP95" i="3"/>
  <c r="BO95" i="3"/>
  <c r="ET95" i="3" s="1"/>
  <c r="BN95" i="3"/>
  <c r="ES95" i="3" s="1"/>
  <c r="BM95" i="3"/>
  <c r="ER95" i="3" s="1"/>
  <c r="BL95" i="3"/>
  <c r="EQ95" i="3" s="1"/>
  <c r="BK95" i="3"/>
  <c r="EP95" i="3" s="1"/>
  <c r="BJ95" i="3"/>
  <c r="EO95" i="3" s="1"/>
  <c r="BI95" i="3"/>
  <c r="BH95" i="3"/>
  <c r="BG95" i="3"/>
  <c r="EL95" i="3" s="1"/>
  <c r="BF95" i="3"/>
  <c r="EK95" i="3" s="1"/>
  <c r="BE95" i="3"/>
  <c r="EJ95" i="3" s="1"/>
  <c r="C95" i="3"/>
  <c r="DX94" i="3"/>
  <c r="HC94" i="3" s="1"/>
  <c r="DW94" i="3"/>
  <c r="HB94" i="3" s="1"/>
  <c r="DV94" i="3"/>
  <c r="HA94" i="3" s="1"/>
  <c r="DU94" i="3"/>
  <c r="GZ94" i="3" s="1"/>
  <c r="DT94" i="3"/>
  <c r="GY94" i="3" s="1"/>
  <c r="DS94" i="3"/>
  <c r="GX94" i="3" s="1"/>
  <c r="DR94" i="3"/>
  <c r="GW94" i="3" s="1"/>
  <c r="DQ94" i="3"/>
  <c r="GV94" i="3" s="1"/>
  <c r="DP94" i="3"/>
  <c r="GU94" i="3" s="1"/>
  <c r="DO94" i="3"/>
  <c r="GT94" i="3" s="1"/>
  <c r="DN94" i="3"/>
  <c r="GS94" i="3" s="1"/>
  <c r="DM94" i="3"/>
  <c r="GR94" i="3" s="1"/>
  <c r="DL94" i="3"/>
  <c r="GQ94" i="3" s="1"/>
  <c r="DK94" i="3"/>
  <c r="GP94" i="3" s="1"/>
  <c r="DJ94" i="3"/>
  <c r="GO94" i="3" s="1"/>
  <c r="DI94" i="3"/>
  <c r="GN94" i="3" s="1"/>
  <c r="DH94" i="3"/>
  <c r="GM94" i="3" s="1"/>
  <c r="DG94" i="3"/>
  <c r="GL94" i="3" s="1"/>
  <c r="DF94" i="3"/>
  <c r="GK94" i="3" s="1"/>
  <c r="DE94" i="3"/>
  <c r="GJ94" i="3" s="1"/>
  <c r="DD94" i="3"/>
  <c r="GI94" i="3" s="1"/>
  <c r="DC94" i="3"/>
  <c r="GH94" i="3" s="1"/>
  <c r="DB94" i="3"/>
  <c r="GG94" i="3" s="1"/>
  <c r="DA94" i="3"/>
  <c r="GF94" i="3" s="1"/>
  <c r="CZ94" i="3"/>
  <c r="GE94" i="3" s="1"/>
  <c r="CY94" i="3"/>
  <c r="GD94" i="3" s="1"/>
  <c r="CX94" i="3"/>
  <c r="GC94" i="3" s="1"/>
  <c r="CW94" i="3"/>
  <c r="GB94" i="3" s="1"/>
  <c r="CV94" i="3"/>
  <c r="GA94" i="3" s="1"/>
  <c r="CU94" i="3"/>
  <c r="FZ94" i="3" s="1"/>
  <c r="CT94" i="3"/>
  <c r="FY94" i="3" s="1"/>
  <c r="CS94" i="3"/>
  <c r="FX94" i="3" s="1"/>
  <c r="CR94" i="3"/>
  <c r="FW94" i="3" s="1"/>
  <c r="CQ94" i="3"/>
  <c r="FV94" i="3" s="1"/>
  <c r="CP94" i="3"/>
  <c r="FU94" i="3" s="1"/>
  <c r="CO94" i="3"/>
  <c r="FT94" i="3" s="1"/>
  <c r="CN94" i="3"/>
  <c r="FS94" i="3" s="1"/>
  <c r="CM94" i="3"/>
  <c r="FR94" i="3" s="1"/>
  <c r="CL94" i="3"/>
  <c r="FQ94" i="3" s="1"/>
  <c r="CK94" i="3"/>
  <c r="FP94" i="3" s="1"/>
  <c r="CJ94" i="3"/>
  <c r="FO94" i="3" s="1"/>
  <c r="CI94" i="3"/>
  <c r="FN94" i="3" s="1"/>
  <c r="CH94" i="3"/>
  <c r="FM94" i="3" s="1"/>
  <c r="CG94" i="3"/>
  <c r="FL94" i="3" s="1"/>
  <c r="CF94" i="3"/>
  <c r="FK94" i="3" s="1"/>
  <c r="CE94" i="3"/>
  <c r="FJ94" i="3" s="1"/>
  <c r="CD94" i="3"/>
  <c r="FI94" i="3" s="1"/>
  <c r="CC94" i="3"/>
  <c r="FH94" i="3" s="1"/>
  <c r="CB94" i="3"/>
  <c r="FG94" i="3" s="1"/>
  <c r="CA94" i="3"/>
  <c r="FF94" i="3" s="1"/>
  <c r="BZ94" i="3"/>
  <c r="FE94" i="3" s="1"/>
  <c r="BY94" i="3"/>
  <c r="FD94" i="3" s="1"/>
  <c r="BX94" i="3"/>
  <c r="FC94" i="3" s="1"/>
  <c r="BW94" i="3"/>
  <c r="FB94" i="3" s="1"/>
  <c r="BV94" i="3"/>
  <c r="FA94" i="3" s="1"/>
  <c r="BU94" i="3"/>
  <c r="EZ94" i="3" s="1"/>
  <c r="BT94" i="3"/>
  <c r="EY94" i="3" s="1"/>
  <c r="BS94" i="3"/>
  <c r="EX94" i="3" s="1"/>
  <c r="BR94" i="3"/>
  <c r="EW94" i="3" s="1"/>
  <c r="BQ94" i="3"/>
  <c r="EV94" i="3" s="1"/>
  <c r="BP94" i="3"/>
  <c r="EU94" i="3" s="1"/>
  <c r="BO94" i="3"/>
  <c r="ET94" i="3" s="1"/>
  <c r="BN94" i="3"/>
  <c r="ES94" i="3" s="1"/>
  <c r="BM94" i="3"/>
  <c r="ER94" i="3" s="1"/>
  <c r="BL94" i="3"/>
  <c r="EQ94" i="3" s="1"/>
  <c r="BK94" i="3"/>
  <c r="EP94" i="3" s="1"/>
  <c r="BJ94" i="3"/>
  <c r="EO94" i="3" s="1"/>
  <c r="BI94" i="3"/>
  <c r="EN94" i="3" s="1"/>
  <c r="BH94" i="3"/>
  <c r="EM94" i="3" s="1"/>
  <c r="BG94" i="3"/>
  <c r="EL94" i="3" s="1"/>
  <c r="BF94" i="3"/>
  <c r="EK94" i="3" s="1"/>
  <c r="BE94" i="3"/>
  <c r="EJ94" i="3" s="1"/>
  <c r="DX93" i="3"/>
  <c r="HC93" i="3" s="1"/>
  <c r="DW93" i="3"/>
  <c r="HB93" i="3" s="1"/>
  <c r="DV93" i="3"/>
  <c r="HA93" i="3" s="1"/>
  <c r="DU93" i="3"/>
  <c r="GZ93" i="3" s="1"/>
  <c r="DT93" i="3"/>
  <c r="GY93" i="3" s="1"/>
  <c r="DS93" i="3"/>
  <c r="GX93" i="3" s="1"/>
  <c r="DR93" i="3"/>
  <c r="GW93" i="3" s="1"/>
  <c r="DQ93" i="3"/>
  <c r="GV93" i="3" s="1"/>
  <c r="DP93" i="3"/>
  <c r="GU93" i="3" s="1"/>
  <c r="DO93" i="3"/>
  <c r="GT93" i="3" s="1"/>
  <c r="DN93" i="3"/>
  <c r="GS93" i="3" s="1"/>
  <c r="DM93" i="3"/>
  <c r="GR93" i="3" s="1"/>
  <c r="DL93" i="3"/>
  <c r="GQ93" i="3" s="1"/>
  <c r="DK93" i="3"/>
  <c r="GP93" i="3" s="1"/>
  <c r="DJ93" i="3"/>
  <c r="GO93" i="3" s="1"/>
  <c r="DI93" i="3"/>
  <c r="GN93" i="3" s="1"/>
  <c r="DH93" i="3"/>
  <c r="GM93" i="3" s="1"/>
  <c r="DG93" i="3"/>
  <c r="GL93" i="3" s="1"/>
  <c r="DF93" i="3"/>
  <c r="GK93" i="3" s="1"/>
  <c r="DE93" i="3"/>
  <c r="GJ93" i="3" s="1"/>
  <c r="DD93" i="3"/>
  <c r="GI93" i="3" s="1"/>
  <c r="DC93" i="3"/>
  <c r="GH93" i="3" s="1"/>
  <c r="DB93" i="3"/>
  <c r="GG93" i="3" s="1"/>
  <c r="DA93" i="3"/>
  <c r="GF93" i="3" s="1"/>
  <c r="CZ93" i="3"/>
  <c r="GE93" i="3" s="1"/>
  <c r="CY93" i="3"/>
  <c r="GD93" i="3" s="1"/>
  <c r="CX93" i="3"/>
  <c r="GC93" i="3" s="1"/>
  <c r="CW93" i="3"/>
  <c r="GB93" i="3" s="1"/>
  <c r="CV93" i="3"/>
  <c r="GA93" i="3" s="1"/>
  <c r="CU93" i="3"/>
  <c r="FZ93" i="3" s="1"/>
  <c r="CT93" i="3"/>
  <c r="FY93" i="3" s="1"/>
  <c r="CS93" i="3"/>
  <c r="FX93" i="3" s="1"/>
  <c r="CR93" i="3"/>
  <c r="FW93" i="3" s="1"/>
  <c r="CQ93" i="3"/>
  <c r="FV93" i="3" s="1"/>
  <c r="CP93" i="3"/>
  <c r="FU93" i="3" s="1"/>
  <c r="CO93" i="3"/>
  <c r="FT93" i="3" s="1"/>
  <c r="CN93" i="3"/>
  <c r="FS93" i="3" s="1"/>
  <c r="CM93" i="3"/>
  <c r="FR93" i="3" s="1"/>
  <c r="CL93" i="3"/>
  <c r="FQ93" i="3" s="1"/>
  <c r="CK93" i="3"/>
  <c r="FP93" i="3" s="1"/>
  <c r="CJ93" i="3"/>
  <c r="FO93" i="3" s="1"/>
  <c r="CI93" i="3"/>
  <c r="FN93" i="3" s="1"/>
  <c r="CH93" i="3"/>
  <c r="FM93" i="3" s="1"/>
  <c r="CG93" i="3"/>
  <c r="FL93" i="3" s="1"/>
  <c r="CF93" i="3"/>
  <c r="FK93" i="3" s="1"/>
  <c r="CE93" i="3"/>
  <c r="FJ93" i="3" s="1"/>
  <c r="CD93" i="3"/>
  <c r="FI93" i="3" s="1"/>
  <c r="CC93" i="3"/>
  <c r="FH93" i="3" s="1"/>
  <c r="CB93" i="3"/>
  <c r="FG93" i="3" s="1"/>
  <c r="CA93" i="3"/>
  <c r="FF93" i="3" s="1"/>
  <c r="BZ93" i="3"/>
  <c r="FE93" i="3" s="1"/>
  <c r="BY93" i="3"/>
  <c r="FD93" i="3" s="1"/>
  <c r="BX93" i="3"/>
  <c r="FC93" i="3" s="1"/>
  <c r="BW93" i="3"/>
  <c r="FB93" i="3" s="1"/>
  <c r="BV93" i="3"/>
  <c r="FA93" i="3" s="1"/>
  <c r="BU93" i="3"/>
  <c r="EZ93" i="3" s="1"/>
  <c r="BT93" i="3"/>
  <c r="EY93" i="3" s="1"/>
  <c r="BS93" i="3"/>
  <c r="EX93" i="3" s="1"/>
  <c r="BR93" i="3"/>
  <c r="EW93" i="3" s="1"/>
  <c r="BQ93" i="3"/>
  <c r="EV93" i="3" s="1"/>
  <c r="BP93" i="3"/>
  <c r="EU93" i="3" s="1"/>
  <c r="BO93" i="3"/>
  <c r="ET93" i="3" s="1"/>
  <c r="BN93" i="3"/>
  <c r="ES93" i="3" s="1"/>
  <c r="BM93" i="3"/>
  <c r="ER93" i="3" s="1"/>
  <c r="BL93" i="3"/>
  <c r="EQ93" i="3" s="1"/>
  <c r="BK93" i="3"/>
  <c r="EP93" i="3" s="1"/>
  <c r="BJ93" i="3"/>
  <c r="EO93" i="3" s="1"/>
  <c r="BI93" i="3"/>
  <c r="EN93" i="3" s="1"/>
  <c r="BH93" i="3"/>
  <c r="EM93" i="3" s="1"/>
  <c r="BG93" i="3"/>
  <c r="EL93" i="3" s="1"/>
  <c r="BF93" i="3"/>
  <c r="EK93" i="3" s="1"/>
  <c r="BE93" i="3"/>
  <c r="EJ93" i="3" s="1"/>
  <c r="DX92" i="3"/>
  <c r="HC92" i="3" s="1"/>
  <c r="DW92" i="3"/>
  <c r="HB92" i="3" s="1"/>
  <c r="DV92" i="3"/>
  <c r="HA92" i="3" s="1"/>
  <c r="DU92" i="3"/>
  <c r="GZ92" i="3" s="1"/>
  <c r="DT92" i="3"/>
  <c r="GY92" i="3" s="1"/>
  <c r="DS92" i="3"/>
  <c r="GX92" i="3" s="1"/>
  <c r="DR92" i="3"/>
  <c r="GW92" i="3" s="1"/>
  <c r="DQ92" i="3"/>
  <c r="GV92" i="3" s="1"/>
  <c r="DP92" i="3"/>
  <c r="GU92" i="3" s="1"/>
  <c r="DO92" i="3"/>
  <c r="GT92" i="3" s="1"/>
  <c r="DN92" i="3"/>
  <c r="GS92" i="3" s="1"/>
  <c r="DM92" i="3"/>
  <c r="GR92" i="3" s="1"/>
  <c r="DL92" i="3"/>
  <c r="GQ92" i="3" s="1"/>
  <c r="DK92" i="3"/>
  <c r="GP92" i="3" s="1"/>
  <c r="DJ92" i="3"/>
  <c r="GO92" i="3" s="1"/>
  <c r="DI92" i="3"/>
  <c r="GN92" i="3" s="1"/>
  <c r="DH92" i="3"/>
  <c r="GM92" i="3" s="1"/>
  <c r="DG92" i="3"/>
  <c r="GL92" i="3" s="1"/>
  <c r="DF92" i="3"/>
  <c r="GK92" i="3" s="1"/>
  <c r="DE92" i="3"/>
  <c r="GJ92" i="3" s="1"/>
  <c r="DD92" i="3"/>
  <c r="GI92" i="3" s="1"/>
  <c r="DC92" i="3"/>
  <c r="GH92" i="3" s="1"/>
  <c r="DB92" i="3"/>
  <c r="GG92" i="3" s="1"/>
  <c r="DA92" i="3"/>
  <c r="GF92" i="3" s="1"/>
  <c r="CZ92" i="3"/>
  <c r="GE92" i="3" s="1"/>
  <c r="CY92" i="3"/>
  <c r="GD92" i="3" s="1"/>
  <c r="CX92" i="3"/>
  <c r="GC92" i="3" s="1"/>
  <c r="CW92" i="3"/>
  <c r="GB92" i="3" s="1"/>
  <c r="CV92" i="3"/>
  <c r="GA92" i="3" s="1"/>
  <c r="CU92" i="3"/>
  <c r="FZ92" i="3" s="1"/>
  <c r="CT92" i="3"/>
  <c r="FY92" i="3" s="1"/>
  <c r="CS92" i="3"/>
  <c r="FX92" i="3" s="1"/>
  <c r="CR92" i="3"/>
  <c r="FW92" i="3" s="1"/>
  <c r="CQ92" i="3"/>
  <c r="FV92" i="3" s="1"/>
  <c r="CP92" i="3"/>
  <c r="FU92" i="3" s="1"/>
  <c r="CO92" i="3"/>
  <c r="FT92" i="3" s="1"/>
  <c r="CN92" i="3"/>
  <c r="FS92" i="3" s="1"/>
  <c r="CM92" i="3"/>
  <c r="FR92" i="3" s="1"/>
  <c r="CL92" i="3"/>
  <c r="FQ92" i="3" s="1"/>
  <c r="CK92" i="3"/>
  <c r="FP92" i="3" s="1"/>
  <c r="CJ92" i="3"/>
  <c r="FO92" i="3" s="1"/>
  <c r="CI92" i="3"/>
  <c r="FN92" i="3" s="1"/>
  <c r="CH92" i="3"/>
  <c r="FM92" i="3" s="1"/>
  <c r="CG92" i="3"/>
  <c r="FL92" i="3" s="1"/>
  <c r="CF92" i="3"/>
  <c r="FK92" i="3" s="1"/>
  <c r="CE92" i="3"/>
  <c r="FJ92" i="3" s="1"/>
  <c r="CD92" i="3"/>
  <c r="FI92" i="3" s="1"/>
  <c r="CC92" i="3"/>
  <c r="FH92" i="3" s="1"/>
  <c r="CB92" i="3"/>
  <c r="FG92" i="3" s="1"/>
  <c r="CA92" i="3"/>
  <c r="FF92" i="3" s="1"/>
  <c r="BZ92" i="3"/>
  <c r="FE92" i="3" s="1"/>
  <c r="BY92" i="3"/>
  <c r="FD92" i="3" s="1"/>
  <c r="BX92" i="3"/>
  <c r="FC92" i="3" s="1"/>
  <c r="BW92" i="3"/>
  <c r="FB92" i="3" s="1"/>
  <c r="BV92" i="3"/>
  <c r="FA92" i="3" s="1"/>
  <c r="BU92" i="3"/>
  <c r="EZ92" i="3" s="1"/>
  <c r="BT92" i="3"/>
  <c r="EY92" i="3" s="1"/>
  <c r="BS92" i="3"/>
  <c r="EX92" i="3" s="1"/>
  <c r="BR92" i="3"/>
  <c r="EW92" i="3" s="1"/>
  <c r="BQ92" i="3"/>
  <c r="EV92" i="3" s="1"/>
  <c r="BP92" i="3"/>
  <c r="EU92" i="3" s="1"/>
  <c r="BO92" i="3"/>
  <c r="ET92" i="3" s="1"/>
  <c r="BN92" i="3"/>
  <c r="ES92" i="3" s="1"/>
  <c r="BM92" i="3"/>
  <c r="ER92" i="3" s="1"/>
  <c r="BL92" i="3"/>
  <c r="EQ92" i="3" s="1"/>
  <c r="BK92" i="3"/>
  <c r="EP92" i="3" s="1"/>
  <c r="BJ92" i="3"/>
  <c r="EO92" i="3" s="1"/>
  <c r="BI92" i="3"/>
  <c r="EN92" i="3" s="1"/>
  <c r="BH92" i="3"/>
  <c r="EM92" i="3" s="1"/>
  <c r="BG92" i="3"/>
  <c r="EL92" i="3" s="1"/>
  <c r="BF92" i="3"/>
  <c r="EK92" i="3" s="1"/>
  <c r="BE92" i="3"/>
  <c r="EJ92" i="3" s="1"/>
  <c r="EA91" i="3"/>
  <c r="DX91" i="3"/>
  <c r="HC91" i="3" s="1"/>
  <c r="DW91" i="3"/>
  <c r="HB91" i="3" s="1"/>
  <c r="DV91" i="3"/>
  <c r="HA91" i="3" s="1"/>
  <c r="DU91" i="3"/>
  <c r="GZ91" i="3" s="1"/>
  <c r="DT91" i="3"/>
  <c r="GY91" i="3" s="1"/>
  <c r="DS91" i="3"/>
  <c r="GX91" i="3" s="1"/>
  <c r="DR91" i="3"/>
  <c r="GW91" i="3" s="1"/>
  <c r="DQ91" i="3"/>
  <c r="GV91" i="3" s="1"/>
  <c r="DP91" i="3"/>
  <c r="GU91" i="3" s="1"/>
  <c r="DO91" i="3"/>
  <c r="GT91" i="3" s="1"/>
  <c r="DN91" i="3"/>
  <c r="GS91" i="3" s="1"/>
  <c r="DM91" i="3"/>
  <c r="GR91" i="3" s="1"/>
  <c r="DL91" i="3"/>
  <c r="GQ91" i="3" s="1"/>
  <c r="DK91" i="3"/>
  <c r="GP91" i="3" s="1"/>
  <c r="DJ91" i="3"/>
  <c r="GO91" i="3" s="1"/>
  <c r="DI91" i="3"/>
  <c r="GN91" i="3" s="1"/>
  <c r="DH91" i="3"/>
  <c r="GM91" i="3" s="1"/>
  <c r="DG91" i="3"/>
  <c r="GL91" i="3" s="1"/>
  <c r="DF91" i="3"/>
  <c r="GK91" i="3" s="1"/>
  <c r="DE91" i="3"/>
  <c r="GJ91" i="3" s="1"/>
  <c r="DD91" i="3"/>
  <c r="GI91" i="3" s="1"/>
  <c r="DC91" i="3"/>
  <c r="GH91" i="3" s="1"/>
  <c r="DB91" i="3"/>
  <c r="GG91" i="3" s="1"/>
  <c r="DA91" i="3"/>
  <c r="GF91" i="3" s="1"/>
  <c r="CZ91" i="3"/>
  <c r="GE91" i="3" s="1"/>
  <c r="CY91" i="3"/>
  <c r="GD91" i="3" s="1"/>
  <c r="CX91" i="3"/>
  <c r="GC91" i="3" s="1"/>
  <c r="CW91" i="3"/>
  <c r="GB91" i="3" s="1"/>
  <c r="CV91" i="3"/>
  <c r="GA91" i="3" s="1"/>
  <c r="CU91" i="3"/>
  <c r="FZ91" i="3" s="1"/>
  <c r="CT91" i="3"/>
  <c r="FY91" i="3" s="1"/>
  <c r="CS91" i="3"/>
  <c r="FX91" i="3" s="1"/>
  <c r="CR91" i="3"/>
  <c r="FW91" i="3" s="1"/>
  <c r="CQ91" i="3"/>
  <c r="FV91" i="3" s="1"/>
  <c r="CP91" i="3"/>
  <c r="FU91" i="3" s="1"/>
  <c r="CO91" i="3"/>
  <c r="FT91" i="3" s="1"/>
  <c r="CN91" i="3"/>
  <c r="FS91" i="3" s="1"/>
  <c r="CM91" i="3"/>
  <c r="FR91" i="3" s="1"/>
  <c r="CL91" i="3"/>
  <c r="FQ91" i="3" s="1"/>
  <c r="CK91" i="3"/>
  <c r="FP91" i="3" s="1"/>
  <c r="CJ91" i="3"/>
  <c r="FO91" i="3" s="1"/>
  <c r="CI91" i="3"/>
  <c r="FN91" i="3" s="1"/>
  <c r="CH91" i="3"/>
  <c r="FM91" i="3" s="1"/>
  <c r="CG91" i="3"/>
  <c r="FL91" i="3" s="1"/>
  <c r="CF91" i="3"/>
  <c r="FK91" i="3" s="1"/>
  <c r="CE91" i="3"/>
  <c r="FJ91" i="3" s="1"/>
  <c r="CD91" i="3"/>
  <c r="FI91" i="3" s="1"/>
  <c r="CC91" i="3"/>
  <c r="FH91" i="3" s="1"/>
  <c r="CB91" i="3"/>
  <c r="FG91" i="3" s="1"/>
  <c r="CA91" i="3"/>
  <c r="FF91" i="3" s="1"/>
  <c r="BZ91" i="3"/>
  <c r="FE91" i="3" s="1"/>
  <c r="BY91" i="3"/>
  <c r="FD91" i="3" s="1"/>
  <c r="BX91" i="3"/>
  <c r="FC91" i="3" s="1"/>
  <c r="BW91" i="3"/>
  <c r="FB91" i="3" s="1"/>
  <c r="BV91" i="3"/>
  <c r="FA91" i="3" s="1"/>
  <c r="BU91" i="3"/>
  <c r="EZ91" i="3" s="1"/>
  <c r="BT91" i="3"/>
  <c r="EY91" i="3" s="1"/>
  <c r="BS91" i="3"/>
  <c r="EX91" i="3" s="1"/>
  <c r="BR91" i="3"/>
  <c r="EW91" i="3" s="1"/>
  <c r="BQ91" i="3"/>
  <c r="EV91" i="3" s="1"/>
  <c r="BP91" i="3"/>
  <c r="EU91" i="3" s="1"/>
  <c r="BO91" i="3"/>
  <c r="ET91" i="3" s="1"/>
  <c r="BN91" i="3"/>
  <c r="ES91" i="3" s="1"/>
  <c r="BM91" i="3"/>
  <c r="ER91" i="3" s="1"/>
  <c r="BL91" i="3"/>
  <c r="EQ91" i="3" s="1"/>
  <c r="BK91" i="3"/>
  <c r="EP91" i="3" s="1"/>
  <c r="BJ91" i="3"/>
  <c r="EO91" i="3" s="1"/>
  <c r="BI91" i="3"/>
  <c r="EN91" i="3" s="1"/>
  <c r="BH91" i="3"/>
  <c r="EM91" i="3" s="1"/>
  <c r="BG91" i="3"/>
  <c r="EL91" i="3" s="1"/>
  <c r="BF91" i="3"/>
  <c r="EK91" i="3" s="1"/>
  <c r="BE91" i="3"/>
  <c r="EJ91" i="3" s="1"/>
  <c r="NV90" i="3"/>
  <c r="NU90" i="3"/>
  <c r="NE90" i="3"/>
  <c r="MO90" i="3"/>
  <c r="LZ90" i="3"/>
  <c r="NT90" i="3" s="1"/>
  <c r="LY90" i="3"/>
  <c r="NS90" i="3" s="1"/>
  <c r="LX90" i="3"/>
  <c r="NR90" i="3" s="1"/>
  <c r="LW90" i="3"/>
  <c r="NQ90" i="3" s="1"/>
  <c r="LV90" i="3"/>
  <c r="NP90" i="3" s="1"/>
  <c r="LU90" i="3"/>
  <c r="NO90" i="3" s="1"/>
  <c r="LT90" i="3"/>
  <c r="NN90" i="3" s="1"/>
  <c r="LS90" i="3"/>
  <c r="NM90" i="3" s="1"/>
  <c r="LR90" i="3"/>
  <c r="NL90" i="3" s="1"/>
  <c r="LQ90" i="3"/>
  <c r="NK90" i="3" s="1"/>
  <c r="LP90" i="3"/>
  <c r="NJ90" i="3" s="1"/>
  <c r="LO90" i="3"/>
  <c r="NI90" i="3" s="1"/>
  <c r="LN90" i="3"/>
  <c r="NH90" i="3" s="1"/>
  <c r="LM90" i="3"/>
  <c r="NG90" i="3" s="1"/>
  <c r="LL90" i="3"/>
  <c r="NF90" i="3" s="1"/>
  <c r="LK90" i="3"/>
  <c r="LJ90" i="3"/>
  <c r="ND90" i="3" s="1"/>
  <c r="LI90" i="3"/>
  <c r="NC90" i="3" s="1"/>
  <c r="LH90" i="3"/>
  <c r="NB90" i="3" s="1"/>
  <c r="LG90" i="3"/>
  <c r="NA90" i="3" s="1"/>
  <c r="LF90" i="3"/>
  <c r="MZ90" i="3" s="1"/>
  <c r="LE90" i="3"/>
  <c r="MY90" i="3" s="1"/>
  <c r="LD90" i="3"/>
  <c r="MX90" i="3" s="1"/>
  <c r="LC90" i="3"/>
  <c r="MW90" i="3" s="1"/>
  <c r="LB90" i="3"/>
  <c r="MV90" i="3" s="1"/>
  <c r="LA90" i="3"/>
  <c r="MU90" i="3" s="1"/>
  <c r="KZ90" i="3"/>
  <c r="MT90" i="3" s="1"/>
  <c r="KY90" i="3"/>
  <c r="MS90" i="3" s="1"/>
  <c r="KX90" i="3"/>
  <c r="MR90" i="3" s="1"/>
  <c r="KW90" i="3"/>
  <c r="MQ90" i="3" s="1"/>
  <c r="KV90" i="3"/>
  <c r="MP90" i="3" s="1"/>
  <c r="KU90" i="3"/>
  <c r="KT90" i="3"/>
  <c r="MN90" i="3" s="1"/>
  <c r="KS90" i="3"/>
  <c r="MM90" i="3" s="1"/>
  <c r="KR90" i="3"/>
  <c r="ML90" i="3" s="1"/>
  <c r="KQ90" i="3"/>
  <c r="MK90" i="3" s="1"/>
  <c r="KP90" i="3"/>
  <c r="MJ90" i="3" s="1"/>
  <c r="KO90" i="3"/>
  <c r="MI90" i="3" s="1"/>
  <c r="KN90" i="3"/>
  <c r="MH90" i="3" s="1"/>
  <c r="KM90" i="3"/>
  <c r="MG90" i="3" s="1"/>
  <c r="KL90" i="3"/>
  <c r="MF90" i="3" s="1"/>
  <c r="KK90" i="3"/>
  <c r="ME90" i="3" s="1"/>
  <c r="KJ90" i="3"/>
  <c r="MD90" i="3" s="1"/>
  <c r="KI90" i="3"/>
  <c r="MC90" i="3" s="1"/>
  <c r="KH90" i="3"/>
  <c r="MB90" i="3" s="1"/>
  <c r="DY90" i="3"/>
  <c r="DX90" i="3"/>
  <c r="HC90" i="3" s="1"/>
  <c r="DW90" i="3"/>
  <c r="HB90" i="3" s="1"/>
  <c r="DV90" i="3"/>
  <c r="HA90" i="3" s="1"/>
  <c r="DU90" i="3"/>
  <c r="GZ90" i="3" s="1"/>
  <c r="DT90" i="3"/>
  <c r="GY90" i="3" s="1"/>
  <c r="DS90" i="3"/>
  <c r="GX90" i="3" s="1"/>
  <c r="DR90" i="3"/>
  <c r="GW90" i="3" s="1"/>
  <c r="DQ90" i="3"/>
  <c r="GV90" i="3" s="1"/>
  <c r="DP90" i="3"/>
  <c r="GU90" i="3" s="1"/>
  <c r="DO90" i="3"/>
  <c r="GT90" i="3" s="1"/>
  <c r="DN90" i="3"/>
  <c r="GS90" i="3" s="1"/>
  <c r="DM90" i="3"/>
  <c r="GR90" i="3" s="1"/>
  <c r="DL90" i="3"/>
  <c r="GQ90" i="3" s="1"/>
  <c r="DK90" i="3"/>
  <c r="GP90" i="3" s="1"/>
  <c r="DJ90" i="3"/>
  <c r="GO90" i="3" s="1"/>
  <c r="DI90" i="3"/>
  <c r="GN90" i="3" s="1"/>
  <c r="DH90" i="3"/>
  <c r="GM90" i="3" s="1"/>
  <c r="DG90" i="3"/>
  <c r="GL90" i="3" s="1"/>
  <c r="DF90" i="3"/>
  <c r="GK90" i="3" s="1"/>
  <c r="DE90" i="3"/>
  <c r="GJ90" i="3" s="1"/>
  <c r="DD90" i="3"/>
  <c r="GI90" i="3" s="1"/>
  <c r="DC90" i="3"/>
  <c r="GH90" i="3" s="1"/>
  <c r="DB90" i="3"/>
  <c r="GG90" i="3" s="1"/>
  <c r="DA90" i="3"/>
  <c r="GF90" i="3" s="1"/>
  <c r="CZ90" i="3"/>
  <c r="GE90" i="3" s="1"/>
  <c r="CY90" i="3"/>
  <c r="GD90" i="3" s="1"/>
  <c r="CX90" i="3"/>
  <c r="GC90" i="3" s="1"/>
  <c r="CW90" i="3"/>
  <c r="GB90" i="3" s="1"/>
  <c r="CV90" i="3"/>
  <c r="GA90" i="3" s="1"/>
  <c r="CU90" i="3"/>
  <c r="FZ90" i="3" s="1"/>
  <c r="CT90" i="3"/>
  <c r="FY90" i="3" s="1"/>
  <c r="CS90" i="3"/>
  <c r="FX90" i="3" s="1"/>
  <c r="CR90" i="3"/>
  <c r="FW90" i="3" s="1"/>
  <c r="CQ90" i="3"/>
  <c r="FV90" i="3" s="1"/>
  <c r="CP90" i="3"/>
  <c r="FU90" i="3" s="1"/>
  <c r="CO90" i="3"/>
  <c r="FT90" i="3" s="1"/>
  <c r="CN90" i="3"/>
  <c r="FS90" i="3" s="1"/>
  <c r="CM90" i="3"/>
  <c r="FR90" i="3" s="1"/>
  <c r="CL90" i="3"/>
  <c r="FQ90" i="3" s="1"/>
  <c r="CK90" i="3"/>
  <c r="FP90" i="3" s="1"/>
  <c r="CJ90" i="3"/>
  <c r="FO90" i="3" s="1"/>
  <c r="CI90" i="3"/>
  <c r="FN90" i="3" s="1"/>
  <c r="CH90" i="3"/>
  <c r="FM90" i="3" s="1"/>
  <c r="CG90" i="3"/>
  <c r="FL90" i="3" s="1"/>
  <c r="CF90" i="3"/>
  <c r="FK90" i="3" s="1"/>
  <c r="CE90" i="3"/>
  <c r="FJ90" i="3" s="1"/>
  <c r="CD90" i="3"/>
  <c r="FI90" i="3" s="1"/>
  <c r="CC90" i="3"/>
  <c r="FH90" i="3" s="1"/>
  <c r="CB90" i="3"/>
  <c r="FG90" i="3" s="1"/>
  <c r="CA90" i="3"/>
  <c r="FF90" i="3" s="1"/>
  <c r="BZ90" i="3"/>
  <c r="FE90" i="3" s="1"/>
  <c r="BY90" i="3"/>
  <c r="FD90" i="3" s="1"/>
  <c r="BX90" i="3"/>
  <c r="FC90" i="3" s="1"/>
  <c r="BW90" i="3"/>
  <c r="FB90" i="3" s="1"/>
  <c r="BV90" i="3"/>
  <c r="FA90" i="3" s="1"/>
  <c r="BU90" i="3"/>
  <c r="EZ90" i="3" s="1"/>
  <c r="BT90" i="3"/>
  <c r="EY90" i="3" s="1"/>
  <c r="BS90" i="3"/>
  <c r="EX90" i="3" s="1"/>
  <c r="BR90" i="3"/>
  <c r="EW90" i="3" s="1"/>
  <c r="BQ90" i="3"/>
  <c r="EV90" i="3" s="1"/>
  <c r="BP90" i="3"/>
  <c r="EU90" i="3" s="1"/>
  <c r="BO90" i="3"/>
  <c r="ET90" i="3" s="1"/>
  <c r="BN90" i="3"/>
  <c r="ES90" i="3" s="1"/>
  <c r="BM90" i="3"/>
  <c r="ER90" i="3" s="1"/>
  <c r="BL90" i="3"/>
  <c r="EQ90" i="3" s="1"/>
  <c r="BK90" i="3"/>
  <c r="EP90" i="3" s="1"/>
  <c r="BJ90" i="3"/>
  <c r="EO90" i="3" s="1"/>
  <c r="BI90" i="3"/>
  <c r="EN90" i="3" s="1"/>
  <c r="BH90" i="3"/>
  <c r="EM90" i="3" s="1"/>
  <c r="BG90" i="3"/>
  <c r="EL90" i="3" s="1"/>
  <c r="BF90" i="3"/>
  <c r="EK90" i="3" s="1"/>
  <c r="BE90" i="3"/>
  <c r="EJ90" i="3" s="1"/>
  <c r="C90" i="3"/>
  <c r="DX89" i="3"/>
  <c r="HC89" i="3" s="1"/>
  <c r="DW89" i="3"/>
  <c r="HB89" i="3" s="1"/>
  <c r="DV89" i="3"/>
  <c r="HA89" i="3" s="1"/>
  <c r="DU89" i="3"/>
  <c r="GZ89" i="3" s="1"/>
  <c r="DT89" i="3"/>
  <c r="GY89" i="3" s="1"/>
  <c r="DS89" i="3"/>
  <c r="GX89" i="3" s="1"/>
  <c r="DR89" i="3"/>
  <c r="GW89" i="3" s="1"/>
  <c r="DQ89" i="3"/>
  <c r="GV89" i="3" s="1"/>
  <c r="DP89" i="3"/>
  <c r="GU89" i="3" s="1"/>
  <c r="DO89" i="3"/>
  <c r="GT89" i="3" s="1"/>
  <c r="DN89" i="3"/>
  <c r="GS89" i="3" s="1"/>
  <c r="DM89" i="3"/>
  <c r="GR89" i="3" s="1"/>
  <c r="DL89" i="3"/>
  <c r="GQ89" i="3" s="1"/>
  <c r="DK89" i="3"/>
  <c r="GP89" i="3" s="1"/>
  <c r="DJ89" i="3"/>
  <c r="GO89" i="3" s="1"/>
  <c r="DI89" i="3"/>
  <c r="GN89" i="3" s="1"/>
  <c r="DH89" i="3"/>
  <c r="GM89" i="3" s="1"/>
  <c r="DG89" i="3"/>
  <c r="GL89" i="3" s="1"/>
  <c r="DF89" i="3"/>
  <c r="GK89" i="3" s="1"/>
  <c r="DE89" i="3"/>
  <c r="GJ89" i="3" s="1"/>
  <c r="DD89" i="3"/>
  <c r="GI89" i="3" s="1"/>
  <c r="DC89" i="3"/>
  <c r="GH89" i="3" s="1"/>
  <c r="DB89" i="3"/>
  <c r="GG89" i="3" s="1"/>
  <c r="DA89" i="3"/>
  <c r="GF89" i="3" s="1"/>
  <c r="CZ89" i="3"/>
  <c r="GE89" i="3" s="1"/>
  <c r="CY89" i="3"/>
  <c r="GD89" i="3" s="1"/>
  <c r="CX89" i="3"/>
  <c r="GC89" i="3" s="1"/>
  <c r="CW89" i="3"/>
  <c r="GB89" i="3" s="1"/>
  <c r="CV89" i="3"/>
  <c r="GA89" i="3" s="1"/>
  <c r="CU89" i="3"/>
  <c r="FZ89" i="3" s="1"/>
  <c r="CT89" i="3"/>
  <c r="FY89" i="3" s="1"/>
  <c r="CS89" i="3"/>
  <c r="FX89" i="3" s="1"/>
  <c r="CR89" i="3"/>
  <c r="FW89" i="3" s="1"/>
  <c r="CQ89" i="3"/>
  <c r="FV89" i="3" s="1"/>
  <c r="CP89" i="3"/>
  <c r="FU89" i="3" s="1"/>
  <c r="CO89" i="3"/>
  <c r="FT89" i="3" s="1"/>
  <c r="CN89" i="3"/>
  <c r="FS89" i="3" s="1"/>
  <c r="CM89" i="3"/>
  <c r="FR89" i="3" s="1"/>
  <c r="CL89" i="3"/>
  <c r="FQ89" i="3" s="1"/>
  <c r="CK89" i="3"/>
  <c r="FP89" i="3" s="1"/>
  <c r="CJ89" i="3"/>
  <c r="FO89" i="3" s="1"/>
  <c r="CI89" i="3"/>
  <c r="FN89" i="3" s="1"/>
  <c r="CH89" i="3"/>
  <c r="FM89" i="3" s="1"/>
  <c r="CG89" i="3"/>
  <c r="FL89" i="3" s="1"/>
  <c r="CF89" i="3"/>
  <c r="FK89" i="3" s="1"/>
  <c r="CE89" i="3"/>
  <c r="FJ89" i="3" s="1"/>
  <c r="CD89" i="3"/>
  <c r="FI89" i="3" s="1"/>
  <c r="CC89" i="3"/>
  <c r="FH89" i="3" s="1"/>
  <c r="CB89" i="3"/>
  <c r="FG89" i="3" s="1"/>
  <c r="CA89" i="3"/>
  <c r="FF89" i="3" s="1"/>
  <c r="BZ89" i="3"/>
  <c r="FE89" i="3" s="1"/>
  <c r="BY89" i="3"/>
  <c r="FD89" i="3" s="1"/>
  <c r="BX89" i="3"/>
  <c r="FC89" i="3" s="1"/>
  <c r="BW89" i="3"/>
  <c r="FB89" i="3" s="1"/>
  <c r="BV89" i="3"/>
  <c r="FA89" i="3" s="1"/>
  <c r="BU89" i="3"/>
  <c r="EZ89" i="3" s="1"/>
  <c r="BT89" i="3"/>
  <c r="EY89" i="3" s="1"/>
  <c r="BS89" i="3"/>
  <c r="EX89" i="3" s="1"/>
  <c r="BR89" i="3"/>
  <c r="EW89" i="3" s="1"/>
  <c r="BQ89" i="3"/>
  <c r="EV89" i="3" s="1"/>
  <c r="BP89" i="3"/>
  <c r="EU89" i="3" s="1"/>
  <c r="BO89" i="3"/>
  <c r="ET89" i="3" s="1"/>
  <c r="BN89" i="3"/>
  <c r="ES89" i="3" s="1"/>
  <c r="BM89" i="3"/>
  <c r="ER89" i="3" s="1"/>
  <c r="BL89" i="3"/>
  <c r="EQ89" i="3" s="1"/>
  <c r="BK89" i="3"/>
  <c r="EP89" i="3" s="1"/>
  <c r="BJ89" i="3"/>
  <c r="EO89" i="3" s="1"/>
  <c r="BI89" i="3"/>
  <c r="EN89" i="3" s="1"/>
  <c r="BH89" i="3"/>
  <c r="EM89" i="3" s="1"/>
  <c r="BG89" i="3"/>
  <c r="EL89" i="3" s="1"/>
  <c r="BF89" i="3"/>
  <c r="EK89" i="3" s="1"/>
  <c r="BE89" i="3"/>
  <c r="EJ89" i="3" s="1"/>
  <c r="DX88" i="3"/>
  <c r="HC88" i="3" s="1"/>
  <c r="DW88" i="3"/>
  <c r="HB88" i="3" s="1"/>
  <c r="DV88" i="3"/>
  <c r="HA88" i="3" s="1"/>
  <c r="DU88" i="3"/>
  <c r="GZ88" i="3" s="1"/>
  <c r="DT88" i="3"/>
  <c r="GY88" i="3" s="1"/>
  <c r="DS88" i="3"/>
  <c r="GX88" i="3" s="1"/>
  <c r="DR88" i="3"/>
  <c r="GW88" i="3" s="1"/>
  <c r="DQ88" i="3"/>
  <c r="GV88" i="3" s="1"/>
  <c r="DP88" i="3"/>
  <c r="GU88" i="3" s="1"/>
  <c r="DO88" i="3"/>
  <c r="GT88" i="3" s="1"/>
  <c r="DN88" i="3"/>
  <c r="GS88" i="3" s="1"/>
  <c r="DM88" i="3"/>
  <c r="GR88" i="3" s="1"/>
  <c r="DL88" i="3"/>
  <c r="GQ88" i="3" s="1"/>
  <c r="DK88" i="3"/>
  <c r="GP88" i="3" s="1"/>
  <c r="DJ88" i="3"/>
  <c r="GO88" i="3" s="1"/>
  <c r="DI88" i="3"/>
  <c r="GN88" i="3" s="1"/>
  <c r="DH88" i="3"/>
  <c r="GM88" i="3" s="1"/>
  <c r="DG88" i="3"/>
  <c r="GL88" i="3" s="1"/>
  <c r="DF88" i="3"/>
  <c r="GK88" i="3" s="1"/>
  <c r="DE88" i="3"/>
  <c r="GJ88" i="3" s="1"/>
  <c r="DD88" i="3"/>
  <c r="GI88" i="3" s="1"/>
  <c r="DC88" i="3"/>
  <c r="GH88" i="3" s="1"/>
  <c r="DB88" i="3"/>
  <c r="GG88" i="3" s="1"/>
  <c r="DA88" i="3"/>
  <c r="GF88" i="3" s="1"/>
  <c r="CZ88" i="3"/>
  <c r="GE88" i="3" s="1"/>
  <c r="CY88" i="3"/>
  <c r="GD88" i="3" s="1"/>
  <c r="CX88" i="3"/>
  <c r="GC88" i="3" s="1"/>
  <c r="CW88" i="3"/>
  <c r="GB88" i="3" s="1"/>
  <c r="CV88" i="3"/>
  <c r="GA88" i="3" s="1"/>
  <c r="CU88" i="3"/>
  <c r="FZ88" i="3" s="1"/>
  <c r="CT88" i="3"/>
  <c r="FY88" i="3" s="1"/>
  <c r="CS88" i="3"/>
  <c r="FX88" i="3" s="1"/>
  <c r="CR88" i="3"/>
  <c r="FW88" i="3" s="1"/>
  <c r="CQ88" i="3"/>
  <c r="FV88" i="3" s="1"/>
  <c r="CP88" i="3"/>
  <c r="FU88" i="3" s="1"/>
  <c r="CO88" i="3"/>
  <c r="FT88" i="3" s="1"/>
  <c r="CN88" i="3"/>
  <c r="FS88" i="3" s="1"/>
  <c r="CM88" i="3"/>
  <c r="FR88" i="3" s="1"/>
  <c r="CL88" i="3"/>
  <c r="FQ88" i="3" s="1"/>
  <c r="CK88" i="3"/>
  <c r="FP88" i="3" s="1"/>
  <c r="CJ88" i="3"/>
  <c r="FO88" i="3" s="1"/>
  <c r="CI88" i="3"/>
  <c r="FN88" i="3" s="1"/>
  <c r="CH88" i="3"/>
  <c r="FM88" i="3" s="1"/>
  <c r="CG88" i="3"/>
  <c r="FL88" i="3" s="1"/>
  <c r="CF88" i="3"/>
  <c r="FK88" i="3" s="1"/>
  <c r="CE88" i="3"/>
  <c r="FJ88" i="3" s="1"/>
  <c r="CD88" i="3"/>
  <c r="FI88" i="3" s="1"/>
  <c r="CC88" i="3"/>
  <c r="FH88" i="3" s="1"/>
  <c r="CB88" i="3"/>
  <c r="FG88" i="3" s="1"/>
  <c r="CA88" i="3"/>
  <c r="FF88" i="3" s="1"/>
  <c r="BZ88" i="3"/>
  <c r="FE88" i="3" s="1"/>
  <c r="BY88" i="3"/>
  <c r="FD88" i="3" s="1"/>
  <c r="BX88" i="3"/>
  <c r="FC88" i="3" s="1"/>
  <c r="BW88" i="3"/>
  <c r="FB88" i="3" s="1"/>
  <c r="BV88" i="3"/>
  <c r="FA88" i="3" s="1"/>
  <c r="BU88" i="3"/>
  <c r="EZ88" i="3" s="1"/>
  <c r="BT88" i="3"/>
  <c r="EY88" i="3" s="1"/>
  <c r="BS88" i="3"/>
  <c r="EX88" i="3" s="1"/>
  <c r="BR88" i="3"/>
  <c r="EW88" i="3" s="1"/>
  <c r="BQ88" i="3"/>
  <c r="EV88" i="3" s="1"/>
  <c r="BP88" i="3"/>
  <c r="EU88" i="3" s="1"/>
  <c r="BO88" i="3"/>
  <c r="ET88" i="3" s="1"/>
  <c r="BN88" i="3"/>
  <c r="ES88" i="3" s="1"/>
  <c r="BM88" i="3"/>
  <c r="ER88" i="3" s="1"/>
  <c r="BL88" i="3"/>
  <c r="EQ88" i="3" s="1"/>
  <c r="BK88" i="3"/>
  <c r="EP88" i="3" s="1"/>
  <c r="BJ88" i="3"/>
  <c r="EO88" i="3" s="1"/>
  <c r="BI88" i="3"/>
  <c r="EN88" i="3" s="1"/>
  <c r="BH88" i="3"/>
  <c r="EM88" i="3" s="1"/>
  <c r="BG88" i="3"/>
  <c r="EL88" i="3" s="1"/>
  <c r="BF88" i="3"/>
  <c r="EK88" i="3" s="1"/>
  <c r="BE88" i="3"/>
  <c r="EJ88" i="3" s="1"/>
  <c r="DX87" i="3"/>
  <c r="HC87" i="3" s="1"/>
  <c r="DW87" i="3"/>
  <c r="HB87" i="3" s="1"/>
  <c r="DV87" i="3"/>
  <c r="HA87" i="3" s="1"/>
  <c r="DU87" i="3"/>
  <c r="GZ87" i="3" s="1"/>
  <c r="DT87" i="3"/>
  <c r="GY87" i="3" s="1"/>
  <c r="DS87" i="3"/>
  <c r="GX87" i="3" s="1"/>
  <c r="DR87" i="3"/>
  <c r="GW87" i="3" s="1"/>
  <c r="DQ87" i="3"/>
  <c r="GV87" i="3" s="1"/>
  <c r="DP87" i="3"/>
  <c r="GU87" i="3" s="1"/>
  <c r="DO87" i="3"/>
  <c r="GT87" i="3" s="1"/>
  <c r="DN87" i="3"/>
  <c r="GS87" i="3" s="1"/>
  <c r="DM87" i="3"/>
  <c r="GR87" i="3" s="1"/>
  <c r="DL87" i="3"/>
  <c r="GQ87" i="3" s="1"/>
  <c r="DK87" i="3"/>
  <c r="GP87" i="3" s="1"/>
  <c r="DJ87" i="3"/>
  <c r="GO87" i="3" s="1"/>
  <c r="DI87" i="3"/>
  <c r="GN87" i="3" s="1"/>
  <c r="DH87" i="3"/>
  <c r="GM87" i="3" s="1"/>
  <c r="DG87" i="3"/>
  <c r="GL87" i="3" s="1"/>
  <c r="DF87" i="3"/>
  <c r="GK87" i="3" s="1"/>
  <c r="DE87" i="3"/>
  <c r="GJ87" i="3" s="1"/>
  <c r="DD87" i="3"/>
  <c r="GI87" i="3" s="1"/>
  <c r="DC87" i="3"/>
  <c r="GH87" i="3" s="1"/>
  <c r="DB87" i="3"/>
  <c r="GG87" i="3" s="1"/>
  <c r="DA87" i="3"/>
  <c r="GF87" i="3" s="1"/>
  <c r="CZ87" i="3"/>
  <c r="GE87" i="3" s="1"/>
  <c r="CY87" i="3"/>
  <c r="GD87" i="3" s="1"/>
  <c r="CX87" i="3"/>
  <c r="GC87" i="3" s="1"/>
  <c r="CW87" i="3"/>
  <c r="GB87" i="3" s="1"/>
  <c r="CV87" i="3"/>
  <c r="GA87" i="3" s="1"/>
  <c r="CU87" i="3"/>
  <c r="FZ87" i="3" s="1"/>
  <c r="CT87" i="3"/>
  <c r="FY87" i="3" s="1"/>
  <c r="CS87" i="3"/>
  <c r="FX87" i="3" s="1"/>
  <c r="CR87" i="3"/>
  <c r="FW87" i="3" s="1"/>
  <c r="CQ87" i="3"/>
  <c r="FV87" i="3" s="1"/>
  <c r="CP87" i="3"/>
  <c r="FU87" i="3" s="1"/>
  <c r="CO87" i="3"/>
  <c r="FT87" i="3" s="1"/>
  <c r="CN87" i="3"/>
  <c r="FS87" i="3" s="1"/>
  <c r="CM87" i="3"/>
  <c r="FR87" i="3" s="1"/>
  <c r="CL87" i="3"/>
  <c r="FQ87" i="3" s="1"/>
  <c r="CK87" i="3"/>
  <c r="FP87" i="3" s="1"/>
  <c r="CJ87" i="3"/>
  <c r="FO87" i="3" s="1"/>
  <c r="CI87" i="3"/>
  <c r="FN87" i="3" s="1"/>
  <c r="CH87" i="3"/>
  <c r="FM87" i="3" s="1"/>
  <c r="CG87" i="3"/>
  <c r="FL87" i="3" s="1"/>
  <c r="CF87" i="3"/>
  <c r="FK87" i="3" s="1"/>
  <c r="CE87" i="3"/>
  <c r="FJ87" i="3" s="1"/>
  <c r="CD87" i="3"/>
  <c r="FI87" i="3" s="1"/>
  <c r="CC87" i="3"/>
  <c r="FH87" i="3" s="1"/>
  <c r="CB87" i="3"/>
  <c r="FG87" i="3" s="1"/>
  <c r="CA87" i="3"/>
  <c r="FF87" i="3" s="1"/>
  <c r="BZ87" i="3"/>
  <c r="FE87" i="3" s="1"/>
  <c r="BY87" i="3"/>
  <c r="FD87" i="3" s="1"/>
  <c r="BX87" i="3"/>
  <c r="FC87" i="3" s="1"/>
  <c r="BW87" i="3"/>
  <c r="FB87" i="3" s="1"/>
  <c r="BV87" i="3"/>
  <c r="FA87" i="3" s="1"/>
  <c r="BU87" i="3"/>
  <c r="EZ87" i="3" s="1"/>
  <c r="BT87" i="3"/>
  <c r="EY87" i="3" s="1"/>
  <c r="BS87" i="3"/>
  <c r="EX87" i="3" s="1"/>
  <c r="BR87" i="3"/>
  <c r="EW87" i="3" s="1"/>
  <c r="BQ87" i="3"/>
  <c r="EV87" i="3" s="1"/>
  <c r="BP87" i="3"/>
  <c r="EU87" i="3" s="1"/>
  <c r="BO87" i="3"/>
  <c r="ET87" i="3" s="1"/>
  <c r="BN87" i="3"/>
  <c r="ES87" i="3" s="1"/>
  <c r="BM87" i="3"/>
  <c r="ER87" i="3" s="1"/>
  <c r="BL87" i="3"/>
  <c r="EQ87" i="3" s="1"/>
  <c r="BK87" i="3"/>
  <c r="EP87" i="3" s="1"/>
  <c r="BJ87" i="3"/>
  <c r="EO87" i="3" s="1"/>
  <c r="BI87" i="3"/>
  <c r="EN87" i="3" s="1"/>
  <c r="BH87" i="3"/>
  <c r="EM87" i="3" s="1"/>
  <c r="BG87" i="3"/>
  <c r="EL87" i="3" s="1"/>
  <c r="BF87" i="3"/>
  <c r="EK87" i="3" s="1"/>
  <c r="BE87" i="3"/>
  <c r="EJ87" i="3" s="1"/>
  <c r="GZ86" i="3"/>
  <c r="GV86" i="3"/>
  <c r="GJ86" i="3"/>
  <c r="GF86" i="3"/>
  <c r="FT86" i="3"/>
  <c r="FP86" i="3"/>
  <c r="FD86" i="3"/>
  <c r="EZ86" i="3"/>
  <c r="EN86" i="3"/>
  <c r="EJ86" i="3"/>
  <c r="EA86" i="3"/>
  <c r="DX86" i="3"/>
  <c r="HC86" i="3" s="1"/>
  <c r="DW86" i="3"/>
  <c r="HB86" i="3" s="1"/>
  <c r="DV86" i="3"/>
  <c r="HA86" i="3" s="1"/>
  <c r="DU86" i="3"/>
  <c r="DT86" i="3"/>
  <c r="GY86" i="3" s="1"/>
  <c r="DS86" i="3"/>
  <c r="GX86" i="3" s="1"/>
  <c r="DR86" i="3"/>
  <c r="GW86" i="3" s="1"/>
  <c r="DQ86" i="3"/>
  <c r="DP86" i="3"/>
  <c r="GU86" i="3" s="1"/>
  <c r="DO86" i="3"/>
  <c r="GT86" i="3" s="1"/>
  <c r="DN86" i="3"/>
  <c r="GS86" i="3" s="1"/>
  <c r="DM86" i="3"/>
  <c r="GR86" i="3" s="1"/>
  <c r="DL86" i="3"/>
  <c r="GQ86" i="3" s="1"/>
  <c r="DK86" i="3"/>
  <c r="GP86" i="3" s="1"/>
  <c r="DJ86" i="3"/>
  <c r="GO86" i="3" s="1"/>
  <c r="DI86" i="3"/>
  <c r="GN86" i="3" s="1"/>
  <c r="DH86" i="3"/>
  <c r="GM86" i="3" s="1"/>
  <c r="DG86" i="3"/>
  <c r="GL86" i="3" s="1"/>
  <c r="DF86" i="3"/>
  <c r="GK86" i="3" s="1"/>
  <c r="DE86" i="3"/>
  <c r="DD86" i="3"/>
  <c r="GI86" i="3" s="1"/>
  <c r="DC86" i="3"/>
  <c r="GH86" i="3" s="1"/>
  <c r="DB86" i="3"/>
  <c r="GG86" i="3" s="1"/>
  <c r="DA86" i="3"/>
  <c r="CZ86" i="3"/>
  <c r="GE86" i="3" s="1"/>
  <c r="CY86" i="3"/>
  <c r="GD86" i="3" s="1"/>
  <c r="CX86" i="3"/>
  <c r="GC86" i="3" s="1"/>
  <c r="CW86" i="3"/>
  <c r="GB86" i="3" s="1"/>
  <c r="CV86" i="3"/>
  <c r="GA86" i="3" s="1"/>
  <c r="CU86" i="3"/>
  <c r="FZ86" i="3" s="1"/>
  <c r="CT86" i="3"/>
  <c r="FY86" i="3" s="1"/>
  <c r="CS86" i="3"/>
  <c r="FX86" i="3" s="1"/>
  <c r="CR86" i="3"/>
  <c r="FW86" i="3" s="1"/>
  <c r="CQ86" i="3"/>
  <c r="FV86" i="3" s="1"/>
  <c r="CP86" i="3"/>
  <c r="FU86" i="3" s="1"/>
  <c r="CO86" i="3"/>
  <c r="CN86" i="3"/>
  <c r="FS86" i="3" s="1"/>
  <c r="CM86" i="3"/>
  <c r="FR86" i="3" s="1"/>
  <c r="CL86" i="3"/>
  <c r="FQ86" i="3" s="1"/>
  <c r="CK86" i="3"/>
  <c r="CJ86" i="3"/>
  <c r="FO86" i="3" s="1"/>
  <c r="CI86" i="3"/>
  <c r="FN86" i="3" s="1"/>
  <c r="CH86" i="3"/>
  <c r="FM86" i="3" s="1"/>
  <c r="CG86" i="3"/>
  <c r="FL86" i="3" s="1"/>
  <c r="CF86" i="3"/>
  <c r="FK86" i="3" s="1"/>
  <c r="CE86" i="3"/>
  <c r="FJ86" i="3" s="1"/>
  <c r="CD86" i="3"/>
  <c r="FI86" i="3" s="1"/>
  <c r="CC86" i="3"/>
  <c r="FH86" i="3" s="1"/>
  <c r="CB86" i="3"/>
  <c r="FG86" i="3" s="1"/>
  <c r="CA86" i="3"/>
  <c r="FF86" i="3" s="1"/>
  <c r="BZ86" i="3"/>
  <c r="FE86" i="3" s="1"/>
  <c r="BY86" i="3"/>
  <c r="BX86" i="3"/>
  <c r="FC86" i="3" s="1"/>
  <c r="BW86" i="3"/>
  <c r="FB86" i="3" s="1"/>
  <c r="BV86" i="3"/>
  <c r="FA86" i="3" s="1"/>
  <c r="BU86" i="3"/>
  <c r="BT86" i="3"/>
  <c r="EY86" i="3" s="1"/>
  <c r="BS86" i="3"/>
  <c r="EX86" i="3" s="1"/>
  <c r="BR86" i="3"/>
  <c r="EW86" i="3" s="1"/>
  <c r="BQ86" i="3"/>
  <c r="EV86" i="3" s="1"/>
  <c r="BP86" i="3"/>
  <c r="EU86" i="3" s="1"/>
  <c r="BO86" i="3"/>
  <c r="ET86" i="3" s="1"/>
  <c r="BN86" i="3"/>
  <c r="ES86" i="3" s="1"/>
  <c r="BM86" i="3"/>
  <c r="ER86" i="3" s="1"/>
  <c r="BL86" i="3"/>
  <c r="EQ86" i="3" s="1"/>
  <c r="BK86" i="3"/>
  <c r="EP86" i="3" s="1"/>
  <c r="BJ86" i="3"/>
  <c r="EO86" i="3" s="1"/>
  <c r="BI86" i="3"/>
  <c r="BH86" i="3"/>
  <c r="EM86" i="3" s="1"/>
  <c r="BG86" i="3"/>
  <c r="EL86" i="3" s="1"/>
  <c r="BF86" i="3"/>
  <c r="EK86" i="3" s="1"/>
  <c r="BE86" i="3"/>
  <c r="NV85" i="3"/>
  <c r="NU85" i="3"/>
  <c r="LZ85" i="3"/>
  <c r="NT85" i="3" s="1"/>
  <c r="LY85" i="3"/>
  <c r="NS85" i="3" s="1"/>
  <c r="LX85" i="3"/>
  <c r="NR85" i="3" s="1"/>
  <c r="LW85" i="3"/>
  <c r="NQ85" i="3" s="1"/>
  <c r="LV85" i="3"/>
  <c r="NP85" i="3" s="1"/>
  <c r="LU85" i="3"/>
  <c r="NO85" i="3" s="1"/>
  <c r="LT85" i="3"/>
  <c r="NN85" i="3" s="1"/>
  <c r="LS85" i="3"/>
  <c r="NM85" i="3" s="1"/>
  <c r="LR85" i="3"/>
  <c r="NL85" i="3" s="1"/>
  <c r="LQ85" i="3"/>
  <c r="NK85" i="3" s="1"/>
  <c r="LP85" i="3"/>
  <c r="NJ85" i="3" s="1"/>
  <c r="LO85" i="3"/>
  <c r="NI85" i="3" s="1"/>
  <c r="LN85" i="3"/>
  <c r="NH85" i="3" s="1"/>
  <c r="LM85" i="3"/>
  <c r="NG85" i="3" s="1"/>
  <c r="LL85" i="3"/>
  <c r="NF85" i="3" s="1"/>
  <c r="LK85" i="3"/>
  <c r="NE85" i="3" s="1"/>
  <c r="LJ85" i="3"/>
  <c r="ND85" i="3" s="1"/>
  <c r="LI85" i="3"/>
  <c r="NC85" i="3" s="1"/>
  <c r="LH85" i="3"/>
  <c r="NB85" i="3" s="1"/>
  <c r="LG85" i="3"/>
  <c r="NA85" i="3" s="1"/>
  <c r="LF85" i="3"/>
  <c r="MZ85" i="3" s="1"/>
  <c r="LE85" i="3"/>
  <c r="MY85" i="3" s="1"/>
  <c r="LD85" i="3"/>
  <c r="MX85" i="3" s="1"/>
  <c r="LC85" i="3"/>
  <c r="MW85" i="3" s="1"/>
  <c r="LB85" i="3"/>
  <c r="MV85" i="3" s="1"/>
  <c r="LA85" i="3"/>
  <c r="MU85" i="3" s="1"/>
  <c r="KZ85" i="3"/>
  <c r="MT85" i="3" s="1"/>
  <c r="KY85" i="3"/>
  <c r="MS85" i="3" s="1"/>
  <c r="KX85" i="3"/>
  <c r="MR85" i="3" s="1"/>
  <c r="KW85" i="3"/>
  <c r="MQ85" i="3" s="1"/>
  <c r="KV85" i="3"/>
  <c r="MP85" i="3" s="1"/>
  <c r="KU85" i="3"/>
  <c r="MO85" i="3" s="1"/>
  <c r="KT85" i="3"/>
  <c r="MN85" i="3" s="1"/>
  <c r="KS85" i="3"/>
  <c r="MM85" i="3" s="1"/>
  <c r="KR85" i="3"/>
  <c r="ML85" i="3" s="1"/>
  <c r="KQ85" i="3"/>
  <c r="MK85" i="3" s="1"/>
  <c r="KP85" i="3"/>
  <c r="MJ85" i="3" s="1"/>
  <c r="KO85" i="3"/>
  <c r="MI85" i="3" s="1"/>
  <c r="KN85" i="3"/>
  <c r="MH85" i="3" s="1"/>
  <c r="KM85" i="3"/>
  <c r="MG85" i="3" s="1"/>
  <c r="KL85" i="3"/>
  <c r="MF85" i="3" s="1"/>
  <c r="KK85" i="3"/>
  <c r="ME85" i="3" s="1"/>
  <c r="KJ85" i="3"/>
  <c r="MD85" i="3" s="1"/>
  <c r="KI85" i="3"/>
  <c r="MC85" i="3" s="1"/>
  <c r="KH85" i="3"/>
  <c r="MB85" i="3" s="1"/>
  <c r="HC85" i="3"/>
  <c r="GY85" i="3"/>
  <c r="GU85" i="3"/>
  <c r="GQ85" i="3"/>
  <c r="GM85" i="3"/>
  <c r="GI85" i="3"/>
  <c r="GE85" i="3"/>
  <c r="GA85" i="3"/>
  <c r="FW85" i="3"/>
  <c r="FS85" i="3"/>
  <c r="FO85" i="3"/>
  <c r="FK85" i="3"/>
  <c r="FG85" i="3"/>
  <c r="FC85" i="3"/>
  <c r="EY85" i="3"/>
  <c r="EU85" i="3"/>
  <c r="EQ85" i="3"/>
  <c r="EM85" i="3"/>
  <c r="DY85" i="3"/>
  <c r="DX85" i="3"/>
  <c r="DW85" i="3"/>
  <c r="HB85" i="3" s="1"/>
  <c r="DV85" i="3"/>
  <c r="HA85" i="3" s="1"/>
  <c r="DU85" i="3"/>
  <c r="GZ85" i="3" s="1"/>
  <c r="DT85" i="3"/>
  <c r="DS85" i="3"/>
  <c r="GX85" i="3" s="1"/>
  <c r="DR85" i="3"/>
  <c r="GW85" i="3" s="1"/>
  <c r="DQ85" i="3"/>
  <c r="GV85" i="3" s="1"/>
  <c r="DP85" i="3"/>
  <c r="DO85" i="3"/>
  <c r="GT85" i="3" s="1"/>
  <c r="DN85" i="3"/>
  <c r="GS85" i="3" s="1"/>
  <c r="DM85" i="3"/>
  <c r="GR85" i="3" s="1"/>
  <c r="DL85" i="3"/>
  <c r="DK85" i="3"/>
  <c r="GP85" i="3" s="1"/>
  <c r="DJ85" i="3"/>
  <c r="GO85" i="3" s="1"/>
  <c r="DI85" i="3"/>
  <c r="GN85" i="3" s="1"/>
  <c r="DH85" i="3"/>
  <c r="DG85" i="3"/>
  <c r="GL85" i="3" s="1"/>
  <c r="DF85" i="3"/>
  <c r="GK85" i="3" s="1"/>
  <c r="DE85" i="3"/>
  <c r="GJ85" i="3" s="1"/>
  <c r="DD85" i="3"/>
  <c r="DC85" i="3"/>
  <c r="GH85" i="3" s="1"/>
  <c r="DB85" i="3"/>
  <c r="GG85" i="3" s="1"/>
  <c r="DA85" i="3"/>
  <c r="GF85" i="3" s="1"/>
  <c r="CZ85" i="3"/>
  <c r="CY85" i="3"/>
  <c r="GD85" i="3" s="1"/>
  <c r="CX85" i="3"/>
  <c r="GC85" i="3" s="1"/>
  <c r="CW85" i="3"/>
  <c r="GB85" i="3" s="1"/>
  <c r="CV85" i="3"/>
  <c r="CU85" i="3"/>
  <c r="FZ85" i="3" s="1"/>
  <c r="CT85" i="3"/>
  <c r="FY85" i="3" s="1"/>
  <c r="CS85" i="3"/>
  <c r="FX85" i="3" s="1"/>
  <c r="CR85" i="3"/>
  <c r="CQ85" i="3"/>
  <c r="FV85" i="3" s="1"/>
  <c r="CP85" i="3"/>
  <c r="FU85" i="3" s="1"/>
  <c r="CO85" i="3"/>
  <c r="FT85" i="3" s="1"/>
  <c r="CN85" i="3"/>
  <c r="CM85" i="3"/>
  <c r="FR85" i="3" s="1"/>
  <c r="CL85" i="3"/>
  <c r="FQ85" i="3" s="1"/>
  <c r="CK85" i="3"/>
  <c r="FP85" i="3" s="1"/>
  <c r="CJ85" i="3"/>
  <c r="CI85" i="3"/>
  <c r="FN85" i="3" s="1"/>
  <c r="CH85" i="3"/>
  <c r="FM85" i="3" s="1"/>
  <c r="CG85" i="3"/>
  <c r="FL85" i="3" s="1"/>
  <c r="CF85" i="3"/>
  <c r="CE85" i="3"/>
  <c r="FJ85" i="3" s="1"/>
  <c r="CD85" i="3"/>
  <c r="FI85" i="3" s="1"/>
  <c r="CC85" i="3"/>
  <c r="FH85" i="3" s="1"/>
  <c r="CB85" i="3"/>
  <c r="CA85" i="3"/>
  <c r="FF85" i="3" s="1"/>
  <c r="BZ85" i="3"/>
  <c r="FE85" i="3" s="1"/>
  <c r="BY85" i="3"/>
  <c r="FD85" i="3" s="1"/>
  <c r="BX85" i="3"/>
  <c r="BW85" i="3"/>
  <c r="FB85" i="3" s="1"/>
  <c r="BV85" i="3"/>
  <c r="FA85" i="3" s="1"/>
  <c r="BU85" i="3"/>
  <c r="EZ85" i="3" s="1"/>
  <c r="BT85" i="3"/>
  <c r="BS85" i="3"/>
  <c r="EX85" i="3" s="1"/>
  <c r="BR85" i="3"/>
  <c r="EW85" i="3" s="1"/>
  <c r="BQ85" i="3"/>
  <c r="EV85" i="3" s="1"/>
  <c r="BP85" i="3"/>
  <c r="BO85" i="3"/>
  <c r="ET85" i="3" s="1"/>
  <c r="BN85" i="3"/>
  <c r="ES85" i="3" s="1"/>
  <c r="BM85" i="3"/>
  <c r="ER85" i="3" s="1"/>
  <c r="BL85" i="3"/>
  <c r="BK85" i="3"/>
  <c r="EP85" i="3" s="1"/>
  <c r="BJ85" i="3"/>
  <c r="EO85" i="3" s="1"/>
  <c r="BI85" i="3"/>
  <c r="EN85" i="3" s="1"/>
  <c r="BH85" i="3"/>
  <c r="BG85" i="3"/>
  <c r="EL85" i="3" s="1"/>
  <c r="BF85" i="3"/>
  <c r="EK85" i="3" s="1"/>
  <c r="BE85" i="3"/>
  <c r="EJ85" i="3" s="1"/>
  <c r="C85" i="3"/>
  <c r="DX84" i="3"/>
  <c r="HC84" i="3" s="1"/>
  <c r="DW84" i="3"/>
  <c r="HB84" i="3" s="1"/>
  <c r="DV84" i="3"/>
  <c r="HA84" i="3" s="1"/>
  <c r="DU84" i="3"/>
  <c r="GZ84" i="3" s="1"/>
  <c r="DT84" i="3"/>
  <c r="GY84" i="3" s="1"/>
  <c r="DS84" i="3"/>
  <c r="GX84" i="3" s="1"/>
  <c r="DR84" i="3"/>
  <c r="GW84" i="3" s="1"/>
  <c r="DQ84" i="3"/>
  <c r="GV84" i="3" s="1"/>
  <c r="DP84" i="3"/>
  <c r="GU84" i="3" s="1"/>
  <c r="DO84" i="3"/>
  <c r="GT84" i="3" s="1"/>
  <c r="DN84" i="3"/>
  <c r="GS84" i="3" s="1"/>
  <c r="DM84" i="3"/>
  <c r="GR84" i="3" s="1"/>
  <c r="DL84" i="3"/>
  <c r="GQ84" i="3" s="1"/>
  <c r="DK84" i="3"/>
  <c r="GP84" i="3" s="1"/>
  <c r="DJ84" i="3"/>
  <c r="GO84" i="3" s="1"/>
  <c r="DI84" i="3"/>
  <c r="GN84" i="3" s="1"/>
  <c r="DH84" i="3"/>
  <c r="GM84" i="3" s="1"/>
  <c r="DG84" i="3"/>
  <c r="GL84" i="3" s="1"/>
  <c r="DF84" i="3"/>
  <c r="GK84" i="3" s="1"/>
  <c r="DE84" i="3"/>
  <c r="GJ84" i="3" s="1"/>
  <c r="DD84" i="3"/>
  <c r="GI84" i="3" s="1"/>
  <c r="DC84" i="3"/>
  <c r="GH84" i="3" s="1"/>
  <c r="DB84" i="3"/>
  <c r="GG84" i="3" s="1"/>
  <c r="DA84" i="3"/>
  <c r="GF84" i="3" s="1"/>
  <c r="CZ84" i="3"/>
  <c r="GE84" i="3" s="1"/>
  <c r="CY84" i="3"/>
  <c r="GD84" i="3" s="1"/>
  <c r="CX84" i="3"/>
  <c r="GC84" i="3" s="1"/>
  <c r="CW84" i="3"/>
  <c r="GB84" i="3" s="1"/>
  <c r="CV84" i="3"/>
  <c r="GA84" i="3" s="1"/>
  <c r="CU84" i="3"/>
  <c r="FZ84" i="3" s="1"/>
  <c r="CT84" i="3"/>
  <c r="FY84" i="3" s="1"/>
  <c r="CS84" i="3"/>
  <c r="FX84" i="3" s="1"/>
  <c r="CR84" i="3"/>
  <c r="FW84" i="3" s="1"/>
  <c r="CQ84" i="3"/>
  <c r="FV84" i="3" s="1"/>
  <c r="CP84" i="3"/>
  <c r="FU84" i="3" s="1"/>
  <c r="CO84" i="3"/>
  <c r="FT84" i="3" s="1"/>
  <c r="CN84" i="3"/>
  <c r="FS84" i="3" s="1"/>
  <c r="CM84" i="3"/>
  <c r="FR84" i="3" s="1"/>
  <c r="CL84" i="3"/>
  <c r="FQ84" i="3" s="1"/>
  <c r="CK84" i="3"/>
  <c r="FP84" i="3" s="1"/>
  <c r="CJ84" i="3"/>
  <c r="FO84" i="3" s="1"/>
  <c r="CI84" i="3"/>
  <c r="FN84" i="3" s="1"/>
  <c r="CH84" i="3"/>
  <c r="FM84" i="3" s="1"/>
  <c r="CG84" i="3"/>
  <c r="FL84" i="3" s="1"/>
  <c r="CF84" i="3"/>
  <c r="FK84" i="3" s="1"/>
  <c r="CE84" i="3"/>
  <c r="FJ84" i="3" s="1"/>
  <c r="CD84" i="3"/>
  <c r="FI84" i="3" s="1"/>
  <c r="CC84" i="3"/>
  <c r="FH84" i="3" s="1"/>
  <c r="CB84" i="3"/>
  <c r="FG84" i="3" s="1"/>
  <c r="CA84" i="3"/>
  <c r="FF84" i="3" s="1"/>
  <c r="BZ84" i="3"/>
  <c r="FE84" i="3" s="1"/>
  <c r="BY84" i="3"/>
  <c r="FD84" i="3" s="1"/>
  <c r="BX84" i="3"/>
  <c r="FC84" i="3" s="1"/>
  <c r="BW84" i="3"/>
  <c r="FB84" i="3" s="1"/>
  <c r="BV84" i="3"/>
  <c r="FA84" i="3" s="1"/>
  <c r="BU84" i="3"/>
  <c r="EZ84" i="3" s="1"/>
  <c r="BT84" i="3"/>
  <c r="EY84" i="3" s="1"/>
  <c r="BS84" i="3"/>
  <c r="EX84" i="3" s="1"/>
  <c r="BR84" i="3"/>
  <c r="EW84" i="3" s="1"/>
  <c r="BQ84" i="3"/>
  <c r="EV84" i="3" s="1"/>
  <c r="BP84" i="3"/>
  <c r="EU84" i="3" s="1"/>
  <c r="BO84" i="3"/>
  <c r="ET84" i="3" s="1"/>
  <c r="BN84" i="3"/>
  <c r="ES84" i="3" s="1"/>
  <c r="BM84" i="3"/>
  <c r="ER84" i="3" s="1"/>
  <c r="BL84" i="3"/>
  <c r="EQ84" i="3" s="1"/>
  <c r="BK84" i="3"/>
  <c r="EP84" i="3" s="1"/>
  <c r="BJ84" i="3"/>
  <c r="EO84" i="3" s="1"/>
  <c r="BI84" i="3"/>
  <c r="EN84" i="3" s="1"/>
  <c r="BH84" i="3"/>
  <c r="EM84" i="3" s="1"/>
  <c r="BG84" i="3"/>
  <c r="EL84" i="3" s="1"/>
  <c r="BF84" i="3"/>
  <c r="EK84" i="3" s="1"/>
  <c r="BE84" i="3"/>
  <c r="EJ84" i="3" s="1"/>
  <c r="DX83" i="3"/>
  <c r="HC83" i="3" s="1"/>
  <c r="DW83" i="3"/>
  <c r="HB83" i="3" s="1"/>
  <c r="DV83" i="3"/>
  <c r="HA83" i="3" s="1"/>
  <c r="DU83" i="3"/>
  <c r="GZ83" i="3" s="1"/>
  <c r="DT83" i="3"/>
  <c r="GY83" i="3" s="1"/>
  <c r="DS83" i="3"/>
  <c r="GX83" i="3" s="1"/>
  <c r="DR83" i="3"/>
  <c r="GW83" i="3" s="1"/>
  <c r="DQ83" i="3"/>
  <c r="GV83" i="3" s="1"/>
  <c r="DP83" i="3"/>
  <c r="GU83" i="3" s="1"/>
  <c r="DO83" i="3"/>
  <c r="GT83" i="3" s="1"/>
  <c r="DN83" i="3"/>
  <c r="GS83" i="3" s="1"/>
  <c r="DM83" i="3"/>
  <c r="GR83" i="3" s="1"/>
  <c r="DL83" i="3"/>
  <c r="GQ83" i="3" s="1"/>
  <c r="DK83" i="3"/>
  <c r="GP83" i="3" s="1"/>
  <c r="DJ83" i="3"/>
  <c r="GO83" i="3" s="1"/>
  <c r="DI83" i="3"/>
  <c r="GN83" i="3" s="1"/>
  <c r="DH83" i="3"/>
  <c r="GM83" i="3" s="1"/>
  <c r="DG83" i="3"/>
  <c r="GL83" i="3" s="1"/>
  <c r="DF83" i="3"/>
  <c r="GK83" i="3" s="1"/>
  <c r="DE83" i="3"/>
  <c r="GJ83" i="3" s="1"/>
  <c r="DD83" i="3"/>
  <c r="GI83" i="3" s="1"/>
  <c r="DC83" i="3"/>
  <c r="GH83" i="3" s="1"/>
  <c r="DB83" i="3"/>
  <c r="GG83" i="3" s="1"/>
  <c r="DA83" i="3"/>
  <c r="GF83" i="3" s="1"/>
  <c r="CZ83" i="3"/>
  <c r="GE83" i="3" s="1"/>
  <c r="CY83" i="3"/>
  <c r="GD83" i="3" s="1"/>
  <c r="CX83" i="3"/>
  <c r="GC83" i="3" s="1"/>
  <c r="CW83" i="3"/>
  <c r="GB83" i="3" s="1"/>
  <c r="CV83" i="3"/>
  <c r="GA83" i="3" s="1"/>
  <c r="CU83" i="3"/>
  <c r="FZ83" i="3" s="1"/>
  <c r="CT83" i="3"/>
  <c r="FY83" i="3" s="1"/>
  <c r="CS83" i="3"/>
  <c r="FX83" i="3" s="1"/>
  <c r="CR83" i="3"/>
  <c r="FW83" i="3" s="1"/>
  <c r="CQ83" i="3"/>
  <c r="FV83" i="3" s="1"/>
  <c r="CP83" i="3"/>
  <c r="FU83" i="3" s="1"/>
  <c r="CO83" i="3"/>
  <c r="FT83" i="3" s="1"/>
  <c r="CN83" i="3"/>
  <c r="FS83" i="3" s="1"/>
  <c r="CM83" i="3"/>
  <c r="FR83" i="3" s="1"/>
  <c r="CL83" i="3"/>
  <c r="FQ83" i="3" s="1"/>
  <c r="CK83" i="3"/>
  <c r="FP83" i="3" s="1"/>
  <c r="CJ83" i="3"/>
  <c r="FO83" i="3" s="1"/>
  <c r="CI83" i="3"/>
  <c r="FN83" i="3" s="1"/>
  <c r="CH83" i="3"/>
  <c r="FM83" i="3" s="1"/>
  <c r="CG83" i="3"/>
  <c r="FL83" i="3" s="1"/>
  <c r="CF83" i="3"/>
  <c r="FK83" i="3" s="1"/>
  <c r="CE83" i="3"/>
  <c r="FJ83" i="3" s="1"/>
  <c r="CD83" i="3"/>
  <c r="FI83" i="3" s="1"/>
  <c r="CC83" i="3"/>
  <c r="FH83" i="3" s="1"/>
  <c r="CB83" i="3"/>
  <c r="FG83" i="3" s="1"/>
  <c r="CA83" i="3"/>
  <c r="FF83" i="3" s="1"/>
  <c r="BZ83" i="3"/>
  <c r="FE83" i="3" s="1"/>
  <c r="BY83" i="3"/>
  <c r="FD83" i="3" s="1"/>
  <c r="BX83" i="3"/>
  <c r="FC83" i="3" s="1"/>
  <c r="BW83" i="3"/>
  <c r="FB83" i="3" s="1"/>
  <c r="BV83" i="3"/>
  <c r="FA83" i="3" s="1"/>
  <c r="BU83" i="3"/>
  <c r="EZ83" i="3" s="1"/>
  <c r="BT83" i="3"/>
  <c r="EY83" i="3" s="1"/>
  <c r="BS83" i="3"/>
  <c r="EX83" i="3" s="1"/>
  <c r="BR83" i="3"/>
  <c r="EW83" i="3" s="1"/>
  <c r="BQ83" i="3"/>
  <c r="EV83" i="3" s="1"/>
  <c r="BP83" i="3"/>
  <c r="EU83" i="3" s="1"/>
  <c r="BO83" i="3"/>
  <c r="ET83" i="3" s="1"/>
  <c r="BN83" i="3"/>
  <c r="ES83" i="3" s="1"/>
  <c r="BM83" i="3"/>
  <c r="ER83" i="3" s="1"/>
  <c r="BL83" i="3"/>
  <c r="EQ83" i="3" s="1"/>
  <c r="BK83" i="3"/>
  <c r="EP83" i="3" s="1"/>
  <c r="BJ83" i="3"/>
  <c r="EO83" i="3" s="1"/>
  <c r="BI83" i="3"/>
  <c r="EN83" i="3" s="1"/>
  <c r="BH83" i="3"/>
  <c r="EM83" i="3" s="1"/>
  <c r="BG83" i="3"/>
  <c r="EL83" i="3" s="1"/>
  <c r="BF83" i="3"/>
  <c r="EK83" i="3" s="1"/>
  <c r="BE83" i="3"/>
  <c r="EJ83" i="3" s="1"/>
  <c r="DX82" i="3"/>
  <c r="HC82" i="3" s="1"/>
  <c r="DW82" i="3"/>
  <c r="HB82" i="3" s="1"/>
  <c r="DV82" i="3"/>
  <c r="HA82" i="3" s="1"/>
  <c r="DU82" i="3"/>
  <c r="GZ82" i="3" s="1"/>
  <c r="DT82" i="3"/>
  <c r="GY82" i="3" s="1"/>
  <c r="DS82" i="3"/>
  <c r="GX82" i="3" s="1"/>
  <c r="DR82" i="3"/>
  <c r="GW82" i="3" s="1"/>
  <c r="DQ82" i="3"/>
  <c r="GV82" i="3" s="1"/>
  <c r="DP82" i="3"/>
  <c r="GU82" i="3" s="1"/>
  <c r="DO82" i="3"/>
  <c r="GT82" i="3" s="1"/>
  <c r="DN82" i="3"/>
  <c r="GS82" i="3" s="1"/>
  <c r="DM82" i="3"/>
  <c r="GR82" i="3" s="1"/>
  <c r="DL82" i="3"/>
  <c r="GQ82" i="3" s="1"/>
  <c r="DK82" i="3"/>
  <c r="GP82" i="3" s="1"/>
  <c r="DJ82" i="3"/>
  <c r="GO82" i="3" s="1"/>
  <c r="DI82" i="3"/>
  <c r="GN82" i="3" s="1"/>
  <c r="DH82" i="3"/>
  <c r="GM82" i="3" s="1"/>
  <c r="DG82" i="3"/>
  <c r="GL82" i="3" s="1"/>
  <c r="DF82" i="3"/>
  <c r="GK82" i="3" s="1"/>
  <c r="DE82" i="3"/>
  <c r="GJ82" i="3" s="1"/>
  <c r="DD82" i="3"/>
  <c r="GI82" i="3" s="1"/>
  <c r="DC82" i="3"/>
  <c r="GH82" i="3" s="1"/>
  <c r="DB82" i="3"/>
  <c r="GG82" i="3" s="1"/>
  <c r="DA82" i="3"/>
  <c r="GF82" i="3" s="1"/>
  <c r="CZ82" i="3"/>
  <c r="GE82" i="3" s="1"/>
  <c r="CY82" i="3"/>
  <c r="GD82" i="3" s="1"/>
  <c r="CX82" i="3"/>
  <c r="GC82" i="3" s="1"/>
  <c r="CW82" i="3"/>
  <c r="GB82" i="3" s="1"/>
  <c r="CV82" i="3"/>
  <c r="GA82" i="3" s="1"/>
  <c r="CU82" i="3"/>
  <c r="FZ82" i="3" s="1"/>
  <c r="CT82" i="3"/>
  <c r="FY82" i="3" s="1"/>
  <c r="CS82" i="3"/>
  <c r="FX82" i="3" s="1"/>
  <c r="CR82" i="3"/>
  <c r="FW82" i="3" s="1"/>
  <c r="CQ82" i="3"/>
  <c r="FV82" i="3" s="1"/>
  <c r="CP82" i="3"/>
  <c r="FU82" i="3" s="1"/>
  <c r="CO82" i="3"/>
  <c r="FT82" i="3" s="1"/>
  <c r="CN82" i="3"/>
  <c r="FS82" i="3" s="1"/>
  <c r="CM82" i="3"/>
  <c r="FR82" i="3" s="1"/>
  <c r="CL82" i="3"/>
  <c r="FQ82" i="3" s="1"/>
  <c r="CK82" i="3"/>
  <c r="FP82" i="3" s="1"/>
  <c r="CJ82" i="3"/>
  <c r="FO82" i="3" s="1"/>
  <c r="CI82" i="3"/>
  <c r="FN82" i="3" s="1"/>
  <c r="CH82" i="3"/>
  <c r="FM82" i="3" s="1"/>
  <c r="CG82" i="3"/>
  <c r="FL82" i="3" s="1"/>
  <c r="CF82" i="3"/>
  <c r="FK82" i="3" s="1"/>
  <c r="CE82" i="3"/>
  <c r="FJ82" i="3" s="1"/>
  <c r="CD82" i="3"/>
  <c r="FI82" i="3" s="1"/>
  <c r="CC82" i="3"/>
  <c r="FH82" i="3" s="1"/>
  <c r="CB82" i="3"/>
  <c r="FG82" i="3" s="1"/>
  <c r="CA82" i="3"/>
  <c r="FF82" i="3" s="1"/>
  <c r="BZ82" i="3"/>
  <c r="FE82" i="3" s="1"/>
  <c r="BY82" i="3"/>
  <c r="FD82" i="3" s="1"/>
  <c r="BX82" i="3"/>
  <c r="FC82" i="3" s="1"/>
  <c r="BW82" i="3"/>
  <c r="FB82" i="3" s="1"/>
  <c r="BV82" i="3"/>
  <c r="FA82" i="3" s="1"/>
  <c r="BU82" i="3"/>
  <c r="EZ82" i="3" s="1"/>
  <c r="BT82" i="3"/>
  <c r="EY82" i="3" s="1"/>
  <c r="BS82" i="3"/>
  <c r="EX82" i="3" s="1"/>
  <c r="BR82" i="3"/>
  <c r="EW82" i="3" s="1"/>
  <c r="BQ82" i="3"/>
  <c r="EV82" i="3" s="1"/>
  <c r="BP82" i="3"/>
  <c r="EU82" i="3" s="1"/>
  <c r="BO82" i="3"/>
  <c r="ET82" i="3" s="1"/>
  <c r="BN82" i="3"/>
  <c r="ES82" i="3" s="1"/>
  <c r="BM82" i="3"/>
  <c r="ER82" i="3" s="1"/>
  <c r="BL82" i="3"/>
  <c r="EQ82" i="3" s="1"/>
  <c r="BK82" i="3"/>
  <c r="EP82" i="3" s="1"/>
  <c r="BJ82" i="3"/>
  <c r="EO82" i="3" s="1"/>
  <c r="BI82" i="3"/>
  <c r="EN82" i="3" s="1"/>
  <c r="BH82" i="3"/>
  <c r="EM82" i="3" s="1"/>
  <c r="BG82" i="3"/>
  <c r="EL82" i="3" s="1"/>
  <c r="BF82" i="3"/>
  <c r="EK82" i="3" s="1"/>
  <c r="BE82" i="3"/>
  <c r="EJ82" i="3" s="1"/>
  <c r="HA81" i="3"/>
  <c r="GS81" i="3"/>
  <c r="GK81" i="3"/>
  <c r="GC81" i="3"/>
  <c r="FU81" i="3"/>
  <c r="FM81" i="3"/>
  <c r="FE81" i="3"/>
  <c r="EW81" i="3"/>
  <c r="EO81" i="3"/>
  <c r="EA81" i="3"/>
  <c r="DX81" i="3"/>
  <c r="HC81" i="3" s="1"/>
  <c r="DW81" i="3"/>
  <c r="HB81" i="3" s="1"/>
  <c r="DV81" i="3"/>
  <c r="DU81" i="3"/>
  <c r="GZ81" i="3" s="1"/>
  <c r="DT81" i="3"/>
  <c r="GY81" i="3" s="1"/>
  <c r="DS81" i="3"/>
  <c r="GX81" i="3" s="1"/>
  <c r="DR81" i="3"/>
  <c r="GW81" i="3" s="1"/>
  <c r="DQ81" i="3"/>
  <c r="GV81" i="3" s="1"/>
  <c r="DP81" i="3"/>
  <c r="GU81" i="3" s="1"/>
  <c r="DO81" i="3"/>
  <c r="GT81" i="3" s="1"/>
  <c r="DN81" i="3"/>
  <c r="DM81" i="3"/>
  <c r="GR81" i="3" s="1"/>
  <c r="DL81" i="3"/>
  <c r="GQ81" i="3" s="1"/>
  <c r="DK81" i="3"/>
  <c r="GP81" i="3" s="1"/>
  <c r="DJ81" i="3"/>
  <c r="GO81" i="3" s="1"/>
  <c r="DI81" i="3"/>
  <c r="GN81" i="3" s="1"/>
  <c r="DH81" i="3"/>
  <c r="GM81" i="3" s="1"/>
  <c r="DG81" i="3"/>
  <c r="GL81" i="3" s="1"/>
  <c r="DF81" i="3"/>
  <c r="DE81" i="3"/>
  <c r="GJ81" i="3" s="1"/>
  <c r="DD81" i="3"/>
  <c r="GI81" i="3" s="1"/>
  <c r="DC81" i="3"/>
  <c r="GH81" i="3" s="1"/>
  <c r="DB81" i="3"/>
  <c r="GG81" i="3" s="1"/>
  <c r="DA81" i="3"/>
  <c r="GF81" i="3" s="1"/>
  <c r="CZ81" i="3"/>
  <c r="GE81" i="3" s="1"/>
  <c r="CY81" i="3"/>
  <c r="GD81" i="3" s="1"/>
  <c r="CX81" i="3"/>
  <c r="CW81" i="3"/>
  <c r="GB81" i="3" s="1"/>
  <c r="CV81" i="3"/>
  <c r="GA81" i="3" s="1"/>
  <c r="CU81" i="3"/>
  <c r="FZ81" i="3" s="1"/>
  <c r="CT81" i="3"/>
  <c r="FY81" i="3" s="1"/>
  <c r="CS81" i="3"/>
  <c r="FX81" i="3" s="1"/>
  <c r="CR81" i="3"/>
  <c r="FW81" i="3" s="1"/>
  <c r="CQ81" i="3"/>
  <c r="FV81" i="3" s="1"/>
  <c r="CP81" i="3"/>
  <c r="CO81" i="3"/>
  <c r="FT81" i="3" s="1"/>
  <c r="CN81" i="3"/>
  <c r="FS81" i="3" s="1"/>
  <c r="CM81" i="3"/>
  <c r="FR81" i="3" s="1"/>
  <c r="CL81" i="3"/>
  <c r="FQ81" i="3" s="1"/>
  <c r="CK81" i="3"/>
  <c r="FP81" i="3" s="1"/>
  <c r="CJ81" i="3"/>
  <c r="FO81" i="3" s="1"/>
  <c r="CI81" i="3"/>
  <c r="FN81" i="3" s="1"/>
  <c r="CH81" i="3"/>
  <c r="CG81" i="3"/>
  <c r="FL81" i="3" s="1"/>
  <c r="CF81" i="3"/>
  <c r="FK81" i="3" s="1"/>
  <c r="CE81" i="3"/>
  <c r="FJ81" i="3" s="1"/>
  <c r="CD81" i="3"/>
  <c r="FI81" i="3" s="1"/>
  <c r="CC81" i="3"/>
  <c r="FH81" i="3" s="1"/>
  <c r="CB81" i="3"/>
  <c r="FG81" i="3" s="1"/>
  <c r="CA81" i="3"/>
  <c r="FF81" i="3" s="1"/>
  <c r="BZ81" i="3"/>
  <c r="BY81" i="3"/>
  <c r="FD81" i="3" s="1"/>
  <c r="BX81" i="3"/>
  <c r="FC81" i="3" s="1"/>
  <c r="BW81" i="3"/>
  <c r="FB81" i="3" s="1"/>
  <c r="BV81" i="3"/>
  <c r="FA81" i="3" s="1"/>
  <c r="BU81" i="3"/>
  <c r="EZ81" i="3" s="1"/>
  <c r="BT81" i="3"/>
  <c r="EY81" i="3" s="1"/>
  <c r="BS81" i="3"/>
  <c r="EX81" i="3" s="1"/>
  <c r="BR81" i="3"/>
  <c r="BQ81" i="3"/>
  <c r="EV81" i="3" s="1"/>
  <c r="BP81" i="3"/>
  <c r="EU81" i="3" s="1"/>
  <c r="BO81" i="3"/>
  <c r="ET81" i="3" s="1"/>
  <c r="BN81" i="3"/>
  <c r="ES81" i="3" s="1"/>
  <c r="BM81" i="3"/>
  <c r="ER81" i="3" s="1"/>
  <c r="BL81" i="3"/>
  <c r="EQ81" i="3" s="1"/>
  <c r="BK81" i="3"/>
  <c r="EP81" i="3" s="1"/>
  <c r="BJ81" i="3"/>
  <c r="BI81" i="3"/>
  <c r="EN81" i="3" s="1"/>
  <c r="BH81" i="3"/>
  <c r="EM81" i="3" s="1"/>
  <c r="BG81" i="3"/>
  <c r="EL81" i="3" s="1"/>
  <c r="BF81" i="3"/>
  <c r="EK81" i="3" s="1"/>
  <c r="BE81" i="3"/>
  <c r="EJ81" i="3" s="1"/>
  <c r="NV80" i="3"/>
  <c r="NU80" i="3"/>
  <c r="NP80" i="3"/>
  <c r="NH80" i="3"/>
  <c r="MZ80" i="3"/>
  <c r="MR80" i="3"/>
  <c r="MJ80" i="3"/>
  <c r="MB80" i="3"/>
  <c r="LZ80" i="3"/>
  <c r="NT80" i="3" s="1"/>
  <c r="LY80" i="3"/>
  <c r="NS80" i="3" s="1"/>
  <c r="LX80" i="3"/>
  <c r="NR80" i="3" s="1"/>
  <c r="LW80" i="3"/>
  <c r="NQ80" i="3" s="1"/>
  <c r="LV80" i="3"/>
  <c r="LU80" i="3"/>
  <c r="NO80" i="3" s="1"/>
  <c r="LT80" i="3"/>
  <c r="NN80" i="3" s="1"/>
  <c r="LS80" i="3"/>
  <c r="NM80" i="3" s="1"/>
  <c r="LR80" i="3"/>
  <c r="NL80" i="3" s="1"/>
  <c r="LQ80" i="3"/>
  <c r="NK80" i="3" s="1"/>
  <c r="LP80" i="3"/>
  <c r="NJ80" i="3" s="1"/>
  <c r="LO80" i="3"/>
  <c r="NI80" i="3" s="1"/>
  <c r="LN80" i="3"/>
  <c r="LM80" i="3"/>
  <c r="NG80" i="3" s="1"/>
  <c r="LL80" i="3"/>
  <c r="NF80" i="3" s="1"/>
  <c r="LK80" i="3"/>
  <c r="NE80" i="3" s="1"/>
  <c r="LJ80" i="3"/>
  <c r="ND80" i="3" s="1"/>
  <c r="LI80" i="3"/>
  <c r="NC80" i="3" s="1"/>
  <c r="LH80" i="3"/>
  <c r="NB80" i="3" s="1"/>
  <c r="LG80" i="3"/>
  <c r="NA80" i="3" s="1"/>
  <c r="LF80" i="3"/>
  <c r="LE80" i="3"/>
  <c r="MY80" i="3" s="1"/>
  <c r="LD80" i="3"/>
  <c r="MX80" i="3" s="1"/>
  <c r="LC80" i="3"/>
  <c r="MW80" i="3" s="1"/>
  <c r="LB80" i="3"/>
  <c r="MV80" i="3" s="1"/>
  <c r="LA80" i="3"/>
  <c r="MU80" i="3" s="1"/>
  <c r="KZ80" i="3"/>
  <c r="MT80" i="3" s="1"/>
  <c r="KY80" i="3"/>
  <c r="MS80" i="3" s="1"/>
  <c r="KX80" i="3"/>
  <c r="KW80" i="3"/>
  <c r="MQ80" i="3" s="1"/>
  <c r="KV80" i="3"/>
  <c r="MP80" i="3" s="1"/>
  <c r="KU80" i="3"/>
  <c r="MO80" i="3" s="1"/>
  <c r="KT80" i="3"/>
  <c r="MN80" i="3" s="1"/>
  <c r="KS80" i="3"/>
  <c r="MM80" i="3" s="1"/>
  <c r="KR80" i="3"/>
  <c r="ML80" i="3" s="1"/>
  <c r="KQ80" i="3"/>
  <c r="MK80" i="3" s="1"/>
  <c r="KP80" i="3"/>
  <c r="KO80" i="3"/>
  <c r="MI80" i="3" s="1"/>
  <c r="KN80" i="3"/>
  <c r="MH80" i="3" s="1"/>
  <c r="KM80" i="3"/>
  <c r="MG80" i="3" s="1"/>
  <c r="KL80" i="3"/>
  <c r="MF80" i="3" s="1"/>
  <c r="KK80" i="3"/>
  <c r="ME80" i="3" s="1"/>
  <c r="KJ80" i="3"/>
  <c r="MD80" i="3" s="1"/>
  <c r="KI80" i="3"/>
  <c r="MC80" i="3" s="1"/>
  <c r="KH80" i="3"/>
  <c r="KE80" i="3"/>
  <c r="HB80" i="3"/>
  <c r="GT80" i="3"/>
  <c r="GL80" i="3"/>
  <c r="GD80" i="3"/>
  <c r="FV80" i="3"/>
  <c r="FN80" i="3"/>
  <c r="FF80" i="3"/>
  <c r="EX80" i="3"/>
  <c r="EP80" i="3"/>
  <c r="DY80" i="3"/>
  <c r="DX80" i="3"/>
  <c r="HC80" i="3" s="1"/>
  <c r="DW80" i="3"/>
  <c r="DV80" i="3"/>
  <c r="HA80" i="3" s="1"/>
  <c r="DU80" i="3"/>
  <c r="GZ80" i="3" s="1"/>
  <c r="DT80" i="3"/>
  <c r="GY80" i="3" s="1"/>
  <c r="DS80" i="3"/>
  <c r="GX80" i="3" s="1"/>
  <c r="DR80" i="3"/>
  <c r="GW80" i="3" s="1"/>
  <c r="DQ80" i="3"/>
  <c r="GV80" i="3" s="1"/>
  <c r="DP80" i="3"/>
  <c r="GU80" i="3" s="1"/>
  <c r="DO80" i="3"/>
  <c r="DN80" i="3"/>
  <c r="GS80" i="3" s="1"/>
  <c r="DM80" i="3"/>
  <c r="GR80" i="3" s="1"/>
  <c r="DL80" i="3"/>
  <c r="GQ80" i="3" s="1"/>
  <c r="DK80" i="3"/>
  <c r="GP80" i="3" s="1"/>
  <c r="DJ80" i="3"/>
  <c r="GO80" i="3" s="1"/>
  <c r="DI80" i="3"/>
  <c r="GN80" i="3" s="1"/>
  <c r="DH80" i="3"/>
  <c r="GM80" i="3" s="1"/>
  <c r="DG80" i="3"/>
  <c r="DF80" i="3"/>
  <c r="GK80" i="3" s="1"/>
  <c r="DE80" i="3"/>
  <c r="GJ80" i="3" s="1"/>
  <c r="DD80" i="3"/>
  <c r="GI80" i="3" s="1"/>
  <c r="DC80" i="3"/>
  <c r="GH80" i="3" s="1"/>
  <c r="DB80" i="3"/>
  <c r="GG80" i="3" s="1"/>
  <c r="DA80" i="3"/>
  <c r="GF80" i="3" s="1"/>
  <c r="CZ80" i="3"/>
  <c r="GE80" i="3" s="1"/>
  <c r="CY80" i="3"/>
  <c r="CX80" i="3"/>
  <c r="GC80" i="3" s="1"/>
  <c r="CW80" i="3"/>
  <c r="GB80" i="3" s="1"/>
  <c r="CV80" i="3"/>
  <c r="GA80" i="3" s="1"/>
  <c r="CU80" i="3"/>
  <c r="FZ80" i="3" s="1"/>
  <c r="CT80" i="3"/>
  <c r="FY80" i="3" s="1"/>
  <c r="CS80" i="3"/>
  <c r="FX80" i="3" s="1"/>
  <c r="CR80" i="3"/>
  <c r="FW80" i="3" s="1"/>
  <c r="CQ80" i="3"/>
  <c r="CP80" i="3"/>
  <c r="FU80" i="3" s="1"/>
  <c r="CO80" i="3"/>
  <c r="FT80" i="3" s="1"/>
  <c r="CN80" i="3"/>
  <c r="FS80" i="3" s="1"/>
  <c r="CM80" i="3"/>
  <c r="FR80" i="3" s="1"/>
  <c r="CL80" i="3"/>
  <c r="FQ80" i="3" s="1"/>
  <c r="CK80" i="3"/>
  <c r="FP80" i="3" s="1"/>
  <c r="CJ80" i="3"/>
  <c r="FO80" i="3" s="1"/>
  <c r="CI80" i="3"/>
  <c r="CH80" i="3"/>
  <c r="FM80" i="3" s="1"/>
  <c r="CG80" i="3"/>
  <c r="FL80" i="3" s="1"/>
  <c r="CF80" i="3"/>
  <c r="FK80" i="3" s="1"/>
  <c r="CE80" i="3"/>
  <c r="FJ80" i="3" s="1"/>
  <c r="CD80" i="3"/>
  <c r="FI80" i="3" s="1"/>
  <c r="CC80" i="3"/>
  <c r="FH80" i="3" s="1"/>
  <c r="CB80" i="3"/>
  <c r="FG80" i="3" s="1"/>
  <c r="CA80" i="3"/>
  <c r="BZ80" i="3"/>
  <c r="FE80" i="3" s="1"/>
  <c r="BY80" i="3"/>
  <c r="FD80" i="3" s="1"/>
  <c r="BX80" i="3"/>
  <c r="FC80" i="3" s="1"/>
  <c r="BW80" i="3"/>
  <c r="FB80" i="3" s="1"/>
  <c r="BV80" i="3"/>
  <c r="FA80" i="3" s="1"/>
  <c r="BU80" i="3"/>
  <c r="EZ80" i="3" s="1"/>
  <c r="BT80" i="3"/>
  <c r="EY80" i="3" s="1"/>
  <c r="BS80" i="3"/>
  <c r="BR80" i="3"/>
  <c r="EW80" i="3" s="1"/>
  <c r="BQ80" i="3"/>
  <c r="EV80" i="3" s="1"/>
  <c r="BP80" i="3"/>
  <c r="EU80" i="3" s="1"/>
  <c r="BO80" i="3"/>
  <c r="ET80" i="3" s="1"/>
  <c r="BN80" i="3"/>
  <c r="ES80" i="3" s="1"/>
  <c r="BM80" i="3"/>
  <c r="ER80" i="3" s="1"/>
  <c r="BL80" i="3"/>
  <c r="EQ80" i="3" s="1"/>
  <c r="BK80" i="3"/>
  <c r="BJ80" i="3"/>
  <c r="EO80" i="3" s="1"/>
  <c r="BI80" i="3"/>
  <c r="EN80" i="3" s="1"/>
  <c r="BH80" i="3"/>
  <c r="EM80" i="3" s="1"/>
  <c r="BG80" i="3"/>
  <c r="EL80" i="3" s="1"/>
  <c r="BF80" i="3"/>
  <c r="EK80" i="3" s="1"/>
  <c r="BE80" i="3"/>
  <c r="EJ80" i="3" s="1"/>
  <c r="C80" i="3"/>
  <c r="DX79" i="3"/>
  <c r="HC79" i="3" s="1"/>
  <c r="DW79" i="3"/>
  <c r="HB79" i="3" s="1"/>
  <c r="DV79" i="3"/>
  <c r="HA79" i="3" s="1"/>
  <c r="DU79" i="3"/>
  <c r="GZ79" i="3" s="1"/>
  <c r="DT79" i="3"/>
  <c r="GY79" i="3" s="1"/>
  <c r="DS79" i="3"/>
  <c r="GX79" i="3" s="1"/>
  <c r="DR79" i="3"/>
  <c r="GW79" i="3" s="1"/>
  <c r="DQ79" i="3"/>
  <c r="GV79" i="3" s="1"/>
  <c r="DP79" i="3"/>
  <c r="GU79" i="3" s="1"/>
  <c r="DO79" i="3"/>
  <c r="GT79" i="3" s="1"/>
  <c r="DN79" i="3"/>
  <c r="GS79" i="3" s="1"/>
  <c r="DM79" i="3"/>
  <c r="GR79" i="3" s="1"/>
  <c r="DL79" i="3"/>
  <c r="GQ79" i="3" s="1"/>
  <c r="DK79" i="3"/>
  <c r="GP79" i="3" s="1"/>
  <c r="DJ79" i="3"/>
  <c r="GO79" i="3" s="1"/>
  <c r="DI79" i="3"/>
  <c r="GN79" i="3" s="1"/>
  <c r="DH79" i="3"/>
  <c r="GM79" i="3" s="1"/>
  <c r="DG79" i="3"/>
  <c r="GL79" i="3" s="1"/>
  <c r="DF79" i="3"/>
  <c r="GK79" i="3" s="1"/>
  <c r="DE79" i="3"/>
  <c r="GJ79" i="3" s="1"/>
  <c r="DD79" i="3"/>
  <c r="GI79" i="3" s="1"/>
  <c r="DC79" i="3"/>
  <c r="GH79" i="3" s="1"/>
  <c r="DB79" i="3"/>
  <c r="GG79" i="3" s="1"/>
  <c r="DA79" i="3"/>
  <c r="GF79" i="3" s="1"/>
  <c r="CZ79" i="3"/>
  <c r="GE79" i="3" s="1"/>
  <c r="CY79" i="3"/>
  <c r="GD79" i="3" s="1"/>
  <c r="CX79" i="3"/>
  <c r="GC79" i="3" s="1"/>
  <c r="CW79" i="3"/>
  <c r="GB79" i="3" s="1"/>
  <c r="CV79" i="3"/>
  <c r="GA79" i="3" s="1"/>
  <c r="CU79" i="3"/>
  <c r="FZ79" i="3" s="1"/>
  <c r="CT79" i="3"/>
  <c r="FY79" i="3" s="1"/>
  <c r="CS79" i="3"/>
  <c r="FX79" i="3" s="1"/>
  <c r="CR79" i="3"/>
  <c r="FW79" i="3" s="1"/>
  <c r="CQ79" i="3"/>
  <c r="FV79" i="3" s="1"/>
  <c r="CP79" i="3"/>
  <c r="FU79" i="3" s="1"/>
  <c r="CO79" i="3"/>
  <c r="FT79" i="3" s="1"/>
  <c r="CN79" i="3"/>
  <c r="FS79" i="3" s="1"/>
  <c r="CM79" i="3"/>
  <c r="FR79" i="3" s="1"/>
  <c r="CL79" i="3"/>
  <c r="FQ79" i="3" s="1"/>
  <c r="CK79" i="3"/>
  <c r="FP79" i="3" s="1"/>
  <c r="CJ79" i="3"/>
  <c r="FO79" i="3" s="1"/>
  <c r="CI79" i="3"/>
  <c r="FN79" i="3" s="1"/>
  <c r="CH79" i="3"/>
  <c r="FM79" i="3" s="1"/>
  <c r="CG79" i="3"/>
  <c r="FL79" i="3" s="1"/>
  <c r="CF79" i="3"/>
  <c r="FK79" i="3" s="1"/>
  <c r="CE79" i="3"/>
  <c r="FJ79" i="3" s="1"/>
  <c r="CD79" i="3"/>
  <c r="FI79" i="3" s="1"/>
  <c r="CC79" i="3"/>
  <c r="FH79" i="3" s="1"/>
  <c r="CB79" i="3"/>
  <c r="FG79" i="3" s="1"/>
  <c r="CA79" i="3"/>
  <c r="FF79" i="3" s="1"/>
  <c r="BZ79" i="3"/>
  <c r="FE79" i="3" s="1"/>
  <c r="BY79" i="3"/>
  <c r="FD79" i="3" s="1"/>
  <c r="BX79" i="3"/>
  <c r="FC79" i="3" s="1"/>
  <c r="BW79" i="3"/>
  <c r="FB79" i="3" s="1"/>
  <c r="BV79" i="3"/>
  <c r="FA79" i="3" s="1"/>
  <c r="BU79" i="3"/>
  <c r="EZ79" i="3" s="1"/>
  <c r="BT79" i="3"/>
  <c r="EY79" i="3" s="1"/>
  <c r="BS79" i="3"/>
  <c r="EX79" i="3" s="1"/>
  <c r="BR79" i="3"/>
  <c r="EW79" i="3" s="1"/>
  <c r="BQ79" i="3"/>
  <c r="EV79" i="3" s="1"/>
  <c r="BP79" i="3"/>
  <c r="EU79" i="3" s="1"/>
  <c r="BO79" i="3"/>
  <c r="ET79" i="3" s="1"/>
  <c r="BN79" i="3"/>
  <c r="ES79" i="3" s="1"/>
  <c r="BM79" i="3"/>
  <c r="ER79" i="3" s="1"/>
  <c r="BL79" i="3"/>
  <c r="EQ79" i="3" s="1"/>
  <c r="BK79" i="3"/>
  <c r="EP79" i="3" s="1"/>
  <c r="BJ79" i="3"/>
  <c r="EO79" i="3" s="1"/>
  <c r="BI79" i="3"/>
  <c r="EN79" i="3" s="1"/>
  <c r="BH79" i="3"/>
  <c r="EM79" i="3" s="1"/>
  <c r="BG79" i="3"/>
  <c r="EL79" i="3" s="1"/>
  <c r="BF79" i="3"/>
  <c r="EK79" i="3" s="1"/>
  <c r="BE79" i="3"/>
  <c r="EJ79" i="3" s="1"/>
  <c r="DX78" i="3"/>
  <c r="HC78" i="3" s="1"/>
  <c r="DW78" i="3"/>
  <c r="HB78" i="3" s="1"/>
  <c r="DV78" i="3"/>
  <c r="HA78" i="3" s="1"/>
  <c r="DU78" i="3"/>
  <c r="GZ78" i="3" s="1"/>
  <c r="DT78" i="3"/>
  <c r="GY78" i="3" s="1"/>
  <c r="DS78" i="3"/>
  <c r="GX78" i="3" s="1"/>
  <c r="DR78" i="3"/>
  <c r="GW78" i="3" s="1"/>
  <c r="DQ78" i="3"/>
  <c r="GV78" i="3" s="1"/>
  <c r="DP78" i="3"/>
  <c r="GU78" i="3" s="1"/>
  <c r="DO78" i="3"/>
  <c r="GT78" i="3" s="1"/>
  <c r="DN78" i="3"/>
  <c r="GS78" i="3" s="1"/>
  <c r="DM78" i="3"/>
  <c r="GR78" i="3" s="1"/>
  <c r="DL78" i="3"/>
  <c r="GQ78" i="3" s="1"/>
  <c r="DK78" i="3"/>
  <c r="GP78" i="3" s="1"/>
  <c r="DJ78" i="3"/>
  <c r="GO78" i="3" s="1"/>
  <c r="DI78" i="3"/>
  <c r="GN78" i="3" s="1"/>
  <c r="DH78" i="3"/>
  <c r="GM78" i="3" s="1"/>
  <c r="DG78" i="3"/>
  <c r="GL78" i="3" s="1"/>
  <c r="DF78" i="3"/>
  <c r="GK78" i="3" s="1"/>
  <c r="DE78" i="3"/>
  <c r="GJ78" i="3" s="1"/>
  <c r="DD78" i="3"/>
  <c r="GI78" i="3" s="1"/>
  <c r="DC78" i="3"/>
  <c r="GH78" i="3" s="1"/>
  <c r="DB78" i="3"/>
  <c r="GG78" i="3" s="1"/>
  <c r="DA78" i="3"/>
  <c r="GF78" i="3" s="1"/>
  <c r="CZ78" i="3"/>
  <c r="GE78" i="3" s="1"/>
  <c r="CY78" i="3"/>
  <c r="GD78" i="3" s="1"/>
  <c r="CX78" i="3"/>
  <c r="GC78" i="3" s="1"/>
  <c r="CW78" i="3"/>
  <c r="GB78" i="3" s="1"/>
  <c r="CV78" i="3"/>
  <c r="GA78" i="3" s="1"/>
  <c r="CU78" i="3"/>
  <c r="FZ78" i="3" s="1"/>
  <c r="CT78" i="3"/>
  <c r="FY78" i="3" s="1"/>
  <c r="CS78" i="3"/>
  <c r="FX78" i="3" s="1"/>
  <c r="CR78" i="3"/>
  <c r="FW78" i="3" s="1"/>
  <c r="CQ78" i="3"/>
  <c r="FV78" i="3" s="1"/>
  <c r="CP78" i="3"/>
  <c r="FU78" i="3" s="1"/>
  <c r="CO78" i="3"/>
  <c r="FT78" i="3" s="1"/>
  <c r="CN78" i="3"/>
  <c r="FS78" i="3" s="1"/>
  <c r="CM78" i="3"/>
  <c r="FR78" i="3" s="1"/>
  <c r="CL78" i="3"/>
  <c r="FQ78" i="3" s="1"/>
  <c r="CK78" i="3"/>
  <c r="FP78" i="3" s="1"/>
  <c r="CJ78" i="3"/>
  <c r="FO78" i="3" s="1"/>
  <c r="CI78" i="3"/>
  <c r="FN78" i="3" s="1"/>
  <c r="CH78" i="3"/>
  <c r="FM78" i="3" s="1"/>
  <c r="CG78" i="3"/>
  <c r="FL78" i="3" s="1"/>
  <c r="CF78" i="3"/>
  <c r="FK78" i="3" s="1"/>
  <c r="CE78" i="3"/>
  <c r="FJ78" i="3" s="1"/>
  <c r="CD78" i="3"/>
  <c r="FI78" i="3" s="1"/>
  <c r="CC78" i="3"/>
  <c r="FH78" i="3" s="1"/>
  <c r="CB78" i="3"/>
  <c r="FG78" i="3" s="1"/>
  <c r="CA78" i="3"/>
  <c r="FF78" i="3" s="1"/>
  <c r="BZ78" i="3"/>
  <c r="FE78" i="3" s="1"/>
  <c r="BY78" i="3"/>
  <c r="FD78" i="3" s="1"/>
  <c r="BX78" i="3"/>
  <c r="FC78" i="3" s="1"/>
  <c r="BW78" i="3"/>
  <c r="FB78" i="3" s="1"/>
  <c r="BV78" i="3"/>
  <c r="FA78" i="3" s="1"/>
  <c r="BU78" i="3"/>
  <c r="EZ78" i="3" s="1"/>
  <c r="BT78" i="3"/>
  <c r="EY78" i="3" s="1"/>
  <c r="BS78" i="3"/>
  <c r="EX78" i="3" s="1"/>
  <c r="BR78" i="3"/>
  <c r="EW78" i="3" s="1"/>
  <c r="BQ78" i="3"/>
  <c r="EV78" i="3" s="1"/>
  <c r="BP78" i="3"/>
  <c r="EU78" i="3" s="1"/>
  <c r="BO78" i="3"/>
  <c r="ET78" i="3" s="1"/>
  <c r="BN78" i="3"/>
  <c r="ES78" i="3" s="1"/>
  <c r="BM78" i="3"/>
  <c r="ER78" i="3" s="1"/>
  <c r="BL78" i="3"/>
  <c r="EQ78" i="3" s="1"/>
  <c r="BK78" i="3"/>
  <c r="EP78" i="3" s="1"/>
  <c r="BJ78" i="3"/>
  <c r="EO78" i="3" s="1"/>
  <c r="BI78" i="3"/>
  <c r="EN78" i="3" s="1"/>
  <c r="BH78" i="3"/>
  <c r="EM78" i="3" s="1"/>
  <c r="BG78" i="3"/>
  <c r="EL78" i="3" s="1"/>
  <c r="BF78" i="3"/>
  <c r="EK78" i="3" s="1"/>
  <c r="BE78" i="3"/>
  <c r="EJ78" i="3" s="1"/>
  <c r="DX77" i="3"/>
  <c r="HC77" i="3" s="1"/>
  <c r="DW77" i="3"/>
  <c r="HB77" i="3" s="1"/>
  <c r="DV77" i="3"/>
  <c r="HA77" i="3" s="1"/>
  <c r="DU77" i="3"/>
  <c r="GZ77" i="3" s="1"/>
  <c r="DT77" i="3"/>
  <c r="GY77" i="3" s="1"/>
  <c r="DS77" i="3"/>
  <c r="GX77" i="3" s="1"/>
  <c r="DR77" i="3"/>
  <c r="GW77" i="3" s="1"/>
  <c r="DQ77" i="3"/>
  <c r="GV77" i="3" s="1"/>
  <c r="DP77" i="3"/>
  <c r="GU77" i="3" s="1"/>
  <c r="DO77" i="3"/>
  <c r="GT77" i="3" s="1"/>
  <c r="DN77" i="3"/>
  <c r="GS77" i="3" s="1"/>
  <c r="DM77" i="3"/>
  <c r="GR77" i="3" s="1"/>
  <c r="DL77" i="3"/>
  <c r="GQ77" i="3" s="1"/>
  <c r="DK77" i="3"/>
  <c r="GP77" i="3" s="1"/>
  <c r="DJ77" i="3"/>
  <c r="GO77" i="3" s="1"/>
  <c r="DI77" i="3"/>
  <c r="GN77" i="3" s="1"/>
  <c r="DH77" i="3"/>
  <c r="GM77" i="3" s="1"/>
  <c r="DG77" i="3"/>
  <c r="GL77" i="3" s="1"/>
  <c r="DF77" i="3"/>
  <c r="GK77" i="3" s="1"/>
  <c r="DE77" i="3"/>
  <c r="GJ77" i="3" s="1"/>
  <c r="DD77" i="3"/>
  <c r="GI77" i="3" s="1"/>
  <c r="DC77" i="3"/>
  <c r="GH77" i="3" s="1"/>
  <c r="DB77" i="3"/>
  <c r="GG77" i="3" s="1"/>
  <c r="DA77" i="3"/>
  <c r="GF77" i="3" s="1"/>
  <c r="CZ77" i="3"/>
  <c r="GE77" i="3" s="1"/>
  <c r="CY77" i="3"/>
  <c r="GD77" i="3" s="1"/>
  <c r="CX77" i="3"/>
  <c r="GC77" i="3" s="1"/>
  <c r="CW77" i="3"/>
  <c r="GB77" i="3" s="1"/>
  <c r="CV77" i="3"/>
  <c r="GA77" i="3" s="1"/>
  <c r="CU77" i="3"/>
  <c r="FZ77" i="3" s="1"/>
  <c r="CT77" i="3"/>
  <c r="FY77" i="3" s="1"/>
  <c r="CS77" i="3"/>
  <c r="FX77" i="3" s="1"/>
  <c r="CR77" i="3"/>
  <c r="FW77" i="3" s="1"/>
  <c r="CQ77" i="3"/>
  <c r="FV77" i="3" s="1"/>
  <c r="CP77" i="3"/>
  <c r="FU77" i="3" s="1"/>
  <c r="CO77" i="3"/>
  <c r="FT77" i="3" s="1"/>
  <c r="CN77" i="3"/>
  <c r="FS77" i="3" s="1"/>
  <c r="CM77" i="3"/>
  <c r="FR77" i="3" s="1"/>
  <c r="CL77" i="3"/>
  <c r="FQ77" i="3" s="1"/>
  <c r="CK77" i="3"/>
  <c r="FP77" i="3" s="1"/>
  <c r="CJ77" i="3"/>
  <c r="FO77" i="3" s="1"/>
  <c r="CI77" i="3"/>
  <c r="FN77" i="3" s="1"/>
  <c r="CH77" i="3"/>
  <c r="FM77" i="3" s="1"/>
  <c r="CG77" i="3"/>
  <c r="FL77" i="3" s="1"/>
  <c r="CF77" i="3"/>
  <c r="FK77" i="3" s="1"/>
  <c r="CE77" i="3"/>
  <c r="FJ77" i="3" s="1"/>
  <c r="CD77" i="3"/>
  <c r="FI77" i="3" s="1"/>
  <c r="CC77" i="3"/>
  <c r="FH77" i="3" s="1"/>
  <c r="CB77" i="3"/>
  <c r="FG77" i="3" s="1"/>
  <c r="CA77" i="3"/>
  <c r="FF77" i="3" s="1"/>
  <c r="BZ77" i="3"/>
  <c r="FE77" i="3" s="1"/>
  <c r="BY77" i="3"/>
  <c r="FD77" i="3" s="1"/>
  <c r="BX77" i="3"/>
  <c r="FC77" i="3" s="1"/>
  <c r="BW77" i="3"/>
  <c r="FB77" i="3" s="1"/>
  <c r="BV77" i="3"/>
  <c r="FA77" i="3" s="1"/>
  <c r="BU77" i="3"/>
  <c r="EZ77" i="3" s="1"/>
  <c r="BT77" i="3"/>
  <c r="EY77" i="3" s="1"/>
  <c r="BS77" i="3"/>
  <c r="EX77" i="3" s="1"/>
  <c r="BR77" i="3"/>
  <c r="EW77" i="3" s="1"/>
  <c r="BQ77" i="3"/>
  <c r="EV77" i="3" s="1"/>
  <c r="BP77" i="3"/>
  <c r="EU77" i="3" s="1"/>
  <c r="BO77" i="3"/>
  <c r="ET77" i="3" s="1"/>
  <c r="BN77" i="3"/>
  <c r="ES77" i="3" s="1"/>
  <c r="BM77" i="3"/>
  <c r="ER77" i="3" s="1"/>
  <c r="BL77" i="3"/>
  <c r="EQ77" i="3" s="1"/>
  <c r="BK77" i="3"/>
  <c r="EP77" i="3" s="1"/>
  <c r="BJ77" i="3"/>
  <c r="EO77" i="3" s="1"/>
  <c r="BI77" i="3"/>
  <c r="EN77" i="3" s="1"/>
  <c r="BH77" i="3"/>
  <c r="EM77" i="3" s="1"/>
  <c r="BG77" i="3"/>
  <c r="EL77" i="3" s="1"/>
  <c r="BF77" i="3"/>
  <c r="EK77" i="3" s="1"/>
  <c r="BE77" i="3"/>
  <c r="EJ77" i="3" s="1"/>
  <c r="GV76" i="3"/>
  <c r="GN76" i="3"/>
  <c r="GF76" i="3"/>
  <c r="FX76" i="3"/>
  <c r="FP76" i="3"/>
  <c r="FH76" i="3"/>
  <c r="EZ76" i="3"/>
  <c r="ER76" i="3"/>
  <c r="EJ76" i="3"/>
  <c r="EA76" i="3"/>
  <c r="DX76" i="3"/>
  <c r="HC76" i="3" s="1"/>
  <c r="DW76" i="3"/>
  <c r="HB76" i="3" s="1"/>
  <c r="DV76" i="3"/>
  <c r="HA76" i="3" s="1"/>
  <c r="DU76" i="3"/>
  <c r="GZ76" i="3" s="1"/>
  <c r="DT76" i="3"/>
  <c r="GY76" i="3" s="1"/>
  <c r="DS76" i="3"/>
  <c r="GX76" i="3" s="1"/>
  <c r="DR76" i="3"/>
  <c r="GW76" i="3" s="1"/>
  <c r="DQ76" i="3"/>
  <c r="DP76" i="3"/>
  <c r="GU76" i="3" s="1"/>
  <c r="DO76" i="3"/>
  <c r="GT76" i="3" s="1"/>
  <c r="DN76" i="3"/>
  <c r="GS76" i="3" s="1"/>
  <c r="DM76" i="3"/>
  <c r="GR76" i="3" s="1"/>
  <c r="DL76" i="3"/>
  <c r="GQ76" i="3" s="1"/>
  <c r="DK76" i="3"/>
  <c r="GP76" i="3" s="1"/>
  <c r="DJ76" i="3"/>
  <c r="GO76" i="3" s="1"/>
  <c r="DI76" i="3"/>
  <c r="DH76" i="3"/>
  <c r="GM76" i="3" s="1"/>
  <c r="DG76" i="3"/>
  <c r="GL76" i="3" s="1"/>
  <c r="DF76" i="3"/>
  <c r="GK76" i="3" s="1"/>
  <c r="DE76" i="3"/>
  <c r="GJ76" i="3" s="1"/>
  <c r="DD76" i="3"/>
  <c r="GI76" i="3" s="1"/>
  <c r="DC76" i="3"/>
  <c r="GH76" i="3" s="1"/>
  <c r="DB76" i="3"/>
  <c r="GG76" i="3" s="1"/>
  <c r="DA76" i="3"/>
  <c r="CZ76" i="3"/>
  <c r="GE76" i="3" s="1"/>
  <c r="CY76" i="3"/>
  <c r="GD76" i="3" s="1"/>
  <c r="CX76" i="3"/>
  <c r="GC76" i="3" s="1"/>
  <c r="CW76" i="3"/>
  <c r="GB76" i="3" s="1"/>
  <c r="CV76" i="3"/>
  <c r="GA76" i="3" s="1"/>
  <c r="CU76" i="3"/>
  <c r="FZ76" i="3" s="1"/>
  <c r="CT76" i="3"/>
  <c r="FY76" i="3" s="1"/>
  <c r="CS76" i="3"/>
  <c r="CR76" i="3"/>
  <c r="FW76" i="3" s="1"/>
  <c r="CQ76" i="3"/>
  <c r="FV76" i="3" s="1"/>
  <c r="CP76" i="3"/>
  <c r="FU76" i="3" s="1"/>
  <c r="CO76" i="3"/>
  <c r="FT76" i="3" s="1"/>
  <c r="CN76" i="3"/>
  <c r="FS76" i="3" s="1"/>
  <c r="CM76" i="3"/>
  <c r="FR76" i="3" s="1"/>
  <c r="CL76" i="3"/>
  <c r="FQ76" i="3" s="1"/>
  <c r="CK76" i="3"/>
  <c r="CJ76" i="3"/>
  <c r="FO76" i="3" s="1"/>
  <c r="CI76" i="3"/>
  <c r="FN76" i="3" s="1"/>
  <c r="CH76" i="3"/>
  <c r="FM76" i="3" s="1"/>
  <c r="CG76" i="3"/>
  <c r="FL76" i="3" s="1"/>
  <c r="CF76" i="3"/>
  <c r="FK76" i="3" s="1"/>
  <c r="CE76" i="3"/>
  <c r="FJ76" i="3" s="1"/>
  <c r="CD76" i="3"/>
  <c r="FI76" i="3" s="1"/>
  <c r="CC76" i="3"/>
  <c r="CB76" i="3"/>
  <c r="FG76" i="3" s="1"/>
  <c r="CA76" i="3"/>
  <c r="FF76" i="3" s="1"/>
  <c r="BZ76" i="3"/>
  <c r="FE76" i="3" s="1"/>
  <c r="BY76" i="3"/>
  <c r="FD76" i="3" s="1"/>
  <c r="BX76" i="3"/>
  <c r="FC76" i="3" s="1"/>
  <c r="BW76" i="3"/>
  <c r="FB76" i="3" s="1"/>
  <c r="BV76" i="3"/>
  <c r="FA76" i="3" s="1"/>
  <c r="BU76" i="3"/>
  <c r="BT76" i="3"/>
  <c r="EY76" i="3" s="1"/>
  <c r="BS76" i="3"/>
  <c r="EX76" i="3" s="1"/>
  <c r="BR76" i="3"/>
  <c r="EW76" i="3" s="1"/>
  <c r="BQ76" i="3"/>
  <c r="EV76" i="3" s="1"/>
  <c r="BP76" i="3"/>
  <c r="EU76" i="3" s="1"/>
  <c r="BO76" i="3"/>
  <c r="ET76" i="3" s="1"/>
  <c r="BN76" i="3"/>
  <c r="ES76" i="3" s="1"/>
  <c r="BM76" i="3"/>
  <c r="BL76" i="3"/>
  <c r="EQ76" i="3" s="1"/>
  <c r="BK76" i="3"/>
  <c r="EP76" i="3" s="1"/>
  <c r="BJ76" i="3"/>
  <c r="EO76" i="3" s="1"/>
  <c r="BI76" i="3"/>
  <c r="EN76" i="3" s="1"/>
  <c r="BH76" i="3"/>
  <c r="EM76" i="3" s="1"/>
  <c r="BG76" i="3"/>
  <c r="EL76" i="3" s="1"/>
  <c r="BF76" i="3"/>
  <c r="EK76" i="3" s="1"/>
  <c r="BE76" i="3"/>
  <c r="NV75" i="3"/>
  <c r="NU75" i="3"/>
  <c r="NT75" i="3"/>
  <c r="NL75" i="3"/>
  <c r="ND75" i="3"/>
  <c r="MV75" i="3"/>
  <c r="MN75" i="3"/>
  <c r="MF75" i="3"/>
  <c r="LZ75" i="3"/>
  <c r="LY75" i="3"/>
  <c r="NS75" i="3" s="1"/>
  <c r="LX75" i="3"/>
  <c r="NR75" i="3" s="1"/>
  <c r="LW75" i="3"/>
  <c r="NQ75" i="3" s="1"/>
  <c r="LV75" i="3"/>
  <c r="NP75" i="3" s="1"/>
  <c r="LU75" i="3"/>
  <c r="NO75" i="3" s="1"/>
  <c r="LT75" i="3"/>
  <c r="NN75" i="3" s="1"/>
  <c r="LS75" i="3"/>
  <c r="NM75" i="3" s="1"/>
  <c r="LR75" i="3"/>
  <c r="LQ75" i="3"/>
  <c r="NK75" i="3" s="1"/>
  <c r="LP75" i="3"/>
  <c r="NJ75" i="3" s="1"/>
  <c r="LO75" i="3"/>
  <c r="NI75" i="3" s="1"/>
  <c r="LN75" i="3"/>
  <c r="NH75" i="3" s="1"/>
  <c r="LM75" i="3"/>
  <c r="NG75" i="3" s="1"/>
  <c r="LL75" i="3"/>
  <c r="NF75" i="3" s="1"/>
  <c r="LK75" i="3"/>
  <c r="NE75" i="3" s="1"/>
  <c r="LJ75" i="3"/>
  <c r="LI75" i="3"/>
  <c r="NC75" i="3" s="1"/>
  <c r="LH75" i="3"/>
  <c r="NB75" i="3" s="1"/>
  <c r="LG75" i="3"/>
  <c r="NA75" i="3" s="1"/>
  <c r="LF75" i="3"/>
  <c r="MZ75" i="3" s="1"/>
  <c r="LE75" i="3"/>
  <c r="MY75" i="3" s="1"/>
  <c r="LD75" i="3"/>
  <c r="MX75" i="3" s="1"/>
  <c r="LC75" i="3"/>
  <c r="MW75" i="3" s="1"/>
  <c r="LB75" i="3"/>
  <c r="LA75" i="3"/>
  <c r="MU75" i="3" s="1"/>
  <c r="KZ75" i="3"/>
  <c r="MT75" i="3" s="1"/>
  <c r="KY75" i="3"/>
  <c r="MS75" i="3" s="1"/>
  <c r="KX75" i="3"/>
  <c r="MR75" i="3" s="1"/>
  <c r="KW75" i="3"/>
  <c r="MQ75" i="3" s="1"/>
  <c r="KV75" i="3"/>
  <c r="MP75" i="3" s="1"/>
  <c r="KU75" i="3"/>
  <c r="MO75" i="3" s="1"/>
  <c r="KT75" i="3"/>
  <c r="KS75" i="3"/>
  <c r="MM75" i="3" s="1"/>
  <c r="KR75" i="3"/>
  <c r="ML75" i="3" s="1"/>
  <c r="KQ75" i="3"/>
  <c r="MK75" i="3" s="1"/>
  <c r="KP75" i="3"/>
  <c r="MJ75" i="3" s="1"/>
  <c r="KO75" i="3"/>
  <c r="MI75" i="3" s="1"/>
  <c r="KN75" i="3"/>
  <c r="MH75" i="3" s="1"/>
  <c r="KM75" i="3"/>
  <c r="MG75" i="3" s="1"/>
  <c r="KL75" i="3"/>
  <c r="KK75" i="3"/>
  <c r="ME75" i="3" s="1"/>
  <c r="KJ75" i="3"/>
  <c r="MD75" i="3" s="1"/>
  <c r="KI75" i="3"/>
  <c r="MC75" i="3" s="1"/>
  <c r="KH75" i="3"/>
  <c r="MB75" i="3" s="1"/>
  <c r="KG75" i="3"/>
  <c r="KF75" i="3"/>
  <c r="GY75" i="3"/>
  <c r="GQ75" i="3"/>
  <c r="GI75" i="3"/>
  <c r="GA75" i="3"/>
  <c r="FS75" i="3"/>
  <c r="FK75" i="3"/>
  <c r="FC75" i="3"/>
  <c r="EU75" i="3"/>
  <c r="EM75" i="3"/>
  <c r="DY75" i="3"/>
  <c r="DX75" i="3"/>
  <c r="HC75" i="3" s="1"/>
  <c r="DW75" i="3"/>
  <c r="HB75" i="3" s="1"/>
  <c r="DV75" i="3"/>
  <c r="HA75" i="3" s="1"/>
  <c r="DU75" i="3"/>
  <c r="GZ75" i="3" s="1"/>
  <c r="DT75" i="3"/>
  <c r="DS75" i="3"/>
  <c r="GX75" i="3" s="1"/>
  <c r="DR75" i="3"/>
  <c r="GW75" i="3" s="1"/>
  <c r="DQ75" i="3"/>
  <c r="GV75" i="3" s="1"/>
  <c r="DP75" i="3"/>
  <c r="GU75" i="3" s="1"/>
  <c r="DO75" i="3"/>
  <c r="GT75" i="3" s="1"/>
  <c r="DN75" i="3"/>
  <c r="GS75" i="3" s="1"/>
  <c r="DM75" i="3"/>
  <c r="GR75" i="3" s="1"/>
  <c r="DL75" i="3"/>
  <c r="DK75" i="3"/>
  <c r="GP75" i="3" s="1"/>
  <c r="DJ75" i="3"/>
  <c r="GO75" i="3" s="1"/>
  <c r="DI75" i="3"/>
  <c r="GN75" i="3" s="1"/>
  <c r="DH75" i="3"/>
  <c r="GM75" i="3" s="1"/>
  <c r="DG75" i="3"/>
  <c r="GL75" i="3" s="1"/>
  <c r="DF75" i="3"/>
  <c r="GK75" i="3" s="1"/>
  <c r="DE75" i="3"/>
  <c r="GJ75" i="3" s="1"/>
  <c r="DD75" i="3"/>
  <c r="DC75" i="3"/>
  <c r="GH75" i="3" s="1"/>
  <c r="DB75" i="3"/>
  <c r="GG75" i="3" s="1"/>
  <c r="DA75" i="3"/>
  <c r="GF75" i="3" s="1"/>
  <c r="CZ75" i="3"/>
  <c r="GE75" i="3" s="1"/>
  <c r="CY75" i="3"/>
  <c r="GD75" i="3" s="1"/>
  <c r="CX75" i="3"/>
  <c r="GC75" i="3" s="1"/>
  <c r="CW75" i="3"/>
  <c r="GB75" i="3" s="1"/>
  <c r="CV75" i="3"/>
  <c r="CU75" i="3"/>
  <c r="FZ75" i="3" s="1"/>
  <c r="CT75" i="3"/>
  <c r="FY75" i="3" s="1"/>
  <c r="CS75" i="3"/>
  <c r="FX75" i="3" s="1"/>
  <c r="CR75" i="3"/>
  <c r="FW75" i="3" s="1"/>
  <c r="CQ75" i="3"/>
  <c r="FV75" i="3" s="1"/>
  <c r="CP75" i="3"/>
  <c r="FU75" i="3" s="1"/>
  <c r="CO75" i="3"/>
  <c r="FT75" i="3" s="1"/>
  <c r="CN75" i="3"/>
  <c r="CM75" i="3"/>
  <c r="FR75" i="3" s="1"/>
  <c r="CL75" i="3"/>
  <c r="FQ75" i="3" s="1"/>
  <c r="CK75" i="3"/>
  <c r="FP75" i="3" s="1"/>
  <c r="CJ75" i="3"/>
  <c r="FO75" i="3" s="1"/>
  <c r="CI75" i="3"/>
  <c r="FN75" i="3" s="1"/>
  <c r="CH75" i="3"/>
  <c r="FM75" i="3" s="1"/>
  <c r="CG75" i="3"/>
  <c r="FL75" i="3" s="1"/>
  <c r="CF75" i="3"/>
  <c r="CE75" i="3"/>
  <c r="FJ75" i="3" s="1"/>
  <c r="CD75" i="3"/>
  <c r="FI75" i="3" s="1"/>
  <c r="CC75" i="3"/>
  <c r="FH75" i="3" s="1"/>
  <c r="CB75" i="3"/>
  <c r="FG75" i="3" s="1"/>
  <c r="CA75" i="3"/>
  <c r="FF75" i="3" s="1"/>
  <c r="BZ75" i="3"/>
  <c r="FE75" i="3" s="1"/>
  <c r="BY75" i="3"/>
  <c r="FD75" i="3" s="1"/>
  <c r="BX75" i="3"/>
  <c r="BW75" i="3"/>
  <c r="FB75" i="3" s="1"/>
  <c r="BV75" i="3"/>
  <c r="FA75" i="3" s="1"/>
  <c r="BU75" i="3"/>
  <c r="EZ75" i="3" s="1"/>
  <c r="BT75" i="3"/>
  <c r="EY75" i="3" s="1"/>
  <c r="BS75" i="3"/>
  <c r="EX75" i="3" s="1"/>
  <c r="BR75" i="3"/>
  <c r="EW75" i="3" s="1"/>
  <c r="BQ75" i="3"/>
  <c r="EV75" i="3" s="1"/>
  <c r="BP75" i="3"/>
  <c r="BO75" i="3"/>
  <c r="ET75" i="3" s="1"/>
  <c r="BN75" i="3"/>
  <c r="ES75" i="3" s="1"/>
  <c r="BM75" i="3"/>
  <c r="ER75" i="3" s="1"/>
  <c r="BL75" i="3"/>
  <c r="EQ75" i="3" s="1"/>
  <c r="BK75" i="3"/>
  <c r="EP75" i="3" s="1"/>
  <c r="BJ75" i="3"/>
  <c r="EO75" i="3" s="1"/>
  <c r="BI75" i="3"/>
  <c r="EN75" i="3" s="1"/>
  <c r="BH75" i="3"/>
  <c r="BG75" i="3"/>
  <c r="EL75" i="3" s="1"/>
  <c r="BF75" i="3"/>
  <c r="EK75" i="3" s="1"/>
  <c r="BE75" i="3"/>
  <c r="EJ75" i="3" s="1"/>
  <c r="C75" i="3"/>
  <c r="DX74" i="3"/>
  <c r="HC74" i="3" s="1"/>
  <c r="DW74" i="3"/>
  <c r="HB74" i="3" s="1"/>
  <c r="DV74" i="3"/>
  <c r="HA74" i="3" s="1"/>
  <c r="DU74" i="3"/>
  <c r="GZ74" i="3" s="1"/>
  <c r="DT74" i="3"/>
  <c r="GY74" i="3" s="1"/>
  <c r="DS74" i="3"/>
  <c r="GX74" i="3" s="1"/>
  <c r="DR74" i="3"/>
  <c r="GW74" i="3" s="1"/>
  <c r="DQ74" i="3"/>
  <c r="GV74" i="3" s="1"/>
  <c r="DP74" i="3"/>
  <c r="GU74" i="3" s="1"/>
  <c r="DO74" i="3"/>
  <c r="GT74" i="3" s="1"/>
  <c r="DN74" i="3"/>
  <c r="GS74" i="3" s="1"/>
  <c r="DM74" i="3"/>
  <c r="GR74" i="3" s="1"/>
  <c r="DL74" i="3"/>
  <c r="GQ74" i="3" s="1"/>
  <c r="DK74" i="3"/>
  <c r="GP74" i="3" s="1"/>
  <c r="DJ74" i="3"/>
  <c r="GO74" i="3" s="1"/>
  <c r="DI74" i="3"/>
  <c r="GN74" i="3" s="1"/>
  <c r="DH74" i="3"/>
  <c r="GM74" i="3" s="1"/>
  <c r="DG74" i="3"/>
  <c r="GL74" i="3" s="1"/>
  <c r="DF74" i="3"/>
  <c r="GK74" i="3" s="1"/>
  <c r="DE74" i="3"/>
  <c r="GJ74" i="3" s="1"/>
  <c r="DD74" i="3"/>
  <c r="GI74" i="3" s="1"/>
  <c r="DC74" i="3"/>
  <c r="GH74" i="3" s="1"/>
  <c r="DB74" i="3"/>
  <c r="GG74" i="3" s="1"/>
  <c r="DA74" i="3"/>
  <c r="GF74" i="3" s="1"/>
  <c r="CZ74" i="3"/>
  <c r="GE74" i="3" s="1"/>
  <c r="CY74" i="3"/>
  <c r="GD74" i="3" s="1"/>
  <c r="CX74" i="3"/>
  <c r="GC74" i="3" s="1"/>
  <c r="CW74" i="3"/>
  <c r="GB74" i="3" s="1"/>
  <c r="CV74" i="3"/>
  <c r="GA74" i="3" s="1"/>
  <c r="CU74" i="3"/>
  <c r="FZ74" i="3" s="1"/>
  <c r="CT74" i="3"/>
  <c r="FY74" i="3" s="1"/>
  <c r="CS74" i="3"/>
  <c r="FX74" i="3" s="1"/>
  <c r="CR74" i="3"/>
  <c r="FW74" i="3" s="1"/>
  <c r="CQ74" i="3"/>
  <c r="FV74" i="3" s="1"/>
  <c r="CP74" i="3"/>
  <c r="FU74" i="3" s="1"/>
  <c r="CO74" i="3"/>
  <c r="FT74" i="3" s="1"/>
  <c r="CN74" i="3"/>
  <c r="FS74" i="3" s="1"/>
  <c r="CM74" i="3"/>
  <c r="FR74" i="3" s="1"/>
  <c r="CL74" i="3"/>
  <c r="FQ74" i="3" s="1"/>
  <c r="CK74" i="3"/>
  <c r="FP74" i="3" s="1"/>
  <c r="CJ74" i="3"/>
  <c r="FO74" i="3" s="1"/>
  <c r="CI74" i="3"/>
  <c r="FN74" i="3" s="1"/>
  <c r="CH74" i="3"/>
  <c r="FM74" i="3" s="1"/>
  <c r="CG74" i="3"/>
  <c r="FL74" i="3" s="1"/>
  <c r="CF74" i="3"/>
  <c r="FK74" i="3" s="1"/>
  <c r="CE74" i="3"/>
  <c r="FJ74" i="3" s="1"/>
  <c r="CD74" i="3"/>
  <c r="FI74" i="3" s="1"/>
  <c r="CC74" i="3"/>
  <c r="FH74" i="3" s="1"/>
  <c r="CB74" i="3"/>
  <c r="FG74" i="3" s="1"/>
  <c r="CA74" i="3"/>
  <c r="FF74" i="3" s="1"/>
  <c r="BZ74" i="3"/>
  <c r="FE74" i="3" s="1"/>
  <c r="BY74" i="3"/>
  <c r="FD74" i="3" s="1"/>
  <c r="BX74" i="3"/>
  <c r="FC74" i="3" s="1"/>
  <c r="BW74" i="3"/>
  <c r="FB74" i="3" s="1"/>
  <c r="BV74" i="3"/>
  <c r="FA74" i="3" s="1"/>
  <c r="BU74" i="3"/>
  <c r="EZ74" i="3" s="1"/>
  <c r="BT74" i="3"/>
  <c r="EY74" i="3" s="1"/>
  <c r="BS74" i="3"/>
  <c r="EX74" i="3" s="1"/>
  <c r="BR74" i="3"/>
  <c r="EW74" i="3" s="1"/>
  <c r="BQ74" i="3"/>
  <c r="EV74" i="3" s="1"/>
  <c r="BP74" i="3"/>
  <c r="EU74" i="3" s="1"/>
  <c r="BO74" i="3"/>
  <c r="ET74" i="3" s="1"/>
  <c r="BN74" i="3"/>
  <c r="ES74" i="3" s="1"/>
  <c r="BM74" i="3"/>
  <c r="ER74" i="3" s="1"/>
  <c r="BL74" i="3"/>
  <c r="EQ74" i="3" s="1"/>
  <c r="BK74" i="3"/>
  <c r="EP74" i="3" s="1"/>
  <c r="BJ74" i="3"/>
  <c r="EO74" i="3" s="1"/>
  <c r="BI74" i="3"/>
  <c r="EN74" i="3" s="1"/>
  <c r="BH74" i="3"/>
  <c r="EM74" i="3" s="1"/>
  <c r="BG74" i="3"/>
  <c r="EL74" i="3" s="1"/>
  <c r="BF74" i="3"/>
  <c r="EK74" i="3" s="1"/>
  <c r="BE74" i="3"/>
  <c r="EJ74" i="3" s="1"/>
  <c r="DX73" i="3"/>
  <c r="HC73" i="3" s="1"/>
  <c r="DW73" i="3"/>
  <c r="HB73" i="3" s="1"/>
  <c r="DV73" i="3"/>
  <c r="HA73" i="3" s="1"/>
  <c r="DU73" i="3"/>
  <c r="GZ73" i="3" s="1"/>
  <c r="DT73" i="3"/>
  <c r="GY73" i="3" s="1"/>
  <c r="DS73" i="3"/>
  <c r="GX73" i="3" s="1"/>
  <c r="DR73" i="3"/>
  <c r="GW73" i="3" s="1"/>
  <c r="DQ73" i="3"/>
  <c r="GV73" i="3" s="1"/>
  <c r="DP73" i="3"/>
  <c r="GU73" i="3" s="1"/>
  <c r="DO73" i="3"/>
  <c r="GT73" i="3" s="1"/>
  <c r="DN73" i="3"/>
  <c r="GS73" i="3" s="1"/>
  <c r="DM73" i="3"/>
  <c r="GR73" i="3" s="1"/>
  <c r="DL73" i="3"/>
  <c r="GQ73" i="3" s="1"/>
  <c r="DK73" i="3"/>
  <c r="GP73" i="3" s="1"/>
  <c r="DJ73" i="3"/>
  <c r="GO73" i="3" s="1"/>
  <c r="DI73" i="3"/>
  <c r="GN73" i="3" s="1"/>
  <c r="DH73" i="3"/>
  <c r="GM73" i="3" s="1"/>
  <c r="DG73" i="3"/>
  <c r="GL73" i="3" s="1"/>
  <c r="DF73" i="3"/>
  <c r="GK73" i="3" s="1"/>
  <c r="DE73" i="3"/>
  <c r="GJ73" i="3" s="1"/>
  <c r="DD73" i="3"/>
  <c r="GI73" i="3" s="1"/>
  <c r="DC73" i="3"/>
  <c r="GH73" i="3" s="1"/>
  <c r="DB73" i="3"/>
  <c r="GG73" i="3" s="1"/>
  <c r="DA73" i="3"/>
  <c r="GF73" i="3" s="1"/>
  <c r="CZ73" i="3"/>
  <c r="GE73" i="3" s="1"/>
  <c r="CY73" i="3"/>
  <c r="GD73" i="3" s="1"/>
  <c r="CX73" i="3"/>
  <c r="GC73" i="3" s="1"/>
  <c r="CW73" i="3"/>
  <c r="GB73" i="3" s="1"/>
  <c r="CV73" i="3"/>
  <c r="GA73" i="3" s="1"/>
  <c r="CU73" i="3"/>
  <c r="FZ73" i="3" s="1"/>
  <c r="CT73" i="3"/>
  <c r="FY73" i="3" s="1"/>
  <c r="CS73" i="3"/>
  <c r="FX73" i="3" s="1"/>
  <c r="CR73" i="3"/>
  <c r="FW73" i="3" s="1"/>
  <c r="CQ73" i="3"/>
  <c r="FV73" i="3" s="1"/>
  <c r="CP73" i="3"/>
  <c r="FU73" i="3" s="1"/>
  <c r="CO73" i="3"/>
  <c r="FT73" i="3" s="1"/>
  <c r="CN73" i="3"/>
  <c r="FS73" i="3" s="1"/>
  <c r="CM73" i="3"/>
  <c r="FR73" i="3" s="1"/>
  <c r="CL73" i="3"/>
  <c r="FQ73" i="3" s="1"/>
  <c r="CK73" i="3"/>
  <c r="FP73" i="3" s="1"/>
  <c r="CJ73" i="3"/>
  <c r="FO73" i="3" s="1"/>
  <c r="CI73" i="3"/>
  <c r="FN73" i="3" s="1"/>
  <c r="CH73" i="3"/>
  <c r="FM73" i="3" s="1"/>
  <c r="CG73" i="3"/>
  <c r="FL73" i="3" s="1"/>
  <c r="CF73" i="3"/>
  <c r="FK73" i="3" s="1"/>
  <c r="CE73" i="3"/>
  <c r="FJ73" i="3" s="1"/>
  <c r="CD73" i="3"/>
  <c r="FI73" i="3" s="1"/>
  <c r="CC73" i="3"/>
  <c r="FH73" i="3" s="1"/>
  <c r="CB73" i="3"/>
  <c r="FG73" i="3" s="1"/>
  <c r="CA73" i="3"/>
  <c r="FF73" i="3" s="1"/>
  <c r="BZ73" i="3"/>
  <c r="FE73" i="3" s="1"/>
  <c r="BY73" i="3"/>
  <c r="FD73" i="3" s="1"/>
  <c r="BX73" i="3"/>
  <c r="FC73" i="3" s="1"/>
  <c r="BW73" i="3"/>
  <c r="FB73" i="3" s="1"/>
  <c r="BV73" i="3"/>
  <c r="FA73" i="3" s="1"/>
  <c r="BU73" i="3"/>
  <c r="EZ73" i="3" s="1"/>
  <c r="BT73" i="3"/>
  <c r="EY73" i="3" s="1"/>
  <c r="BS73" i="3"/>
  <c r="EX73" i="3" s="1"/>
  <c r="BR73" i="3"/>
  <c r="EW73" i="3" s="1"/>
  <c r="BQ73" i="3"/>
  <c r="EV73" i="3" s="1"/>
  <c r="BP73" i="3"/>
  <c r="EU73" i="3" s="1"/>
  <c r="BO73" i="3"/>
  <c r="ET73" i="3" s="1"/>
  <c r="BN73" i="3"/>
  <c r="ES73" i="3" s="1"/>
  <c r="BM73" i="3"/>
  <c r="ER73" i="3" s="1"/>
  <c r="BL73" i="3"/>
  <c r="EQ73" i="3" s="1"/>
  <c r="BK73" i="3"/>
  <c r="EP73" i="3" s="1"/>
  <c r="BJ73" i="3"/>
  <c r="EO73" i="3" s="1"/>
  <c r="BI73" i="3"/>
  <c r="EN73" i="3" s="1"/>
  <c r="BH73" i="3"/>
  <c r="EM73" i="3" s="1"/>
  <c r="BG73" i="3"/>
  <c r="EL73" i="3" s="1"/>
  <c r="BF73" i="3"/>
  <c r="EK73" i="3" s="1"/>
  <c r="BE73" i="3"/>
  <c r="EJ73" i="3" s="1"/>
  <c r="DX72" i="3"/>
  <c r="HC72" i="3" s="1"/>
  <c r="DW72" i="3"/>
  <c r="HB72" i="3" s="1"/>
  <c r="DV72" i="3"/>
  <c r="HA72" i="3" s="1"/>
  <c r="DU72" i="3"/>
  <c r="GZ72" i="3" s="1"/>
  <c r="DT72" i="3"/>
  <c r="GY72" i="3" s="1"/>
  <c r="DS72" i="3"/>
  <c r="GX72" i="3" s="1"/>
  <c r="DR72" i="3"/>
  <c r="GW72" i="3" s="1"/>
  <c r="DQ72" i="3"/>
  <c r="GV72" i="3" s="1"/>
  <c r="DP72" i="3"/>
  <c r="GU72" i="3" s="1"/>
  <c r="DO72" i="3"/>
  <c r="GT72" i="3" s="1"/>
  <c r="DN72" i="3"/>
  <c r="GS72" i="3" s="1"/>
  <c r="DM72" i="3"/>
  <c r="GR72" i="3" s="1"/>
  <c r="DL72" i="3"/>
  <c r="GQ72" i="3" s="1"/>
  <c r="DK72" i="3"/>
  <c r="GP72" i="3" s="1"/>
  <c r="DJ72" i="3"/>
  <c r="GO72" i="3" s="1"/>
  <c r="DI72" i="3"/>
  <c r="GN72" i="3" s="1"/>
  <c r="DH72" i="3"/>
  <c r="GM72" i="3" s="1"/>
  <c r="DG72" i="3"/>
  <c r="GL72" i="3" s="1"/>
  <c r="DF72" i="3"/>
  <c r="GK72" i="3" s="1"/>
  <c r="DE72" i="3"/>
  <c r="GJ72" i="3" s="1"/>
  <c r="DD72" i="3"/>
  <c r="GI72" i="3" s="1"/>
  <c r="DC72" i="3"/>
  <c r="GH72" i="3" s="1"/>
  <c r="DB72" i="3"/>
  <c r="GG72" i="3" s="1"/>
  <c r="DA72" i="3"/>
  <c r="GF72" i="3" s="1"/>
  <c r="CZ72" i="3"/>
  <c r="GE72" i="3" s="1"/>
  <c r="CY72" i="3"/>
  <c r="GD72" i="3" s="1"/>
  <c r="CX72" i="3"/>
  <c r="GC72" i="3" s="1"/>
  <c r="CW72" i="3"/>
  <c r="GB72" i="3" s="1"/>
  <c r="CV72" i="3"/>
  <c r="GA72" i="3" s="1"/>
  <c r="CU72" i="3"/>
  <c r="FZ72" i="3" s="1"/>
  <c r="CT72" i="3"/>
  <c r="FY72" i="3" s="1"/>
  <c r="CS72" i="3"/>
  <c r="FX72" i="3" s="1"/>
  <c r="CR72" i="3"/>
  <c r="FW72" i="3" s="1"/>
  <c r="CQ72" i="3"/>
  <c r="FV72" i="3" s="1"/>
  <c r="CP72" i="3"/>
  <c r="FU72" i="3" s="1"/>
  <c r="CO72" i="3"/>
  <c r="FT72" i="3" s="1"/>
  <c r="CN72" i="3"/>
  <c r="FS72" i="3" s="1"/>
  <c r="CM72" i="3"/>
  <c r="FR72" i="3" s="1"/>
  <c r="CL72" i="3"/>
  <c r="FQ72" i="3" s="1"/>
  <c r="CK72" i="3"/>
  <c r="FP72" i="3" s="1"/>
  <c r="CJ72" i="3"/>
  <c r="FO72" i="3" s="1"/>
  <c r="CI72" i="3"/>
  <c r="FN72" i="3" s="1"/>
  <c r="CH72" i="3"/>
  <c r="FM72" i="3" s="1"/>
  <c r="CG72" i="3"/>
  <c r="FL72" i="3" s="1"/>
  <c r="CF72" i="3"/>
  <c r="FK72" i="3" s="1"/>
  <c r="CE72" i="3"/>
  <c r="FJ72" i="3" s="1"/>
  <c r="CD72" i="3"/>
  <c r="FI72" i="3" s="1"/>
  <c r="CC72" i="3"/>
  <c r="FH72" i="3" s="1"/>
  <c r="CB72" i="3"/>
  <c r="FG72" i="3" s="1"/>
  <c r="CA72" i="3"/>
  <c r="FF72" i="3" s="1"/>
  <c r="BZ72" i="3"/>
  <c r="FE72" i="3" s="1"/>
  <c r="BY72" i="3"/>
  <c r="FD72" i="3" s="1"/>
  <c r="BX72" i="3"/>
  <c r="FC72" i="3" s="1"/>
  <c r="BW72" i="3"/>
  <c r="FB72" i="3" s="1"/>
  <c r="BV72" i="3"/>
  <c r="FA72" i="3" s="1"/>
  <c r="BU72" i="3"/>
  <c r="EZ72" i="3" s="1"/>
  <c r="BT72" i="3"/>
  <c r="EY72" i="3" s="1"/>
  <c r="BS72" i="3"/>
  <c r="EX72" i="3" s="1"/>
  <c r="BR72" i="3"/>
  <c r="EW72" i="3" s="1"/>
  <c r="BQ72" i="3"/>
  <c r="EV72" i="3" s="1"/>
  <c r="BP72" i="3"/>
  <c r="EU72" i="3" s="1"/>
  <c r="BO72" i="3"/>
  <c r="ET72" i="3" s="1"/>
  <c r="BN72" i="3"/>
  <c r="ES72" i="3" s="1"/>
  <c r="BM72" i="3"/>
  <c r="ER72" i="3" s="1"/>
  <c r="BL72" i="3"/>
  <c r="EQ72" i="3" s="1"/>
  <c r="BK72" i="3"/>
  <c r="EP72" i="3" s="1"/>
  <c r="BJ72" i="3"/>
  <c r="EO72" i="3" s="1"/>
  <c r="BI72" i="3"/>
  <c r="EN72" i="3" s="1"/>
  <c r="BH72" i="3"/>
  <c r="EM72" i="3" s="1"/>
  <c r="BG72" i="3"/>
  <c r="EL72" i="3" s="1"/>
  <c r="BF72" i="3"/>
  <c r="EK72" i="3" s="1"/>
  <c r="BE72" i="3"/>
  <c r="EJ72" i="3" s="1"/>
  <c r="HA71" i="3"/>
  <c r="GS71" i="3"/>
  <c r="GK71" i="3"/>
  <c r="GC71" i="3"/>
  <c r="FU71" i="3"/>
  <c r="FM71" i="3"/>
  <c r="FE71" i="3"/>
  <c r="EW71" i="3"/>
  <c r="EO71" i="3"/>
  <c r="EA71" i="3"/>
  <c r="DX71" i="3"/>
  <c r="HC71" i="3" s="1"/>
  <c r="DW71" i="3"/>
  <c r="HB71" i="3" s="1"/>
  <c r="DV71" i="3"/>
  <c r="DU71" i="3"/>
  <c r="GZ71" i="3" s="1"/>
  <c r="DT71" i="3"/>
  <c r="GY71" i="3" s="1"/>
  <c r="DS71" i="3"/>
  <c r="GX71" i="3" s="1"/>
  <c r="DR71" i="3"/>
  <c r="GW71" i="3" s="1"/>
  <c r="DQ71" i="3"/>
  <c r="GV71" i="3" s="1"/>
  <c r="DP71" i="3"/>
  <c r="GU71" i="3" s="1"/>
  <c r="DO71" i="3"/>
  <c r="GT71" i="3" s="1"/>
  <c r="DN71" i="3"/>
  <c r="DM71" i="3"/>
  <c r="GR71" i="3" s="1"/>
  <c r="DL71" i="3"/>
  <c r="GQ71" i="3" s="1"/>
  <c r="DK71" i="3"/>
  <c r="GP71" i="3" s="1"/>
  <c r="DJ71" i="3"/>
  <c r="GO71" i="3" s="1"/>
  <c r="DI71" i="3"/>
  <c r="GN71" i="3" s="1"/>
  <c r="DH71" i="3"/>
  <c r="GM71" i="3" s="1"/>
  <c r="DG71" i="3"/>
  <c r="GL71" i="3" s="1"/>
  <c r="DF71" i="3"/>
  <c r="DE71" i="3"/>
  <c r="GJ71" i="3" s="1"/>
  <c r="DD71" i="3"/>
  <c r="GI71" i="3" s="1"/>
  <c r="DC71" i="3"/>
  <c r="GH71" i="3" s="1"/>
  <c r="DB71" i="3"/>
  <c r="GG71" i="3" s="1"/>
  <c r="DA71" i="3"/>
  <c r="GF71" i="3" s="1"/>
  <c r="CZ71" i="3"/>
  <c r="GE71" i="3" s="1"/>
  <c r="CY71" i="3"/>
  <c r="GD71" i="3" s="1"/>
  <c r="CX71" i="3"/>
  <c r="CW71" i="3"/>
  <c r="GB71" i="3" s="1"/>
  <c r="CV71" i="3"/>
  <c r="GA71" i="3" s="1"/>
  <c r="CU71" i="3"/>
  <c r="FZ71" i="3" s="1"/>
  <c r="CT71" i="3"/>
  <c r="FY71" i="3" s="1"/>
  <c r="CS71" i="3"/>
  <c r="FX71" i="3" s="1"/>
  <c r="CR71" i="3"/>
  <c r="FW71" i="3" s="1"/>
  <c r="CQ71" i="3"/>
  <c r="FV71" i="3" s="1"/>
  <c r="CP71" i="3"/>
  <c r="CO71" i="3"/>
  <c r="FT71" i="3" s="1"/>
  <c r="CN71" i="3"/>
  <c r="FS71" i="3" s="1"/>
  <c r="CM71" i="3"/>
  <c r="FR71" i="3" s="1"/>
  <c r="CL71" i="3"/>
  <c r="FQ71" i="3" s="1"/>
  <c r="CK71" i="3"/>
  <c r="FP71" i="3" s="1"/>
  <c r="CJ71" i="3"/>
  <c r="FO71" i="3" s="1"/>
  <c r="CI71" i="3"/>
  <c r="FN71" i="3" s="1"/>
  <c r="CH71" i="3"/>
  <c r="CG71" i="3"/>
  <c r="FL71" i="3" s="1"/>
  <c r="CF71" i="3"/>
  <c r="FK71" i="3" s="1"/>
  <c r="CE71" i="3"/>
  <c r="FJ71" i="3" s="1"/>
  <c r="CD71" i="3"/>
  <c r="FI71" i="3" s="1"/>
  <c r="CC71" i="3"/>
  <c r="FH71" i="3" s="1"/>
  <c r="CB71" i="3"/>
  <c r="FG71" i="3" s="1"/>
  <c r="CA71" i="3"/>
  <c r="FF71" i="3" s="1"/>
  <c r="BZ71" i="3"/>
  <c r="BY71" i="3"/>
  <c r="FD71" i="3" s="1"/>
  <c r="BX71" i="3"/>
  <c r="FC71" i="3" s="1"/>
  <c r="BW71" i="3"/>
  <c r="FB71" i="3" s="1"/>
  <c r="BV71" i="3"/>
  <c r="FA71" i="3" s="1"/>
  <c r="BU71" i="3"/>
  <c r="EZ71" i="3" s="1"/>
  <c r="BT71" i="3"/>
  <c r="EY71" i="3" s="1"/>
  <c r="BS71" i="3"/>
  <c r="EX71" i="3" s="1"/>
  <c r="BR71" i="3"/>
  <c r="BQ71" i="3"/>
  <c r="EV71" i="3" s="1"/>
  <c r="BP71" i="3"/>
  <c r="EU71" i="3" s="1"/>
  <c r="BO71" i="3"/>
  <c r="ET71" i="3" s="1"/>
  <c r="BN71" i="3"/>
  <c r="ES71" i="3" s="1"/>
  <c r="BM71" i="3"/>
  <c r="ER71" i="3" s="1"/>
  <c r="BL71" i="3"/>
  <c r="EQ71" i="3" s="1"/>
  <c r="BK71" i="3"/>
  <c r="EP71" i="3" s="1"/>
  <c r="BJ71" i="3"/>
  <c r="BI71" i="3"/>
  <c r="EN71" i="3" s="1"/>
  <c r="BH71" i="3"/>
  <c r="EM71" i="3" s="1"/>
  <c r="BG71" i="3"/>
  <c r="EL71" i="3" s="1"/>
  <c r="BF71" i="3"/>
  <c r="EK71" i="3" s="1"/>
  <c r="BE71" i="3"/>
  <c r="EJ71" i="3" s="1"/>
  <c r="NV70" i="3"/>
  <c r="NU70" i="3"/>
  <c r="NS70" i="3"/>
  <c r="NP70" i="3"/>
  <c r="NO70" i="3"/>
  <c r="NK70" i="3"/>
  <c r="NH70" i="3"/>
  <c r="NG70" i="3"/>
  <c r="NC70" i="3"/>
  <c r="MZ70" i="3"/>
  <c r="MY70" i="3"/>
  <c r="MU70" i="3"/>
  <c r="MR70" i="3"/>
  <c r="MQ70" i="3"/>
  <c r="MM70" i="3"/>
  <c r="MJ70" i="3"/>
  <c r="MI70" i="3"/>
  <c r="ME70" i="3"/>
  <c r="MB70" i="3"/>
  <c r="LZ70" i="3"/>
  <c r="NT70" i="3" s="1"/>
  <c r="LY70" i="3"/>
  <c r="LX70" i="3"/>
  <c r="NR70" i="3" s="1"/>
  <c r="LW70" i="3"/>
  <c r="NQ70" i="3" s="1"/>
  <c r="LV70" i="3"/>
  <c r="LU70" i="3"/>
  <c r="LT70" i="3"/>
  <c r="NN70" i="3" s="1"/>
  <c r="LS70" i="3"/>
  <c r="NM70" i="3" s="1"/>
  <c r="LR70" i="3"/>
  <c r="NL70" i="3" s="1"/>
  <c r="LQ70" i="3"/>
  <c r="LP70" i="3"/>
  <c r="NJ70" i="3" s="1"/>
  <c r="LO70" i="3"/>
  <c r="NI70" i="3" s="1"/>
  <c r="LN70" i="3"/>
  <c r="LM70" i="3"/>
  <c r="LL70" i="3"/>
  <c r="NF70" i="3" s="1"/>
  <c r="LK70" i="3"/>
  <c r="NE70" i="3" s="1"/>
  <c r="LJ70" i="3"/>
  <c r="ND70" i="3" s="1"/>
  <c r="LI70" i="3"/>
  <c r="LH70" i="3"/>
  <c r="NB70" i="3" s="1"/>
  <c r="LG70" i="3"/>
  <c r="NA70" i="3" s="1"/>
  <c r="LF70" i="3"/>
  <c r="LE70" i="3"/>
  <c r="LD70" i="3"/>
  <c r="MX70" i="3" s="1"/>
  <c r="LC70" i="3"/>
  <c r="MW70" i="3" s="1"/>
  <c r="LB70" i="3"/>
  <c r="MV70" i="3" s="1"/>
  <c r="LA70" i="3"/>
  <c r="KZ70" i="3"/>
  <c r="MT70" i="3" s="1"/>
  <c r="KY70" i="3"/>
  <c r="MS70" i="3" s="1"/>
  <c r="KX70" i="3"/>
  <c r="KW70" i="3"/>
  <c r="KV70" i="3"/>
  <c r="MP70" i="3" s="1"/>
  <c r="KU70" i="3"/>
  <c r="MO70" i="3" s="1"/>
  <c r="KT70" i="3"/>
  <c r="MN70" i="3" s="1"/>
  <c r="KS70" i="3"/>
  <c r="KR70" i="3"/>
  <c r="ML70" i="3" s="1"/>
  <c r="KQ70" i="3"/>
  <c r="MK70" i="3" s="1"/>
  <c r="KP70" i="3"/>
  <c r="KO70" i="3"/>
  <c r="KN70" i="3"/>
  <c r="MH70" i="3" s="1"/>
  <c r="KM70" i="3"/>
  <c r="MG70" i="3" s="1"/>
  <c r="KL70" i="3"/>
  <c r="MF70" i="3" s="1"/>
  <c r="KK70" i="3"/>
  <c r="KJ70" i="3"/>
  <c r="MD70" i="3" s="1"/>
  <c r="KI70" i="3"/>
  <c r="MC70" i="3" s="1"/>
  <c r="KH70" i="3"/>
  <c r="KG70" i="3"/>
  <c r="KF70" i="3"/>
  <c r="HC70" i="3"/>
  <c r="HB70" i="3"/>
  <c r="GX70" i="3"/>
  <c r="GU70" i="3"/>
  <c r="GT70" i="3"/>
  <c r="GP70" i="3"/>
  <c r="GM70" i="3"/>
  <c r="GL70" i="3"/>
  <c r="GH70" i="3"/>
  <c r="GE70" i="3"/>
  <c r="GD70" i="3"/>
  <c r="FZ70" i="3"/>
  <c r="FW70" i="3"/>
  <c r="FV70" i="3"/>
  <c r="FR70" i="3"/>
  <c r="FO70" i="3"/>
  <c r="FN70" i="3"/>
  <c r="FJ70" i="3"/>
  <c r="FG70" i="3"/>
  <c r="FF70" i="3"/>
  <c r="FB70" i="3"/>
  <c r="EY70" i="3"/>
  <c r="EX70" i="3"/>
  <c r="ET70" i="3"/>
  <c r="EQ70" i="3"/>
  <c r="EP70" i="3"/>
  <c r="EL70" i="3"/>
  <c r="DY70" i="3"/>
  <c r="DX70" i="3"/>
  <c r="DW70" i="3"/>
  <c r="DV70" i="3"/>
  <c r="HA70" i="3" s="1"/>
  <c r="DU70" i="3"/>
  <c r="GZ70" i="3" s="1"/>
  <c r="DT70" i="3"/>
  <c r="GY70" i="3" s="1"/>
  <c r="DS70" i="3"/>
  <c r="DR70" i="3"/>
  <c r="GW70" i="3" s="1"/>
  <c r="DQ70" i="3"/>
  <c r="GV70" i="3" s="1"/>
  <c r="DP70" i="3"/>
  <c r="DO70" i="3"/>
  <c r="DN70" i="3"/>
  <c r="GS70" i="3" s="1"/>
  <c r="DM70" i="3"/>
  <c r="GR70" i="3" s="1"/>
  <c r="DL70" i="3"/>
  <c r="GQ70" i="3" s="1"/>
  <c r="DK70" i="3"/>
  <c r="DJ70" i="3"/>
  <c r="GO70" i="3" s="1"/>
  <c r="DI70" i="3"/>
  <c r="GN70" i="3" s="1"/>
  <c r="DH70" i="3"/>
  <c r="DG70" i="3"/>
  <c r="DF70" i="3"/>
  <c r="GK70" i="3" s="1"/>
  <c r="DE70" i="3"/>
  <c r="GJ70" i="3" s="1"/>
  <c r="DD70" i="3"/>
  <c r="GI70" i="3" s="1"/>
  <c r="DC70" i="3"/>
  <c r="DB70" i="3"/>
  <c r="GG70" i="3" s="1"/>
  <c r="DA70" i="3"/>
  <c r="GF70" i="3" s="1"/>
  <c r="CZ70" i="3"/>
  <c r="CY70" i="3"/>
  <c r="CX70" i="3"/>
  <c r="GC70" i="3" s="1"/>
  <c r="CW70" i="3"/>
  <c r="GB70" i="3" s="1"/>
  <c r="CV70" i="3"/>
  <c r="GA70" i="3" s="1"/>
  <c r="CU70" i="3"/>
  <c r="CT70" i="3"/>
  <c r="FY70" i="3" s="1"/>
  <c r="CS70" i="3"/>
  <c r="FX70" i="3" s="1"/>
  <c r="CR70" i="3"/>
  <c r="CQ70" i="3"/>
  <c r="CP70" i="3"/>
  <c r="FU70" i="3" s="1"/>
  <c r="CO70" i="3"/>
  <c r="FT70" i="3" s="1"/>
  <c r="CN70" i="3"/>
  <c r="FS70" i="3" s="1"/>
  <c r="CM70" i="3"/>
  <c r="CL70" i="3"/>
  <c r="FQ70" i="3" s="1"/>
  <c r="CK70" i="3"/>
  <c r="FP70" i="3" s="1"/>
  <c r="CJ70" i="3"/>
  <c r="CI70" i="3"/>
  <c r="CH70" i="3"/>
  <c r="FM70" i="3" s="1"/>
  <c r="CG70" i="3"/>
  <c r="FL70" i="3" s="1"/>
  <c r="CF70" i="3"/>
  <c r="FK70" i="3" s="1"/>
  <c r="CE70" i="3"/>
  <c r="CD70" i="3"/>
  <c r="FI70" i="3" s="1"/>
  <c r="CC70" i="3"/>
  <c r="FH70" i="3" s="1"/>
  <c r="CB70" i="3"/>
  <c r="CA70" i="3"/>
  <c r="BZ70" i="3"/>
  <c r="FE70" i="3" s="1"/>
  <c r="BY70" i="3"/>
  <c r="FD70" i="3" s="1"/>
  <c r="BX70" i="3"/>
  <c r="FC70" i="3" s="1"/>
  <c r="BW70" i="3"/>
  <c r="BV70" i="3"/>
  <c r="FA70" i="3" s="1"/>
  <c r="BU70" i="3"/>
  <c r="EZ70" i="3" s="1"/>
  <c r="BT70" i="3"/>
  <c r="BS70" i="3"/>
  <c r="BR70" i="3"/>
  <c r="EW70" i="3" s="1"/>
  <c r="BQ70" i="3"/>
  <c r="EV70" i="3" s="1"/>
  <c r="BP70" i="3"/>
  <c r="EU70" i="3" s="1"/>
  <c r="BO70" i="3"/>
  <c r="BN70" i="3"/>
  <c r="ES70" i="3" s="1"/>
  <c r="BM70" i="3"/>
  <c r="ER70" i="3" s="1"/>
  <c r="BL70" i="3"/>
  <c r="BK70" i="3"/>
  <c r="BJ70" i="3"/>
  <c r="EO70" i="3" s="1"/>
  <c r="BI70" i="3"/>
  <c r="EN70" i="3" s="1"/>
  <c r="BH70" i="3"/>
  <c r="EM70" i="3" s="1"/>
  <c r="BG70" i="3"/>
  <c r="BF70" i="3"/>
  <c r="EK70" i="3" s="1"/>
  <c r="BE70" i="3"/>
  <c r="EJ70" i="3" s="1"/>
  <c r="JQ70" i="3" s="1"/>
  <c r="C70" i="3"/>
  <c r="GS69" i="3"/>
  <c r="GO69" i="3"/>
  <c r="FY69" i="3"/>
  <c r="FQ69" i="3"/>
  <c r="FA69" i="3"/>
  <c r="EW69" i="3"/>
  <c r="DX69" i="3"/>
  <c r="HC69" i="3" s="1"/>
  <c r="DW69" i="3"/>
  <c r="HB69" i="3" s="1"/>
  <c r="DV69" i="3"/>
  <c r="HA69" i="3" s="1"/>
  <c r="DU69" i="3"/>
  <c r="GZ69" i="3" s="1"/>
  <c r="DT69" i="3"/>
  <c r="GY69" i="3" s="1"/>
  <c r="DS69" i="3"/>
  <c r="GX69" i="3" s="1"/>
  <c r="DR69" i="3"/>
  <c r="GW69" i="3" s="1"/>
  <c r="DQ69" i="3"/>
  <c r="GV69" i="3" s="1"/>
  <c r="DP69" i="3"/>
  <c r="GU69" i="3" s="1"/>
  <c r="DO69" i="3"/>
  <c r="GT69" i="3" s="1"/>
  <c r="DN69" i="3"/>
  <c r="DM69" i="3"/>
  <c r="GR69" i="3" s="1"/>
  <c r="DL69" i="3"/>
  <c r="GQ69" i="3" s="1"/>
  <c r="DK69" i="3"/>
  <c r="GP69" i="3" s="1"/>
  <c r="DJ69" i="3"/>
  <c r="DI69" i="3"/>
  <c r="GN69" i="3" s="1"/>
  <c r="DH69" i="3"/>
  <c r="GM69" i="3" s="1"/>
  <c r="DG69" i="3"/>
  <c r="GL69" i="3" s="1"/>
  <c r="DF69" i="3"/>
  <c r="GK69" i="3" s="1"/>
  <c r="DE69" i="3"/>
  <c r="GJ69" i="3" s="1"/>
  <c r="DD69" i="3"/>
  <c r="GI69" i="3" s="1"/>
  <c r="DC69" i="3"/>
  <c r="GH69" i="3" s="1"/>
  <c r="DB69" i="3"/>
  <c r="GG69" i="3" s="1"/>
  <c r="DA69" i="3"/>
  <c r="GF69" i="3" s="1"/>
  <c r="CZ69" i="3"/>
  <c r="GE69" i="3" s="1"/>
  <c r="CY69" i="3"/>
  <c r="GD69" i="3" s="1"/>
  <c r="CX69" i="3"/>
  <c r="GC69" i="3" s="1"/>
  <c r="CW69" i="3"/>
  <c r="GB69" i="3" s="1"/>
  <c r="CV69" i="3"/>
  <c r="GA69" i="3" s="1"/>
  <c r="CU69" i="3"/>
  <c r="FZ69" i="3" s="1"/>
  <c r="CT69" i="3"/>
  <c r="CS69" i="3"/>
  <c r="FX69" i="3" s="1"/>
  <c r="CR69" i="3"/>
  <c r="FW69" i="3" s="1"/>
  <c r="CQ69" i="3"/>
  <c r="FV69" i="3" s="1"/>
  <c r="CP69" i="3"/>
  <c r="FU69" i="3" s="1"/>
  <c r="CO69" i="3"/>
  <c r="FT69" i="3" s="1"/>
  <c r="CN69" i="3"/>
  <c r="FS69" i="3" s="1"/>
  <c r="CM69" i="3"/>
  <c r="FR69" i="3" s="1"/>
  <c r="CL69" i="3"/>
  <c r="CK69" i="3"/>
  <c r="FP69" i="3" s="1"/>
  <c r="CJ69" i="3"/>
  <c r="FO69" i="3" s="1"/>
  <c r="CI69" i="3"/>
  <c r="FN69" i="3" s="1"/>
  <c r="CH69" i="3"/>
  <c r="FM69" i="3" s="1"/>
  <c r="CG69" i="3"/>
  <c r="FL69" i="3" s="1"/>
  <c r="CF69" i="3"/>
  <c r="FK69" i="3" s="1"/>
  <c r="CE69" i="3"/>
  <c r="FJ69" i="3" s="1"/>
  <c r="CD69" i="3"/>
  <c r="FI69" i="3" s="1"/>
  <c r="CC69" i="3"/>
  <c r="FH69" i="3" s="1"/>
  <c r="CB69" i="3"/>
  <c r="FG69" i="3" s="1"/>
  <c r="CA69" i="3"/>
  <c r="FF69" i="3" s="1"/>
  <c r="BZ69" i="3"/>
  <c r="FE69" i="3" s="1"/>
  <c r="BY69" i="3"/>
  <c r="FD69" i="3" s="1"/>
  <c r="BX69" i="3"/>
  <c r="FC69" i="3" s="1"/>
  <c r="BW69" i="3"/>
  <c r="FB69" i="3" s="1"/>
  <c r="BV69" i="3"/>
  <c r="BU69" i="3"/>
  <c r="EZ69" i="3" s="1"/>
  <c r="BT69" i="3"/>
  <c r="EY69" i="3" s="1"/>
  <c r="BS69" i="3"/>
  <c r="EX69" i="3" s="1"/>
  <c r="BR69" i="3"/>
  <c r="BQ69" i="3"/>
  <c r="EV69" i="3" s="1"/>
  <c r="BP69" i="3"/>
  <c r="EU69" i="3" s="1"/>
  <c r="BO69" i="3"/>
  <c r="ET69" i="3" s="1"/>
  <c r="BN69" i="3"/>
  <c r="ES69" i="3" s="1"/>
  <c r="BM69" i="3"/>
  <c r="ER69" i="3" s="1"/>
  <c r="BL69" i="3"/>
  <c r="EQ69" i="3" s="1"/>
  <c r="BK69" i="3"/>
  <c r="EP69" i="3" s="1"/>
  <c r="BJ69" i="3"/>
  <c r="EO69" i="3" s="1"/>
  <c r="BI69" i="3"/>
  <c r="EN69" i="3" s="1"/>
  <c r="BH69" i="3"/>
  <c r="EM69" i="3" s="1"/>
  <c r="BG69" i="3"/>
  <c r="EL69" i="3" s="1"/>
  <c r="BF69" i="3"/>
  <c r="EK69" i="3" s="1"/>
  <c r="BE69" i="3"/>
  <c r="EJ69" i="3" s="1"/>
  <c r="DX68" i="3"/>
  <c r="HC68" i="3" s="1"/>
  <c r="DW68" i="3"/>
  <c r="HB68" i="3" s="1"/>
  <c r="DV68" i="3"/>
  <c r="HA68" i="3" s="1"/>
  <c r="DU68" i="3"/>
  <c r="GZ68" i="3" s="1"/>
  <c r="DT68" i="3"/>
  <c r="GY68" i="3" s="1"/>
  <c r="DS68" i="3"/>
  <c r="GX68" i="3" s="1"/>
  <c r="DR68" i="3"/>
  <c r="GW68" i="3" s="1"/>
  <c r="DQ68" i="3"/>
  <c r="GV68" i="3" s="1"/>
  <c r="DP68" i="3"/>
  <c r="GU68" i="3" s="1"/>
  <c r="DO68" i="3"/>
  <c r="GT68" i="3" s="1"/>
  <c r="DN68" i="3"/>
  <c r="GS68" i="3" s="1"/>
  <c r="DM68" i="3"/>
  <c r="GR68" i="3" s="1"/>
  <c r="DL68" i="3"/>
  <c r="GQ68" i="3" s="1"/>
  <c r="DK68" i="3"/>
  <c r="GP68" i="3" s="1"/>
  <c r="DJ68" i="3"/>
  <c r="GO68" i="3" s="1"/>
  <c r="DI68" i="3"/>
  <c r="GN68" i="3" s="1"/>
  <c r="DH68" i="3"/>
  <c r="GM68" i="3" s="1"/>
  <c r="DG68" i="3"/>
  <c r="GL68" i="3" s="1"/>
  <c r="DF68" i="3"/>
  <c r="GK68" i="3" s="1"/>
  <c r="DE68" i="3"/>
  <c r="GJ68" i="3" s="1"/>
  <c r="DD68" i="3"/>
  <c r="GI68" i="3" s="1"/>
  <c r="DC68" i="3"/>
  <c r="GH68" i="3" s="1"/>
  <c r="DB68" i="3"/>
  <c r="GG68" i="3" s="1"/>
  <c r="DA68" i="3"/>
  <c r="GF68" i="3" s="1"/>
  <c r="CZ68" i="3"/>
  <c r="GE68" i="3" s="1"/>
  <c r="CY68" i="3"/>
  <c r="GD68" i="3" s="1"/>
  <c r="CX68" i="3"/>
  <c r="GC68" i="3" s="1"/>
  <c r="CW68" i="3"/>
  <c r="GB68" i="3" s="1"/>
  <c r="CV68" i="3"/>
  <c r="GA68" i="3" s="1"/>
  <c r="CU68" i="3"/>
  <c r="FZ68" i="3" s="1"/>
  <c r="CT68" i="3"/>
  <c r="FY68" i="3" s="1"/>
  <c r="CS68" i="3"/>
  <c r="FX68" i="3" s="1"/>
  <c r="CR68" i="3"/>
  <c r="FW68" i="3" s="1"/>
  <c r="CQ68" i="3"/>
  <c r="FV68" i="3" s="1"/>
  <c r="CP68" i="3"/>
  <c r="FU68" i="3" s="1"/>
  <c r="CO68" i="3"/>
  <c r="FT68" i="3" s="1"/>
  <c r="CN68" i="3"/>
  <c r="FS68" i="3" s="1"/>
  <c r="CM68" i="3"/>
  <c r="FR68" i="3" s="1"/>
  <c r="CL68" i="3"/>
  <c r="FQ68" i="3" s="1"/>
  <c r="CK68" i="3"/>
  <c r="FP68" i="3" s="1"/>
  <c r="CJ68" i="3"/>
  <c r="FO68" i="3" s="1"/>
  <c r="CI68" i="3"/>
  <c r="FN68" i="3" s="1"/>
  <c r="CH68" i="3"/>
  <c r="FM68" i="3" s="1"/>
  <c r="CG68" i="3"/>
  <c r="FL68" i="3" s="1"/>
  <c r="CF68" i="3"/>
  <c r="FK68" i="3" s="1"/>
  <c r="CE68" i="3"/>
  <c r="FJ68" i="3" s="1"/>
  <c r="CD68" i="3"/>
  <c r="FI68" i="3" s="1"/>
  <c r="CC68" i="3"/>
  <c r="FH68" i="3" s="1"/>
  <c r="CB68" i="3"/>
  <c r="FG68" i="3" s="1"/>
  <c r="CA68" i="3"/>
  <c r="FF68" i="3" s="1"/>
  <c r="BZ68" i="3"/>
  <c r="FE68" i="3" s="1"/>
  <c r="BY68" i="3"/>
  <c r="FD68" i="3" s="1"/>
  <c r="BX68" i="3"/>
  <c r="FC68" i="3" s="1"/>
  <c r="BW68" i="3"/>
  <c r="FB68" i="3" s="1"/>
  <c r="BV68" i="3"/>
  <c r="FA68" i="3" s="1"/>
  <c r="BU68" i="3"/>
  <c r="EZ68" i="3" s="1"/>
  <c r="BT68" i="3"/>
  <c r="EY68" i="3" s="1"/>
  <c r="BS68" i="3"/>
  <c r="EX68" i="3" s="1"/>
  <c r="BR68" i="3"/>
  <c r="EW68" i="3" s="1"/>
  <c r="BQ68" i="3"/>
  <c r="EV68" i="3" s="1"/>
  <c r="BP68" i="3"/>
  <c r="EU68" i="3" s="1"/>
  <c r="BO68" i="3"/>
  <c r="ET68" i="3" s="1"/>
  <c r="BN68" i="3"/>
  <c r="ES68" i="3" s="1"/>
  <c r="BM68" i="3"/>
  <c r="ER68" i="3" s="1"/>
  <c r="BL68" i="3"/>
  <c r="EQ68" i="3" s="1"/>
  <c r="BK68" i="3"/>
  <c r="EP68" i="3" s="1"/>
  <c r="BJ68" i="3"/>
  <c r="EO68" i="3" s="1"/>
  <c r="BI68" i="3"/>
  <c r="EN68" i="3" s="1"/>
  <c r="BH68" i="3"/>
  <c r="EM68" i="3" s="1"/>
  <c r="BG68" i="3"/>
  <c r="EL68" i="3" s="1"/>
  <c r="BF68" i="3"/>
  <c r="EK68" i="3" s="1"/>
  <c r="BE68" i="3"/>
  <c r="EJ68" i="3" s="1"/>
  <c r="GW67" i="3"/>
  <c r="FY67" i="3"/>
  <c r="EW67" i="3"/>
  <c r="DX67" i="3"/>
  <c r="HC67" i="3" s="1"/>
  <c r="DW67" i="3"/>
  <c r="HB67" i="3" s="1"/>
  <c r="DV67" i="3"/>
  <c r="HA67" i="3" s="1"/>
  <c r="DU67" i="3"/>
  <c r="GZ67" i="3" s="1"/>
  <c r="DT67" i="3"/>
  <c r="GY67" i="3" s="1"/>
  <c r="DS67" i="3"/>
  <c r="GX67" i="3" s="1"/>
  <c r="DR67" i="3"/>
  <c r="DQ67" i="3"/>
  <c r="GV67" i="3" s="1"/>
  <c r="DP67" i="3"/>
  <c r="GU67" i="3" s="1"/>
  <c r="DO67" i="3"/>
  <c r="GT67" i="3" s="1"/>
  <c r="DN67" i="3"/>
  <c r="GS67" i="3" s="1"/>
  <c r="DM67" i="3"/>
  <c r="GR67" i="3" s="1"/>
  <c r="DL67" i="3"/>
  <c r="GQ67" i="3" s="1"/>
  <c r="DK67" i="3"/>
  <c r="GP67" i="3" s="1"/>
  <c r="DJ67" i="3"/>
  <c r="GO67" i="3" s="1"/>
  <c r="DI67" i="3"/>
  <c r="GN67" i="3" s="1"/>
  <c r="DH67" i="3"/>
  <c r="GM67" i="3" s="1"/>
  <c r="DG67" i="3"/>
  <c r="GL67" i="3" s="1"/>
  <c r="DF67" i="3"/>
  <c r="GK67" i="3" s="1"/>
  <c r="DE67" i="3"/>
  <c r="GJ67" i="3" s="1"/>
  <c r="DD67" i="3"/>
  <c r="GI67" i="3" s="1"/>
  <c r="DC67" i="3"/>
  <c r="GH67" i="3" s="1"/>
  <c r="DB67" i="3"/>
  <c r="GG67" i="3" s="1"/>
  <c r="DA67" i="3"/>
  <c r="GF67" i="3" s="1"/>
  <c r="CZ67" i="3"/>
  <c r="GE67" i="3" s="1"/>
  <c r="CY67" i="3"/>
  <c r="GD67" i="3" s="1"/>
  <c r="CX67" i="3"/>
  <c r="GC67" i="3" s="1"/>
  <c r="CW67" i="3"/>
  <c r="GB67" i="3" s="1"/>
  <c r="CV67" i="3"/>
  <c r="GA67" i="3" s="1"/>
  <c r="CU67" i="3"/>
  <c r="FZ67" i="3" s="1"/>
  <c r="CT67" i="3"/>
  <c r="CS67" i="3"/>
  <c r="FX67" i="3" s="1"/>
  <c r="CR67" i="3"/>
  <c r="FW67" i="3" s="1"/>
  <c r="CQ67" i="3"/>
  <c r="FV67" i="3" s="1"/>
  <c r="CP67" i="3"/>
  <c r="FU67" i="3" s="1"/>
  <c r="CO67" i="3"/>
  <c r="FT67" i="3" s="1"/>
  <c r="CN67" i="3"/>
  <c r="FS67" i="3" s="1"/>
  <c r="CM67" i="3"/>
  <c r="FR67" i="3" s="1"/>
  <c r="CL67" i="3"/>
  <c r="FQ67" i="3" s="1"/>
  <c r="CK67" i="3"/>
  <c r="FP67" i="3" s="1"/>
  <c r="CJ67" i="3"/>
  <c r="FO67" i="3" s="1"/>
  <c r="CI67" i="3"/>
  <c r="FN67" i="3" s="1"/>
  <c r="CH67" i="3"/>
  <c r="FM67" i="3" s="1"/>
  <c r="CG67" i="3"/>
  <c r="FL67" i="3" s="1"/>
  <c r="CF67" i="3"/>
  <c r="FK67" i="3" s="1"/>
  <c r="CE67" i="3"/>
  <c r="FJ67" i="3" s="1"/>
  <c r="CD67" i="3"/>
  <c r="FI67" i="3" s="1"/>
  <c r="CC67" i="3"/>
  <c r="FH67" i="3" s="1"/>
  <c r="CB67" i="3"/>
  <c r="FG67" i="3" s="1"/>
  <c r="CA67" i="3"/>
  <c r="FF67" i="3" s="1"/>
  <c r="BZ67" i="3"/>
  <c r="FE67" i="3" s="1"/>
  <c r="BY67" i="3"/>
  <c r="FD67" i="3" s="1"/>
  <c r="BX67" i="3"/>
  <c r="FC67" i="3" s="1"/>
  <c r="BW67" i="3"/>
  <c r="FB67" i="3" s="1"/>
  <c r="BV67" i="3"/>
  <c r="FA67" i="3" s="1"/>
  <c r="BU67" i="3"/>
  <c r="EZ67" i="3" s="1"/>
  <c r="BT67" i="3"/>
  <c r="EY67" i="3" s="1"/>
  <c r="BS67" i="3"/>
  <c r="EX67" i="3" s="1"/>
  <c r="BR67" i="3"/>
  <c r="BQ67" i="3"/>
  <c r="EV67" i="3" s="1"/>
  <c r="BP67" i="3"/>
  <c r="EU67" i="3" s="1"/>
  <c r="BO67" i="3"/>
  <c r="ET67" i="3" s="1"/>
  <c r="BN67" i="3"/>
  <c r="ES67" i="3" s="1"/>
  <c r="BM67" i="3"/>
  <c r="ER67" i="3" s="1"/>
  <c r="BL67" i="3"/>
  <c r="EQ67" i="3" s="1"/>
  <c r="BK67" i="3"/>
  <c r="EP67" i="3" s="1"/>
  <c r="BJ67" i="3"/>
  <c r="EO67" i="3" s="1"/>
  <c r="BI67" i="3"/>
  <c r="EN67" i="3" s="1"/>
  <c r="BH67" i="3"/>
  <c r="EM67" i="3" s="1"/>
  <c r="BG67" i="3"/>
  <c r="EL67" i="3" s="1"/>
  <c r="BF67" i="3"/>
  <c r="EK67" i="3" s="1"/>
  <c r="BE67" i="3"/>
  <c r="EJ67" i="3" s="1"/>
  <c r="GZ66" i="3"/>
  <c r="GW66" i="3"/>
  <c r="GV66" i="3"/>
  <c r="GR66" i="3"/>
  <c r="GO66" i="3"/>
  <c r="GN66" i="3"/>
  <c r="GJ66" i="3"/>
  <c r="GG66" i="3"/>
  <c r="GF66" i="3"/>
  <c r="GB66" i="3"/>
  <c r="FY66" i="3"/>
  <c r="FX66" i="3"/>
  <c r="FT66" i="3"/>
  <c r="FQ66" i="3"/>
  <c r="FP66" i="3"/>
  <c r="FL66" i="3"/>
  <c r="FI66" i="3"/>
  <c r="FH66" i="3"/>
  <c r="FD66" i="3"/>
  <c r="FA66" i="3"/>
  <c r="EZ66" i="3"/>
  <c r="EV66" i="3"/>
  <c r="ES66" i="3"/>
  <c r="ER66" i="3"/>
  <c r="EN66" i="3"/>
  <c r="EK66" i="3"/>
  <c r="EJ66" i="3"/>
  <c r="EA66" i="3"/>
  <c r="DX66" i="3"/>
  <c r="HC66" i="3" s="1"/>
  <c r="DW66" i="3"/>
  <c r="HB66" i="3" s="1"/>
  <c r="DV66" i="3"/>
  <c r="HA66" i="3" s="1"/>
  <c r="DU66" i="3"/>
  <c r="DT66" i="3"/>
  <c r="GY66" i="3" s="1"/>
  <c r="DS66" i="3"/>
  <c r="GX66" i="3" s="1"/>
  <c r="DR66" i="3"/>
  <c r="DQ66" i="3"/>
  <c r="DP66" i="3"/>
  <c r="GU66" i="3" s="1"/>
  <c r="DO66" i="3"/>
  <c r="GT66" i="3" s="1"/>
  <c r="DN66" i="3"/>
  <c r="GS66" i="3" s="1"/>
  <c r="DM66" i="3"/>
  <c r="DL66" i="3"/>
  <c r="GQ66" i="3" s="1"/>
  <c r="DK66" i="3"/>
  <c r="GP66" i="3" s="1"/>
  <c r="DJ66" i="3"/>
  <c r="DI66" i="3"/>
  <c r="DH66" i="3"/>
  <c r="GM66" i="3" s="1"/>
  <c r="DG66" i="3"/>
  <c r="GL66" i="3" s="1"/>
  <c r="DF66" i="3"/>
  <c r="GK66" i="3" s="1"/>
  <c r="DE66" i="3"/>
  <c r="DD66" i="3"/>
  <c r="GI66" i="3" s="1"/>
  <c r="DC66" i="3"/>
  <c r="GH66" i="3" s="1"/>
  <c r="DB66" i="3"/>
  <c r="DA66" i="3"/>
  <c r="CZ66" i="3"/>
  <c r="GE66" i="3" s="1"/>
  <c r="CY66" i="3"/>
  <c r="GD66" i="3" s="1"/>
  <c r="CX66" i="3"/>
  <c r="GC66" i="3" s="1"/>
  <c r="CW66" i="3"/>
  <c r="CV66" i="3"/>
  <c r="GA66" i="3" s="1"/>
  <c r="CU66" i="3"/>
  <c r="FZ66" i="3" s="1"/>
  <c r="CT66" i="3"/>
  <c r="CS66" i="3"/>
  <c r="CR66" i="3"/>
  <c r="FW66" i="3" s="1"/>
  <c r="CQ66" i="3"/>
  <c r="FV66" i="3" s="1"/>
  <c r="CP66" i="3"/>
  <c r="FU66" i="3" s="1"/>
  <c r="CO66" i="3"/>
  <c r="CN66" i="3"/>
  <c r="FS66" i="3" s="1"/>
  <c r="CM66" i="3"/>
  <c r="FR66" i="3" s="1"/>
  <c r="CL66" i="3"/>
  <c r="CK66" i="3"/>
  <c r="CJ66" i="3"/>
  <c r="FO66" i="3" s="1"/>
  <c r="CI66" i="3"/>
  <c r="FN66" i="3" s="1"/>
  <c r="CH66" i="3"/>
  <c r="FM66" i="3" s="1"/>
  <c r="CG66" i="3"/>
  <c r="CF66" i="3"/>
  <c r="FK66" i="3" s="1"/>
  <c r="CE66" i="3"/>
  <c r="FJ66" i="3" s="1"/>
  <c r="CD66" i="3"/>
  <c r="CC66" i="3"/>
  <c r="CB66" i="3"/>
  <c r="FG66" i="3" s="1"/>
  <c r="CA66" i="3"/>
  <c r="FF66" i="3" s="1"/>
  <c r="BZ66" i="3"/>
  <c r="FE66" i="3" s="1"/>
  <c r="BY66" i="3"/>
  <c r="BX66" i="3"/>
  <c r="FC66" i="3" s="1"/>
  <c r="BW66" i="3"/>
  <c r="FB66" i="3" s="1"/>
  <c r="BV66" i="3"/>
  <c r="BU66" i="3"/>
  <c r="BT66" i="3"/>
  <c r="EY66" i="3" s="1"/>
  <c r="BS66" i="3"/>
  <c r="EX66" i="3" s="1"/>
  <c r="BR66" i="3"/>
  <c r="EW66" i="3" s="1"/>
  <c r="BQ66" i="3"/>
  <c r="BP66" i="3"/>
  <c r="EU66" i="3" s="1"/>
  <c r="BO66" i="3"/>
  <c r="ET66" i="3" s="1"/>
  <c r="BN66" i="3"/>
  <c r="BM66" i="3"/>
  <c r="BL66" i="3"/>
  <c r="EQ66" i="3" s="1"/>
  <c r="BK66" i="3"/>
  <c r="EP66" i="3" s="1"/>
  <c r="BJ66" i="3"/>
  <c r="EO66" i="3" s="1"/>
  <c r="BI66" i="3"/>
  <c r="BH66" i="3"/>
  <c r="EM66" i="3" s="1"/>
  <c r="BG66" i="3"/>
  <c r="EL66" i="3" s="1"/>
  <c r="BF66" i="3"/>
  <c r="BE66" i="3"/>
  <c r="NV65" i="3"/>
  <c r="NU65" i="3"/>
  <c r="NP65" i="3"/>
  <c r="NO65" i="3"/>
  <c r="NH65" i="3"/>
  <c r="NG65" i="3"/>
  <c r="MZ65" i="3"/>
  <c r="MY65" i="3"/>
  <c r="MR65" i="3"/>
  <c r="MQ65" i="3"/>
  <c r="MJ65" i="3"/>
  <c r="MI65" i="3"/>
  <c r="MB65" i="3"/>
  <c r="LZ65" i="3"/>
  <c r="NT65" i="3" s="1"/>
  <c r="LY65" i="3"/>
  <c r="NS65" i="3" s="1"/>
  <c r="LX65" i="3"/>
  <c r="NR65" i="3" s="1"/>
  <c r="LW65" i="3"/>
  <c r="NQ65" i="3" s="1"/>
  <c r="LV65" i="3"/>
  <c r="LU65" i="3"/>
  <c r="LT65" i="3"/>
  <c r="NN65" i="3" s="1"/>
  <c r="LS65" i="3"/>
  <c r="NM65" i="3" s="1"/>
  <c r="LR65" i="3"/>
  <c r="NL65" i="3" s="1"/>
  <c r="LQ65" i="3"/>
  <c r="NK65" i="3" s="1"/>
  <c r="LP65" i="3"/>
  <c r="NJ65" i="3" s="1"/>
  <c r="LO65" i="3"/>
  <c r="NI65" i="3" s="1"/>
  <c r="LN65" i="3"/>
  <c r="LM65" i="3"/>
  <c r="LL65" i="3"/>
  <c r="NF65" i="3" s="1"/>
  <c r="LK65" i="3"/>
  <c r="NE65" i="3" s="1"/>
  <c r="LJ65" i="3"/>
  <c r="ND65" i="3" s="1"/>
  <c r="LI65" i="3"/>
  <c r="NC65" i="3" s="1"/>
  <c r="LH65" i="3"/>
  <c r="NB65" i="3" s="1"/>
  <c r="LG65" i="3"/>
  <c r="NA65" i="3" s="1"/>
  <c r="LF65" i="3"/>
  <c r="LE65" i="3"/>
  <c r="LD65" i="3"/>
  <c r="MX65" i="3" s="1"/>
  <c r="LC65" i="3"/>
  <c r="MW65" i="3" s="1"/>
  <c r="LB65" i="3"/>
  <c r="MV65" i="3" s="1"/>
  <c r="LA65" i="3"/>
  <c r="MU65" i="3" s="1"/>
  <c r="KZ65" i="3"/>
  <c r="MT65" i="3" s="1"/>
  <c r="KY65" i="3"/>
  <c r="MS65" i="3" s="1"/>
  <c r="KX65" i="3"/>
  <c r="KW65" i="3"/>
  <c r="KV65" i="3"/>
  <c r="MP65" i="3" s="1"/>
  <c r="KU65" i="3"/>
  <c r="MO65" i="3" s="1"/>
  <c r="KT65" i="3"/>
  <c r="MN65" i="3" s="1"/>
  <c r="KS65" i="3"/>
  <c r="MM65" i="3" s="1"/>
  <c r="KR65" i="3"/>
  <c r="ML65" i="3" s="1"/>
  <c r="KQ65" i="3"/>
  <c r="MK65" i="3" s="1"/>
  <c r="KP65" i="3"/>
  <c r="KO65" i="3"/>
  <c r="KN65" i="3"/>
  <c r="MH65" i="3" s="1"/>
  <c r="KM65" i="3"/>
  <c r="MG65" i="3" s="1"/>
  <c r="KL65" i="3"/>
  <c r="MF65" i="3" s="1"/>
  <c r="KK65" i="3"/>
  <c r="ME65" i="3" s="1"/>
  <c r="KJ65" i="3"/>
  <c r="MD65" i="3" s="1"/>
  <c r="KI65" i="3"/>
  <c r="MC65" i="3" s="1"/>
  <c r="KH65" i="3"/>
  <c r="KG65" i="3"/>
  <c r="KF65" i="3"/>
  <c r="KE65" i="3"/>
  <c r="HC65" i="3"/>
  <c r="GV65" i="3"/>
  <c r="GU65" i="3"/>
  <c r="GN65" i="3"/>
  <c r="GM65" i="3"/>
  <c r="GF65" i="3"/>
  <c r="GE65" i="3"/>
  <c r="FX65" i="3"/>
  <c r="FW65" i="3"/>
  <c r="FP65" i="3"/>
  <c r="FO65" i="3"/>
  <c r="FH65" i="3"/>
  <c r="FG65" i="3"/>
  <c r="EZ65" i="3"/>
  <c r="EY65" i="3"/>
  <c r="ER65" i="3"/>
  <c r="EQ65" i="3"/>
  <c r="EJ65" i="3"/>
  <c r="IL65" i="3" s="1"/>
  <c r="DY65" i="3"/>
  <c r="DX65" i="3"/>
  <c r="DW65" i="3"/>
  <c r="HB65" i="3" s="1"/>
  <c r="DV65" i="3"/>
  <c r="HA65" i="3" s="1"/>
  <c r="DU65" i="3"/>
  <c r="GZ65" i="3" s="1"/>
  <c r="DT65" i="3"/>
  <c r="GY65" i="3" s="1"/>
  <c r="DS65" i="3"/>
  <c r="GX65" i="3" s="1"/>
  <c r="DR65" i="3"/>
  <c r="GW65" i="3" s="1"/>
  <c r="DQ65" i="3"/>
  <c r="DP65" i="3"/>
  <c r="DO65" i="3"/>
  <c r="GT65" i="3" s="1"/>
  <c r="DN65" i="3"/>
  <c r="GS65" i="3" s="1"/>
  <c r="DM65" i="3"/>
  <c r="GR65" i="3" s="1"/>
  <c r="DL65" i="3"/>
  <c r="GQ65" i="3" s="1"/>
  <c r="DK65" i="3"/>
  <c r="GP65" i="3" s="1"/>
  <c r="DJ65" i="3"/>
  <c r="GO65" i="3" s="1"/>
  <c r="DI65" i="3"/>
  <c r="DH65" i="3"/>
  <c r="DG65" i="3"/>
  <c r="GL65" i="3" s="1"/>
  <c r="DF65" i="3"/>
  <c r="GK65" i="3" s="1"/>
  <c r="DE65" i="3"/>
  <c r="GJ65" i="3" s="1"/>
  <c r="DD65" i="3"/>
  <c r="GI65" i="3" s="1"/>
  <c r="DC65" i="3"/>
  <c r="GH65" i="3" s="1"/>
  <c r="DB65" i="3"/>
  <c r="GG65" i="3" s="1"/>
  <c r="DA65" i="3"/>
  <c r="CZ65" i="3"/>
  <c r="CY65" i="3"/>
  <c r="GD65" i="3" s="1"/>
  <c r="CX65" i="3"/>
  <c r="GC65" i="3" s="1"/>
  <c r="CW65" i="3"/>
  <c r="GB65" i="3" s="1"/>
  <c r="CV65" i="3"/>
  <c r="GA65" i="3" s="1"/>
  <c r="CU65" i="3"/>
  <c r="FZ65" i="3" s="1"/>
  <c r="CT65" i="3"/>
  <c r="FY65" i="3" s="1"/>
  <c r="CS65" i="3"/>
  <c r="CR65" i="3"/>
  <c r="CQ65" i="3"/>
  <c r="FV65" i="3" s="1"/>
  <c r="CP65" i="3"/>
  <c r="FU65" i="3" s="1"/>
  <c r="CO65" i="3"/>
  <c r="FT65" i="3" s="1"/>
  <c r="CN65" i="3"/>
  <c r="FS65" i="3" s="1"/>
  <c r="CM65" i="3"/>
  <c r="FR65" i="3" s="1"/>
  <c r="CL65" i="3"/>
  <c r="FQ65" i="3" s="1"/>
  <c r="CK65" i="3"/>
  <c r="CJ65" i="3"/>
  <c r="CI65" i="3"/>
  <c r="FN65" i="3" s="1"/>
  <c r="CH65" i="3"/>
  <c r="FM65" i="3" s="1"/>
  <c r="CG65" i="3"/>
  <c r="FL65" i="3" s="1"/>
  <c r="CF65" i="3"/>
  <c r="FK65" i="3" s="1"/>
  <c r="CE65" i="3"/>
  <c r="FJ65" i="3" s="1"/>
  <c r="CD65" i="3"/>
  <c r="FI65" i="3" s="1"/>
  <c r="CC65" i="3"/>
  <c r="CB65" i="3"/>
  <c r="CA65" i="3"/>
  <c r="FF65" i="3" s="1"/>
  <c r="BZ65" i="3"/>
  <c r="FE65" i="3" s="1"/>
  <c r="BY65" i="3"/>
  <c r="FD65" i="3" s="1"/>
  <c r="BX65" i="3"/>
  <c r="FC65" i="3" s="1"/>
  <c r="BW65" i="3"/>
  <c r="FB65" i="3" s="1"/>
  <c r="BV65" i="3"/>
  <c r="FA65" i="3" s="1"/>
  <c r="BU65" i="3"/>
  <c r="BT65" i="3"/>
  <c r="BS65" i="3"/>
  <c r="EX65" i="3" s="1"/>
  <c r="BR65" i="3"/>
  <c r="EW65" i="3" s="1"/>
  <c r="BQ65" i="3"/>
  <c r="EV65" i="3" s="1"/>
  <c r="BP65" i="3"/>
  <c r="EU65" i="3" s="1"/>
  <c r="BO65" i="3"/>
  <c r="ET65" i="3" s="1"/>
  <c r="BN65" i="3"/>
  <c r="ES65" i="3" s="1"/>
  <c r="BM65" i="3"/>
  <c r="BL65" i="3"/>
  <c r="BK65" i="3"/>
  <c r="EP65" i="3" s="1"/>
  <c r="BJ65" i="3"/>
  <c r="EO65" i="3" s="1"/>
  <c r="BI65" i="3"/>
  <c r="EN65" i="3" s="1"/>
  <c r="BH65" i="3"/>
  <c r="EM65" i="3" s="1"/>
  <c r="BG65" i="3"/>
  <c r="EL65" i="3" s="1"/>
  <c r="BF65" i="3"/>
  <c r="EK65" i="3" s="1"/>
  <c r="BE65" i="3"/>
  <c r="C65" i="3"/>
  <c r="GT64" i="3"/>
  <c r="FN64" i="3"/>
  <c r="DX64" i="3"/>
  <c r="HC64" i="3" s="1"/>
  <c r="DW64" i="3"/>
  <c r="HB64" i="3" s="1"/>
  <c r="DV64" i="3"/>
  <c r="HA64" i="3" s="1"/>
  <c r="DU64" i="3"/>
  <c r="GZ64" i="3" s="1"/>
  <c r="DT64" i="3"/>
  <c r="GY64" i="3" s="1"/>
  <c r="DS64" i="3"/>
  <c r="GX64" i="3" s="1"/>
  <c r="DR64" i="3"/>
  <c r="GW64" i="3" s="1"/>
  <c r="DQ64" i="3"/>
  <c r="GV64" i="3" s="1"/>
  <c r="DP64" i="3"/>
  <c r="GU64" i="3" s="1"/>
  <c r="DO64" i="3"/>
  <c r="DN64" i="3"/>
  <c r="GS64" i="3" s="1"/>
  <c r="DM64" i="3"/>
  <c r="GR64" i="3" s="1"/>
  <c r="DL64" i="3"/>
  <c r="GQ64" i="3" s="1"/>
  <c r="DK64" i="3"/>
  <c r="GP64" i="3" s="1"/>
  <c r="DJ64" i="3"/>
  <c r="GO64" i="3" s="1"/>
  <c r="DI64" i="3"/>
  <c r="GN64" i="3" s="1"/>
  <c r="DH64" i="3"/>
  <c r="GM64" i="3" s="1"/>
  <c r="DG64" i="3"/>
  <c r="GL64" i="3" s="1"/>
  <c r="DF64" i="3"/>
  <c r="GK64" i="3" s="1"/>
  <c r="DE64" i="3"/>
  <c r="GJ64" i="3" s="1"/>
  <c r="DD64" i="3"/>
  <c r="GI64" i="3" s="1"/>
  <c r="DC64" i="3"/>
  <c r="GH64" i="3" s="1"/>
  <c r="DB64" i="3"/>
  <c r="GG64" i="3" s="1"/>
  <c r="DA64" i="3"/>
  <c r="GF64" i="3" s="1"/>
  <c r="CZ64" i="3"/>
  <c r="GE64" i="3" s="1"/>
  <c r="CY64" i="3"/>
  <c r="GD64" i="3" s="1"/>
  <c r="CX64" i="3"/>
  <c r="GC64" i="3" s="1"/>
  <c r="CW64" i="3"/>
  <c r="GB64" i="3" s="1"/>
  <c r="CV64" i="3"/>
  <c r="GA64" i="3" s="1"/>
  <c r="CU64" i="3"/>
  <c r="FZ64" i="3" s="1"/>
  <c r="CT64" i="3"/>
  <c r="FY64" i="3" s="1"/>
  <c r="CS64" i="3"/>
  <c r="FX64" i="3" s="1"/>
  <c r="CR64" i="3"/>
  <c r="FW64" i="3" s="1"/>
  <c r="CQ64" i="3"/>
  <c r="FV64" i="3" s="1"/>
  <c r="CP64" i="3"/>
  <c r="FU64" i="3" s="1"/>
  <c r="CO64" i="3"/>
  <c r="FT64" i="3" s="1"/>
  <c r="CN64" i="3"/>
  <c r="FS64" i="3" s="1"/>
  <c r="CM64" i="3"/>
  <c r="FR64" i="3" s="1"/>
  <c r="CL64" i="3"/>
  <c r="FQ64" i="3" s="1"/>
  <c r="CK64" i="3"/>
  <c r="FP64" i="3" s="1"/>
  <c r="CJ64" i="3"/>
  <c r="FO64" i="3" s="1"/>
  <c r="CI64" i="3"/>
  <c r="CH64" i="3"/>
  <c r="FM64" i="3" s="1"/>
  <c r="CG64" i="3"/>
  <c r="FL64" i="3" s="1"/>
  <c r="CF64" i="3"/>
  <c r="FK64" i="3" s="1"/>
  <c r="CE64" i="3"/>
  <c r="FJ64" i="3" s="1"/>
  <c r="CD64" i="3"/>
  <c r="FI64" i="3" s="1"/>
  <c r="CC64" i="3"/>
  <c r="FH64" i="3" s="1"/>
  <c r="CB64" i="3"/>
  <c r="FG64" i="3" s="1"/>
  <c r="CA64" i="3"/>
  <c r="FF64" i="3" s="1"/>
  <c r="BZ64" i="3"/>
  <c r="FE64" i="3" s="1"/>
  <c r="BY64" i="3"/>
  <c r="FD64" i="3" s="1"/>
  <c r="BX64" i="3"/>
  <c r="FC64" i="3" s="1"/>
  <c r="BW64" i="3"/>
  <c r="FB64" i="3" s="1"/>
  <c r="BV64" i="3"/>
  <c r="FA64" i="3" s="1"/>
  <c r="BU64" i="3"/>
  <c r="EZ64" i="3" s="1"/>
  <c r="BT64" i="3"/>
  <c r="EY64" i="3" s="1"/>
  <c r="BS64" i="3"/>
  <c r="EX64" i="3" s="1"/>
  <c r="BR64" i="3"/>
  <c r="EW64" i="3" s="1"/>
  <c r="BQ64" i="3"/>
  <c r="EV64" i="3" s="1"/>
  <c r="BP64" i="3"/>
  <c r="EU64" i="3" s="1"/>
  <c r="BO64" i="3"/>
  <c r="ET64" i="3" s="1"/>
  <c r="BN64" i="3"/>
  <c r="ES64" i="3" s="1"/>
  <c r="BM64" i="3"/>
  <c r="ER64" i="3" s="1"/>
  <c r="BL64" i="3"/>
  <c r="EQ64" i="3" s="1"/>
  <c r="BK64" i="3"/>
  <c r="EP64" i="3" s="1"/>
  <c r="BJ64" i="3"/>
  <c r="EO64" i="3" s="1"/>
  <c r="BI64" i="3"/>
  <c r="EN64" i="3" s="1"/>
  <c r="BH64" i="3"/>
  <c r="EM64" i="3" s="1"/>
  <c r="BG64" i="3"/>
  <c r="EL64" i="3" s="1"/>
  <c r="BF64" i="3"/>
  <c r="EK64" i="3" s="1"/>
  <c r="BE64" i="3"/>
  <c r="EJ64" i="3" s="1"/>
  <c r="GX63" i="3"/>
  <c r="GP63" i="3"/>
  <c r="FR63" i="3"/>
  <c r="FJ63" i="3"/>
  <c r="EL63" i="3"/>
  <c r="DX63" i="3"/>
  <c r="HC63" i="3" s="1"/>
  <c r="DW63" i="3"/>
  <c r="HB63" i="3" s="1"/>
  <c r="DV63" i="3"/>
  <c r="HA63" i="3" s="1"/>
  <c r="DU63" i="3"/>
  <c r="GZ63" i="3" s="1"/>
  <c r="DT63" i="3"/>
  <c r="GY63" i="3" s="1"/>
  <c r="DS63" i="3"/>
  <c r="DR63" i="3"/>
  <c r="GW63" i="3" s="1"/>
  <c r="DQ63" i="3"/>
  <c r="GV63" i="3" s="1"/>
  <c r="DP63" i="3"/>
  <c r="GU63" i="3" s="1"/>
  <c r="DO63" i="3"/>
  <c r="GT63" i="3" s="1"/>
  <c r="DN63" i="3"/>
  <c r="GS63" i="3" s="1"/>
  <c r="DM63" i="3"/>
  <c r="GR63" i="3" s="1"/>
  <c r="DL63" i="3"/>
  <c r="GQ63" i="3" s="1"/>
  <c r="DK63" i="3"/>
  <c r="DJ63" i="3"/>
  <c r="GO63" i="3" s="1"/>
  <c r="DI63" i="3"/>
  <c r="GN63" i="3" s="1"/>
  <c r="DH63" i="3"/>
  <c r="GM63" i="3" s="1"/>
  <c r="DG63" i="3"/>
  <c r="GL63" i="3" s="1"/>
  <c r="DF63" i="3"/>
  <c r="GK63" i="3" s="1"/>
  <c r="DE63" i="3"/>
  <c r="GJ63" i="3" s="1"/>
  <c r="DD63" i="3"/>
  <c r="GI63" i="3" s="1"/>
  <c r="DC63" i="3"/>
  <c r="GH63" i="3" s="1"/>
  <c r="DB63" i="3"/>
  <c r="GG63" i="3" s="1"/>
  <c r="DA63" i="3"/>
  <c r="GF63" i="3" s="1"/>
  <c r="CZ63" i="3"/>
  <c r="GE63" i="3" s="1"/>
  <c r="CY63" i="3"/>
  <c r="GD63" i="3" s="1"/>
  <c r="CX63" i="3"/>
  <c r="GC63" i="3" s="1"/>
  <c r="CW63" i="3"/>
  <c r="GB63" i="3" s="1"/>
  <c r="CV63" i="3"/>
  <c r="GA63" i="3" s="1"/>
  <c r="CU63" i="3"/>
  <c r="FZ63" i="3" s="1"/>
  <c r="CT63" i="3"/>
  <c r="FY63" i="3" s="1"/>
  <c r="CS63" i="3"/>
  <c r="FX63" i="3" s="1"/>
  <c r="CR63" i="3"/>
  <c r="FW63" i="3" s="1"/>
  <c r="CQ63" i="3"/>
  <c r="FV63" i="3" s="1"/>
  <c r="CP63" i="3"/>
  <c r="FU63" i="3" s="1"/>
  <c r="CO63" i="3"/>
  <c r="FT63" i="3" s="1"/>
  <c r="CN63" i="3"/>
  <c r="FS63" i="3" s="1"/>
  <c r="CM63" i="3"/>
  <c r="CL63" i="3"/>
  <c r="FQ63" i="3" s="1"/>
  <c r="CK63" i="3"/>
  <c r="FP63" i="3" s="1"/>
  <c r="CJ63" i="3"/>
  <c r="FO63" i="3" s="1"/>
  <c r="CI63" i="3"/>
  <c r="FN63" i="3" s="1"/>
  <c r="CH63" i="3"/>
  <c r="FM63" i="3" s="1"/>
  <c r="CG63" i="3"/>
  <c r="FL63" i="3" s="1"/>
  <c r="CF63" i="3"/>
  <c r="FK63" i="3" s="1"/>
  <c r="CE63" i="3"/>
  <c r="CD63" i="3"/>
  <c r="FI63" i="3" s="1"/>
  <c r="CC63" i="3"/>
  <c r="FH63" i="3" s="1"/>
  <c r="CB63" i="3"/>
  <c r="FG63" i="3" s="1"/>
  <c r="CA63" i="3"/>
  <c r="FF63" i="3" s="1"/>
  <c r="BZ63" i="3"/>
  <c r="FE63" i="3" s="1"/>
  <c r="BY63" i="3"/>
  <c r="FD63" i="3" s="1"/>
  <c r="BX63" i="3"/>
  <c r="FC63" i="3" s="1"/>
  <c r="BW63" i="3"/>
  <c r="FB63" i="3" s="1"/>
  <c r="BV63" i="3"/>
  <c r="FA63" i="3" s="1"/>
  <c r="BU63" i="3"/>
  <c r="EZ63" i="3" s="1"/>
  <c r="BT63" i="3"/>
  <c r="EY63" i="3" s="1"/>
  <c r="BS63" i="3"/>
  <c r="EX63" i="3" s="1"/>
  <c r="BR63" i="3"/>
  <c r="EW63" i="3" s="1"/>
  <c r="BQ63" i="3"/>
  <c r="EV63" i="3" s="1"/>
  <c r="BP63" i="3"/>
  <c r="EU63" i="3" s="1"/>
  <c r="BO63" i="3"/>
  <c r="ET63" i="3" s="1"/>
  <c r="BN63" i="3"/>
  <c r="ES63" i="3" s="1"/>
  <c r="BM63" i="3"/>
  <c r="ER63" i="3" s="1"/>
  <c r="BL63" i="3"/>
  <c r="EQ63" i="3" s="1"/>
  <c r="BK63" i="3"/>
  <c r="EP63" i="3" s="1"/>
  <c r="BJ63" i="3"/>
  <c r="EO63" i="3" s="1"/>
  <c r="BI63" i="3"/>
  <c r="EN63" i="3" s="1"/>
  <c r="BH63" i="3"/>
  <c r="EM63" i="3" s="1"/>
  <c r="BG63" i="3"/>
  <c r="BF63" i="3"/>
  <c r="EK63" i="3" s="1"/>
  <c r="BE63" i="3"/>
  <c r="EJ63" i="3" s="1"/>
  <c r="GX62" i="3"/>
  <c r="FZ62" i="3"/>
  <c r="FR62" i="3"/>
  <c r="ET62" i="3"/>
  <c r="EL62" i="3"/>
  <c r="DX62" i="3"/>
  <c r="HC62" i="3" s="1"/>
  <c r="DW62" i="3"/>
  <c r="HB62" i="3" s="1"/>
  <c r="DV62" i="3"/>
  <c r="HA62" i="3" s="1"/>
  <c r="DU62" i="3"/>
  <c r="GZ62" i="3" s="1"/>
  <c r="DT62" i="3"/>
  <c r="GY62" i="3" s="1"/>
  <c r="DS62" i="3"/>
  <c r="DR62" i="3"/>
  <c r="GW62" i="3" s="1"/>
  <c r="DQ62" i="3"/>
  <c r="GV62" i="3" s="1"/>
  <c r="DP62" i="3"/>
  <c r="GU62" i="3" s="1"/>
  <c r="DO62" i="3"/>
  <c r="GT62" i="3" s="1"/>
  <c r="DN62" i="3"/>
  <c r="GS62" i="3" s="1"/>
  <c r="DM62" i="3"/>
  <c r="GR62" i="3" s="1"/>
  <c r="DL62" i="3"/>
  <c r="GQ62" i="3" s="1"/>
  <c r="DK62" i="3"/>
  <c r="GP62" i="3" s="1"/>
  <c r="DJ62" i="3"/>
  <c r="GO62" i="3" s="1"/>
  <c r="DI62" i="3"/>
  <c r="GN62" i="3" s="1"/>
  <c r="DH62" i="3"/>
  <c r="GM62" i="3" s="1"/>
  <c r="DG62" i="3"/>
  <c r="GL62" i="3" s="1"/>
  <c r="DF62" i="3"/>
  <c r="GK62" i="3" s="1"/>
  <c r="DE62" i="3"/>
  <c r="GJ62" i="3" s="1"/>
  <c r="DD62" i="3"/>
  <c r="GI62" i="3" s="1"/>
  <c r="DC62" i="3"/>
  <c r="GH62" i="3" s="1"/>
  <c r="DB62" i="3"/>
  <c r="GG62" i="3" s="1"/>
  <c r="DA62" i="3"/>
  <c r="GF62" i="3" s="1"/>
  <c r="CZ62" i="3"/>
  <c r="GE62" i="3" s="1"/>
  <c r="CY62" i="3"/>
  <c r="GD62" i="3" s="1"/>
  <c r="CX62" i="3"/>
  <c r="GC62" i="3" s="1"/>
  <c r="CW62" i="3"/>
  <c r="GB62" i="3" s="1"/>
  <c r="CV62" i="3"/>
  <c r="GA62" i="3" s="1"/>
  <c r="CU62" i="3"/>
  <c r="CT62" i="3"/>
  <c r="FY62" i="3" s="1"/>
  <c r="CS62" i="3"/>
  <c r="FX62" i="3" s="1"/>
  <c r="CR62" i="3"/>
  <c r="FW62" i="3" s="1"/>
  <c r="CQ62" i="3"/>
  <c r="FV62" i="3" s="1"/>
  <c r="CP62" i="3"/>
  <c r="FU62" i="3" s="1"/>
  <c r="CO62" i="3"/>
  <c r="FT62" i="3" s="1"/>
  <c r="CN62" i="3"/>
  <c r="FS62" i="3" s="1"/>
  <c r="CM62" i="3"/>
  <c r="CL62" i="3"/>
  <c r="FQ62" i="3" s="1"/>
  <c r="CK62" i="3"/>
  <c r="FP62" i="3" s="1"/>
  <c r="CJ62" i="3"/>
  <c r="FO62" i="3" s="1"/>
  <c r="CI62" i="3"/>
  <c r="FN62" i="3" s="1"/>
  <c r="CH62" i="3"/>
  <c r="FM62" i="3" s="1"/>
  <c r="CG62" i="3"/>
  <c r="FL62" i="3" s="1"/>
  <c r="CF62" i="3"/>
  <c r="FK62" i="3" s="1"/>
  <c r="CE62" i="3"/>
  <c r="FJ62" i="3" s="1"/>
  <c r="CD62" i="3"/>
  <c r="FI62" i="3" s="1"/>
  <c r="CC62" i="3"/>
  <c r="FH62" i="3" s="1"/>
  <c r="CB62" i="3"/>
  <c r="FG62" i="3" s="1"/>
  <c r="CA62" i="3"/>
  <c r="FF62" i="3" s="1"/>
  <c r="BZ62" i="3"/>
  <c r="FE62" i="3" s="1"/>
  <c r="BY62" i="3"/>
  <c r="FD62" i="3" s="1"/>
  <c r="BX62" i="3"/>
  <c r="FC62" i="3" s="1"/>
  <c r="BW62" i="3"/>
  <c r="FB62" i="3" s="1"/>
  <c r="BV62" i="3"/>
  <c r="FA62" i="3" s="1"/>
  <c r="BU62" i="3"/>
  <c r="EZ62" i="3" s="1"/>
  <c r="BT62" i="3"/>
  <c r="EY62" i="3" s="1"/>
  <c r="BS62" i="3"/>
  <c r="EX62" i="3" s="1"/>
  <c r="BR62" i="3"/>
  <c r="EW62" i="3" s="1"/>
  <c r="BQ62" i="3"/>
  <c r="EV62" i="3" s="1"/>
  <c r="BP62" i="3"/>
  <c r="EU62" i="3" s="1"/>
  <c r="BO62" i="3"/>
  <c r="BN62" i="3"/>
  <c r="ES62" i="3" s="1"/>
  <c r="BM62" i="3"/>
  <c r="ER62" i="3" s="1"/>
  <c r="BL62" i="3"/>
  <c r="EQ62" i="3" s="1"/>
  <c r="BK62" i="3"/>
  <c r="EP62" i="3" s="1"/>
  <c r="BJ62" i="3"/>
  <c r="EO62" i="3" s="1"/>
  <c r="BI62" i="3"/>
  <c r="EN62" i="3" s="1"/>
  <c r="BH62" i="3"/>
  <c r="EM62" i="3" s="1"/>
  <c r="BG62" i="3"/>
  <c r="BF62" i="3"/>
  <c r="EK62" i="3" s="1"/>
  <c r="BE62" i="3"/>
  <c r="EJ62" i="3" s="1"/>
  <c r="FW61" i="3"/>
  <c r="FG61" i="3"/>
  <c r="EA61" i="3"/>
  <c r="DX61" i="3"/>
  <c r="HC61" i="3" s="1"/>
  <c r="DW61" i="3"/>
  <c r="HB61" i="3" s="1"/>
  <c r="DV61" i="3"/>
  <c r="HA61" i="3" s="1"/>
  <c r="DU61" i="3"/>
  <c r="GZ61" i="3" s="1"/>
  <c r="DT61" i="3"/>
  <c r="GY61" i="3" s="1"/>
  <c r="DS61" i="3"/>
  <c r="GX61" i="3" s="1"/>
  <c r="DR61" i="3"/>
  <c r="GW61" i="3" s="1"/>
  <c r="DQ61" i="3"/>
  <c r="GV61" i="3" s="1"/>
  <c r="DP61" i="3"/>
  <c r="GU61" i="3" s="1"/>
  <c r="DO61" i="3"/>
  <c r="GT61" i="3" s="1"/>
  <c r="DN61" i="3"/>
  <c r="GS61" i="3" s="1"/>
  <c r="DM61" i="3"/>
  <c r="GR61" i="3" s="1"/>
  <c r="DL61" i="3"/>
  <c r="GQ61" i="3" s="1"/>
  <c r="DK61" i="3"/>
  <c r="GP61" i="3" s="1"/>
  <c r="DJ61" i="3"/>
  <c r="GO61" i="3" s="1"/>
  <c r="DI61" i="3"/>
  <c r="GN61" i="3" s="1"/>
  <c r="DH61" i="3"/>
  <c r="GM61" i="3" s="1"/>
  <c r="DG61" i="3"/>
  <c r="GL61" i="3" s="1"/>
  <c r="DF61" i="3"/>
  <c r="GK61" i="3" s="1"/>
  <c r="DE61" i="3"/>
  <c r="GJ61" i="3" s="1"/>
  <c r="DD61" i="3"/>
  <c r="GI61" i="3" s="1"/>
  <c r="DC61" i="3"/>
  <c r="GH61" i="3" s="1"/>
  <c r="DB61" i="3"/>
  <c r="GG61" i="3" s="1"/>
  <c r="DA61" i="3"/>
  <c r="GF61" i="3" s="1"/>
  <c r="CZ61" i="3"/>
  <c r="GE61" i="3" s="1"/>
  <c r="CY61" i="3"/>
  <c r="GD61" i="3" s="1"/>
  <c r="CX61" i="3"/>
  <c r="GC61" i="3" s="1"/>
  <c r="CW61" i="3"/>
  <c r="GB61" i="3" s="1"/>
  <c r="CV61" i="3"/>
  <c r="GA61" i="3" s="1"/>
  <c r="CU61" i="3"/>
  <c r="FZ61" i="3" s="1"/>
  <c r="CT61" i="3"/>
  <c r="FY61" i="3" s="1"/>
  <c r="CS61" i="3"/>
  <c r="FX61" i="3" s="1"/>
  <c r="CR61" i="3"/>
  <c r="CQ61" i="3"/>
  <c r="FV61" i="3" s="1"/>
  <c r="CP61" i="3"/>
  <c r="FU61" i="3" s="1"/>
  <c r="CO61" i="3"/>
  <c r="FT61" i="3" s="1"/>
  <c r="CN61" i="3"/>
  <c r="FS61" i="3" s="1"/>
  <c r="CM61" i="3"/>
  <c r="FR61" i="3" s="1"/>
  <c r="CL61" i="3"/>
  <c r="FQ61" i="3" s="1"/>
  <c r="CK61" i="3"/>
  <c r="FP61" i="3" s="1"/>
  <c r="CJ61" i="3"/>
  <c r="FO61" i="3" s="1"/>
  <c r="CI61" i="3"/>
  <c r="FN61" i="3" s="1"/>
  <c r="CH61" i="3"/>
  <c r="FM61" i="3" s="1"/>
  <c r="CG61" i="3"/>
  <c r="FL61" i="3" s="1"/>
  <c r="CF61" i="3"/>
  <c r="FK61" i="3" s="1"/>
  <c r="CE61" i="3"/>
  <c r="FJ61" i="3" s="1"/>
  <c r="CD61" i="3"/>
  <c r="FI61" i="3" s="1"/>
  <c r="CC61" i="3"/>
  <c r="FH61" i="3" s="1"/>
  <c r="CB61" i="3"/>
  <c r="CA61" i="3"/>
  <c r="FF61" i="3" s="1"/>
  <c r="BZ61" i="3"/>
  <c r="FE61" i="3" s="1"/>
  <c r="BY61" i="3"/>
  <c r="FD61" i="3" s="1"/>
  <c r="BX61" i="3"/>
  <c r="FC61" i="3" s="1"/>
  <c r="BW61" i="3"/>
  <c r="FB61" i="3" s="1"/>
  <c r="BV61" i="3"/>
  <c r="FA61" i="3" s="1"/>
  <c r="BU61" i="3"/>
  <c r="EZ61" i="3" s="1"/>
  <c r="BT61" i="3"/>
  <c r="EY61" i="3" s="1"/>
  <c r="BS61" i="3"/>
  <c r="EX61" i="3" s="1"/>
  <c r="BR61" i="3"/>
  <c r="EW61" i="3" s="1"/>
  <c r="BQ61" i="3"/>
  <c r="EV61" i="3" s="1"/>
  <c r="BP61" i="3"/>
  <c r="EU61" i="3" s="1"/>
  <c r="BO61" i="3"/>
  <c r="ET61" i="3" s="1"/>
  <c r="BN61" i="3"/>
  <c r="ES61" i="3" s="1"/>
  <c r="BM61" i="3"/>
  <c r="ER61" i="3" s="1"/>
  <c r="BL61" i="3"/>
  <c r="EQ61" i="3" s="1"/>
  <c r="BK61" i="3"/>
  <c r="EP61" i="3" s="1"/>
  <c r="BJ61" i="3"/>
  <c r="EO61" i="3" s="1"/>
  <c r="BI61" i="3"/>
  <c r="EN61" i="3" s="1"/>
  <c r="BH61" i="3"/>
  <c r="EM61" i="3" s="1"/>
  <c r="BG61" i="3"/>
  <c r="EL61" i="3" s="1"/>
  <c r="BF61" i="3"/>
  <c r="EK61" i="3" s="1"/>
  <c r="BE61" i="3"/>
  <c r="EJ61" i="3" s="1"/>
  <c r="NV60" i="3"/>
  <c r="NU60" i="3"/>
  <c r="NQ60" i="3"/>
  <c r="NI60" i="3"/>
  <c r="NA60" i="3"/>
  <c r="MO60" i="3"/>
  <c r="LZ60" i="3"/>
  <c r="NT60" i="3" s="1"/>
  <c r="LY60" i="3"/>
  <c r="NS60" i="3" s="1"/>
  <c r="LX60" i="3"/>
  <c r="NR60" i="3" s="1"/>
  <c r="LW60" i="3"/>
  <c r="LV60" i="3"/>
  <c r="NP60" i="3" s="1"/>
  <c r="LU60" i="3"/>
  <c r="NO60" i="3" s="1"/>
  <c r="LT60" i="3"/>
  <c r="NN60" i="3" s="1"/>
  <c r="LS60" i="3"/>
  <c r="NM60" i="3" s="1"/>
  <c r="LR60" i="3"/>
  <c r="NL60" i="3" s="1"/>
  <c r="LQ60" i="3"/>
  <c r="NK60" i="3" s="1"/>
  <c r="LP60" i="3"/>
  <c r="NJ60" i="3" s="1"/>
  <c r="LO60" i="3"/>
  <c r="LN60" i="3"/>
  <c r="NH60" i="3" s="1"/>
  <c r="LM60" i="3"/>
  <c r="NG60" i="3" s="1"/>
  <c r="LL60" i="3"/>
  <c r="NF60" i="3" s="1"/>
  <c r="LK60" i="3"/>
  <c r="NE60" i="3" s="1"/>
  <c r="LJ60" i="3"/>
  <c r="ND60" i="3" s="1"/>
  <c r="LI60" i="3"/>
  <c r="NC60" i="3" s="1"/>
  <c r="LH60" i="3"/>
  <c r="NB60" i="3" s="1"/>
  <c r="LG60" i="3"/>
  <c r="LF60" i="3"/>
  <c r="MZ60" i="3" s="1"/>
  <c r="LE60" i="3"/>
  <c r="MY60" i="3" s="1"/>
  <c r="LD60" i="3"/>
  <c r="MX60" i="3" s="1"/>
  <c r="LC60" i="3"/>
  <c r="MW60" i="3" s="1"/>
  <c r="LB60" i="3"/>
  <c r="MV60" i="3" s="1"/>
  <c r="LA60" i="3"/>
  <c r="MU60" i="3" s="1"/>
  <c r="KZ60" i="3"/>
  <c r="MT60" i="3" s="1"/>
  <c r="KY60" i="3"/>
  <c r="MS60" i="3" s="1"/>
  <c r="KX60" i="3"/>
  <c r="MR60" i="3" s="1"/>
  <c r="KW60" i="3"/>
  <c r="MQ60" i="3" s="1"/>
  <c r="KV60" i="3"/>
  <c r="MP60" i="3" s="1"/>
  <c r="KU60" i="3"/>
  <c r="KT60" i="3"/>
  <c r="MN60" i="3" s="1"/>
  <c r="KS60" i="3"/>
  <c r="MM60" i="3" s="1"/>
  <c r="KR60" i="3"/>
  <c r="ML60" i="3" s="1"/>
  <c r="KQ60" i="3"/>
  <c r="MK60" i="3" s="1"/>
  <c r="KP60" i="3"/>
  <c r="MJ60" i="3" s="1"/>
  <c r="KO60" i="3"/>
  <c r="MI60" i="3" s="1"/>
  <c r="KN60" i="3"/>
  <c r="MH60" i="3" s="1"/>
  <c r="KM60" i="3"/>
  <c r="MG60" i="3" s="1"/>
  <c r="KL60" i="3"/>
  <c r="MF60" i="3" s="1"/>
  <c r="KK60" i="3"/>
  <c r="ME60" i="3" s="1"/>
  <c r="KJ60" i="3"/>
  <c r="MD60" i="3" s="1"/>
  <c r="KI60" i="3"/>
  <c r="MC60" i="3" s="1"/>
  <c r="KH60" i="3"/>
  <c r="MB60" i="3" s="1"/>
  <c r="HA60" i="3"/>
  <c r="GT60" i="3"/>
  <c r="GS60" i="3"/>
  <c r="GO60" i="3"/>
  <c r="GH60" i="3"/>
  <c r="GG60" i="3"/>
  <c r="FY60" i="3"/>
  <c r="FU60" i="3"/>
  <c r="FN60" i="3"/>
  <c r="FM60" i="3"/>
  <c r="FB60" i="3"/>
  <c r="FA60" i="3"/>
  <c r="ES60" i="3"/>
  <c r="EO60" i="3"/>
  <c r="DY60" i="3"/>
  <c r="DX60" i="3"/>
  <c r="HC60" i="3" s="1"/>
  <c r="DW60" i="3"/>
  <c r="HB60" i="3" s="1"/>
  <c r="DV60" i="3"/>
  <c r="DU60" i="3"/>
  <c r="GZ60" i="3" s="1"/>
  <c r="DT60" i="3"/>
  <c r="GY60" i="3" s="1"/>
  <c r="DS60" i="3"/>
  <c r="GX60" i="3" s="1"/>
  <c r="DR60" i="3"/>
  <c r="GW60" i="3" s="1"/>
  <c r="DQ60" i="3"/>
  <c r="GV60" i="3" s="1"/>
  <c r="DP60" i="3"/>
  <c r="GU60" i="3" s="1"/>
  <c r="DO60" i="3"/>
  <c r="DN60" i="3"/>
  <c r="DM60" i="3"/>
  <c r="GR60" i="3" s="1"/>
  <c r="DL60" i="3"/>
  <c r="GQ60" i="3" s="1"/>
  <c r="DK60" i="3"/>
  <c r="GP60" i="3" s="1"/>
  <c r="DJ60" i="3"/>
  <c r="DI60" i="3"/>
  <c r="GN60" i="3" s="1"/>
  <c r="DH60" i="3"/>
  <c r="GM60" i="3" s="1"/>
  <c r="DG60" i="3"/>
  <c r="GL60" i="3" s="1"/>
  <c r="DF60" i="3"/>
  <c r="GK60" i="3" s="1"/>
  <c r="DE60" i="3"/>
  <c r="GJ60" i="3" s="1"/>
  <c r="DD60" i="3"/>
  <c r="GI60" i="3" s="1"/>
  <c r="DC60" i="3"/>
  <c r="DB60" i="3"/>
  <c r="DA60" i="3"/>
  <c r="GF60" i="3" s="1"/>
  <c r="CZ60" i="3"/>
  <c r="GE60" i="3" s="1"/>
  <c r="CY60" i="3"/>
  <c r="GD60" i="3" s="1"/>
  <c r="CX60" i="3"/>
  <c r="GC60" i="3" s="1"/>
  <c r="CW60" i="3"/>
  <c r="GB60" i="3" s="1"/>
  <c r="CV60" i="3"/>
  <c r="GA60" i="3" s="1"/>
  <c r="CU60" i="3"/>
  <c r="FZ60" i="3" s="1"/>
  <c r="CT60" i="3"/>
  <c r="CS60" i="3"/>
  <c r="FX60" i="3" s="1"/>
  <c r="CR60" i="3"/>
  <c r="FW60" i="3" s="1"/>
  <c r="CQ60" i="3"/>
  <c r="FV60" i="3" s="1"/>
  <c r="CP60" i="3"/>
  <c r="CO60" i="3"/>
  <c r="FT60" i="3" s="1"/>
  <c r="CN60" i="3"/>
  <c r="FS60" i="3" s="1"/>
  <c r="CM60" i="3"/>
  <c r="FR60" i="3" s="1"/>
  <c r="CL60" i="3"/>
  <c r="FQ60" i="3" s="1"/>
  <c r="CK60" i="3"/>
  <c r="FP60" i="3" s="1"/>
  <c r="CJ60" i="3"/>
  <c r="FO60" i="3" s="1"/>
  <c r="CI60" i="3"/>
  <c r="CH60" i="3"/>
  <c r="CG60" i="3"/>
  <c r="FL60" i="3" s="1"/>
  <c r="CF60" i="3"/>
  <c r="FK60" i="3" s="1"/>
  <c r="CE60" i="3"/>
  <c r="FJ60" i="3" s="1"/>
  <c r="CD60" i="3"/>
  <c r="FI60" i="3" s="1"/>
  <c r="CC60" i="3"/>
  <c r="FH60" i="3" s="1"/>
  <c r="CB60" i="3"/>
  <c r="FG60" i="3" s="1"/>
  <c r="CA60" i="3"/>
  <c r="FF60" i="3" s="1"/>
  <c r="BZ60" i="3"/>
  <c r="FE60" i="3" s="1"/>
  <c r="BY60" i="3"/>
  <c r="FD60" i="3" s="1"/>
  <c r="BX60" i="3"/>
  <c r="FC60" i="3" s="1"/>
  <c r="BW60" i="3"/>
  <c r="BV60" i="3"/>
  <c r="BU60" i="3"/>
  <c r="EZ60" i="3" s="1"/>
  <c r="BT60" i="3"/>
  <c r="EY60" i="3" s="1"/>
  <c r="BS60" i="3"/>
  <c r="EX60" i="3" s="1"/>
  <c r="BR60" i="3"/>
  <c r="EW60" i="3" s="1"/>
  <c r="BQ60" i="3"/>
  <c r="EV60" i="3" s="1"/>
  <c r="BP60" i="3"/>
  <c r="EU60" i="3" s="1"/>
  <c r="BO60" i="3"/>
  <c r="ET60" i="3" s="1"/>
  <c r="BN60" i="3"/>
  <c r="BM60" i="3"/>
  <c r="ER60" i="3" s="1"/>
  <c r="BL60" i="3"/>
  <c r="EQ60" i="3" s="1"/>
  <c r="BK60" i="3"/>
  <c r="EP60" i="3" s="1"/>
  <c r="BJ60" i="3"/>
  <c r="BI60" i="3"/>
  <c r="EN60" i="3" s="1"/>
  <c r="BH60" i="3"/>
  <c r="EM60" i="3" s="1"/>
  <c r="BG60" i="3"/>
  <c r="EL60" i="3" s="1"/>
  <c r="BF60" i="3"/>
  <c r="EK60" i="3" s="1"/>
  <c r="BE60" i="3"/>
  <c r="EJ60" i="3" s="1"/>
  <c r="C60" i="3"/>
  <c r="GI59" i="3"/>
  <c r="FT59" i="3"/>
  <c r="FS59" i="3"/>
  <c r="DX59" i="3"/>
  <c r="HC59" i="3" s="1"/>
  <c r="DW59" i="3"/>
  <c r="HB59" i="3" s="1"/>
  <c r="DV59" i="3"/>
  <c r="HA59" i="3" s="1"/>
  <c r="DU59" i="3"/>
  <c r="GZ59" i="3" s="1"/>
  <c r="DT59" i="3"/>
  <c r="GY59" i="3" s="1"/>
  <c r="DS59" i="3"/>
  <c r="GX59" i="3" s="1"/>
  <c r="DR59" i="3"/>
  <c r="GW59" i="3" s="1"/>
  <c r="DQ59" i="3"/>
  <c r="GV59" i="3" s="1"/>
  <c r="DP59" i="3"/>
  <c r="GU59" i="3" s="1"/>
  <c r="DO59" i="3"/>
  <c r="GT59" i="3" s="1"/>
  <c r="DN59" i="3"/>
  <c r="GS59" i="3" s="1"/>
  <c r="DM59" i="3"/>
  <c r="GR59" i="3" s="1"/>
  <c r="DL59" i="3"/>
  <c r="GQ59" i="3" s="1"/>
  <c r="DK59" i="3"/>
  <c r="GP59" i="3" s="1"/>
  <c r="DJ59" i="3"/>
  <c r="GO59" i="3" s="1"/>
  <c r="DI59" i="3"/>
  <c r="GN59" i="3" s="1"/>
  <c r="DH59" i="3"/>
  <c r="GM59" i="3" s="1"/>
  <c r="DG59" i="3"/>
  <c r="GL59" i="3" s="1"/>
  <c r="DF59" i="3"/>
  <c r="GK59" i="3" s="1"/>
  <c r="DE59" i="3"/>
  <c r="GJ59" i="3" s="1"/>
  <c r="DD59" i="3"/>
  <c r="DC59" i="3"/>
  <c r="GH59" i="3" s="1"/>
  <c r="DB59" i="3"/>
  <c r="GG59" i="3" s="1"/>
  <c r="DA59" i="3"/>
  <c r="GF59" i="3" s="1"/>
  <c r="CZ59" i="3"/>
  <c r="GE59" i="3" s="1"/>
  <c r="CY59" i="3"/>
  <c r="GD59" i="3" s="1"/>
  <c r="CX59" i="3"/>
  <c r="GC59" i="3" s="1"/>
  <c r="CW59" i="3"/>
  <c r="GB59" i="3" s="1"/>
  <c r="CV59" i="3"/>
  <c r="GA59" i="3" s="1"/>
  <c r="CU59" i="3"/>
  <c r="FZ59" i="3" s="1"/>
  <c r="CT59" i="3"/>
  <c r="FY59" i="3" s="1"/>
  <c r="CS59" i="3"/>
  <c r="FX59" i="3" s="1"/>
  <c r="CR59" i="3"/>
  <c r="FW59" i="3" s="1"/>
  <c r="CQ59" i="3"/>
  <c r="FV59" i="3" s="1"/>
  <c r="CP59" i="3"/>
  <c r="FU59" i="3" s="1"/>
  <c r="CO59" i="3"/>
  <c r="CN59" i="3"/>
  <c r="CM59" i="3"/>
  <c r="FR59" i="3" s="1"/>
  <c r="CL59" i="3"/>
  <c r="FQ59" i="3" s="1"/>
  <c r="CK59" i="3"/>
  <c r="FP59" i="3" s="1"/>
  <c r="CJ59" i="3"/>
  <c r="FO59" i="3" s="1"/>
  <c r="CI59" i="3"/>
  <c r="FN59" i="3" s="1"/>
  <c r="CH59" i="3"/>
  <c r="FM59" i="3" s="1"/>
  <c r="CG59" i="3"/>
  <c r="FL59" i="3" s="1"/>
  <c r="CF59" i="3"/>
  <c r="FK59" i="3" s="1"/>
  <c r="CE59" i="3"/>
  <c r="FJ59" i="3" s="1"/>
  <c r="CD59" i="3"/>
  <c r="FI59" i="3" s="1"/>
  <c r="CC59" i="3"/>
  <c r="FH59" i="3" s="1"/>
  <c r="CB59" i="3"/>
  <c r="FG59" i="3" s="1"/>
  <c r="CA59" i="3"/>
  <c r="FF59" i="3" s="1"/>
  <c r="BZ59" i="3"/>
  <c r="FE59" i="3" s="1"/>
  <c r="BY59" i="3"/>
  <c r="FD59" i="3" s="1"/>
  <c r="BX59" i="3"/>
  <c r="FC59" i="3" s="1"/>
  <c r="BW59" i="3"/>
  <c r="FB59" i="3" s="1"/>
  <c r="BV59" i="3"/>
  <c r="FA59" i="3" s="1"/>
  <c r="BU59" i="3"/>
  <c r="EZ59" i="3" s="1"/>
  <c r="BT59" i="3"/>
  <c r="EY59" i="3" s="1"/>
  <c r="BS59" i="3"/>
  <c r="EX59" i="3" s="1"/>
  <c r="BR59" i="3"/>
  <c r="EW59" i="3" s="1"/>
  <c r="BQ59" i="3"/>
  <c r="EV59" i="3" s="1"/>
  <c r="BP59" i="3"/>
  <c r="EU59" i="3" s="1"/>
  <c r="BO59" i="3"/>
  <c r="ET59" i="3" s="1"/>
  <c r="BN59" i="3"/>
  <c r="ES59" i="3" s="1"/>
  <c r="BM59" i="3"/>
  <c r="ER59" i="3" s="1"/>
  <c r="BL59" i="3"/>
  <c r="EQ59" i="3" s="1"/>
  <c r="BK59" i="3"/>
  <c r="EP59" i="3" s="1"/>
  <c r="BJ59" i="3"/>
  <c r="EO59" i="3" s="1"/>
  <c r="BI59" i="3"/>
  <c r="EN59" i="3" s="1"/>
  <c r="BH59" i="3"/>
  <c r="EM59" i="3" s="1"/>
  <c r="BG59" i="3"/>
  <c r="EL59" i="3" s="1"/>
  <c r="BF59" i="3"/>
  <c r="EK59" i="3" s="1"/>
  <c r="BE59" i="3"/>
  <c r="EJ59" i="3" s="1"/>
  <c r="DX58" i="3"/>
  <c r="HC58" i="3" s="1"/>
  <c r="DW58" i="3"/>
  <c r="HB58" i="3" s="1"/>
  <c r="DV58" i="3"/>
  <c r="HA58" i="3" s="1"/>
  <c r="DU58" i="3"/>
  <c r="GZ58" i="3" s="1"/>
  <c r="DT58" i="3"/>
  <c r="GY58" i="3" s="1"/>
  <c r="DS58" i="3"/>
  <c r="GX58" i="3" s="1"/>
  <c r="DR58" i="3"/>
  <c r="GW58" i="3" s="1"/>
  <c r="DQ58" i="3"/>
  <c r="GV58" i="3" s="1"/>
  <c r="DP58" i="3"/>
  <c r="GU58" i="3" s="1"/>
  <c r="DO58" i="3"/>
  <c r="GT58" i="3" s="1"/>
  <c r="DN58" i="3"/>
  <c r="GS58" i="3" s="1"/>
  <c r="DM58" i="3"/>
  <c r="GR58" i="3" s="1"/>
  <c r="DL58" i="3"/>
  <c r="GQ58" i="3" s="1"/>
  <c r="DK58" i="3"/>
  <c r="GP58" i="3" s="1"/>
  <c r="DJ58" i="3"/>
  <c r="GO58" i="3" s="1"/>
  <c r="DI58" i="3"/>
  <c r="GN58" i="3" s="1"/>
  <c r="DH58" i="3"/>
  <c r="GM58" i="3" s="1"/>
  <c r="DG58" i="3"/>
  <c r="GL58" i="3" s="1"/>
  <c r="DF58" i="3"/>
  <c r="GK58" i="3" s="1"/>
  <c r="DE58" i="3"/>
  <c r="GJ58" i="3" s="1"/>
  <c r="DD58" i="3"/>
  <c r="GI58" i="3" s="1"/>
  <c r="DC58" i="3"/>
  <c r="GH58" i="3" s="1"/>
  <c r="DB58" i="3"/>
  <c r="GG58" i="3" s="1"/>
  <c r="DA58" i="3"/>
  <c r="GF58" i="3" s="1"/>
  <c r="CZ58" i="3"/>
  <c r="GE58" i="3" s="1"/>
  <c r="CY58" i="3"/>
  <c r="GD58" i="3" s="1"/>
  <c r="CX58" i="3"/>
  <c r="GC58" i="3" s="1"/>
  <c r="CW58" i="3"/>
  <c r="GB58" i="3" s="1"/>
  <c r="CV58" i="3"/>
  <c r="GA58" i="3" s="1"/>
  <c r="CU58" i="3"/>
  <c r="FZ58" i="3" s="1"/>
  <c r="CT58" i="3"/>
  <c r="FY58" i="3" s="1"/>
  <c r="CS58" i="3"/>
  <c r="FX58" i="3" s="1"/>
  <c r="CR58" i="3"/>
  <c r="FW58" i="3" s="1"/>
  <c r="CQ58" i="3"/>
  <c r="FV58" i="3" s="1"/>
  <c r="CP58" i="3"/>
  <c r="FU58" i="3" s="1"/>
  <c r="CO58" i="3"/>
  <c r="FT58" i="3" s="1"/>
  <c r="CN58" i="3"/>
  <c r="FS58" i="3" s="1"/>
  <c r="CM58" i="3"/>
  <c r="FR58" i="3" s="1"/>
  <c r="CL58" i="3"/>
  <c r="FQ58" i="3" s="1"/>
  <c r="CK58" i="3"/>
  <c r="FP58" i="3" s="1"/>
  <c r="CJ58" i="3"/>
  <c r="FO58" i="3" s="1"/>
  <c r="CI58" i="3"/>
  <c r="FN58" i="3" s="1"/>
  <c r="CH58" i="3"/>
  <c r="FM58" i="3" s="1"/>
  <c r="CG58" i="3"/>
  <c r="FL58" i="3" s="1"/>
  <c r="CF58" i="3"/>
  <c r="FK58" i="3" s="1"/>
  <c r="CE58" i="3"/>
  <c r="FJ58" i="3" s="1"/>
  <c r="CD58" i="3"/>
  <c r="FI58" i="3" s="1"/>
  <c r="CC58" i="3"/>
  <c r="FH58" i="3" s="1"/>
  <c r="CB58" i="3"/>
  <c r="FG58" i="3" s="1"/>
  <c r="CA58" i="3"/>
  <c r="FF58" i="3" s="1"/>
  <c r="BZ58" i="3"/>
  <c r="FE58" i="3" s="1"/>
  <c r="BY58" i="3"/>
  <c r="FD58" i="3" s="1"/>
  <c r="BX58" i="3"/>
  <c r="FC58" i="3" s="1"/>
  <c r="BW58" i="3"/>
  <c r="FB58" i="3" s="1"/>
  <c r="BV58" i="3"/>
  <c r="FA58" i="3" s="1"/>
  <c r="BU58" i="3"/>
  <c r="EZ58" i="3" s="1"/>
  <c r="BT58" i="3"/>
  <c r="EY58" i="3" s="1"/>
  <c r="BS58" i="3"/>
  <c r="EX58" i="3" s="1"/>
  <c r="BR58" i="3"/>
  <c r="EW58" i="3" s="1"/>
  <c r="BQ58" i="3"/>
  <c r="EV58" i="3" s="1"/>
  <c r="BP58" i="3"/>
  <c r="EU58" i="3" s="1"/>
  <c r="BO58" i="3"/>
  <c r="ET58" i="3" s="1"/>
  <c r="BN58" i="3"/>
  <c r="ES58" i="3" s="1"/>
  <c r="BM58" i="3"/>
  <c r="ER58" i="3" s="1"/>
  <c r="BL58" i="3"/>
  <c r="EQ58" i="3" s="1"/>
  <c r="BK58" i="3"/>
  <c r="EP58" i="3" s="1"/>
  <c r="BJ58" i="3"/>
  <c r="EO58" i="3" s="1"/>
  <c r="BI58" i="3"/>
  <c r="EN58" i="3" s="1"/>
  <c r="BH58" i="3"/>
  <c r="EM58" i="3" s="1"/>
  <c r="BG58" i="3"/>
  <c r="EL58" i="3" s="1"/>
  <c r="BF58" i="3"/>
  <c r="EK58" i="3" s="1"/>
  <c r="BE58" i="3"/>
  <c r="EJ58" i="3" s="1"/>
  <c r="DX57" i="3"/>
  <c r="HC57" i="3" s="1"/>
  <c r="DW57" i="3"/>
  <c r="HB57" i="3" s="1"/>
  <c r="DV57" i="3"/>
  <c r="HA57" i="3" s="1"/>
  <c r="DU57" i="3"/>
  <c r="GZ57" i="3" s="1"/>
  <c r="DT57" i="3"/>
  <c r="GY57" i="3" s="1"/>
  <c r="DS57" i="3"/>
  <c r="GX57" i="3" s="1"/>
  <c r="DR57" i="3"/>
  <c r="GW57" i="3" s="1"/>
  <c r="DQ57" i="3"/>
  <c r="GV57" i="3" s="1"/>
  <c r="DP57" i="3"/>
  <c r="GU57" i="3" s="1"/>
  <c r="DO57" i="3"/>
  <c r="GT57" i="3" s="1"/>
  <c r="DN57" i="3"/>
  <c r="GS57" i="3" s="1"/>
  <c r="DM57" i="3"/>
  <c r="GR57" i="3" s="1"/>
  <c r="DL57" i="3"/>
  <c r="GQ57" i="3" s="1"/>
  <c r="DK57" i="3"/>
  <c r="GP57" i="3" s="1"/>
  <c r="DJ57" i="3"/>
  <c r="GO57" i="3" s="1"/>
  <c r="DI57" i="3"/>
  <c r="GN57" i="3" s="1"/>
  <c r="DH57" i="3"/>
  <c r="GM57" i="3" s="1"/>
  <c r="DG57" i="3"/>
  <c r="GL57" i="3" s="1"/>
  <c r="DF57" i="3"/>
  <c r="GK57" i="3" s="1"/>
  <c r="DE57" i="3"/>
  <c r="GJ57" i="3" s="1"/>
  <c r="DD57" i="3"/>
  <c r="GI57" i="3" s="1"/>
  <c r="DC57" i="3"/>
  <c r="GH57" i="3" s="1"/>
  <c r="DB57" i="3"/>
  <c r="GG57" i="3" s="1"/>
  <c r="DA57" i="3"/>
  <c r="GF57" i="3" s="1"/>
  <c r="CZ57" i="3"/>
  <c r="GE57" i="3" s="1"/>
  <c r="CY57" i="3"/>
  <c r="GD57" i="3" s="1"/>
  <c r="CX57" i="3"/>
  <c r="GC57" i="3" s="1"/>
  <c r="CW57" i="3"/>
  <c r="GB57" i="3" s="1"/>
  <c r="CV57" i="3"/>
  <c r="GA57" i="3" s="1"/>
  <c r="CU57" i="3"/>
  <c r="FZ57" i="3" s="1"/>
  <c r="CT57" i="3"/>
  <c r="FY57" i="3" s="1"/>
  <c r="CS57" i="3"/>
  <c r="FX57" i="3" s="1"/>
  <c r="CR57" i="3"/>
  <c r="FW57" i="3" s="1"/>
  <c r="CQ57" i="3"/>
  <c r="FV57" i="3" s="1"/>
  <c r="CP57" i="3"/>
  <c r="FU57" i="3" s="1"/>
  <c r="CO57" i="3"/>
  <c r="FT57" i="3" s="1"/>
  <c r="CN57" i="3"/>
  <c r="FS57" i="3" s="1"/>
  <c r="CM57" i="3"/>
  <c r="FR57" i="3" s="1"/>
  <c r="CL57" i="3"/>
  <c r="FQ57" i="3" s="1"/>
  <c r="CK57" i="3"/>
  <c r="FP57" i="3" s="1"/>
  <c r="CJ57" i="3"/>
  <c r="FO57" i="3" s="1"/>
  <c r="CI57" i="3"/>
  <c r="FN57" i="3" s="1"/>
  <c r="CH57" i="3"/>
  <c r="FM57" i="3" s="1"/>
  <c r="CG57" i="3"/>
  <c r="FL57" i="3" s="1"/>
  <c r="CF57" i="3"/>
  <c r="FK57" i="3" s="1"/>
  <c r="CE57" i="3"/>
  <c r="FJ57" i="3" s="1"/>
  <c r="CD57" i="3"/>
  <c r="FI57" i="3" s="1"/>
  <c r="CC57" i="3"/>
  <c r="FH57" i="3" s="1"/>
  <c r="CB57" i="3"/>
  <c r="FG57" i="3" s="1"/>
  <c r="CA57" i="3"/>
  <c r="FF57" i="3" s="1"/>
  <c r="BZ57" i="3"/>
  <c r="FE57" i="3" s="1"/>
  <c r="BY57" i="3"/>
  <c r="FD57" i="3" s="1"/>
  <c r="BX57" i="3"/>
  <c r="FC57" i="3" s="1"/>
  <c r="BW57" i="3"/>
  <c r="FB57" i="3" s="1"/>
  <c r="BV57" i="3"/>
  <c r="FA57" i="3" s="1"/>
  <c r="BU57" i="3"/>
  <c r="EZ57" i="3" s="1"/>
  <c r="BT57" i="3"/>
  <c r="EY57" i="3" s="1"/>
  <c r="BS57" i="3"/>
  <c r="EX57" i="3" s="1"/>
  <c r="BR57" i="3"/>
  <c r="EW57" i="3" s="1"/>
  <c r="BQ57" i="3"/>
  <c r="EV57" i="3" s="1"/>
  <c r="BP57" i="3"/>
  <c r="EU57" i="3" s="1"/>
  <c r="BO57" i="3"/>
  <c r="ET57" i="3" s="1"/>
  <c r="BN57" i="3"/>
  <c r="ES57" i="3" s="1"/>
  <c r="BM57" i="3"/>
  <c r="ER57" i="3" s="1"/>
  <c r="BL57" i="3"/>
  <c r="EQ57" i="3" s="1"/>
  <c r="BK57" i="3"/>
  <c r="EP57" i="3" s="1"/>
  <c r="BJ57" i="3"/>
  <c r="EO57" i="3" s="1"/>
  <c r="BI57" i="3"/>
  <c r="EN57" i="3" s="1"/>
  <c r="BH57" i="3"/>
  <c r="EM57" i="3" s="1"/>
  <c r="BG57" i="3"/>
  <c r="EL57" i="3" s="1"/>
  <c r="BF57" i="3"/>
  <c r="EK57" i="3" s="1"/>
  <c r="BE57" i="3"/>
  <c r="EJ57" i="3" s="1"/>
  <c r="GT56" i="3"/>
  <c r="GP56" i="3"/>
  <c r="GD56" i="3"/>
  <c r="FZ56" i="3"/>
  <c r="FN56" i="3"/>
  <c r="FJ56" i="3"/>
  <c r="EX56" i="3"/>
  <c r="ET56" i="3"/>
  <c r="EA56" i="3"/>
  <c r="DX56" i="3"/>
  <c r="HC56" i="3" s="1"/>
  <c r="DW56" i="3"/>
  <c r="HB56" i="3" s="1"/>
  <c r="DV56" i="3"/>
  <c r="HA56" i="3" s="1"/>
  <c r="DU56" i="3"/>
  <c r="GZ56" i="3" s="1"/>
  <c r="DT56" i="3"/>
  <c r="GY56" i="3" s="1"/>
  <c r="DS56" i="3"/>
  <c r="GX56" i="3" s="1"/>
  <c r="DR56" i="3"/>
  <c r="GW56" i="3" s="1"/>
  <c r="DQ56" i="3"/>
  <c r="GV56" i="3" s="1"/>
  <c r="DP56" i="3"/>
  <c r="GU56" i="3" s="1"/>
  <c r="DO56" i="3"/>
  <c r="DN56" i="3"/>
  <c r="GS56" i="3" s="1"/>
  <c r="DM56" i="3"/>
  <c r="GR56" i="3" s="1"/>
  <c r="DL56" i="3"/>
  <c r="GQ56" i="3" s="1"/>
  <c r="DK56" i="3"/>
  <c r="DJ56" i="3"/>
  <c r="GO56" i="3" s="1"/>
  <c r="DI56" i="3"/>
  <c r="GN56" i="3" s="1"/>
  <c r="DH56" i="3"/>
  <c r="GM56" i="3" s="1"/>
  <c r="DG56" i="3"/>
  <c r="GL56" i="3" s="1"/>
  <c r="DF56" i="3"/>
  <c r="GK56" i="3" s="1"/>
  <c r="DE56" i="3"/>
  <c r="GJ56" i="3" s="1"/>
  <c r="DD56" i="3"/>
  <c r="GI56" i="3" s="1"/>
  <c r="DC56" i="3"/>
  <c r="GH56" i="3" s="1"/>
  <c r="DB56" i="3"/>
  <c r="GG56" i="3" s="1"/>
  <c r="DA56" i="3"/>
  <c r="GF56" i="3" s="1"/>
  <c r="CZ56" i="3"/>
  <c r="GE56" i="3" s="1"/>
  <c r="CY56" i="3"/>
  <c r="CX56" i="3"/>
  <c r="GC56" i="3" s="1"/>
  <c r="CW56" i="3"/>
  <c r="GB56" i="3" s="1"/>
  <c r="CV56" i="3"/>
  <c r="GA56" i="3" s="1"/>
  <c r="CU56" i="3"/>
  <c r="CT56" i="3"/>
  <c r="FY56" i="3" s="1"/>
  <c r="CS56" i="3"/>
  <c r="FX56" i="3" s="1"/>
  <c r="CR56" i="3"/>
  <c r="FW56" i="3" s="1"/>
  <c r="CQ56" i="3"/>
  <c r="FV56" i="3" s="1"/>
  <c r="CP56" i="3"/>
  <c r="FU56" i="3" s="1"/>
  <c r="CO56" i="3"/>
  <c r="FT56" i="3" s="1"/>
  <c r="CN56" i="3"/>
  <c r="FS56" i="3" s="1"/>
  <c r="CM56" i="3"/>
  <c r="FR56" i="3" s="1"/>
  <c r="CL56" i="3"/>
  <c r="FQ56" i="3" s="1"/>
  <c r="CK56" i="3"/>
  <c r="FP56" i="3" s="1"/>
  <c r="CJ56" i="3"/>
  <c r="FO56" i="3" s="1"/>
  <c r="CI56" i="3"/>
  <c r="CH56" i="3"/>
  <c r="FM56" i="3" s="1"/>
  <c r="CG56" i="3"/>
  <c r="FL56" i="3" s="1"/>
  <c r="CF56" i="3"/>
  <c r="FK56" i="3" s="1"/>
  <c r="CE56" i="3"/>
  <c r="CD56" i="3"/>
  <c r="FI56" i="3" s="1"/>
  <c r="CC56" i="3"/>
  <c r="FH56" i="3" s="1"/>
  <c r="CB56" i="3"/>
  <c r="FG56" i="3" s="1"/>
  <c r="CA56" i="3"/>
  <c r="FF56" i="3" s="1"/>
  <c r="BZ56" i="3"/>
  <c r="FE56" i="3" s="1"/>
  <c r="BY56" i="3"/>
  <c r="FD56" i="3" s="1"/>
  <c r="BX56" i="3"/>
  <c r="FC56" i="3" s="1"/>
  <c r="BW56" i="3"/>
  <c r="FB56" i="3" s="1"/>
  <c r="BV56" i="3"/>
  <c r="FA56" i="3" s="1"/>
  <c r="BU56" i="3"/>
  <c r="EZ56" i="3" s="1"/>
  <c r="BT56" i="3"/>
  <c r="EY56" i="3" s="1"/>
  <c r="BS56" i="3"/>
  <c r="BR56" i="3"/>
  <c r="EW56" i="3" s="1"/>
  <c r="BQ56" i="3"/>
  <c r="EV56" i="3" s="1"/>
  <c r="BP56" i="3"/>
  <c r="EU56" i="3" s="1"/>
  <c r="BO56" i="3"/>
  <c r="BN56" i="3"/>
  <c r="ES56" i="3" s="1"/>
  <c r="BM56" i="3"/>
  <c r="ER56" i="3" s="1"/>
  <c r="BL56" i="3"/>
  <c r="EQ56" i="3" s="1"/>
  <c r="BK56" i="3"/>
  <c r="EP56" i="3" s="1"/>
  <c r="BJ56" i="3"/>
  <c r="EO56" i="3" s="1"/>
  <c r="BI56" i="3"/>
  <c r="EN56" i="3" s="1"/>
  <c r="BH56" i="3"/>
  <c r="EM56" i="3" s="1"/>
  <c r="BG56" i="3"/>
  <c r="EL56" i="3" s="1"/>
  <c r="BF56" i="3"/>
  <c r="EK56" i="3" s="1"/>
  <c r="BE56" i="3"/>
  <c r="EJ56" i="3" s="1"/>
  <c r="NV55" i="3"/>
  <c r="NU55" i="3"/>
  <c r="NM55" i="3"/>
  <c r="MW55" i="3"/>
  <c r="MG55" i="3"/>
  <c r="LZ55" i="3"/>
  <c r="NT55" i="3" s="1"/>
  <c r="LY55" i="3"/>
  <c r="NS55" i="3" s="1"/>
  <c r="LX55" i="3"/>
  <c r="NR55" i="3" s="1"/>
  <c r="LW55" i="3"/>
  <c r="NQ55" i="3" s="1"/>
  <c r="LV55" i="3"/>
  <c r="NP55" i="3" s="1"/>
  <c r="LU55" i="3"/>
  <c r="NO55" i="3" s="1"/>
  <c r="LT55" i="3"/>
  <c r="NN55" i="3" s="1"/>
  <c r="LS55" i="3"/>
  <c r="LR55" i="3"/>
  <c r="NL55" i="3" s="1"/>
  <c r="LQ55" i="3"/>
  <c r="NK55" i="3" s="1"/>
  <c r="LP55" i="3"/>
  <c r="NJ55" i="3" s="1"/>
  <c r="LO55" i="3"/>
  <c r="NI55" i="3" s="1"/>
  <c r="LN55" i="3"/>
  <c r="NH55" i="3" s="1"/>
  <c r="LM55" i="3"/>
  <c r="NG55" i="3" s="1"/>
  <c r="LL55" i="3"/>
  <c r="NF55" i="3" s="1"/>
  <c r="LK55" i="3"/>
  <c r="NE55" i="3" s="1"/>
  <c r="LJ55" i="3"/>
  <c r="ND55" i="3" s="1"/>
  <c r="LI55" i="3"/>
  <c r="NC55" i="3" s="1"/>
  <c r="LH55" i="3"/>
  <c r="NB55" i="3" s="1"/>
  <c r="LG55" i="3"/>
  <c r="NA55" i="3" s="1"/>
  <c r="LF55" i="3"/>
  <c r="MZ55" i="3" s="1"/>
  <c r="LE55" i="3"/>
  <c r="MY55" i="3" s="1"/>
  <c r="LD55" i="3"/>
  <c r="MX55" i="3" s="1"/>
  <c r="LC55" i="3"/>
  <c r="LB55" i="3"/>
  <c r="MV55" i="3" s="1"/>
  <c r="LA55" i="3"/>
  <c r="MU55" i="3" s="1"/>
  <c r="KZ55" i="3"/>
  <c r="MT55" i="3" s="1"/>
  <c r="KY55" i="3"/>
  <c r="MS55" i="3" s="1"/>
  <c r="KX55" i="3"/>
  <c r="MR55" i="3" s="1"/>
  <c r="KW55" i="3"/>
  <c r="MQ55" i="3" s="1"/>
  <c r="KV55" i="3"/>
  <c r="MP55" i="3" s="1"/>
  <c r="KU55" i="3"/>
  <c r="MO55" i="3" s="1"/>
  <c r="KT55" i="3"/>
  <c r="MN55" i="3" s="1"/>
  <c r="KS55" i="3"/>
  <c r="MM55" i="3" s="1"/>
  <c r="KR55" i="3"/>
  <c r="ML55" i="3" s="1"/>
  <c r="KQ55" i="3"/>
  <c r="MK55" i="3" s="1"/>
  <c r="KP55" i="3"/>
  <c r="MJ55" i="3" s="1"/>
  <c r="KO55" i="3"/>
  <c r="MI55" i="3" s="1"/>
  <c r="KN55" i="3"/>
  <c r="MH55" i="3" s="1"/>
  <c r="KM55" i="3"/>
  <c r="KL55" i="3"/>
  <c r="MF55" i="3" s="1"/>
  <c r="KK55" i="3"/>
  <c r="ME55" i="3" s="1"/>
  <c r="KJ55" i="3"/>
  <c r="MD55" i="3" s="1"/>
  <c r="KI55" i="3"/>
  <c r="MC55" i="3" s="1"/>
  <c r="KH55" i="3"/>
  <c r="MB55" i="3" s="1"/>
  <c r="HA55" i="3"/>
  <c r="GS55" i="3"/>
  <c r="GK55" i="3"/>
  <c r="GC55" i="3"/>
  <c r="FU55" i="3"/>
  <c r="FM55" i="3"/>
  <c r="FE55" i="3"/>
  <c r="EW55" i="3"/>
  <c r="EO55" i="3"/>
  <c r="DY55" i="3"/>
  <c r="DX55" i="3"/>
  <c r="HC55" i="3" s="1"/>
  <c r="DW55" i="3"/>
  <c r="HB55" i="3" s="1"/>
  <c r="DV55" i="3"/>
  <c r="DU55" i="3"/>
  <c r="GZ55" i="3" s="1"/>
  <c r="DT55" i="3"/>
  <c r="GY55" i="3" s="1"/>
  <c r="DS55" i="3"/>
  <c r="GX55" i="3" s="1"/>
  <c r="DR55" i="3"/>
  <c r="GW55" i="3" s="1"/>
  <c r="DQ55" i="3"/>
  <c r="GV55" i="3" s="1"/>
  <c r="DP55" i="3"/>
  <c r="GU55" i="3" s="1"/>
  <c r="DO55" i="3"/>
  <c r="GT55" i="3" s="1"/>
  <c r="DN55" i="3"/>
  <c r="DM55" i="3"/>
  <c r="GR55" i="3" s="1"/>
  <c r="DL55" i="3"/>
  <c r="GQ55" i="3" s="1"/>
  <c r="DK55" i="3"/>
  <c r="GP55" i="3" s="1"/>
  <c r="DJ55" i="3"/>
  <c r="GO55" i="3" s="1"/>
  <c r="DI55" i="3"/>
  <c r="GN55" i="3" s="1"/>
  <c r="DH55" i="3"/>
  <c r="GM55" i="3" s="1"/>
  <c r="DG55" i="3"/>
  <c r="GL55" i="3" s="1"/>
  <c r="DF55" i="3"/>
  <c r="DE55" i="3"/>
  <c r="GJ55" i="3" s="1"/>
  <c r="DD55" i="3"/>
  <c r="GI55" i="3" s="1"/>
  <c r="DC55" i="3"/>
  <c r="GH55" i="3" s="1"/>
  <c r="DB55" i="3"/>
  <c r="GG55" i="3" s="1"/>
  <c r="DA55" i="3"/>
  <c r="GF55" i="3" s="1"/>
  <c r="CZ55" i="3"/>
  <c r="GE55" i="3" s="1"/>
  <c r="CY55" i="3"/>
  <c r="GD55" i="3" s="1"/>
  <c r="CX55" i="3"/>
  <c r="CW55" i="3"/>
  <c r="GB55" i="3" s="1"/>
  <c r="CV55" i="3"/>
  <c r="GA55" i="3" s="1"/>
  <c r="CU55" i="3"/>
  <c r="FZ55" i="3" s="1"/>
  <c r="CT55" i="3"/>
  <c r="FY55" i="3" s="1"/>
  <c r="CS55" i="3"/>
  <c r="FX55" i="3" s="1"/>
  <c r="CR55" i="3"/>
  <c r="FW55" i="3" s="1"/>
  <c r="CQ55" i="3"/>
  <c r="FV55" i="3" s="1"/>
  <c r="CP55" i="3"/>
  <c r="CO55" i="3"/>
  <c r="FT55" i="3" s="1"/>
  <c r="CN55" i="3"/>
  <c r="FS55" i="3" s="1"/>
  <c r="CM55" i="3"/>
  <c r="FR55" i="3" s="1"/>
  <c r="CL55" i="3"/>
  <c r="FQ55" i="3" s="1"/>
  <c r="CK55" i="3"/>
  <c r="FP55" i="3" s="1"/>
  <c r="CJ55" i="3"/>
  <c r="FO55" i="3" s="1"/>
  <c r="CI55" i="3"/>
  <c r="FN55" i="3" s="1"/>
  <c r="CH55" i="3"/>
  <c r="CG55" i="3"/>
  <c r="FL55" i="3" s="1"/>
  <c r="CF55" i="3"/>
  <c r="FK55" i="3" s="1"/>
  <c r="CE55" i="3"/>
  <c r="FJ55" i="3" s="1"/>
  <c r="CD55" i="3"/>
  <c r="FI55" i="3" s="1"/>
  <c r="CC55" i="3"/>
  <c r="FH55" i="3" s="1"/>
  <c r="CB55" i="3"/>
  <c r="FG55" i="3" s="1"/>
  <c r="CA55" i="3"/>
  <c r="FF55" i="3" s="1"/>
  <c r="BZ55" i="3"/>
  <c r="BY55" i="3"/>
  <c r="FD55" i="3" s="1"/>
  <c r="BX55" i="3"/>
  <c r="FC55" i="3" s="1"/>
  <c r="BW55" i="3"/>
  <c r="FB55" i="3" s="1"/>
  <c r="BV55" i="3"/>
  <c r="FA55" i="3" s="1"/>
  <c r="BU55" i="3"/>
  <c r="EZ55" i="3" s="1"/>
  <c r="BT55" i="3"/>
  <c r="EY55" i="3" s="1"/>
  <c r="BS55" i="3"/>
  <c r="EX55" i="3" s="1"/>
  <c r="BR55" i="3"/>
  <c r="BQ55" i="3"/>
  <c r="EV55" i="3" s="1"/>
  <c r="BP55" i="3"/>
  <c r="EU55" i="3" s="1"/>
  <c r="BO55" i="3"/>
  <c r="ET55" i="3" s="1"/>
  <c r="BN55" i="3"/>
  <c r="ES55" i="3" s="1"/>
  <c r="BM55" i="3"/>
  <c r="ER55" i="3" s="1"/>
  <c r="BL55" i="3"/>
  <c r="EQ55" i="3" s="1"/>
  <c r="BK55" i="3"/>
  <c r="EP55" i="3" s="1"/>
  <c r="BJ55" i="3"/>
  <c r="BI55" i="3"/>
  <c r="EN55" i="3" s="1"/>
  <c r="BH55" i="3"/>
  <c r="EM55" i="3" s="1"/>
  <c r="BG55" i="3"/>
  <c r="EL55" i="3" s="1"/>
  <c r="BF55" i="3"/>
  <c r="EK55" i="3" s="1"/>
  <c r="BE55" i="3"/>
  <c r="EJ55" i="3" s="1"/>
  <c r="C55" i="3"/>
  <c r="DX54" i="3"/>
  <c r="HC54" i="3" s="1"/>
  <c r="DW54" i="3"/>
  <c r="HB54" i="3" s="1"/>
  <c r="DV54" i="3"/>
  <c r="HA54" i="3" s="1"/>
  <c r="DU54" i="3"/>
  <c r="GZ54" i="3" s="1"/>
  <c r="DT54" i="3"/>
  <c r="GY54" i="3" s="1"/>
  <c r="DS54" i="3"/>
  <c r="GX54" i="3" s="1"/>
  <c r="DR54" i="3"/>
  <c r="GW54" i="3" s="1"/>
  <c r="DQ54" i="3"/>
  <c r="GV54" i="3" s="1"/>
  <c r="DP54" i="3"/>
  <c r="GU54" i="3" s="1"/>
  <c r="DO54" i="3"/>
  <c r="GT54" i="3" s="1"/>
  <c r="DN54" i="3"/>
  <c r="GS54" i="3" s="1"/>
  <c r="DM54" i="3"/>
  <c r="GR54" i="3" s="1"/>
  <c r="DL54" i="3"/>
  <c r="GQ54" i="3" s="1"/>
  <c r="DK54" i="3"/>
  <c r="GP54" i="3" s="1"/>
  <c r="DJ54" i="3"/>
  <c r="GO54" i="3" s="1"/>
  <c r="DI54" i="3"/>
  <c r="GN54" i="3" s="1"/>
  <c r="DH54" i="3"/>
  <c r="GM54" i="3" s="1"/>
  <c r="DG54" i="3"/>
  <c r="GL54" i="3" s="1"/>
  <c r="DF54" i="3"/>
  <c r="GK54" i="3" s="1"/>
  <c r="DE54" i="3"/>
  <c r="GJ54" i="3" s="1"/>
  <c r="DD54" i="3"/>
  <c r="GI54" i="3" s="1"/>
  <c r="DC54" i="3"/>
  <c r="GH54" i="3" s="1"/>
  <c r="DB54" i="3"/>
  <c r="GG54" i="3" s="1"/>
  <c r="DA54" i="3"/>
  <c r="GF54" i="3" s="1"/>
  <c r="CZ54" i="3"/>
  <c r="GE54" i="3" s="1"/>
  <c r="CY54" i="3"/>
  <c r="GD54" i="3" s="1"/>
  <c r="CX54" i="3"/>
  <c r="GC54" i="3" s="1"/>
  <c r="CW54" i="3"/>
  <c r="GB54" i="3" s="1"/>
  <c r="CV54" i="3"/>
  <c r="GA54" i="3" s="1"/>
  <c r="CU54" i="3"/>
  <c r="FZ54" i="3" s="1"/>
  <c r="CT54" i="3"/>
  <c r="FY54" i="3" s="1"/>
  <c r="CS54" i="3"/>
  <c r="FX54" i="3" s="1"/>
  <c r="CR54" i="3"/>
  <c r="FW54" i="3" s="1"/>
  <c r="CQ54" i="3"/>
  <c r="FV54" i="3" s="1"/>
  <c r="CP54" i="3"/>
  <c r="FU54" i="3" s="1"/>
  <c r="CO54" i="3"/>
  <c r="FT54" i="3" s="1"/>
  <c r="CN54" i="3"/>
  <c r="FS54" i="3" s="1"/>
  <c r="CM54" i="3"/>
  <c r="FR54" i="3" s="1"/>
  <c r="CL54" i="3"/>
  <c r="FQ54" i="3" s="1"/>
  <c r="CK54" i="3"/>
  <c r="FP54" i="3" s="1"/>
  <c r="CJ54" i="3"/>
  <c r="FO54" i="3" s="1"/>
  <c r="CI54" i="3"/>
  <c r="FN54" i="3" s="1"/>
  <c r="CH54" i="3"/>
  <c r="FM54" i="3" s="1"/>
  <c r="CG54" i="3"/>
  <c r="FL54" i="3" s="1"/>
  <c r="CF54" i="3"/>
  <c r="FK54" i="3" s="1"/>
  <c r="CE54" i="3"/>
  <c r="FJ54" i="3" s="1"/>
  <c r="CD54" i="3"/>
  <c r="FI54" i="3" s="1"/>
  <c r="CC54" i="3"/>
  <c r="FH54" i="3" s="1"/>
  <c r="CB54" i="3"/>
  <c r="FG54" i="3" s="1"/>
  <c r="CA54" i="3"/>
  <c r="FF54" i="3" s="1"/>
  <c r="BZ54" i="3"/>
  <c r="FE54" i="3" s="1"/>
  <c r="BY54" i="3"/>
  <c r="FD54" i="3" s="1"/>
  <c r="BX54" i="3"/>
  <c r="FC54" i="3" s="1"/>
  <c r="BW54" i="3"/>
  <c r="FB54" i="3" s="1"/>
  <c r="BV54" i="3"/>
  <c r="FA54" i="3" s="1"/>
  <c r="BU54" i="3"/>
  <c r="EZ54" i="3" s="1"/>
  <c r="BT54" i="3"/>
  <c r="EY54" i="3" s="1"/>
  <c r="BS54" i="3"/>
  <c r="EX54" i="3" s="1"/>
  <c r="BR54" i="3"/>
  <c r="EW54" i="3" s="1"/>
  <c r="BQ54" i="3"/>
  <c r="EV54" i="3" s="1"/>
  <c r="BP54" i="3"/>
  <c r="EU54" i="3" s="1"/>
  <c r="BO54" i="3"/>
  <c r="ET54" i="3" s="1"/>
  <c r="BN54" i="3"/>
  <c r="ES54" i="3" s="1"/>
  <c r="BM54" i="3"/>
  <c r="ER54" i="3" s="1"/>
  <c r="BL54" i="3"/>
  <c r="EQ54" i="3" s="1"/>
  <c r="BK54" i="3"/>
  <c r="EP54" i="3" s="1"/>
  <c r="BJ54" i="3"/>
  <c r="EO54" i="3" s="1"/>
  <c r="BI54" i="3"/>
  <c r="EN54" i="3" s="1"/>
  <c r="BH54" i="3"/>
  <c r="EM54" i="3" s="1"/>
  <c r="BG54" i="3"/>
  <c r="EL54" i="3" s="1"/>
  <c r="BF54" i="3"/>
  <c r="EK54" i="3" s="1"/>
  <c r="BE54" i="3"/>
  <c r="EJ54" i="3" s="1"/>
  <c r="DX53" i="3"/>
  <c r="HC53" i="3" s="1"/>
  <c r="DW53" i="3"/>
  <c r="HB53" i="3" s="1"/>
  <c r="DV53" i="3"/>
  <c r="HA53" i="3" s="1"/>
  <c r="DU53" i="3"/>
  <c r="GZ53" i="3" s="1"/>
  <c r="DT53" i="3"/>
  <c r="GY53" i="3" s="1"/>
  <c r="DS53" i="3"/>
  <c r="GX53" i="3" s="1"/>
  <c r="DR53" i="3"/>
  <c r="GW53" i="3" s="1"/>
  <c r="DQ53" i="3"/>
  <c r="GV53" i="3" s="1"/>
  <c r="DP53" i="3"/>
  <c r="GU53" i="3" s="1"/>
  <c r="DO53" i="3"/>
  <c r="GT53" i="3" s="1"/>
  <c r="DN53" i="3"/>
  <c r="GS53" i="3" s="1"/>
  <c r="DM53" i="3"/>
  <c r="GR53" i="3" s="1"/>
  <c r="DL53" i="3"/>
  <c r="GQ53" i="3" s="1"/>
  <c r="DK53" i="3"/>
  <c r="GP53" i="3" s="1"/>
  <c r="DJ53" i="3"/>
  <c r="GO53" i="3" s="1"/>
  <c r="DI53" i="3"/>
  <c r="GN53" i="3" s="1"/>
  <c r="DH53" i="3"/>
  <c r="GM53" i="3" s="1"/>
  <c r="DG53" i="3"/>
  <c r="GL53" i="3" s="1"/>
  <c r="DF53" i="3"/>
  <c r="GK53" i="3" s="1"/>
  <c r="DE53" i="3"/>
  <c r="GJ53" i="3" s="1"/>
  <c r="DD53" i="3"/>
  <c r="GI53" i="3" s="1"/>
  <c r="DC53" i="3"/>
  <c r="GH53" i="3" s="1"/>
  <c r="DB53" i="3"/>
  <c r="GG53" i="3" s="1"/>
  <c r="DA53" i="3"/>
  <c r="GF53" i="3" s="1"/>
  <c r="CZ53" i="3"/>
  <c r="GE53" i="3" s="1"/>
  <c r="CY53" i="3"/>
  <c r="GD53" i="3" s="1"/>
  <c r="CX53" i="3"/>
  <c r="GC53" i="3" s="1"/>
  <c r="CW53" i="3"/>
  <c r="GB53" i="3" s="1"/>
  <c r="CV53" i="3"/>
  <c r="GA53" i="3" s="1"/>
  <c r="CU53" i="3"/>
  <c r="FZ53" i="3" s="1"/>
  <c r="CT53" i="3"/>
  <c r="FY53" i="3" s="1"/>
  <c r="CS53" i="3"/>
  <c r="FX53" i="3" s="1"/>
  <c r="CR53" i="3"/>
  <c r="FW53" i="3" s="1"/>
  <c r="CQ53" i="3"/>
  <c r="FV53" i="3" s="1"/>
  <c r="CP53" i="3"/>
  <c r="FU53" i="3" s="1"/>
  <c r="CO53" i="3"/>
  <c r="FT53" i="3" s="1"/>
  <c r="CN53" i="3"/>
  <c r="FS53" i="3" s="1"/>
  <c r="CM53" i="3"/>
  <c r="FR53" i="3" s="1"/>
  <c r="CL53" i="3"/>
  <c r="FQ53" i="3" s="1"/>
  <c r="CK53" i="3"/>
  <c r="FP53" i="3" s="1"/>
  <c r="CJ53" i="3"/>
  <c r="FO53" i="3" s="1"/>
  <c r="CI53" i="3"/>
  <c r="FN53" i="3" s="1"/>
  <c r="CH53" i="3"/>
  <c r="FM53" i="3" s="1"/>
  <c r="CG53" i="3"/>
  <c r="FL53" i="3" s="1"/>
  <c r="CF53" i="3"/>
  <c r="FK53" i="3" s="1"/>
  <c r="CE53" i="3"/>
  <c r="FJ53" i="3" s="1"/>
  <c r="CD53" i="3"/>
  <c r="FI53" i="3" s="1"/>
  <c r="CC53" i="3"/>
  <c r="FH53" i="3" s="1"/>
  <c r="CB53" i="3"/>
  <c r="FG53" i="3" s="1"/>
  <c r="CA53" i="3"/>
  <c r="FF53" i="3" s="1"/>
  <c r="BZ53" i="3"/>
  <c r="FE53" i="3" s="1"/>
  <c r="BY53" i="3"/>
  <c r="FD53" i="3" s="1"/>
  <c r="BX53" i="3"/>
  <c r="FC53" i="3" s="1"/>
  <c r="BW53" i="3"/>
  <c r="FB53" i="3" s="1"/>
  <c r="BV53" i="3"/>
  <c r="FA53" i="3" s="1"/>
  <c r="BU53" i="3"/>
  <c r="EZ53" i="3" s="1"/>
  <c r="BT53" i="3"/>
  <c r="EY53" i="3" s="1"/>
  <c r="BS53" i="3"/>
  <c r="EX53" i="3" s="1"/>
  <c r="BR53" i="3"/>
  <c r="EW53" i="3" s="1"/>
  <c r="BQ53" i="3"/>
  <c r="EV53" i="3" s="1"/>
  <c r="BP53" i="3"/>
  <c r="EU53" i="3" s="1"/>
  <c r="BO53" i="3"/>
  <c r="ET53" i="3" s="1"/>
  <c r="BN53" i="3"/>
  <c r="ES53" i="3" s="1"/>
  <c r="BM53" i="3"/>
  <c r="ER53" i="3" s="1"/>
  <c r="BL53" i="3"/>
  <c r="EQ53" i="3" s="1"/>
  <c r="BK53" i="3"/>
  <c r="EP53" i="3" s="1"/>
  <c r="BJ53" i="3"/>
  <c r="EO53" i="3" s="1"/>
  <c r="BI53" i="3"/>
  <c r="EN53" i="3" s="1"/>
  <c r="BH53" i="3"/>
  <c r="EM53" i="3" s="1"/>
  <c r="BG53" i="3"/>
  <c r="EL53" i="3" s="1"/>
  <c r="BF53" i="3"/>
  <c r="EK53" i="3" s="1"/>
  <c r="BE53" i="3"/>
  <c r="EJ53" i="3" s="1"/>
  <c r="DX52" i="3"/>
  <c r="HC52" i="3" s="1"/>
  <c r="DW52" i="3"/>
  <c r="HB52" i="3" s="1"/>
  <c r="DV52" i="3"/>
  <c r="HA52" i="3" s="1"/>
  <c r="DU52" i="3"/>
  <c r="GZ52" i="3" s="1"/>
  <c r="DT52" i="3"/>
  <c r="GY52" i="3" s="1"/>
  <c r="DS52" i="3"/>
  <c r="GX52" i="3" s="1"/>
  <c r="DR52" i="3"/>
  <c r="GW52" i="3" s="1"/>
  <c r="DQ52" i="3"/>
  <c r="GV52" i="3" s="1"/>
  <c r="DP52" i="3"/>
  <c r="GU52" i="3" s="1"/>
  <c r="DO52" i="3"/>
  <c r="GT52" i="3" s="1"/>
  <c r="DN52" i="3"/>
  <c r="GS52" i="3" s="1"/>
  <c r="DM52" i="3"/>
  <c r="GR52" i="3" s="1"/>
  <c r="DL52" i="3"/>
  <c r="GQ52" i="3" s="1"/>
  <c r="DK52" i="3"/>
  <c r="GP52" i="3" s="1"/>
  <c r="DJ52" i="3"/>
  <c r="GO52" i="3" s="1"/>
  <c r="DI52" i="3"/>
  <c r="GN52" i="3" s="1"/>
  <c r="DH52" i="3"/>
  <c r="GM52" i="3" s="1"/>
  <c r="DG52" i="3"/>
  <c r="GL52" i="3" s="1"/>
  <c r="DF52" i="3"/>
  <c r="GK52" i="3" s="1"/>
  <c r="DE52" i="3"/>
  <c r="GJ52" i="3" s="1"/>
  <c r="DD52" i="3"/>
  <c r="GI52" i="3" s="1"/>
  <c r="DC52" i="3"/>
  <c r="GH52" i="3" s="1"/>
  <c r="DB52" i="3"/>
  <c r="GG52" i="3" s="1"/>
  <c r="DA52" i="3"/>
  <c r="GF52" i="3" s="1"/>
  <c r="CZ52" i="3"/>
  <c r="GE52" i="3" s="1"/>
  <c r="CY52" i="3"/>
  <c r="GD52" i="3" s="1"/>
  <c r="CX52" i="3"/>
  <c r="GC52" i="3" s="1"/>
  <c r="CW52" i="3"/>
  <c r="GB52" i="3" s="1"/>
  <c r="CV52" i="3"/>
  <c r="GA52" i="3" s="1"/>
  <c r="CU52" i="3"/>
  <c r="FZ52" i="3" s="1"/>
  <c r="CT52" i="3"/>
  <c r="FY52" i="3" s="1"/>
  <c r="CS52" i="3"/>
  <c r="FX52" i="3" s="1"/>
  <c r="CR52" i="3"/>
  <c r="FW52" i="3" s="1"/>
  <c r="CQ52" i="3"/>
  <c r="FV52" i="3" s="1"/>
  <c r="CP52" i="3"/>
  <c r="FU52" i="3" s="1"/>
  <c r="CO52" i="3"/>
  <c r="FT52" i="3" s="1"/>
  <c r="CN52" i="3"/>
  <c r="FS52" i="3" s="1"/>
  <c r="CM52" i="3"/>
  <c r="FR52" i="3" s="1"/>
  <c r="CL52" i="3"/>
  <c r="FQ52" i="3" s="1"/>
  <c r="CK52" i="3"/>
  <c r="FP52" i="3" s="1"/>
  <c r="CJ52" i="3"/>
  <c r="FO52" i="3" s="1"/>
  <c r="CI52" i="3"/>
  <c r="FN52" i="3" s="1"/>
  <c r="CH52" i="3"/>
  <c r="FM52" i="3" s="1"/>
  <c r="CG52" i="3"/>
  <c r="FL52" i="3" s="1"/>
  <c r="CF52" i="3"/>
  <c r="FK52" i="3" s="1"/>
  <c r="CE52" i="3"/>
  <c r="FJ52" i="3" s="1"/>
  <c r="CD52" i="3"/>
  <c r="FI52" i="3" s="1"/>
  <c r="CC52" i="3"/>
  <c r="FH52" i="3" s="1"/>
  <c r="CB52" i="3"/>
  <c r="FG52" i="3" s="1"/>
  <c r="CA52" i="3"/>
  <c r="FF52" i="3" s="1"/>
  <c r="BZ52" i="3"/>
  <c r="FE52" i="3" s="1"/>
  <c r="BY52" i="3"/>
  <c r="FD52" i="3" s="1"/>
  <c r="BX52" i="3"/>
  <c r="FC52" i="3" s="1"/>
  <c r="BW52" i="3"/>
  <c r="FB52" i="3" s="1"/>
  <c r="BV52" i="3"/>
  <c r="FA52" i="3" s="1"/>
  <c r="BU52" i="3"/>
  <c r="EZ52" i="3" s="1"/>
  <c r="BT52" i="3"/>
  <c r="EY52" i="3" s="1"/>
  <c r="BS52" i="3"/>
  <c r="EX52" i="3" s="1"/>
  <c r="BR52" i="3"/>
  <c r="EW52" i="3" s="1"/>
  <c r="BQ52" i="3"/>
  <c r="EV52" i="3" s="1"/>
  <c r="BP52" i="3"/>
  <c r="EU52" i="3" s="1"/>
  <c r="BO52" i="3"/>
  <c r="ET52" i="3" s="1"/>
  <c r="BN52" i="3"/>
  <c r="ES52" i="3" s="1"/>
  <c r="BM52" i="3"/>
  <c r="ER52" i="3" s="1"/>
  <c r="BL52" i="3"/>
  <c r="EQ52" i="3" s="1"/>
  <c r="BK52" i="3"/>
  <c r="EP52" i="3" s="1"/>
  <c r="BJ52" i="3"/>
  <c r="EO52" i="3" s="1"/>
  <c r="BI52" i="3"/>
  <c r="EN52" i="3" s="1"/>
  <c r="BH52" i="3"/>
  <c r="EM52" i="3" s="1"/>
  <c r="BG52" i="3"/>
  <c r="EL52" i="3" s="1"/>
  <c r="BF52" i="3"/>
  <c r="EK52" i="3" s="1"/>
  <c r="BE52" i="3"/>
  <c r="EJ52" i="3" s="1"/>
  <c r="GZ51" i="3"/>
  <c r="GN51" i="3"/>
  <c r="GJ51" i="3"/>
  <c r="FX51" i="3"/>
  <c r="FT51" i="3"/>
  <c r="FH51" i="3"/>
  <c r="FD51" i="3"/>
  <c r="ER51" i="3"/>
  <c r="EN51" i="3"/>
  <c r="EA51" i="3"/>
  <c r="DX51" i="3"/>
  <c r="HC51" i="3" s="1"/>
  <c r="DW51" i="3"/>
  <c r="HB51" i="3" s="1"/>
  <c r="DV51" i="3"/>
  <c r="HA51" i="3" s="1"/>
  <c r="DU51" i="3"/>
  <c r="DT51" i="3"/>
  <c r="GY51" i="3" s="1"/>
  <c r="DS51" i="3"/>
  <c r="GX51" i="3" s="1"/>
  <c r="DR51" i="3"/>
  <c r="GW51" i="3" s="1"/>
  <c r="DQ51" i="3"/>
  <c r="GV51" i="3" s="1"/>
  <c r="DP51" i="3"/>
  <c r="GU51" i="3" s="1"/>
  <c r="DO51" i="3"/>
  <c r="GT51" i="3" s="1"/>
  <c r="DN51" i="3"/>
  <c r="GS51" i="3" s="1"/>
  <c r="DM51" i="3"/>
  <c r="GR51" i="3" s="1"/>
  <c r="DL51" i="3"/>
  <c r="GQ51" i="3" s="1"/>
  <c r="DK51" i="3"/>
  <c r="GP51" i="3" s="1"/>
  <c r="DJ51" i="3"/>
  <c r="GO51" i="3" s="1"/>
  <c r="DI51" i="3"/>
  <c r="DH51" i="3"/>
  <c r="GM51" i="3" s="1"/>
  <c r="DG51" i="3"/>
  <c r="GL51" i="3" s="1"/>
  <c r="DF51" i="3"/>
  <c r="GK51" i="3" s="1"/>
  <c r="DE51" i="3"/>
  <c r="DD51" i="3"/>
  <c r="GI51" i="3" s="1"/>
  <c r="DC51" i="3"/>
  <c r="GH51" i="3" s="1"/>
  <c r="DB51" i="3"/>
  <c r="GG51" i="3" s="1"/>
  <c r="DA51" i="3"/>
  <c r="GF51" i="3" s="1"/>
  <c r="CZ51" i="3"/>
  <c r="GE51" i="3" s="1"/>
  <c r="CY51" i="3"/>
  <c r="GD51" i="3" s="1"/>
  <c r="CX51" i="3"/>
  <c r="GC51" i="3" s="1"/>
  <c r="CW51" i="3"/>
  <c r="GB51" i="3" s="1"/>
  <c r="CV51" i="3"/>
  <c r="GA51" i="3" s="1"/>
  <c r="CU51" i="3"/>
  <c r="FZ51" i="3" s="1"/>
  <c r="CT51" i="3"/>
  <c r="FY51" i="3" s="1"/>
  <c r="CS51" i="3"/>
  <c r="CR51" i="3"/>
  <c r="FW51" i="3" s="1"/>
  <c r="CQ51" i="3"/>
  <c r="FV51" i="3" s="1"/>
  <c r="CP51" i="3"/>
  <c r="FU51" i="3" s="1"/>
  <c r="CO51" i="3"/>
  <c r="CN51" i="3"/>
  <c r="FS51" i="3" s="1"/>
  <c r="CM51" i="3"/>
  <c r="FR51" i="3" s="1"/>
  <c r="CL51" i="3"/>
  <c r="FQ51" i="3" s="1"/>
  <c r="CK51" i="3"/>
  <c r="FP51" i="3" s="1"/>
  <c r="CJ51" i="3"/>
  <c r="FO51" i="3" s="1"/>
  <c r="CI51" i="3"/>
  <c r="FN51" i="3" s="1"/>
  <c r="CH51" i="3"/>
  <c r="FM51" i="3" s="1"/>
  <c r="CG51" i="3"/>
  <c r="FL51" i="3" s="1"/>
  <c r="CF51" i="3"/>
  <c r="FK51" i="3" s="1"/>
  <c r="CE51" i="3"/>
  <c r="FJ51" i="3" s="1"/>
  <c r="CD51" i="3"/>
  <c r="FI51" i="3" s="1"/>
  <c r="CC51" i="3"/>
  <c r="CB51" i="3"/>
  <c r="FG51" i="3" s="1"/>
  <c r="CA51" i="3"/>
  <c r="FF51" i="3" s="1"/>
  <c r="BZ51" i="3"/>
  <c r="FE51" i="3" s="1"/>
  <c r="BY51" i="3"/>
  <c r="BX51" i="3"/>
  <c r="FC51" i="3" s="1"/>
  <c r="BW51" i="3"/>
  <c r="FB51" i="3" s="1"/>
  <c r="BV51" i="3"/>
  <c r="FA51" i="3" s="1"/>
  <c r="BU51" i="3"/>
  <c r="EZ51" i="3" s="1"/>
  <c r="BT51" i="3"/>
  <c r="EY51" i="3" s="1"/>
  <c r="BS51" i="3"/>
  <c r="EX51" i="3" s="1"/>
  <c r="BR51" i="3"/>
  <c r="EW51" i="3" s="1"/>
  <c r="BQ51" i="3"/>
  <c r="EV51" i="3" s="1"/>
  <c r="BP51" i="3"/>
  <c r="EU51" i="3" s="1"/>
  <c r="BO51" i="3"/>
  <c r="ET51" i="3" s="1"/>
  <c r="BN51" i="3"/>
  <c r="ES51" i="3" s="1"/>
  <c r="BM51" i="3"/>
  <c r="BL51" i="3"/>
  <c r="EQ51" i="3" s="1"/>
  <c r="BK51" i="3"/>
  <c r="EP51" i="3" s="1"/>
  <c r="BJ51" i="3"/>
  <c r="EO51" i="3" s="1"/>
  <c r="BI51" i="3"/>
  <c r="BH51" i="3"/>
  <c r="EM51" i="3" s="1"/>
  <c r="BG51" i="3"/>
  <c r="EL51" i="3" s="1"/>
  <c r="BF51" i="3"/>
  <c r="EK51" i="3" s="1"/>
  <c r="BE51" i="3"/>
  <c r="EJ51" i="3" s="1"/>
  <c r="NV50" i="3"/>
  <c r="NU50" i="3"/>
  <c r="NO50" i="3"/>
  <c r="NK50" i="3"/>
  <c r="NG50" i="3"/>
  <c r="MU50" i="3"/>
  <c r="MQ50" i="3"/>
  <c r="ME50" i="3"/>
  <c r="LZ50" i="3"/>
  <c r="NT50" i="3" s="1"/>
  <c r="LY50" i="3"/>
  <c r="NS50" i="3" s="1"/>
  <c r="LX50" i="3"/>
  <c r="NR50" i="3" s="1"/>
  <c r="LW50" i="3"/>
  <c r="NQ50" i="3" s="1"/>
  <c r="LV50" i="3"/>
  <c r="NP50" i="3" s="1"/>
  <c r="LU50" i="3"/>
  <c r="LT50" i="3"/>
  <c r="NN50" i="3" s="1"/>
  <c r="LS50" i="3"/>
  <c r="NM50" i="3" s="1"/>
  <c r="LR50" i="3"/>
  <c r="NL50" i="3" s="1"/>
  <c r="LQ50" i="3"/>
  <c r="LP50" i="3"/>
  <c r="NJ50" i="3" s="1"/>
  <c r="LO50" i="3"/>
  <c r="NI50" i="3" s="1"/>
  <c r="LN50" i="3"/>
  <c r="NH50" i="3" s="1"/>
  <c r="LM50" i="3"/>
  <c r="LL50" i="3"/>
  <c r="NF50" i="3" s="1"/>
  <c r="LK50" i="3"/>
  <c r="NE50" i="3" s="1"/>
  <c r="LJ50" i="3"/>
  <c r="ND50" i="3" s="1"/>
  <c r="LI50" i="3"/>
  <c r="NC50" i="3" s="1"/>
  <c r="LH50" i="3"/>
  <c r="NB50" i="3" s="1"/>
  <c r="LG50" i="3"/>
  <c r="NA50" i="3" s="1"/>
  <c r="LF50" i="3"/>
  <c r="MZ50" i="3" s="1"/>
  <c r="LE50" i="3"/>
  <c r="MY50" i="3" s="1"/>
  <c r="LD50" i="3"/>
  <c r="MX50" i="3" s="1"/>
  <c r="LC50" i="3"/>
  <c r="MW50" i="3" s="1"/>
  <c r="LB50" i="3"/>
  <c r="MV50" i="3" s="1"/>
  <c r="LA50" i="3"/>
  <c r="KZ50" i="3"/>
  <c r="MT50" i="3" s="1"/>
  <c r="KY50" i="3"/>
  <c r="MS50" i="3" s="1"/>
  <c r="KX50" i="3"/>
  <c r="MR50" i="3" s="1"/>
  <c r="KW50" i="3"/>
  <c r="KV50" i="3"/>
  <c r="MP50" i="3" s="1"/>
  <c r="KU50" i="3"/>
  <c r="MO50" i="3" s="1"/>
  <c r="KT50" i="3"/>
  <c r="MN50" i="3" s="1"/>
  <c r="KS50" i="3"/>
  <c r="MM50" i="3" s="1"/>
  <c r="KR50" i="3"/>
  <c r="ML50" i="3" s="1"/>
  <c r="KQ50" i="3"/>
  <c r="MK50" i="3" s="1"/>
  <c r="KP50" i="3"/>
  <c r="MJ50" i="3" s="1"/>
  <c r="KO50" i="3"/>
  <c r="MI50" i="3" s="1"/>
  <c r="KN50" i="3"/>
  <c r="MH50" i="3" s="1"/>
  <c r="KM50" i="3"/>
  <c r="MG50" i="3" s="1"/>
  <c r="KL50" i="3"/>
  <c r="MF50" i="3" s="1"/>
  <c r="KK50" i="3"/>
  <c r="KJ50" i="3"/>
  <c r="MD50" i="3" s="1"/>
  <c r="KI50" i="3"/>
  <c r="MC50" i="3" s="1"/>
  <c r="KH50" i="3"/>
  <c r="MB50" i="3" s="1"/>
  <c r="KE50" i="3"/>
  <c r="HA50" i="3"/>
  <c r="GZ50" i="3"/>
  <c r="GW50" i="3"/>
  <c r="GS50" i="3"/>
  <c r="GR50" i="3"/>
  <c r="GO50" i="3"/>
  <c r="GK50" i="3"/>
  <c r="GJ50" i="3"/>
  <c r="GG50" i="3"/>
  <c r="GC50" i="3"/>
  <c r="GB50" i="3"/>
  <c r="FY50" i="3"/>
  <c r="FU50" i="3"/>
  <c r="FT50" i="3"/>
  <c r="FQ50" i="3"/>
  <c r="FM50" i="3"/>
  <c r="FL50" i="3"/>
  <c r="FI50" i="3"/>
  <c r="FE50" i="3"/>
  <c r="FD50" i="3"/>
  <c r="FA50" i="3"/>
  <c r="EW50" i="3"/>
  <c r="EV50" i="3"/>
  <c r="ES50" i="3"/>
  <c r="EO50" i="3"/>
  <c r="EN50" i="3"/>
  <c r="EK50" i="3"/>
  <c r="DY50" i="3"/>
  <c r="DX50" i="3"/>
  <c r="HC50" i="3" s="1"/>
  <c r="DW50" i="3"/>
  <c r="HB50" i="3" s="1"/>
  <c r="DV50" i="3"/>
  <c r="DU50" i="3"/>
  <c r="DT50" i="3"/>
  <c r="GY50" i="3" s="1"/>
  <c r="DS50" i="3"/>
  <c r="GX50" i="3" s="1"/>
  <c r="DR50" i="3"/>
  <c r="DQ50" i="3"/>
  <c r="GV50" i="3" s="1"/>
  <c r="DP50" i="3"/>
  <c r="GU50" i="3" s="1"/>
  <c r="DO50" i="3"/>
  <c r="GT50" i="3" s="1"/>
  <c r="DN50" i="3"/>
  <c r="DM50" i="3"/>
  <c r="DL50" i="3"/>
  <c r="GQ50" i="3" s="1"/>
  <c r="DK50" i="3"/>
  <c r="GP50" i="3" s="1"/>
  <c r="DJ50" i="3"/>
  <c r="DI50" i="3"/>
  <c r="GN50" i="3" s="1"/>
  <c r="DH50" i="3"/>
  <c r="GM50" i="3" s="1"/>
  <c r="DG50" i="3"/>
  <c r="GL50" i="3" s="1"/>
  <c r="DF50" i="3"/>
  <c r="DE50" i="3"/>
  <c r="DD50" i="3"/>
  <c r="GI50" i="3" s="1"/>
  <c r="DC50" i="3"/>
  <c r="GH50" i="3" s="1"/>
  <c r="DB50" i="3"/>
  <c r="DA50" i="3"/>
  <c r="GF50" i="3" s="1"/>
  <c r="CZ50" i="3"/>
  <c r="GE50" i="3" s="1"/>
  <c r="CY50" i="3"/>
  <c r="GD50" i="3" s="1"/>
  <c r="CX50" i="3"/>
  <c r="CW50" i="3"/>
  <c r="CV50" i="3"/>
  <c r="GA50" i="3" s="1"/>
  <c r="CU50" i="3"/>
  <c r="FZ50" i="3" s="1"/>
  <c r="CT50" i="3"/>
  <c r="CS50" i="3"/>
  <c r="FX50" i="3" s="1"/>
  <c r="CR50" i="3"/>
  <c r="FW50" i="3" s="1"/>
  <c r="CQ50" i="3"/>
  <c r="FV50" i="3" s="1"/>
  <c r="CP50" i="3"/>
  <c r="CO50" i="3"/>
  <c r="CN50" i="3"/>
  <c r="FS50" i="3" s="1"/>
  <c r="CM50" i="3"/>
  <c r="FR50" i="3" s="1"/>
  <c r="CL50" i="3"/>
  <c r="CK50" i="3"/>
  <c r="FP50" i="3" s="1"/>
  <c r="CJ50" i="3"/>
  <c r="FO50" i="3" s="1"/>
  <c r="CI50" i="3"/>
  <c r="FN50" i="3" s="1"/>
  <c r="CH50" i="3"/>
  <c r="CG50" i="3"/>
  <c r="CF50" i="3"/>
  <c r="FK50" i="3" s="1"/>
  <c r="CE50" i="3"/>
  <c r="FJ50" i="3" s="1"/>
  <c r="CD50" i="3"/>
  <c r="CC50" i="3"/>
  <c r="FH50" i="3" s="1"/>
  <c r="CB50" i="3"/>
  <c r="FG50" i="3" s="1"/>
  <c r="CA50" i="3"/>
  <c r="FF50" i="3" s="1"/>
  <c r="BZ50" i="3"/>
  <c r="BY50" i="3"/>
  <c r="BX50" i="3"/>
  <c r="FC50" i="3" s="1"/>
  <c r="BW50" i="3"/>
  <c r="FB50" i="3" s="1"/>
  <c r="BV50" i="3"/>
  <c r="BU50" i="3"/>
  <c r="EZ50" i="3" s="1"/>
  <c r="BT50" i="3"/>
  <c r="EY50" i="3" s="1"/>
  <c r="BS50" i="3"/>
  <c r="EX50" i="3" s="1"/>
  <c r="BR50" i="3"/>
  <c r="BQ50" i="3"/>
  <c r="BP50" i="3"/>
  <c r="EU50" i="3" s="1"/>
  <c r="BO50" i="3"/>
  <c r="ET50" i="3" s="1"/>
  <c r="BN50" i="3"/>
  <c r="BM50" i="3"/>
  <c r="ER50" i="3" s="1"/>
  <c r="BL50" i="3"/>
  <c r="EQ50" i="3" s="1"/>
  <c r="BK50" i="3"/>
  <c r="EP50" i="3" s="1"/>
  <c r="BJ50" i="3"/>
  <c r="BI50" i="3"/>
  <c r="BH50" i="3"/>
  <c r="EM50" i="3" s="1"/>
  <c r="BG50" i="3"/>
  <c r="EL50" i="3" s="1"/>
  <c r="BF50" i="3"/>
  <c r="BE50" i="3"/>
  <c r="EJ50" i="3" s="1"/>
  <c r="C50" i="3"/>
  <c r="DX49" i="3"/>
  <c r="HC49" i="3" s="1"/>
  <c r="DW49" i="3"/>
  <c r="HB49" i="3" s="1"/>
  <c r="DV49" i="3"/>
  <c r="HA49" i="3" s="1"/>
  <c r="DU49" i="3"/>
  <c r="GZ49" i="3" s="1"/>
  <c r="DT49" i="3"/>
  <c r="GY49" i="3" s="1"/>
  <c r="DS49" i="3"/>
  <c r="GX49" i="3" s="1"/>
  <c r="DR49" i="3"/>
  <c r="GW49" i="3" s="1"/>
  <c r="DQ49" i="3"/>
  <c r="GV49" i="3" s="1"/>
  <c r="DP49" i="3"/>
  <c r="GU49" i="3" s="1"/>
  <c r="DO49" i="3"/>
  <c r="GT49" i="3" s="1"/>
  <c r="DN49" i="3"/>
  <c r="GS49" i="3" s="1"/>
  <c r="DM49" i="3"/>
  <c r="GR49" i="3" s="1"/>
  <c r="DL49" i="3"/>
  <c r="GQ49" i="3" s="1"/>
  <c r="DK49" i="3"/>
  <c r="GP49" i="3" s="1"/>
  <c r="DJ49" i="3"/>
  <c r="GO49" i="3" s="1"/>
  <c r="DI49" i="3"/>
  <c r="GN49" i="3" s="1"/>
  <c r="DH49" i="3"/>
  <c r="GM49" i="3" s="1"/>
  <c r="DG49" i="3"/>
  <c r="GL49" i="3" s="1"/>
  <c r="DF49" i="3"/>
  <c r="GK49" i="3" s="1"/>
  <c r="DE49" i="3"/>
  <c r="GJ49" i="3" s="1"/>
  <c r="DD49" i="3"/>
  <c r="GI49" i="3" s="1"/>
  <c r="DC49" i="3"/>
  <c r="GH49" i="3" s="1"/>
  <c r="DB49" i="3"/>
  <c r="GG49" i="3" s="1"/>
  <c r="DA49" i="3"/>
  <c r="GF49" i="3" s="1"/>
  <c r="CZ49" i="3"/>
  <c r="GE49" i="3" s="1"/>
  <c r="CY49" i="3"/>
  <c r="GD49" i="3" s="1"/>
  <c r="CX49" i="3"/>
  <c r="GC49" i="3" s="1"/>
  <c r="CW49" i="3"/>
  <c r="GB49" i="3" s="1"/>
  <c r="CV49" i="3"/>
  <c r="GA49" i="3" s="1"/>
  <c r="CU49" i="3"/>
  <c r="FZ49" i="3" s="1"/>
  <c r="CT49" i="3"/>
  <c r="FY49" i="3" s="1"/>
  <c r="CS49" i="3"/>
  <c r="FX49" i="3" s="1"/>
  <c r="CR49" i="3"/>
  <c r="FW49" i="3" s="1"/>
  <c r="CQ49" i="3"/>
  <c r="FV49" i="3" s="1"/>
  <c r="CP49" i="3"/>
  <c r="FU49" i="3" s="1"/>
  <c r="CO49" i="3"/>
  <c r="FT49" i="3" s="1"/>
  <c r="CN49" i="3"/>
  <c r="FS49" i="3" s="1"/>
  <c r="CM49" i="3"/>
  <c r="FR49" i="3" s="1"/>
  <c r="CL49" i="3"/>
  <c r="FQ49" i="3" s="1"/>
  <c r="CK49" i="3"/>
  <c r="FP49" i="3" s="1"/>
  <c r="CJ49" i="3"/>
  <c r="FO49" i="3" s="1"/>
  <c r="CI49" i="3"/>
  <c r="FN49" i="3" s="1"/>
  <c r="CH49" i="3"/>
  <c r="FM49" i="3" s="1"/>
  <c r="CG49" i="3"/>
  <c r="FL49" i="3" s="1"/>
  <c r="CF49" i="3"/>
  <c r="FK49" i="3" s="1"/>
  <c r="CE49" i="3"/>
  <c r="FJ49" i="3" s="1"/>
  <c r="CD49" i="3"/>
  <c r="FI49" i="3" s="1"/>
  <c r="CC49" i="3"/>
  <c r="FH49" i="3" s="1"/>
  <c r="CB49" i="3"/>
  <c r="FG49" i="3" s="1"/>
  <c r="CA49" i="3"/>
  <c r="FF49" i="3" s="1"/>
  <c r="BZ49" i="3"/>
  <c r="FE49" i="3" s="1"/>
  <c r="BY49" i="3"/>
  <c r="FD49" i="3" s="1"/>
  <c r="BX49" i="3"/>
  <c r="FC49" i="3" s="1"/>
  <c r="BW49" i="3"/>
  <c r="FB49" i="3" s="1"/>
  <c r="BV49" i="3"/>
  <c r="FA49" i="3" s="1"/>
  <c r="BU49" i="3"/>
  <c r="EZ49" i="3" s="1"/>
  <c r="BT49" i="3"/>
  <c r="EY49" i="3" s="1"/>
  <c r="BS49" i="3"/>
  <c r="EX49" i="3" s="1"/>
  <c r="BR49" i="3"/>
  <c r="EW49" i="3" s="1"/>
  <c r="BQ49" i="3"/>
  <c r="EV49" i="3" s="1"/>
  <c r="BP49" i="3"/>
  <c r="EU49" i="3" s="1"/>
  <c r="BO49" i="3"/>
  <c r="ET49" i="3" s="1"/>
  <c r="BN49" i="3"/>
  <c r="ES49" i="3" s="1"/>
  <c r="BM49" i="3"/>
  <c r="ER49" i="3" s="1"/>
  <c r="BL49" i="3"/>
  <c r="EQ49" i="3" s="1"/>
  <c r="BK49" i="3"/>
  <c r="EP49" i="3" s="1"/>
  <c r="BJ49" i="3"/>
  <c r="EO49" i="3" s="1"/>
  <c r="BI49" i="3"/>
  <c r="EN49" i="3" s="1"/>
  <c r="BH49" i="3"/>
  <c r="EM49" i="3" s="1"/>
  <c r="BG49" i="3"/>
  <c r="EL49" i="3" s="1"/>
  <c r="BF49" i="3"/>
  <c r="EK49" i="3" s="1"/>
  <c r="BE49" i="3"/>
  <c r="EJ49" i="3" s="1"/>
  <c r="DX48" i="3"/>
  <c r="HC48" i="3" s="1"/>
  <c r="DW48" i="3"/>
  <c r="HB48" i="3" s="1"/>
  <c r="DV48" i="3"/>
  <c r="HA48" i="3" s="1"/>
  <c r="DU48" i="3"/>
  <c r="GZ48" i="3" s="1"/>
  <c r="DT48" i="3"/>
  <c r="GY48" i="3" s="1"/>
  <c r="DS48" i="3"/>
  <c r="GX48" i="3" s="1"/>
  <c r="DR48" i="3"/>
  <c r="GW48" i="3" s="1"/>
  <c r="DQ48" i="3"/>
  <c r="GV48" i="3" s="1"/>
  <c r="DP48" i="3"/>
  <c r="GU48" i="3" s="1"/>
  <c r="DO48" i="3"/>
  <c r="GT48" i="3" s="1"/>
  <c r="DN48" i="3"/>
  <c r="GS48" i="3" s="1"/>
  <c r="DM48" i="3"/>
  <c r="GR48" i="3" s="1"/>
  <c r="DL48" i="3"/>
  <c r="GQ48" i="3" s="1"/>
  <c r="DK48" i="3"/>
  <c r="GP48" i="3" s="1"/>
  <c r="DJ48" i="3"/>
  <c r="GO48" i="3" s="1"/>
  <c r="DI48" i="3"/>
  <c r="GN48" i="3" s="1"/>
  <c r="DH48" i="3"/>
  <c r="GM48" i="3" s="1"/>
  <c r="DG48" i="3"/>
  <c r="GL48" i="3" s="1"/>
  <c r="DF48" i="3"/>
  <c r="GK48" i="3" s="1"/>
  <c r="DE48" i="3"/>
  <c r="GJ48" i="3" s="1"/>
  <c r="DD48" i="3"/>
  <c r="GI48" i="3" s="1"/>
  <c r="DC48" i="3"/>
  <c r="GH48" i="3" s="1"/>
  <c r="DB48" i="3"/>
  <c r="GG48" i="3" s="1"/>
  <c r="DA48" i="3"/>
  <c r="GF48" i="3" s="1"/>
  <c r="CZ48" i="3"/>
  <c r="GE48" i="3" s="1"/>
  <c r="CY48" i="3"/>
  <c r="GD48" i="3" s="1"/>
  <c r="CX48" i="3"/>
  <c r="GC48" i="3" s="1"/>
  <c r="CW48" i="3"/>
  <c r="GB48" i="3" s="1"/>
  <c r="CV48" i="3"/>
  <c r="GA48" i="3" s="1"/>
  <c r="CU48" i="3"/>
  <c r="FZ48" i="3" s="1"/>
  <c r="CT48" i="3"/>
  <c r="FY48" i="3" s="1"/>
  <c r="CS48" i="3"/>
  <c r="FX48" i="3" s="1"/>
  <c r="CR48" i="3"/>
  <c r="FW48" i="3" s="1"/>
  <c r="CQ48" i="3"/>
  <c r="FV48" i="3" s="1"/>
  <c r="CP48" i="3"/>
  <c r="FU48" i="3" s="1"/>
  <c r="CO48" i="3"/>
  <c r="FT48" i="3" s="1"/>
  <c r="CN48" i="3"/>
  <c r="FS48" i="3" s="1"/>
  <c r="CM48" i="3"/>
  <c r="FR48" i="3" s="1"/>
  <c r="CL48" i="3"/>
  <c r="FQ48" i="3" s="1"/>
  <c r="CK48" i="3"/>
  <c r="FP48" i="3" s="1"/>
  <c r="CJ48" i="3"/>
  <c r="FO48" i="3" s="1"/>
  <c r="CI48" i="3"/>
  <c r="FN48" i="3" s="1"/>
  <c r="CH48" i="3"/>
  <c r="FM48" i="3" s="1"/>
  <c r="CG48" i="3"/>
  <c r="FL48" i="3" s="1"/>
  <c r="CF48" i="3"/>
  <c r="FK48" i="3" s="1"/>
  <c r="CE48" i="3"/>
  <c r="FJ48" i="3" s="1"/>
  <c r="CD48" i="3"/>
  <c r="FI48" i="3" s="1"/>
  <c r="CC48" i="3"/>
  <c r="FH48" i="3" s="1"/>
  <c r="CB48" i="3"/>
  <c r="FG48" i="3" s="1"/>
  <c r="CA48" i="3"/>
  <c r="FF48" i="3" s="1"/>
  <c r="BZ48" i="3"/>
  <c r="FE48" i="3" s="1"/>
  <c r="BY48" i="3"/>
  <c r="FD48" i="3" s="1"/>
  <c r="BX48" i="3"/>
  <c r="FC48" i="3" s="1"/>
  <c r="BW48" i="3"/>
  <c r="FB48" i="3" s="1"/>
  <c r="BV48" i="3"/>
  <c r="FA48" i="3" s="1"/>
  <c r="BU48" i="3"/>
  <c r="EZ48" i="3" s="1"/>
  <c r="BT48" i="3"/>
  <c r="EY48" i="3" s="1"/>
  <c r="BS48" i="3"/>
  <c r="EX48" i="3" s="1"/>
  <c r="BR48" i="3"/>
  <c r="EW48" i="3" s="1"/>
  <c r="BQ48" i="3"/>
  <c r="EV48" i="3" s="1"/>
  <c r="BP48" i="3"/>
  <c r="EU48" i="3" s="1"/>
  <c r="BO48" i="3"/>
  <c r="ET48" i="3" s="1"/>
  <c r="BN48" i="3"/>
  <c r="ES48" i="3" s="1"/>
  <c r="BM48" i="3"/>
  <c r="ER48" i="3" s="1"/>
  <c r="BL48" i="3"/>
  <c r="EQ48" i="3" s="1"/>
  <c r="BK48" i="3"/>
  <c r="EP48" i="3" s="1"/>
  <c r="BJ48" i="3"/>
  <c r="EO48" i="3" s="1"/>
  <c r="BI48" i="3"/>
  <c r="EN48" i="3" s="1"/>
  <c r="BH48" i="3"/>
  <c r="EM48" i="3" s="1"/>
  <c r="BG48" i="3"/>
  <c r="EL48" i="3" s="1"/>
  <c r="BF48" i="3"/>
  <c r="EK48" i="3" s="1"/>
  <c r="BE48" i="3"/>
  <c r="EJ48" i="3" s="1"/>
  <c r="DX47" i="3"/>
  <c r="HC47" i="3" s="1"/>
  <c r="DW47" i="3"/>
  <c r="HB47" i="3" s="1"/>
  <c r="DV47" i="3"/>
  <c r="HA47" i="3" s="1"/>
  <c r="DU47" i="3"/>
  <c r="GZ47" i="3" s="1"/>
  <c r="DT47" i="3"/>
  <c r="GY47" i="3" s="1"/>
  <c r="DS47" i="3"/>
  <c r="GX47" i="3" s="1"/>
  <c r="DR47" i="3"/>
  <c r="GW47" i="3" s="1"/>
  <c r="DQ47" i="3"/>
  <c r="GV47" i="3" s="1"/>
  <c r="DP47" i="3"/>
  <c r="GU47" i="3" s="1"/>
  <c r="DO47" i="3"/>
  <c r="GT47" i="3" s="1"/>
  <c r="DN47" i="3"/>
  <c r="GS47" i="3" s="1"/>
  <c r="DM47" i="3"/>
  <c r="GR47" i="3" s="1"/>
  <c r="DL47" i="3"/>
  <c r="GQ47" i="3" s="1"/>
  <c r="DK47" i="3"/>
  <c r="GP47" i="3" s="1"/>
  <c r="DJ47" i="3"/>
  <c r="GO47" i="3" s="1"/>
  <c r="DI47" i="3"/>
  <c r="GN47" i="3" s="1"/>
  <c r="DH47" i="3"/>
  <c r="GM47" i="3" s="1"/>
  <c r="DG47" i="3"/>
  <c r="GL47" i="3" s="1"/>
  <c r="DF47" i="3"/>
  <c r="GK47" i="3" s="1"/>
  <c r="DE47" i="3"/>
  <c r="GJ47" i="3" s="1"/>
  <c r="DD47" i="3"/>
  <c r="GI47" i="3" s="1"/>
  <c r="DC47" i="3"/>
  <c r="GH47" i="3" s="1"/>
  <c r="DB47" i="3"/>
  <c r="GG47" i="3" s="1"/>
  <c r="DA47" i="3"/>
  <c r="GF47" i="3" s="1"/>
  <c r="CZ47" i="3"/>
  <c r="GE47" i="3" s="1"/>
  <c r="CY47" i="3"/>
  <c r="GD47" i="3" s="1"/>
  <c r="CX47" i="3"/>
  <c r="GC47" i="3" s="1"/>
  <c r="CW47" i="3"/>
  <c r="GB47" i="3" s="1"/>
  <c r="CV47" i="3"/>
  <c r="GA47" i="3" s="1"/>
  <c r="CU47" i="3"/>
  <c r="FZ47" i="3" s="1"/>
  <c r="CT47" i="3"/>
  <c r="FY47" i="3" s="1"/>
  <c r="CS47" i="3"/>
  <c r="FX47" i="3" s="1"/>
  <c r="CR47" i="3"/>
  <c r="FW47" i="3" s="1"/>
  <c r="CQ47" i="3"/>
  <c r="FV47" i="3" s="1"/>
  <c r="CP47" i="3"/>
  <c r="FU47" i="3" s="1"/>
  <c r="CO47" i="3"/>
  <c r="FT47" i="3" s="1"/>
  <c r="CN47" i="3"/>
  <c r="FS47" i="3" s="1"/>
  <c r="CM47" i="3"/>
  <c r="FR47" i="3" s="1"/>
  <c r="CL47" i="3"/>
  <c r="FQ47" i="3" s="1"/>
  <c r="CK47" i="3"/>
  <c r="FP47" i="3" s="1"/>
  <c r="CJ47" i="3"/>
  <c r="FO47" i="3" s="1"/>
  <c r="CI47" i="3"/>
  <c r="FN47" i="3" s="1"/>
  <c r="CH47" i="3"/>
  <c r="FM47" i="3" s="1"/>
  <c r="CG47" i="3"/>
  <c r="FL47" i="3" s="1"/>
  <c r="CF47" i="3"/>
  <c r="FK47" i="3" s="1"/>
  <c r="CE47" i="3"/>
  <c r="FJ47" i="3" s="1"/>
  <c r="CD47" i="3"/>
  <c r="FI47" i="3" s="1"/>
  <c r="CC47" i="3"/>
  <c r="FH47" i="3" s="1"/>
  <c r="CB47" i="3"/>
  <c r="FG47" i="3" s="1"/>
  <c r="CA47" i="3"/>
  <c r="FF47" i="3" s="1"/>
  <c r="BZ47" i="3"/>
  <c r="FE47" i="3" s="1"/>
  <c r="BY47" i="3"/>
  <c r="FD47" i="3" s="1"/>
  <c r="BX47" i="3"/>
  <c r="FC47" i="3" s="1"/>
  <c r="BW47" i="3"/>
  <c r="FB47" i="3" s="1"/>
  <c r="BV47" i="3"/>
  <c r="FA47" i="3" s="1"/>
  <c r="BU47" i="3"/>
  <c r="EZ47" i="3" s="1"/>
  <c r="BT47" i="3"/>
  <c r="EY47" i="3" s="1"/>
  <c r="BS47" i="3"/>
  <c r="EX47" i="3" s="1"/>
  <c r="BR47" i="3"/>
  <c r="EW47" i="3" s="1"/>
  <c r="BQ47" i="3"/>
  <c r="EV47" i="3" s="1"/>
  <c r="BP47" i="3"/>
  <c r="EU47" i="3" s="1"/>
  <c r="BO47" i="3"/>
  <c r="ET47" i="3" s="1"/>
  <c r="BN47" i="3"/>
  <c r="ES47" i="3" s="1"/>
  <c r="BM47" i="3"/>
  <c r="ER47" i="3" s="1"/>
  <c r="BL47" i="3"/>
  <c r="EQ47" i="3" s="1"/>
  <c r="BK47" i="3"/>
  <c r="EP47" i="3" s="1"/>
  <c r="BJ47" i="3"/>
  <c r="EO47" i="3" s="1"/>
  <c r="BI47" i="3"/>
  <c r="EN47" i="3" s="1"/>
  <c r="BH47" i="3"/>
  <c r="EM47" i="3" s="1"/>
  <c r="BG47" i="3"/>
  <c r="EL47" i="3" s="1"/>
  <c r="BF47" i="3"/>
  <c r="EK47" i="3" s="1"/>
  <c r="BE47" i="3"/>
  <c r="EJ47" i="3" s="1"/>
  <c r="EA46" i="3"/>
  <c r="DX46" i="3"/>
  <c r="HC46" i="3" s="1"/>
  <c r="DW46" i="3"/>
  <c r="HB46" i="3" s="1"/>
  <c r="DV46" i="3"/>
  <c r="HA46" i="3" s="1"/>
  <c r="DU46" i="3"/>
  <c r="GZ46" i="3" s="1"/>
  <c r="DT46" i="3"/>
  <c r="GY46" i="3" s="1"/>
  <c r="DS46" i="3"/>
  <c r="GX46" i="3" s="1"/>
  <c r="DR46" i="3"/>
  <c r="GW46" i="3" s="1"/>
  <c r="DQ46" i="3"/>
  <c r="GV46" i="3" s="1"/>
  <c r="DP46" i="3"/>
  <c r="GU46" i="3" s="1"/>
  <c r="DO46" i="3"/>
  <c r="GT46" i="3" s="1"/>
  <c r="DN46" i="3"/>
  <c r="GS46" i="3" s="1"/>
  <c r="DM46" i="3"/>
  <c r="GR46" i="3" s="1"/>
  <c r="DL46" i="3"/>
  <c r="GQ46" i="3" s="1"/>
  <c r="DK46" i="3"/>
  <c r="GP46" i="3" s="1"/>
  <c r="DJ46" i="3"/>
  <c r="GO46" i="3" s="1"/>
  <c r="DI46" i="3"/>
  <c r="GN46" i="3" s="1"/>
  <c r="DH46" i="3"/>
  <c r="GM46" i="3" s="1"/>
  <c r="DG46" i="3"/>
  <c r="GL46" i="3" s="1"/>
  <c r="DF46" i="3"/>
  <c r="GK46" i="3" s="1"/>
  <c r="DE46" i="3"/>
  <c r="GJ46" i="3" s="1"/>
  <c r="DD46" i="3"/>
  <c r="GI46" i="3" s="1"/>
  <c r="DC46" i="3"/>
  <c r="GH46" i="3" s="1"/>
  <c r="DB46" i="3"/>
  <c r="GG46" i="3" s="1"/>
  <c r="DA46" i="3"/>
  <c r="GF46" i="3" s="1"/>
  <c r="CZ46" i="3"/>
  <c r="GE46" i="3" s="1"/>
  <c r="CY46" i="3"/>
  <c r="GD46" i="3" s="1"/>
  <c r="CX46" i="3"/>
  <c r="GC46" i="3" s="1"/>
  <c r="CW46" i="3"/>
  <c r="GB46" i="3" s="1"/>
  <c r="CV46" i="3"/>
  <c r="GA46" i="3" s="1"/>
  <c r="CU46" i="3"/>
  <c r="FZ46" i="3" s="1"/>
  <c r="CT46" i="3"/>
  <c r="FY46" i="3" s="1"/>
  <c r="CS46" i="3"/>
  <c r="FX46" i="3" s="1"/>
  <c r="CR46" i="3"/>
  <c r="FW46" i="3" s="1"/>
  <c r="CQ46" i="3"/>
  <c r="FV46" i="3" s="1"/>
  <c r="CP46" i="3"/>
  <c r="FU46" i="3" s="1"/>
  <c r="CO46" i="3"/>
  <c r="FT46" i="3" s="1"/>
  <c r="CN46" i="3"/>
  <c r="FS46" i="3" s="1"/>
  <c r="CM46" i="3"/>
  <c r="FR46" i="3" s="1"/>
  <c r="CL46" i="3"/>
  <c r="FQ46" i="3" s="1"/>
  <c r="CK46" i="3"/>
  <c r="FP46" i="3" s="1"/>
  <c r="CJ46" i="3"/>
  <c r="FO46" i="3" s="1"/>
  <c r="CI46" i="3"/>
  <c r="FN46" i="3" s="1"/>
  <c r="CH46" i="3"/>
  <c r="FM46" i="3" s="1"/>
  <c r="CG46" i="3"/>
  <c r="FL46" i="3" s="1"/>
  <c r="CF46" i="3"/>
  <c r="FK46" i="3" s="1"/>
  <c r="CE46" i="3"/>
  <c r="FJ46" i="3" s="1"/>
  <c r="CD46" i="3"/>
  <c r="FI46" i="3" s="1"/>
  <c r="CC46" i="3"/>
  <c r="FH46" i="3" s="1"/>
  <c r="CB46" i="3"/>
  <c r="FG46" i="3" s="1"/>
  <c r="CA46" i="3"/>
  <c r="FF46" i="3" s="1"/>
  <c r="BZ46" i="3"/>
  <c r="FE46" i="3" s="1"/>
  <c r="BY46" i="3"/>
  <c r="FD46" i="3" s="1"/>
  <c r="BX46" i="3"/>
  <c r="FC46" i="3" s="1"/>
  <c r="BW46" i="3"/>
  <c r="FB46" i="3" s="1"/>
  <c r="BV46" i="3"/>
  <c r="FA46" i="3" s="1"/>
  <c r="BU46" i="3"/>
  <c r="EZ46" i="3" s="1"/>
  <c r="BT46" i="3"/>
  <c r="EY46" i="3" s="1"/>
  <c r="BS46" i="3"/>
  <c r="EX46" i="3" s="1"/>
  <c r="BR46" i="3"/>
  <c r="EW46" i="3" s="1"/>
  <c r="BQ46" i="3"/>
  <c r="EV46" i="3" s="1"/>
  <c r="BP46" i="3"/>
  <c r="EU46" i="3" s="1"/>
  <c r="BO46" i="3"/>
  <c r="ET46" i="3" s="1"/>
  <c r="BN46" i="3"/>
  <c r="ES46" i="3" s="1"/>
  <c r="BM46" i="3"/>
  <c r="ER46" i="3" s="1"/>
  <c r="BL46" i="3"/>
  <c r="EQ46" i="3" s="1"/>
  <c r="BK46" i="3"/>
  <c r="EP46" i="3" s="1"/>
  <c r="BJ46" i="3"/>
  <c r="EO46" i="3" s="1"/>
  <c r="BI46" i="3"/>
  <c r="EN46" i="3" s="1"/>
  <c r="BH46" i="3"/>
  <c r="EM46" i="3" s="1"/>
  <c r="BG46" i="3"/>
  <c r="EL46" i="3" s="1"/>
  <c r="BF46" i="3"/>
  <c r="EK46" i="3" s="1"/>
  <c r="BE46" i="3"/>
  <c r="EJ46" i="3" s="1"/>
  <c r="NV45" i="3"/>
  <c r="NU45" i="3"/>
  <c r="NJ45" i="3"/>
  <c r="NF45" i="3"/>
  <c r="MT45" i="3"/>
  <c r="MP45" i="3"/>
  <c r="MD45" i="3"/>
  <c r="LZ45" i="3"/>
  <c r="NT45" i="3" s="1"/>
  <c r="LY45" i="3"/>
  <c r="NS45" i="3" s="1"/>
  <c r="LX45" i="3"/>
  <c r="NR45" i="3" s="1"/>
  <c r="LW45" i="3"/>
  <c r="NQ45" i="3" s="1"/>
  <c r="LV45" i="3"/>
  <c r="NP45" i="3" s="1"/>
  <c r="LU45" i="3"/>
  <c r="NO45" i="3" s="1"/>
  <c r="LT45" i="3"/>
  <c r="NN45" i="3" s="1"/>
  <c r="LS45" i="3"/>
  <c r="NM45" i="3" s="1"/>
  <c r="LR45" i="3"/>
  <c r="NL45" i="3" s="1"/>
  <c r="LQ45" i="3"/>
  <c r="NK45" i="3" s="1"/>
  <c r="LP45" i="3"/>
  <c r="LO45" i="3"/>
  <c r="NI45" i="3" s="1"/>
  <c r="LN45" i="3"/>
  <c r="NH45" i="3" s="1"/>
  <c r="LM45" i="3"/>
  <c r="NG45" i="3" s="1"/>
  <c r="LL45" i="3"/>
  <c r="LK45" i="3"/>
  <c r="NE45" i="3" s="1"/>
  <c r="LJ45" i="3"/>
  <c r="ND45" i="3" s="1"/>
  <c r="LI45" i="3"/>
  <c r="NC45" i="3" s="1"/>
  <c r="LH45" i="3"/>
  <c r="NB45" i="3" s="1"/>
  <c r="LG45" i="3"/>
  <c r="NA45" i="3" s="1"/>
  <c r="LF45" i="3"/>
  <c r="MZ45" i="3" s="1"/>
  <c r="LE45" i="3"/>
  <c r="MY45" i="3" s="1"/>
  <c r="LD45" i="3"/>
  <c r="MX45" i="3" s="1"/>
  <c r="LC45" i="3"/>
  <c r="MW45" i="3" s="1"/>
  <c r="LB45" i="3"/>
  <c r="MV45" i="3" s="1"/>
  <c r="LA45" i="3"/>
  <c r="MU45" i="3" s="1"/>
  <c r="KZ45" i="3"/>
  <c r="KY45" i="3"/>
  <c r="MS45" i="3" s="1"/>
  <c r="KX45" i="3"/>
  <c r="MR45" i="3" s="1"/>
  <c r="KW45" i="3"/>
  <c r="MQ45" i="3" s="1"/>
  <c r="KV45" i="3"/>
  <c r="KU45" i="3"/>
  <c r="MO45" i="3" s="1"/>
  <c r="KT45" i="3"/>
  <c r="MN45" i="3" s="1"/>
  <c r="KS45" i="3"/>
  <c r="MM45" i="3" s="1"/>
  <c r="KR45" i="3"/>
  <c r="ML45" i="3" s="1"/>
  <c r="KQ45" i="3"/>
  <c r="MK45" i="3" s="1"/>
  <c r="KP45" i="3"/>
  <c r="MJ45" i="3" s="1"/>
  <c r="KO45" i="3"/>
  <c r="MI45" i="3" s="1"/>
  <c r="KN45" i="3"/>
  <c r="MH45" i="3" s="1"/>
  <c r="KM45" i="3"/>
  <c r="MG45" i="3" s="1"/>
  <c r="KL45" i="3"/>
  <c r="MF45" i="3" s="1"/>
  <c r="KK45" i="3"/>
  <c r="ME45" i="3" s="1"/>
  <c r="KJ45" i="3"/>
  <c r="KI45" i="3"/>
  <c r="MC45" i="3" s="1"/>
  <c r="KH45" i="3"/>
  <c r="MB45" i="3" s="1"/>
  <c r="GY45" i="3"/>
  <c r="GQ45" i="3"/>
  <c r="GI45" i="3"/>
  <c r="GA45" i="3"/>
  <c r="FS45" i="3"/>
  <c r="FK45" i="3"/>
  <c r="FC45" i="3"/>
  <c r="EU45" i="3"/>
  <c r="EM45" i="3"/>
  <c r="DY45" i="3"/>
  <c r="DX45" i="3"/>
  <c r="HC45" i="3" s="1"/>
  <c r="DW45" i="3"/>
  <c r="HB45" i="3" s="1"/>
  <c r="DV45" i="3"/>
  <c r="HA45" i="3" s="1"/>
  <c r="DU45" i="3"/>
  <c r="GZ45" i="3" s="1"/>
  <c r="DT45" i="3"/>
  <c r="DS45" i="3"/>
  <c r="GX45" i="3" s="1"/>
  <c r="DR45" i="3"/>
  <c r="GW45" i="3" s="1"/>
  <c r="DQ45" i="3"/>
  <c r="GV45" i="3" s="1"/>
  <c r="DP45" i="3"/>
  <c r="GU45" i="3" s="1"/>
  <c r="DO45" i="3"/>
  <c r="GT45" i="3" s="1"/>
  <c r="DN45" i="3"/>
  <c r="GS45" i="3" s="1"/>
  <c r="DM45" i="3"/>
  <c r="GR45" i="3" s="1"/>
  <c r="DL45" i="3"/>
  <c r="DK45" i="3"/>
  <c r="GP45" i="3" s="1"/>
  <c r="DJ45" i="3"/>
  <c r="GO45" i="3" s="1"/>
  <c r="DI45" i="3"/>
  <c r="GN45" i="3" s="1"/>
  <c r="DH45" i="3"/>
  <c r="GM45" i="3" s="1"/>
  <c r="DG45" i="3"/>
  <c r="GL45" i="3" s="1"/>
  <c r="DF45" i="3"/>
  <c r="GK45" i="3" s="1"/>
  <c r="DE45" i="3"/>
  <c r="GJ45" i="3" s="1"/>
  <c r="DD45" i="3"/>
  <c r="DC45" i="3"/>
  <c r="GH45" i="3" s="1"/>
  <c r="DB45" i="3"/>
  <c r="GG45" i="3" s="1"/>
  <c r="DA45" i="3"/>
  <c r="GF45" i="3" s="1"/>
  <c r="CZ45" i="3"/>
  <c r="GE45" i="3" s="1"/>
  <c r="CY45" i="3"/>
  <c r="GD45" i="3" s="1"/>
  <c r="CX45" i="3"/>
  <c r="GC45" i="3" s="1"/>
  <c r="CW45" i="3"/>
  <c r="GB45" i="3" s="1"/>
  <c r="CV45" i="3"/>
  <c r="CU45" i="3"/>
  <c r="FZ45" i="3" s="1"/>
  <c r="CT45" i="3"/>
  <c r="FY45" i="3" s="1"/>
  <c r="CS45" i="3"/>
  <c r="FX45" i="3" s="1"/>
  <c r="CR45" i="3"/>
  <c r="FW45" i="3" s="1"/>
  <c r="CQ45" i="3"/>
  <c r="FV45" i="3" s="1"/>
  <c r="CP45" i="3"/>
  <c r="FU45" i="3" s="1"/>
  <c r="CO45" i="3"/>
  <c r="FT45" i="3" s="1"/>
  <c r="CN45" i="3"/>
  <c r="CM45" i="3"/>
  <c r="FR45" i="3" s="1"/>
  <c r="CL45" i="3"/>
  <c r="FQ45" i="3" s="1"/>
  <c r="CK45" i="3"/>
  <c r="FP45" i="3" s="1"/>
  <c r="CJ45" i="3"/>
  <c r="FO45" i="3" s="1"/>
  <c r="CI45" i="3"/>
  <c r="FN45" i="3" s="1"/>
  <c r="CH45" i="3"/>
  <c r="FM45" i="3" s="1"/>
  <c r="CG45" i="3"/>
  <c r="FL45" i="3" s="1"/>
  <c r="CF45" i="3"/>
  <c r="CE45" i="3"/>
  <c r="FJ45" i="3" s="1"/>
  <c r="CD45" i="3"/>
  <c r="FI45" i="3" s="1"/>
  <c r="CC45" i="3"/>
  <c r="FH45" i="3" s="1"/>
  <c r="CB45" i="3"/>
  <c r="FG45" i="3" s="1"/>
  <c r="CA45" i="3"/>
  <c r="FF45" i="3" s="1"/>
  <c r="BZ45" i="3"/>
  <c r="FE45" i="3" s="1"/>
  <c r="BY45" i="3"/>
  <c r="FD45" i="3" s="1"/>
  <c r="BX45" i="3"/>
  <c r="BW45" i="3"/>
  <c r="FB45" i="3" s="1"/>
  <c r="BV45" i="3"/>
  <c r="FA45" i="3" s="1"/>
  <c r="BU45" i="3"/>
  <c r="EZ45" i="3" s="1"/>
  <c r="BT45" i="3"/>
  <c r="EY45" i="3" s="1"/>
  <c r="BS45" i="3"/>
  <c r="EX45" i="3" s="1"/>
  <c r="BR45" i="3"/>
  <c r="EW45" i="3" s="1"/>
  <c r="BQ45" i="3"/>
  <c r="EV45" i="3" s="1"/>
  <c r="BP45" i="3"/>
  <c r="BO45" i="3"/>
  <c r="ET45" i="3" s="1"/>
  <c r="BN45" i="3"/>
  <c r="ES45" i="3" s="1"/>
  <c r="BM45" i="3"/>
  <c r="ER45" i="3" s="1"/>
  <c r="BL45" i="3"/>
  <c r="EQ45" i="3" s="1"/>
  <c r="BK45" i="3"/>
  <c r="EP45" i="3" s="1"/>
  <c r="BJ45" i="3"/>
  <c r="EO45" i="3" s="1"/>
  <c r="BI45" i="3"/>
  <c r="EN45" i="3" s="1"/>
  <c r="BH45" i="3"/>
  <c r="BG45" i="3"/>
  <c r="EL45" i="3" s="1"/>
  <c r="BF45" i="3"/>
  <c r="EK45" i="3" s="1"/>
  <c r="BE45" i="3"/>
  <c r="EJ45" i="3" s="1"/>
  <c r="C45" i="3"/>
  <c r="DX44" i="3"/>
  <c r="HC44" i="3" s="1"/>
  <c r="DW44" i="3"/>
  <c r="HB44" i="3" s="1"/>
  <c r="DV44" i="3"/>
  <c r="HA44" i="3" s="1"/>
  <c r="DU44" i="3"/>
  <c r="GZ44" i="3" s="1"/>
  <c r="DT44" i="3"/>
  <c r="GY44" i="3" s="1"/>
  <c r="DS44" i="3"/>
  <c r="GX44" i="3" s="1"/>
  <c r="DR44" i="3"/>
  <c r="GW44" i="3" s="1"/>
  <c r="DQ44" i="3"/>
  <c r="GV44" i="3" s="1"/>
  <c r="DP44" i="3"/>
  <c r="GU44" i="3" s="1"/>
  <c r="DO44" i="3"/>
  <c r="GT44" i="3" s="1"/>
  <c r="DN44" i="3"/>
  <c r="GS44" i="3" s="1"/>
  <c r="DM44" i="3"/>
  <c r="GR44" i="3" s="1"/>
  <c r="DL44" i="3"/>
  <c r="GQ44" i="3" s="1"/>
  <c r="DK44" i="3"/>
  <c r="GP44" i="3" s="1"/>
  <c r="DJ44" i="3"/>
  <c r="GO44" i="3" s="1"/>
  <c r="DI44" i="3"/>
  <c r="GN44" i="3" s="1"/>
  <c r="DH44" i="3"/>
  <c r="GM44" i="3" s="1"/>
  <c r="DG44" i="3"/>
  <c r="GL44" i="3" s="1"/>
  <c r="DF44" i="3"/>
  <c r="GK44" i="3" s="1"/>
  <c r="DE44" i="3"/>
  <c r="GJ44" i="3" s="1"/>
  <c r="DD44" i="3"/>
  <c r="GI44" i="3" s="1"/>
  <c r="DC44" i="3"/>
  <c r="GH44" i="3" s="1"/>
  <c r="DB44" i="3"/>
  <c r="GG44" i="3" s="1"/>
  <c r="DA44" i="3"/>
  <c r="GF44" i="3" s="1"/>
  <c r="CZ44" i="3"/>
  <c r="GE44" i="3" s="1"/>
  <c r="CY44" i="3"/>
  <c r="GD44" i="3" s="1"/>
  <c r="CX44" i="3"/>
  <c r="GC44" i="3" s="1"/>
  <c r="CW44" i="3"/>
  <c r="GB44" i="3" s="1"/>
  <c r="CV44" i="3"/>
  <c r="GA44" i="3" s="1"/>
  <c r="CU44" i="3"/>
  <c r="FZ44" i="3" s="1"/>
  <c r="CT44" i="3"/>
  <c r="FY44" i="3" s="1"/>
  <c r="CS44" i="3"/>
  <c r="FX44" i="3" s="1"/>
  <c r="CR44" i="3"/>
  <c r="FW44" i="3" s="1"/>
  <c r="CQ44" i="3"/>
  <c r="FV44" i="3" s="1"/>
  <c r="CP44" i="3"/>
  <c r="FU44" i="3" s="1"/>
  <c r="CO44" i="3"/>
  <c r="FT44" i="3" s="1"/>
  <c r="CN44" i="3"/>
  <c r="FS44" i="3" s="1"/>
  <c r="CM44" i="3"/>
  <c r="FR44" i="3" s="1"/>
  <c r="CL44" i="3"/>
  <c r="FQ44" i="3" s="1"/>
  <c r="CK44" i="3"/>
  <c r="FP44" i="3" s="1"/>
  <c r="CJ44" i="3"/>
  <c r="FO44" i="3" s="1"/>
  <c r="CI44" i="3"/>
  <c r="FN44" i="3" s="1"/>
  <c r="CH44" i="3"/>
  <c r="FM44" i="3" s="1"/>
  <c r="CG44" i="3"/>
  <c r="FL44" i="3" s="1"/>
  <c r="CF44" i="3"/>
  <c r="FK44" i="3" s="1"/>
  <c r="CE44" i="3"/>
  <c r="FJ44" i="3" s="1"/>
  <c r="CD44" i="3"/>
  <c r="FI44" i="3" s="1"/>
  <c r="CC44" i="3"/>
  <c r="FH44" i="3" s="1"/>
  <c r="CB44" i="3"/>
  <c r="FG44" i="3" s="1"/>
  <c r="CA44" i="3"/>
  <c r="FF44" i="3" s="1"/>
  <c r="BZ44" i="3"/>
  <c r="FE44" i="3" s="1"/>
  <c r="BY44" i="3"/>
  <c r="FD44" i="3" s="1"/>
  <c r="BX44" i="3"/>
  <c r="FC44" i="3" s="1"/>
  <c r="BW44" i="3"/>
  <c r="FB44" i="3" s="1"/>
  <c r="BV44" i="3"/>
  <c r="FA44" i="3" s="1"/>
  <c r="BU44" i="3"/>
  <c r="EZ44" i="3" s="1"/>
  <c r="BT44" i="3"/>
  <c r="EY44" i="3" s="1"/>
  <c r="BS44" i="3"/>
  <c r="EX44" i="3" s="1"/>
  <c r="BR44" i="3"/>
  <c r="EW44" i="3" s="1"/>
  <c r="BQ44" i="3"/>
  <c r="EV44" i="3" s="1"/>
  <c r="BP44" i="3"/>
  <c r="EU44" i="3" s="1"/>
  <c r="BO44" i="3"/>
  <c r="ET44" i="3" s="1"/>
  <c r="BN44" i="3"/>
  <c r="ES44" i="3" s="1"/>
  <c r="BM44" i="3"/>
  <c r="ER44" i="3" s="1"/>
  <c r="BL44" i="3"/>
  <c r="EQ44" i="3" s="1"/>
  <c r="BK44" i="3"/>
  <c r="EP44" i="3" s="1"/>
  <c r="BJ44" i="3"/>
  <c r="EO44" i="3" s="1"/>
  <c r="BI44" i="3"/>
  <c r="EN44" i="3" s="1"/>
  <c r="BH44" i="3"/>
  <c r="EM44" i="3" s="1"/>
  <c r="BG44" i="3"/>
  <c r="EL44" i="3" s="1"/>
  <c r="BF44" i="3"/>
  <c r="EK44" i="3" s="1"/>
  <c r="BE44" i="3"/>
  <c r="EJ44" i="3" s="1"/>
  <c r="DX43" i="3"/>
  <c r="HC43" i="3" s="1"/>
  <c r="DW43" i="3"/>
  <c r="HB43" i="3" s="1"/>
  <c r="DV43" i="3"/>
  <c r="HA43" i="3" s="1"/>
  <c r="DU43" i="3"/>
  <c r="GZ43" i="3" s="1"/>
  <c r="DT43" i="3"/>
  <c r="GY43" i="3" s="1"/>
  <c r="DS43" i="3"/>
  <c r="GX43" i="3" s="1"/>
  <c r="DR43" i="3"/>
  <c r="GW43" i="3" s="1"/>
  <c r="DQ43" i="3"/>
  <c r="GV43" i="3" s="1"/>
  <c r="DP43" i="3"/>
  <c r="GU43" i="3" s="1"/>
  <c r="DO43" i="3"/>
  <c r="GT43" i="3" s="1"/>
  <c r="DN43" i="3"/>
  <c r="GS43" i="3" s="1"/>
  <c r="DM43" i="3"/>
  <c r="GR43" i="3" s="1"/>
  <c r="DL43" i="3"/>
  <c r="GQ43" i="3" s="1"/>
  <c r="DK43" i="3"/>
  <c r="GP43" i="3" s="1"/>
  <c r="DJ43" i="3"/>
  <c r="GO43" i="3" s="1"/>
  <c r="DI43" i="3"/>
  <c r="GN43" i="3" s="1"/>
  <c r="DH43" i="3"/>
  <c r="GM43" i="3" s="1"/>
  <c r="DG43" i="3"/>
  <c r="GL43" i="3" s="1"/>
  <c r="DF43" i="3"/>
  <c r="GK43" i="3" s="1"/>
  <c r="DE43" i="3"/>
  <c r="GJ43" i="3" s="1"/>
  <c r="DD43" i="3"/>
  <c r="GI43" i="3" s="1"/>
  <c r="DC43" i="3"/>
  <c r="GH43" i="3" s="1"/>
  <c r="DB43" i="3"/>
  <c r="GG43" i="3" s="1"/>
  <c r="DA43" i="3"/>
  <c r="GF43" i="3" s="1"/>
  <c r="CZ43" i="3"/>
  <c r="GE43" i="3" s="1"/>
  <c r="CY43" i="3"/>
  <c r="GD43" i="3" s="1"/>
  <c r="CX43" i="3"/>
  <c r="GC43" i="3" s="1"/>
  <c r="CW43" i="3"/>
  <c r="GB43" i="3" s="1"/>
  <c r="CV43" i="3"/>
  <c r="GA43" i="3" s="1"/>
  <c r="CU43" i="3"/>
  <c r="FZ43" i="3" s="1"/>
  <c r="CT43" i="3"/>
  <c r="FY43" i="3" s="1"/>
  <c r="CS43" i="3"/>
  <c r="FX43" i="3" s="1"/>
  <c r="CR43" i="3"/>
  <c r="FW43" i="3" s="1"/>
  <c r="CQ43" i="3"/>
  <c r="FV43" i="3" s="1"/>
  <c r="CP43" i="3"/>
  <c r="FU43" i="3" s="1"/>
  <c r="CO43" i="3"/>
  <c r="FT43" i="3" s="1"/>
  <c r="CN43" i="3"/>
  <c r="FS43" i="3" s="1"/>
  <c r="CM43" i="3"/>
  <c r="FR43" i="3" s="1"/>
  <c r="CL43" i="3"/>
  <c r="FQ43" i="3" s="1"/>
  <c r="CK43" i="3"/>
  <c r="FP43" i="3" s="1"/>
  <c r="CJ43" i="3"/>
  <c r="FO43" i="3" s="1"/>
  <c r="CI43" i="3"/>
  <c r="FN43" i="3" s="1"/>
  <c r="CH43" i="3"/>
  <c r="FM43" i="3" s="1"/>
  <c r="CG43" i="3"/>
  <c r="FL43" i="3" s="1"/>
  <c r="CF43" i="3"/>
  <c r="FK43" i="3" s="1"/>
  <c r="CE43" i="3"/>
  <c r="FJ43" i="3" s="1"/>
  <c r="CD43" i="3"/>
  <c r="FI43" i="3" s="1"/>
  <c r="CC43" i="3"/>
  <c r="FH43" i="3" s="1"/>
  <c r="CB43" i="3"/>
  <c r="FG43" i="3" s="1"/>
  <c r="CA43" i="3"/>
  <c r="FF43" i="3" s="1"/>
  <c r="BZ43" i="3"/>
  <c r="FE43" i="3" s="1"/>
  <c r="BY43" i="3"/>
  <c r="FD43" i="3" s="1"/>
  <c r="BX43" i="3"/>
  <c r="FC43" i="3" s="1"/>
  <c r="BW43" i="3"/>
  <c r="FB43" i="3" s="1"/>
  <c r="BV43" i="3"/>
  <c r="FA43" i="3" s="1"/>
  <c r="BU43" i="3"/>
  <c r="EZ43" i="3" s="1"/>
  <c r="BT43" i="3"/>
  <c r="EY43" i="3" s="1"/>
  <c r="BS43" i="3"/>
  <c r="EX43" i="3" s="1"/>
  <c r="BR43" i="3"/>
  <c r="EW43" i="3" s="1"/>
  <c r="BQ43" i="3"/>
  <c r="EV43" i="3" s="1"/>
  <c r="BP43" i="3"/>
  <c r="EU43" i="3" s="1"/>
  <c r="BO43" i="3"/>
  <c r="ET43" i="3" s="1"/>
  <c r="BN43" i="3"/>
  <c r="ES43" i="3" s="1"/>
  <c r="BM43" i="3"/>
  <c r="ER43" i="3" s="1"/>
  <c r="BL43" i="3"/>
  <c r="EQ43" i="3" s="1"/>
  <c r="BK43" i="3"/>
  <c r="EP43" i="3" s="1"/>
  <c r="BJ43" i="3"/>
  <c r="EO43" i="3" s="1"/>
  <c r="BI43" i="3"/>
  <c r="EN43" i="3" s="1"/>
  <c r="BH43" i="3"/>
  <c r="EM43" i="3" s="1"/>
  <c r="BG43" i="3"/>
  <c r="EL43" i="3" s="1"/>
  <c r="BF43" i="3"/>
  <c r="EK43" i="3" s="1"/>
  <c r="BE43" i="3"/>
  <c r="EJ43" i="3" s="1"/>
  <c r="DX42" i="3"/>
  <c r="HC42" i="3" s="1"/>
  <c r="DW42" i="3"/>
  <c r="HB42" i="3" s="1"/>
  <c r="DV42" i="3"/>
  <c r="HA42" i="3" s="1"/>
  <c r="DU42" i="3"/>
  <c r="GZ42" i="3" s="1"/>
  <c r="DT42" i="3"/>
  <c r="GY42" i="3" s="1"/>
  <c r="DS42" i="3"/>
  <c r="GX42" i="3" s="1"/>
  <c r="DR42" i="3"/>
  <c r="GW42" i="3" s="1"/>
  <c r="DQ42" i="3"/>
  <c r="GV42" i="3" s="1"/>
  <c r="DP42" i="3"/>
  <c r="GU42" i="3" s="1"/>
  <c r="DO42" i="3"/>
  <c r="GT42" i="3" s="1"/>
  <c r="DN42" i="3"/>
  <c r="GS42" i="3" s="1"/>
  <c r="DM42" i="3"/>
  <c r="GR42" i="3" s="1"/>
  <c r="DL42" i="3"/>
  <c r="GQ42" i="3" s="1"/>
  <c r="DK42" i="3"/>
  <c r="GP42" i="3" s="1"/>
  <c r="DJ42" i="3"/>
  <c r="GO42" i="3" s="1"/>
  <c r="DI42" i="3"/>
  <c r="GN42" i="3" s="1"/>
  <c r="DH42" i="3"/>
  <c r="GM42" i="3" s="1"/>
  <c r="DG42" i="3"/>
  <c r="GL42" i="3" s="1"/>
  <c r="DF42" i="3"/>
  <c r="GK42" i="3" s="1"/>
  <c r="DE42" i="3"/>
  <c r="GJ42" i="3" s="1"/>
  <c r="DD42" i="3"/>
  <c r="GI42" i="3" s="1"/>
  <c r="DC42" i="3"/>
  <c r="GH42" i="3" s="1"/>
  <c r="DB42" i="3"/>
  <c r="GG42" i="3" s="1"/>
  <c r="DA42" i="3"/>
  <c r="GF42" i="3" s="1"/>
  <c r="CZ42" i="3"/>
  <c r="GE42" i="3" s="1"/>
  <c r="CY42" i="3"/>
  <c r="GD42" i="3" s="1"/>
  <c r="CX42" i="3"/>
  <c r="GC42" i="3" s="1"/>
  <c r="CW42" i="3"/>
  <c r="GB42" i="3" s="1"/>
  <c r="CV42" i="3"/>
  <c r="GA42" i="3" s="1"/>
  <c r="CU42" i="3"/>
  <c r="FZ42" i="3" s="1"/>
  <c r="CT42" i="3"/>
  <c r="FY42" i="3" s="1"/>
  <c r="CS42" i="3"/>
  <c r="FX42" i="3" s="1"/>
  <c r="CR42" i="3"/>
  <c r="FW42" i="3" s="1"/>
  <c r="CQ42" i="3"/>
  <c r="FV42" i="3" s="1"/>
  <c r="CP42" i="3"/>
  <c r="FU42" i="3" s="1"/>
  <c r="CO42" i="3"/>
  <c r="FT42" i="3" s="1"/>
  <c r="CN42" i="3"/>
  <c r="FS42" i="3" s="1"/>
  <c r="CM42" i="3"/>
  <c r="FR42" i="3" s="1"/>
  <c r="CL42" i="3"/>
  <c r="FQ42" i="3" s="1"/>
  <c r="CK42" i="3"/>
  <c r="FP42" i="3" s="1"/>
  <c r="CJ42" i="3"/>
  <c r="FO42" i="3" s="1"/>
  <c r="CI42" i="3"/>
  <c r="FN42" i="3" s="1"/>
  <c r="CH42" i="3"/>
  <c r="FM42" i="3" s="1"/>
  <c r="CG42" i="3"/>
  <c r="FL42" i="3" s="1"/>
  <c r="CF42" i="3"/>
  <c r="FK42" i="3" s="1"/>
  <c r="CE42" i="3"/>
  <c r="FJ42" i="3" s="1"/>
  <c r="CD42" i="3"/>
  <c r="FI42" i="3" s="1"/>
  <c r="CC42" i="3"/>
  <c r="FH42" i="3" s="1"/>
  <c r="CB42" i="3"/>
  <c r="FG42" i="3" s="1"/>
  <c r="CA42" i="3"/>
  <c r="FF42" i="3" s="1"/>
  <c r="BZ42" i="3"/>
  <c r="FE42" i="3" s="1"/>
  <c r="BY42" i="3"/>
  <c r="FD42" i="3" s="1"/>
  <c r="BX42" i="3"/>
  <c r="FC42" i="3" s="1"/>
  <c r="BW42" i="3"/>
  <c r="FB42" i="3" s="1"/>
  <c r="BV42" i="3"/>
  <c r="FA42" i="3" s="1"/>
  <c r="BU42" i="3"/>
  <c r="EZ42" i="3" s="1"/>
  <c r="BT42" i="3"/>
  <c r="EY42" i="3" s="1"/>
  <c r="BS42" i="3"/>
  <c r="EX42" i="3" s="1"/>
  <c r="BR42" i="3"/>
  <c r="EW42" i="3" s="1"/>
  <c r="BQ42" i="3"/>
  <c r="EV42" i="3" s="1"/>
  <c r="BP42" i="3"/>
  <c r="EU42" i="3" s="1"/>
  <c r="BO42" i="3"/>
  <c r="ET42" i="3" s="1"/>
  <c r="BN42" i="3"/>
  <c r="ES42" i="3" s="1"/>
  <c r="BM42" i="3"/>
  <c r="ER42" i="3" s="1"/>
  <c r="BL42" i="3"/>
  <c r="EQ42" i="3" s="1"/>
  <c r="BK42" i="3"/>
  <c r="EP42" i="3" s="1"/>
  <c r="BJ42" i="3"/>
  <c r="EO42" i="3" s="1"/>
  <c r="BI42" i="3"/>
  <c r="EN42" i="3" s="1"/>
  <c r="BH42" i="3"/>
  <c r="EM42" i="3" s="1"/>
  <c r="BG42" i="3"/>
  <c r="EL42" i="3" s="1"/>
  <c r="BF42" i="3"/>
  <c r="EK42" i="3" s="1"/>
  <c r="BE42" i="3"/>
  <c r="EJ42" i="3" s="1"/>
  <c r="HA41" i="3"/>
  <c r="GS41" i="3"/>
  <c r="GK41" i="3"/>
  <c r="GC41" i="3"/>
  <c r="FU41" i="3"/>
  <c r="FM41" i="3"/>
  <c r="FE41" i="3"/>
  <c r="EW41" i="3"/>
  <c r="EO41" i="3"/>
  <c r="EA41" i="3"/>
  <c r="DX41" i="3"/>
  <c r="HC41" i="3" s="1"/>
  <c r="DW41" i="3"/>
  <c r="HB41" i="3" s="1"/>
  <c r="DV41" i="3"/>
  <c r="DU41" i="3"/>
  <c r="GZ41" i="3" s="1"/>
  <c r="DT41" i="3"/>
  <c r="GY41" i="3" s="1"/>
  <c r="DS41" i="3"/>
  <c r="GX41" i="3" s="1"/>
  <c r="DR41" i="3"/>
  <c r="GW41" i="3" s="1"/>
  <c r="DQ41" i="3"/>
  <c r="GV41" i="3" s="1"/>
  <c r="DP41" i="3"/>
  <c r="GU41" i="3" s="1"/>
  <c r="DO41" i="3"/>
  <c r="GT41" i="3" s="1"/>
  <c r="DN41" i="3"/>
  <c r="DM41" i="3"/>
  <c r="GR41" i="3" s="1"/>
  <c r="DL41" i="3"/>
  <c r="GQ41" i="3" s="1"/>
  <c r="DK41" i="3"/>
  <c r="GP41" i="3" s="1"/>
  <c r="DJ41" i="3"/>
  <c r="GO41" i="3" s="1"/>
  <c r="DI41" i="3"/>
  <c r="GN41" i="3" s="1"/>
  <c r="DH41" i="3"/>
  <c r="GM41" i="3" s="1"/>
  <c r="DG41" i="3"/>
  <c r="GL41" i="3" s="1"/>
  <c r="DF41" i="3"/>
  <c r="DE41" i="3"/>
  <c r="GJ41" i="3" s="1"/>
  <c r="DD41" i="3"/>
  <c r="GI41" i="3" s="1"/>
  <c r="DC41" i="3"/>
  <c r="GH41" i="3" s="1"/>
  <c r="DB41" i="3"/>
  <c r="GG41" i="3" s="1"/>
  <c r="DA41" i="3"/>
  <c r="GF41" i="3" s="1"/>
  <c r="CZ41" i="3"/>
  <c r="GE41" i="3" s="1"/>
  <c r="CY41" i="3"/>
  <c r="GD41" i="3" s="1"/>
  <c r="CX41" i="3"/>
  <c r="CW41" i="3"/>
  <c r="GB41" i="3" s="1"/>
  <c r="CV41" i="3"/>
  <c r="GA41" i="3" s="1"/>
  <c r="CU41" i="3"/>
  <c r="FZ41" i="3" s="1"/>
  <c r="CT41" i="3"/>
  <c r="FY41" i="3" s="1"/>
  <c r="CS41" i="3"/>
  <c r="FX41" i="3" s="1"/>
  <c r="CR41" i="3"/>
  <c r="FW41" i="3" s="1"/>
  <c r="CQ41" i="3"/>
  <c r="FV41" i="3" s="1"/>
  <c r="CP41" i="3"/>
  <c r="CO41" i="3"/>
  <c r="FT41" i="3" s="1"/>
  <c r="CN41" i="3"/>
  <c r="FS41" i="3" s="1"/>
  <c r="CM41" i="3"/>
  <c r="FR41" i="3" s="1"/>
  <c r="CL41" i="3"/>
  <c r="FQ41" i="3" s="1"/>
  <c r="CK41" i="3"/>
  <c r="FP41" i="3" s="1"/>
  <c r="CJ41" i="3"/>
  <c r="FO41" i="3" s="1"/>
  <c r="CI41" i="3"/>
  <c r="FN41" i="3" s="1"/>
  <c r="CH41" i="3"/>
  <c r="CG41" i="3"/>
  <c r="FL41" i="3" s="1"/>
  <c r="CF41" i="3"/>
  <c r="FK41" i="3" s="1"/>
  <c r="CE41" i="3"/>
  <c r="FJ41" i="3" s="1"/>
  <c r="CD41" i="3"/>
  <c r="FI41" i="3" s="1"/>
  <c r="CC41" i="3"/>
  <c r="FH41" i="3" s="1"/>
  <c r="CB41" i="3"/>
  <c r="FG41" i="3" s="1"/>
  <c r="CA41" i="3"/>
  <c r="FF41" i="3" s="1"/>
  <c r="BZ41" i="3"/>
  <c r="BY41" i="3"/>
  <c r="FD41" i="3" s="1"/>
  <c r="BX41" i="3"/>
  <c r="FC41" i="3" s="1"/>
  <c r="BW41" i="3"/>
  <c r="FB41" i="3" s="1"/>
  <c r="BV41" i="3"/>
  <c r="FA41" i="3" s="1"/>
  <c r="BU41" i="3"/>
  <c r="EZ41" i="3" s="1"/>
  <c r="BT41" i="3"/>
  <c r="EY41" i="3" s="1"/>
  <c r="BS41" i="3"/>
  <c r="EX41" i="3" s="1"/>
  <c r="BR41" i="3"/>
  <c r="BQ41" i="3"/>
  <c r="EV41" i="3" s="1"/>
  <c r="BP41" i="3"/>
  <c r="EU41" i="3" s="1"/>
  <c r="BO41" i="3"/>
  <c r="ET41" i="3" s="1"/>
  <c r="BN41" i="3"/>
  <c r="ES41" i="3" s="1"/>
  <c r="BM41" i="3"/>
  <c r="ER41" i="3" s="1"/>
  <c r="BL41" i="3"/>
  <c r="EQ41" i="3" s="1"/>
  <c r="BK41" i="3"/>
  <c r="EP41" i="3" s="1"/>
  <c r="BJ41" i="3"/>
  <c r="BI41" i="3"/>
  <c r="EN41" i="3" s="1"/>
  <c r="BH41" i="3"/>
  <c r="EM41" i="3" s="1"/>
  <c r="BG41" i="3"/>
  <c r="EL41" i="3" s="1"/>
  <c r="BF41" i="3"/>
  <c r="EK41" i="3" s="1"/>
  <c r="BE41" i="3"/>
  <c r="EJ41" i="3" s="1"/>
  <c r="NV40" i="3"/>
  <c r="NU40" i="3"/>
  <c r="NS40" i="3"/>
  <c r="NP40" i="3"/>
  <c r="NO40" i="3"/>
  <c r="NK40" i="3"/>
  <c r="NH40" i="3"/>
  <c r="NG40" i="3"/>
  <c r="NC40" i="3"/>
  <c r="MZ40" i="3"/>
  <c r="MY40" i="3"/>
  <c r="MU40" i="3"/>
  <c r="MR40" i="3"/>
  <c r="MQ40" i="3"/>
  <c r="MM40" i="3"/>
  <c r="MJ40" i="3"/>
  <c r="MI40" i="3"/>
  <c r="ME40" i="3"/>
  <c r="MB40" i="3"/>
  <c r="LZ40" i="3"/>
  <c r="NT40" i="3" s="1"/>
  <c r="LY40" i="3"/>
  <c r="LX40" i="3"/>
  <c r="NR40" i="3" s="1"/>
  <c r="LW40" i="3"/>
  <c r="NQ40" i="3" s="1"/>
  <c r="LV40" i="3"/>
  <c r="LU40" i="3"/>
  <c r="LT40" i="3"/>
  <c r="NN40" i="3" s="1"/>
  <c r="LS40" i="3"/>
  <c r="NM40" i="3" s="1"/>
  <c r="LR40" i="3"/>
  <c r="NL40" i="3" s="1"/>
  <c r="LQ40" i="3"/>
  <c r="LP40" i="3"/>
  <c r="NJ40" i="3" s="1"/>
  <c r="LO40" i="3"/>
  <c r="NI40" i="3" s="1"/>
  <c r="LN40" i="3"/>
  <c r="LM40" i="3"/>
  <c r="LL40" i="3"/>
  <c r="NF40" i="3" s="1"/>
  <c r="LK40" i="3"/>
  <c r="NE40" i="3" s="1"/>
  <c r="LJ40" i="3"/>
  <c r="ND40" i="3" s="1"/>
  <c r="LI40" i="3"/>
  <c r="LH40" i="3"/>
  <c r="NB40" i="3" s="1"/>
  <c r="LG40" i="3"/>
  <c r="NA40" i="3" s="1"/>
  <c r="LF40" i="3"/>
  <c r="LE40" i="3"/>
  <c r="LD40" i="3"/>
  <c r="MX40" i="3" s="1"/>
  <c r="LC40" i="3"/>
  <c r="MW40" i="3" s="1"/>
  <c r="LB40" i="3"/>
  <c r="MV40" i="3" s="1"/>
  <c r="LA40" i="3"/>
  <c r="KZ40" i="3"/>
  <c r="MT40" i="3" s="1"/>
  <c r="KY40" i="3"/>
  <c r="MS40" i="3" s="1"/>
  <c r="KX40" i="3"/>
  <c r="KW40" i="3"/>
  <c r="KV40" i="3"/>
  <c r="MP40" i="3" s="1"/>
  <c r="KU40" i="3"/>
  <c r="MO40" i="3" s="1"/>
  <c r="KT40" i="3"/>
  <c r="MN40" i="3" s="1"/>
  <c r="KS40" i="3"/>
  <c r="KR40" i="3"/>
  <c r="ML40" i="3" s="1"/>
  <c r="KQ40" i="3"/>
  <c r="MK40" i="3" s="1"/>
  <c r="KP40" i="3"/>
  <c r="KO40" i="3"/>
  <c r="KN40" i="3"/>
  <c r="MH40" i="3" s="1"/>
  <c r="KM40" i="3"/>
  <c r="MG40" i="3" s="1"/>
  <c r="KL40" i="3"/>
  <c r="MF40" i="3" s="1"/>
  <c r="KK40" i="3"/>
  <c r="KJ40" i="3"/>
  <c r="MD40" i="3" s="1"/>
  <c r="KI40" i="3"/>
  <c r="MC40" i="3" s="1"/>
  <c r="KH40" i="3"/>
  <c r="GZ40" i="3"/>
  <c r="GW40" i="3"/>
  <c r="GV40" i="3"/>
  <c r="GR40" i="3"/>
  <c r="GO40" i="3"/>
  <c r="GN40" i="3"/>
  <c r="GJ40" i="3"/>
  <c r="GG40" i="3"/>
  <c r="GF40" i="3"/>
  <c r="GB40" i="3"/>
  <c r="FY40" i="3"/>
  <c r="FX40" i="3"/>
  <c r="FT40" i="3"/>
  <c r="FQ40" i="3"/>
  <c r="FP40" i="3"/>
  <c r="FL40" i="3"/>
  <c r="FI40" i="3"/>
  <c r="FH40" i="3"/>
  <c r="FD40" i="3"/>
  <c r="FA40" i="3"/>
  <c r="EZ40" i="3"/>
  <c r="EV40" i="3"/>
  <c r="ES40" i="3"/>
  <c r="ER40" i="3"/>
  <c r="EN40" i="3"/>
  <c r="EK40" i="3"/>
  <c r="EJ40" i="3"/>
  <c r="DY40" i="3"/>
  <c r="DX40" i="3"/>
  <c r="HC40" i="3" s="1"/>
  <c r="DW40" i="3"/>
  <c r="HB40" i="3" s="1"/>
  <c r="DV40" i="3"/>
  <c r="HA40" i="3" s="1"/>
  <c r="DU40" i="3"/>
  <c r="DT40" i="3"/>
  <c r="GY40" i="3" s="1"/>
  <c r="DS40" i="3"/>
  <c r="GX40" i="3" s="1"/>
  <c r="DR40" i="3"/>
  <c r="DQ40" i="3"/>
  <c r="DP40" i="3"/>
  <c r="GU40" i="3" s="1"/>
  <c r="DO40" i="3"/>
  <c r="GT40" i="3" s="1"/>
  <c r="DN40" i="3"/>
  <c r="GS40" i="3" s="1"/>
  <c r="DM40" i="3"/>
  <c r="DL40" i="3"/>
  <c r="GQ40" i="3" s="1"/>
  <c r="DK40" i="3"/>
  <c r="GP40" i="3" s="1"/>
  <c r="DJ40" i="3"/>
  <c r="DI40" i="3"/>
  <c r="DH40" i="3"/>
  <c r="GM40" i="3" s="1"/>
  <c r="DG40" i="3"/>
  <c r="GL40" i="3" s="1"/>
  <c r="DF40" i="3"/>
  <c r="GK40" i="3" s="1"/>
  <c r="DE40" i="3"/>
  <c r="DD40" i="3"/>
  <c r="GI40" i="3" s="1"/>
  <c r="DC40" i="3"/>
  <c r="GH40" i="3" s="1"/>
  <c r="DB40" i="3"/>
  <c r="DA40" i="3"/>
  <c r="CZ40" i="3"/>
  <c r="GE40" i="3" s="1"/>
  <c r="CY40" i="3"/>
  <c r="GD40" i="3" s="1"/>
  <c r="CX40" i="3"/>
  <c r="GC40" i="3" s="1"/>
  <c r="CW40" i="3"/>
  <c r="CV40" i="3"/>
  <c r="GA40" i="3" s="1"/>
  <c r="CU40" i="3"/>
  <c r="FZ40" i="3" s="1"/>
  <c r="CT40" i="3"/>
  <c r="CS40" i="3"/>
  <c r="CR40" i="3"/>
  <c r="FW40" i="3" s="1"/>
  <c r="CQ40" i="3"/>
  <c r="FV40" i="3" s="1"/>
  <c r="CP40" i="3"/>
  <c r="FU40" i="3" s="1"/>
  <c r="CO40" i="3"/>
  <c r="CN40" i="3"/>
  <c r="FS40" i="3" s="1"/>
  <c r="CM40" i="3"/>
  <c r="FR40" i="3" s="1"/>
  <c r="CL40" i="3"/>
  <c r="CK40" i="3"/>
  <c r="CJ40" i="3"/>
  <c r="FO40" i="3" s="1"/>
  <c r="CI40" i="3"/>
  <c r="FN40" i="3" s="1"/>
  <c r="CH40" i="3"/>
  <c r="FM40" i="3" s="1"/>
  <c r="CG40" i="3"/>
  <c r="CF40" i="3"/>
  <c r="FK40" i="3" s="1"/>
  <c r="CE40" i="3"/>
  <c r="FJ40" i="3" s="1"/>
  <c r="CD40" i="3"/>
  <c r="CC40" i="3"/>
  <c r="CB40" i="3"/>
  <c r="FG40" i="3" s="1"/>
  <c r="CA40" i="3"/>
  <c r="FF40" i="3" s="1"/>
  <c r="BZ40" i="3"/>
  <c r="FE40" i="3" s="1"/>
  <c r="BY40" i="3"/>
  <c r="BX40" i="3"/>
  <c r="FC40" i="3" s="1"/>
  <c r="BW40" i="3"/>
  <c r="FB40" i="3" s="1"/>
  <c r="BV40" i="3"/>
  <c r="BU40" i="3"/>
  <c r="BT40" i="3"/>
  <c r="EY40" i="3" s="1"/>
  <c r="BS40" i="3"/>
  <c r="EX40" i="3" s="1"/>
  <c r="BR40" i="3"/>
  <c r="EW40" i="3" s="1"/>
  <c r="BQ40" i="3"/>
  <c r="BP40" i="3"/>
  <c r="EU40" i="3" s="1"/>
  <c r="BO40" i="3"/>
  <c r="ET40" i="3" s="1"/>
  <c r="BN40" i="3"/>
  <c r="BM40" i="3"/>
  <c r="BL40" i="3"/>
  <c r="EQ40" i="3" s="1"/>
  <c r="BK40" i="3"/>
  <c r="EP40" i="3" s="1"/>
  <c r="BJ40" i="3"/>
  <c r="EO40" i="3" s="1"/>
  <c r="BI40" i="3"/>
  <c r="BH40" i="3"/>
  <c r="EM40" i="3" s="1"/>
  <c r="BG40" i="3"/>
  <c r="EL40" i="3" s="1"/>
  <c r="BF40" i="3"/>
  <c r="BE40" i="3"/>
  <c r="C40" i="3"/>
  <c r="DX39" i="3"/>
  <c r="HC39" i="3" s="1"/>
  <c r="DW39" i="3"/>
  <c r="HB39" i="3" s="1"/>
  <c r="DV39" i="3"/>
  <c r="HA39" i="3" s="1"/>
  <c r="DU39" i="3"/>
  <c r="GZ39" i="3" s="1"/>
  <c r="DT39" i="3"/>
  <c r="GY39" i="3" s="1"/>
  <c r="DS39" i="3"/>
  <c r="GX39" i="3" s="1"/>
  <c r="DR39" i="3"/>
  <c r="GW39" i="3" s="1"/>
  <c r="DQ39" i="3"/>
  <c r="GV39" i="3" s="1"/>
  <c r="DP39" i="3"/>
  <c r="GU39" i="3" s="1"/>
  <c r="DO39" i="3"/>
  <c r="GT39" i="3" s="1"/>
  <c r="DN39" i="3"/>
  <c r="GS39" i="3" s="1"/>
  <c r="DM39" i="3"/>
  <c r="GR39" i="3" s="1"/>
  <c r="DL39" i="3"/>
  <c r="GQ39" i="3" s="1"/>
  <c r="DK39" i="3"/>
  <c r="GP39" i="3" s="1"/>
  <c r="DJ39" i="3"/>
  <c r="GO39" i="3" s="1"/>
  <c r="DI39" i="3"/>
  <c r="GN39" i="3" s="1"/>
  <c r="DH39" i="3"/>
  <c r="GM39" i="3" s="1"/>
  <c r="DG39" i="3"/>
  <c r="GL39" i="3" s="1"/>
  <c r="DF39" i="3"/>
  <c r="GK39" i="3" s="1"/>
  <c r="DE39" i="3"/>
  <c r="GJ39" i="3" s="1"/>
  <c r="DD39" i="3"/>
  <c r="GI39" i="3" s="1"/>
  <c r="DC39" i="3"/>
  <c r="GH39" i="3" s="1"/>
  <c r="DB39" i="3"/>
  <c r="GG39" i="3" s="1"/>
  <c r="DA39" i="3"/>
  <c r="GF39" i="3" s="1"/>
  <c r="CZ39" i="3"/>
  <c r="GE39" i="3" s="1"/>
  <c r="CY39" i="3"/>
  <c r="GD39" i="3" s="1"/>
  <c r="CX39" i="3"/>
  <c r="GC39" i="3" s="1"/>
  <c r="CW39" i="3"/>
  <c r="GB39" i="3" s="1"/>
  <c r="CV39" i="3"/>
  <c r="GA39" i="3" s="1"/>
  <c r="CU39" i="3"/>
  <c r="FZ39" i="3" s="1"/>
  <c r="CT39" i="3"/>
  <c r="FY39" i="3" s="1"/>
  <c r="CS39" i="3"/>
  <c r="FX39" i="3" s="1"/>
  <c r="CR39" i="3"/>
  <c r="FW39" i="3" s="1"/>
  <c r="CQ39" i="3"/>
  <c r="FV39" i="3" s="1"/>
  <c r="CP39" i="3"/>
  <c r="FU39" i="3" s="1"/>
  <c r="CO39" i="3"/>
  <c r="FT39" i="3" s="1"/>
  <c r="CN39" i="3"/>
  <c r="FS39" i="3" s="1"/>
  <c r="CM39" i="3"/>
  <c r="FR39" i="3" s="1"/>
  <c r="CL39" i="3"/>
  <c r="FQ39" i="3" s="1"/>
  <c r="CK39" i="3"/>
  <c r="FP39" i="3" s="1"/>
  <c r="CJ39" i="3"/>
  <c r="FO39" i="3" s="1"/>
  <c r="CI39" i="3"/>
  <c r="FN39" i="3" s="1"/>
  <c r="CH39" i="3"/>
  <c r="FM39" i="3" s="1"/>
  <c r="CG39" i="3"/>
  <c r="FL39" i="3" s="1"/>
  <c r="CF39" i="3"/>
  <c r="FK39" i="3" s="1"/>
  <c r="CE39" i="3"/>
  <c r="FJ39" i="3" s="1"/>
  <c r="CD39" i="3"/>
  <c r="FI39" i="3" s="1"/>
  <c r="CC39" i="3"/>
  <c r="FH39" i="3" s="1"/>
  <c r="CB39" i="3"/>
  <c r="FG39" i="3" s="1"/>
  <c r="CA39" i="3"/>
  <c r="FF39" i="3" s="1"/>
  <c r="BZ39" i="3"/>
  <c r="FE39" i="3" s="1"/>
  <c r="BY39" i="3"/>
  <c r="FD39" i="3" s="1"/>
  <c r="BX39" i="3"/>
  <c r="FC39" i="3" s="1"/>
  <c r="BW39" i="3"/>
  <c r="FB39" i="3" s="1"/>
  <c r="BV39" i="3"/>
  <c r="FA39" i="3" s="1"/>
  <c r="BU39" i="3"/>
  <c r="EZ39" i="3" s="1"/>
  <c r="BT39" i="3"/>
  <c r="EY39" i="3" s="1"/>
  <c r="BS39" i="3"/>
  <c r="EX39" i="3" s="1"/>
  <c r="BR39" i="3"/>
  <c r="EW39" i="3" s="1"/>
  <c r="BQ39" i="3"/>
  <c r="EV39" i="3" s="1"/>
  <c r="BP39" i="3"/>
  <c r="EU39" i="3" s="1"/>
  <c r="BO39" i="3"/>
  <c r="ET39" i="3" s="1"/>
  <c r="BN39" i="3"/>
  <c r="ES39" i="3" s="1"/>
  <c r="BM39" i="3"/>
  <c r="ER39" i="3" s="1"/>
  <c r="BL39" i="3"/>
  <c r="EQ39" i="3" s="1"/>
  <c r="BK39" i="3"/>
  <c r="EP39" i="3" s="1"/>
  <c r="BJ39" i="3"/>
  <c r="EO39" i="3" s="1"/>
  <c r="BI39" i="3"/>
  <c r="EN39" i="3" s="1"/>
  <c r="BH39" i="3"/>
  <c r="EM39" i="3" s="1"/>
  <c r="BG39" i="3"/>
  <c r="EL39" i="3" s="1"/>
  <c r="BF39" i="3"/>
  <c r="EK39" i="3" s="1"/>
  <c r="BE39" i="3"/>
  <c r="EJ39" i="3" s="1"/>
  <c r="DX38" i="3"/>
  <c r="HC38" i="3" s="1"/>
  <c r="DW38" i="3"/>
  <c r="HB38" i="3" s="1"/>
  <c r="DV38" i="3"/>
  <c r="HA38" i="3" s="1"/>
  <c r="DU38" i="3"/>
  <c r="GZ38" i="3" s="1"/>
  <c r="DT38" i="3"/>
  <c r="GY38" i="3" s="1"/>
  <c r="DS38" i="3"/>
  <c r="GX38" i="3" s="1"/>
  <c r="DR38" i="3"/>
  <c r="GW38" i="3" s="1"/>
  <c r="DQ38" i="3"/>
  <c r="GV38" i="3" s="1"/>
  <c r="DP38" i="3"/>
  <c r="GU38" i="3" s="1"/>
  <c r="DO38" i="3"/>
  <c r="GT38" i="3" s="1"/>
  <c r="DN38" i="3"/>
  <c r="GS38" i="3" s="1"/>
  <c r="DM38" i="3"/>
  <c r="GR38" i="3" s="1"/>
  <c r="DL38" i="3"/>
  <c r="GQ38" i="3" s="1"/>
  <c r="DK38" i="3"/>
  <c r="GP38" i="3" s="1"/>
  <c r="DJ38" i="3"/>
  <c r="GO38" i="3" s="1"/>
  <c r="DI38" i="3"/>
  <c r="GN38" i="3" s="1"/>
  <c r="DH38" i="3"/>
  <c r="GM38" i="3" s="1"/>
  <c r="DG38" i="3"/>
  <c r="GL38" i="3" s="1"/>
  <c r="DF38" i="3"/>
  <c r="GK38" i="3" s="1"/>
  <c r="DE38" i="3"/>
  <c r="GJ38" i="3" s="1"/>
  <c r="DD38" i="3"/>
  <c r="GI38" i="3" s="1"/>
  <c r="DC38" i="3"/>
  <c r="GH38" i="3" s="1"/>
  <c r="DB38" i="3"/>
  <c r="GG38" i="3" s="1"/>
  <c r="DA38" i="3"/>
  <c r="GF38" i="3" s="1"/>
  <c r="CZ38" i="3"/>
  <c r="GE38" i="3" s="1"/>
  <c r="CY38" i="3"/>
  <c r="GD38" i="3" s="1"/>
  <c r="CX38" i="3"/>
  <c r="GC38" i="3" s="1"/>
  <c r="CW38" i="3"/>
  <c r="GB38" i="3" s="1"/>
  <c r="CV38" i="3"/>
  <c r="GA38" i="3" s="1"/>
  <c r="CU38" i="3"/>
  <c r="FZ38" i="3" s="1"/>
  <c r="CT38" i="3"/>
  <c r="FY38" i="3" s="1"/>
  <c r="CS38" i="3"/>
  <c r="FX38" i="3" s="1"/>
  <c r="CR38" i="3"/>
  <c r="FW38" i="3" s="1"/>
  <c r="CQ38" i="3"/>
  <c r="FV38" i="3" s="1"/>
  <c r="CP38" i="3"/>
  <c r="FU38" i="3" s="1"/>
  <c r="CO38" i="3"/>
  <c r="FT38" i="3" s="1"/>
  <c r="CN38" i="3"/>
  <c r="FS38" i="3" s="1"/>
  <c r="CM38" i="3"/>
  <c r="FR38" i="3" s="1"/>
  <c r="CL38" i="3"/>
  <c r="FQ38" i="3" s="1"/>
  <c r="CK38" i="3"/>
  <c r="FP38" i="3" s="1"/>
  <c r="CJ38" i="3"/>
  <c r="FO38" i="3" s="1"/>
  <c r="CI38" i="3"/>
  <c r="FN38" i="3" s="1"/>
  <c r="CH38" i="3"/>
  <c r="FM38" i="3" s="1"/>
  <c r="CG38" i="3"/>
  <c r="FL38" i="3" s="1"/>
  <c r="CF38" i="3"/>
  <c r="FK38" i="3" s="1"/>
  <c r="CE38" i="3"/>
  <c r="FJ38" i="3" s="1"/>
  <c r="CD38" i="3"/>
  <c r="FI38" i="3" s="1"/>
  <c r="CC38" i="3"/>
  <c r="FH38" i="3" s="1"/>
  <c r="CB38" i="3"/>
  <c r="FG38" i="3" s="1"/>
  <c r="CA38" i="3"/>
  <c r="FF38" i="3" s="1"/>
  <c r="BZ38" i="3"/>
  <c r="FE38" i="3" s="1"/>
  <c r="BY38" i="3"/>
  <c r="FD38" i="3" s="1"/>
  <c r="BX38" i="3"/>
  <c r="FC38" i="3" s="1"/>
  <c r="BW38" i="3"/>
  <c r="FB38" i="3" s="1"/>
  <c r="BV38" i="3"/>
  <c r="FA38" i="3" s="1"/>
  <c r="BU38" i="3"/>
  <c r="EZ38" i="3" s="1"/>
  <c r="BT38" i="3"/>
  <c r="EY38" i="3" s="1"/>
  <c r="BS38" i="3"/>
  <c r="EX38" i="3" s="1"/>
  <c r="BR38" i="3"/>
  <c r="EW38" i="3" s="1"/>
  <c r="BQ38" i="3"/>
  <c r="EV38" i="3" s="1"/>
  <c r="BP38" i="3"/>
  <c r="EU38" i="3" s="1"/>
  <c r="BO38" i="3"/>
  <c r="ET38" i="3" s="1"/>
  <c r="BN38" i="3"/>
  <c r="ES38" i="3" s="1"/>
  <c r="BM38" i="3"/>
  <c r="ER38" i="3" s="1"/>
  <c r="BL38" i="3"/>
  <c r="EQ38" i="3" s="1"/>
  <c r="BK38" i="3"/>
  <c r="EP38" i="3" s="1"/>
  <c r="BJ38" i="3"/>
  <c r="EO38" i="3" s="1"/>
  <c r="BI38" i="3"/>
  <c r="EN38" i="3" s="1"/>
  <c r="BH38" i="3"/>
  <c r="EM38" i="3" s="1"/>
  <c r="BG38" i="3"/>
  <c r="EL38" i="3" s="1"/>
  <c r="BF38" i="3"/>
  <c r="EK38" i="3" s="1"/>
  <c r="BE38" i="3"/>
  <c r="EJ38" i="3" s="1"/>
  <c r="DX37" i="3"/>
  <c r="HC37" i="3" s="1"/>
  <c r="DW37" i="3"/>
  <c r="HB37" i="3" s="1"/>
  <c r="DV37" i="3"/>
  <c r="HA37" i="3" s="1"/>
  <c r="DU37" i="3"/>
  <c r="GZ37" i="3" s="1"/>
  <c r="DT37" i="3"/>
  <c r="GY37" i="3" s="1"/>
  <c r="DS37" i="3"/>
  <c r="GX37" i="3" s="1"/>
  <c r="DR37" i="3"/>
  <c r="GW37" i="3" s="1"/>
  <c r="DQ37" i="3"/>
  <c r="GV37" i="3" s="1"/>
  <c r="DP37" i="3"/>
  <c r="GU37" i="3" s="1"/>
  <c r="DO37" i="3"/>
  <c r="GT37" i="3" s="1"/>
  <c r="DN37" i="3"/>
  <c r="GS37" i="3" s="1"/>
  <c r="DM37" i="3"/>
  <c r="GR37" i="3" s="1"/>
  <c r="DL37" i="3"/>
  <c r="GQ37" i="3" s="1"/>
  <c r="DK37" i="3"/>
  <c r="GP37" i="3" s="1"/>
  <c r="DJ37" i="3"/>
  <c r="GO37" i="3" s="1"/>
  <c r="DI37" i="3"/>
  <c r="GN37" i="3" s="1"/>
  <c r="DH37" i="3"/>
  <c r="GM37" i="3" s="1"/>
  <c r="DG37" i="3"/>
  <c r="GL37" i="3" s="1"/>
  <c r="DF37" i="3"/>
  <c r="GK37" i="3" s="1"/>
  <c r="DE37" i="3"/>
  <c r="GJ37" i="3" s="1"/>
  <c r="DD37" i="3"/>
  <c r="GI37" i="3" s="1"/>
  <c r="DC37" i="3"/>
  <c r="GH37" i="3" s="1"/>
  <c r="DB37" i="3"/>
  <c r="GG37" i="3" s="1"/>
  <c r="DA37" i="3"/>
  <c r="GF37" i="3" s="1"/>
  <c r="CZ37" i="3"/>
  <c r="GE37" i="3" s="1"/>
  <c r="CY37" i="3"/>
  <c r="GD37" i="3" s="1"/>
  <c r="CX37" i="3"/>
  <c r="GC37" i="3" s="1"/>
  <c r="CW37" i="3"/>
  <c r="GB37" i="3" s="1"/>
  <c r="CV37" i="3"/>
  <c r="GA37" i="3" s="1"/>
  <c r="CU37" i="3"/>
  <c r="FZ37" i="3" s="1"/>
  <c r="CT37" i="3"/>
  <c r="FY37" i="3" s="1"/>
  <c r="CS37" i="3"/>
  <c r="FX37" i="3" s="1"/>
  <c r="CR37" i="3"/>
  <c r="FW37" i="3" s="1"/>
  <c r="CQ37" i="3"/>
  <c r="FV37" i="3" s="1"/>
  <c r="CP37" i="3"/>
  <c r="FU37" i="3" s="1"/>
  <c r="CO37" i="3"/>
  <c r="FT37" i="3" s="1"/>
  <c r="CN37" i="3"/>
  <c r="FS37" i="3" s="1"/>
  <c r="CM37" i="3"/>
  <c r="FR37" i="3" s="1"/>
  <c r="CL37" i="3"/>
  <c r="FQ37" i="3" s="1"/>
  <c r="CK37" i="3"/>
  <c r="FP37" i="3" s="1"/>
  <c r="CJ37" i="3"/>
  <c r="FO37" i="3" s="1"/>
  <c r="CI37" i="3"/>
  <c r="FN37" i="3" s="1"/>
  <c r="CH37" i="3"/>
  <c r="FM37" i="3" s="1"/>
  <c r="CG37" i="3"/>
  <c r="FL37" i="3" s="1"/>
  <c r="CF37" i="3"/>
  <c r="FK37" i="3" s="1"/>
  <c r="CE37" i="3"/>
  <c r="FJ37" i="3" s="1"/>
  <c r="CD37" i="3"/>
  <c r="FI37" i="3" s="1"/>
  <c r="CC37" i="3"/>
  <c r="FH37" i="3" s="1"/>
  <c r="CB37" i="3"/>
  <c r="FG37" i="3" s="1"/>
  <c r="CA37" i="3"/>
  <c r="FF37" i="3" s="1"/>
  <c r="BZ37" i="3"/>
  <c r="FE37" i="3" s="1"/>
  <c r="BY37" i="3"/>
  <c r="FD37" i="3" s="1"/>
  <c r="BX37" i="3"/>
  <c r="FC37" i="3" s="1"/>
  <c r="BW37" i="3"/>
  <c r="FB37" i="3" s="1"/>
  <c r="BV37" i="3"/>
  <c r="FA37" i="3" s="1"/>
  <c r="BU37" i="3"/>
  <c r="EZ37" i="3" s="1"/>
  <c r="BT37" i="3"/>
  <c r="EY37" i="3" s="1"/>
  <c r="BS37" i="3"/>
  <c r="EX37" i="3" s="1"/>
  <c r="BR37" i="3"/>
  <c r="EW37" i="3" s="1"/>
  <c r="BQ37" i="3"/>
  <c r="EV37" i="3" s="1"/>
  <c r="BP37" i="3"/>
  <c r="EU37" i="3" s="1"/>
  <c r="BO37" i="3"/>
  <c r="ET37" i="3" s="1"/>
  <c r="BN37" i="3"/>
  <c r="ES37" i="3" s="1"/>
  <c r="BM37" i="3"/>
  <c r="ER37" i="3" s="1"/>
  <c r="BL37" i="3"/>
  <c r="EQ37" i="3" s="1"/>
  <c r="BK37" i="3"/>
  <c r="EP37" i="3" s="1"/>
  <c r="BJ37" i="3"/>
  <c r="EO37" i="3" s="1"/>
  <c r="BI37" i="3"/>
  <c r="EN37" i="3" s="1"/>
  <c r="BH37" i="3"/>
  <c r="EM37" i="3" s="1"/>
  <c r="BG37" i="3"/>
  <c r="EL37" i="3" s="1"/>
  <c r="BF37" i="3"/>
  <c r="EK37" i="3" s="1"/>
  <c r="BE37" i="3"/>
  <c r="EJ37" i="3" s="1"/>
  <c r="HC36" i="3"/>
  <c r="HB36" i="3"/>
  <c r="GX36" i="3"/>
  <c r="GU36" i="3"/>
  <c r="GT36" i="3"/>
  <c r="GP36" i="3"/>
  <c r="GM36" i="3"/>
  <c r="GL36" i="3"/>
  <c r="GH36" i="3"/>
  <c r="GE36" i="3"/>
  <c r="GD36" i="3"/>
  <c r="FZ36" i="3"/>
  <c r="FW36" i="3"/>
  <c r="FV36" i="3"/>
  <c r="FR36" i="3"/>
  <c r="FO36" i="3"/>
  <c r="FN36" i="3"/>
  <c r="FJ36" i="3"/>
  <c r="FG36" i="3"/>
  <c r="FF36" i="3"/>
  <c r="FB36" i="3"/>
  <c r="EY36" i="3"/>
  <c r="EX36" i="3"/>
  <c r="ET36" i="3"/>
  <c r="EQ36" i="3"/>
  <c r="EP36" i="3"/>
  <c r="EL36" i="3"/>
  <c r="EA36" i="3"/>
  <c r="DX36" i="3"/>
  <c r="DW36" i="3"/>
  <c r="DV36" i="3"/>
  <c r="HA36" i="3" s="1"/>
  <c r="DU36" i="3"/>
  <c r="GZ36" i="3" s="1"/>
  <c r="DT36" i="3"/>
  <c r="GY36" i="3" s="1"/>
  <c r="DS36" i="3"/>
  <c r="DR36" i="3"/>
  <c r="GW36" i="3" s="1"/>
  <c r="DQ36" i="3"/>
  <c r="GV36" i="3" s="1"/>
  <c r="DP36" i="3"/>
  <c r="DO36" i="3"/>
  <c r="DN36" i="3"/>
  <c r="GS36" i="3" s="1"/>
  <c r="DM36" i="3"/>
  <c r="GR36" i="3" s="1"/>
  <c r="DL36" i="3"/>
  <c r="GQ36" i="3" s="1"/>
  <c r="DK36" i="3"/>
  <c r="DJ36" i="3"/>
  <c r="GO36" i="3" s="1"/>
  <c r="DI36" i="3"/>
  <c r="GN36" i="3" s="1"/>
  <c r="DH36" i="3"/>
  <c r="DG36" i="3"/>
  <c r="DF36" i="3"/>
  <c r="GK36" i="3" s="1"/>
  <c r="DE36" i="3"/>
  <c r="GJ36" i="3" s="1"/>
  <c r="DD36" i="3"/>
  <c r="GI36" i="3" s="1"/>
  <c r="DC36" i="3"/>
  <c r="DB36" i="3"/>
  <c r="GG36" i="3" s="1"/>
  <c r="DA36" i="3"/>
  <c r="GF36" i="3" s="1"/>
  <c r="CZ36" i="3"/>
  <c r="CY36" i="3"/>
  <c r="CX36" i="3"/>
  <c r="GC36" i="3" s="1"/>
  <c r="CW36" i="3"/>
  <c r="GB36" i="3" s="1"/>
  <c r="CV36" i="3"/>
  <c r="GA36" i="3" s="1"/>
  <c r="CU36" i="3"/>
  <c r="CT36" i="3"/>
  <c r="FY36" i="3" s="1"/>
  <c r="CS36" i="3"/>
  <c r="FX36" i="3" s="1"/>
  <c r="CR36" i="3"/>
  <c r="CQ36" i="3"/>
  <c r="CP36" i="3"/>
  <c r="FU36" i="3" s="1"/>
  <c r="CO36" i="3"/>
  <c r="FT36" i="3" s="1"/>
  <c r="CN36" i="3"/>
  <c r="FS36" i="3" s="1"/>
  <c r="CM36" i="3"/>
  <c r="CL36" i="3"/>
  <c r="FQ36" i="3" s="1"/>
  <c r="CK36" i="3"/>
  <c r="FP36" i="3" s="1"/>
  <c r="CJ36" i="3"/>
  <c r="CI36" i="3"/>
  <c r="CH36" i="3"/>
  <c r="FM36" i="3" s="1"/>
  <c r="CG36" i="3"/>
  <c r="FL36" i="3" s="1"/>
  <c r="CF36" i="3"/>
  <c r="FK36" i="3" s="1"/>
  <c r="CE36" i="3"/>
  <c r="CD36" i="3"/>
  <c r="FI36" i="3" s="1"/>
  <c r="CC36" i="3"/>
  <c r="FH36" i="3" s="1"/>
  <c r="CB36" i="3"/>
  <c r="CA36" i="3"/>
  <c r="BZ36" i="3"/>
  <c r="FE36" i="3" s="1"/>
  <c r="BY36" i="3"/>
  <c r="FD36" i="3" s="1"/>
  <c r="BX36" i="3"/>
  <c r="FC36" i="3" s="1"/>
  <c r="BW36" i="3"/>
  <c r="BV36" i="3"/>
  <c r="FA36" i="3" s="1"/>
  <c r="BU36" i="3"/>
  <c r="EZ36" i="3" s="1"/>
  <c r="BT36" i="3"/>
  <c r="BS36" i="3"/>
  <c r="BR36" i="3"/>
  <c r="EW36" i="3" s="1"/>
  <c r="BQ36" i="3"/>
  <c r="EV36" i="3" s="1"/>
  <c r="BP36" i="3"/>
  <c r="EU36" i="3" s="1"/>
  <c r="BO36" i="3"/>
  <c r="BN36" i="3"/>
  <c r="ES36" i="3" s="1"/>
  <c r="BM36" i="3"/>
  <c r="ER36" i="3" s="1"/>
  <c r="BL36" i="3"/>
  <c r="BK36" i="3"/>
  <c r="BJ36" i="3"/>
  <c r="EO36" i="3" s="1"/>
  <c r="BI36" i="3"/>
  <c r="EN36" i="3" s="1"/>
  <c r="BH36" i="3"/>
  <c r="EM36" i="3" s="1"/>
  <c r="BG36" i="3"/>
  <c r="BF36" i="3"/>
  <c r="EK36" i="3" s="1"/>
  <c r="BE36" i="3"/>
  <c r="EJ36" i="3" s="1"/>
  <c r="NV35" i="3"/>
  <c r="NU35" i="3"/>
  <c r="LZ35" i="3"/>
  <c r="NT35" i="3" s="1"/>
  <c r="LY35" i="3"/>
  <c r="NS35" i="3" s="1"/>
  <c r="LX35" i="3"/>
  <c r="NR35" i="3" s="1"/>
  <c r="LW35" i="3"/>
  <c r="NQ35" i="3" s="1"/>
  <c r="LV35" i="3"/>
  <c r="NP35" i="3" s="1"/>
  <c r="LU35" i="3"/>
  <c r="NO35" i="3" s="1"/>
  <c r="LT35" i="3"/>
  <c r="NN35" i="3" s="1"/>
  <c r="LS35" i="3"/>
  <c r="NM35" i="3" s="1"/>
  <c r="LR35" i="3"/>
  <c r="NL35" i="3" s="1"/>
  <c r="LQ35" i="3"/>
  <c r="NK35" i="3" s="1"/>
  <c r="LP35" i="3"/>
  <c r="NJ35" i="3" s="1"/>
  <c r="LO35" i="3"/>
  <c r="NI35" i="3" s="1"/>
  <c r="LN35" i="3"/>
  <c r="NH35" i="3" s="1"/>
  <c r="LM35" i="3"/>
  <c r="NG35" i="3" s="1"/>
  <c r="LL35" i="3"/>
  <c r="NF35" i="3" s="1"/>
  <c r="LK35" i="3"/>
  <c r="NE35" i="3" s="1"/>
  <c r="LJ35" i="3"/>
  <c r="ND35" i="3" s="1"/>
  <c r="LI35" i="3"/>
  <c r="NC35" i="3" s="1"/>
  <c r="LH35" i="3"/>
  <c r="NB35" i="3" s="1"/>
  <c r="LG35" i="3"/>
  <c r="NA35" i="3" s="1"/>
  <c r="LF35" i="3"/>
  <c r="MZ35" i="3" s="1"/>
  <c r="LE35" i="3"/>
  <c r="MY35" i="3" s="1"/>
  <c r="LD35" i="3"/>
  <c r="MX35" i="3" s="1"/>
  <c r="LC35" i="3"/>
  <c r="MW35" i="3" s="1"/>
  <c r="LB35" i="3"/>
  <c r="MV35" i="3" s="1"/>
  <c r="LA35" i="3"/>
  <c r="MU35" i="3" s="1"/>
  <c r="KZ35" i="3"/>
  <c r="MT35" i="3" s="1"/>
  <c r="KY35" i="3"/>
  <c r="MS35" i="3" s="1"/>
  <c r="KX35" i="3"/>
  <c r="MR35" i="3" s="1"/>
  <c r="KW35" i="3"/>
  <c r="MQ35" i="3" s="1"/>
  <c r="KV35" i="3"/>
  <c r="MP35" i="3" s="1"/>
  <c r="KU35" i="3"/>
  <c r="MO35" i="3" s="1"/>
  <c r="KT35" i="3"/>
  <c r="MN35" i="3" s="1"/>
  <c r="KS35" i="3"/>
  <c r="MM35" i="3" s="1"/>
  <c r="KR35" i="3"/>
  <c r="ML35" i="3" s="1"/>
  <c r="KQ35" i="3"/>
  <c r="MK35" i="3" s="1"/>
  <c r="KP35" i="3"/>
  <c r="MJ35" i="3" s="1"/>
  <c r="KO35" i="3"/>
  <c r="MI35" i="3" s="1"/>
  <c r="KN35" i="3"/>
  <c r="MH35" i="3" s="1"/>
  <c r="KM35" i="3"/>
  <c r="MG35" i="3" s="1"/>
  <c r="KL35" i="3"/>
  <c r="MF35" i="3" s="1"/>
  <c r="KK35" i="3"/>
  <c r="ME35" i="3" s="1"/>
  <c r="KJ35" i="3"/>
  <c r="MD35" i="3" s="1"/>
  <c r="KI35" i="3"/>
  <c r="MC35" i="3" s="1"/>
  <c r="KH35" i="3"/>
  <c r="MB35" i="3" s="1"/>
  <c r="KE35" i="3"/>
  <c r="HC35" i="3"/>
  <c r="GU35" i="3"/>
  <c r="GM35" i="3"/>
  <c r="GE35" i="3"/>
  <c r="FW35" i="3"/>
  <c r="FO35" i="3"/>
  <c r="FG35" i="3"/>
  <c r="EY35" i="3"/>
  <c r="EQ35" i="3"/>
  <c r="DY35" i="3"/>
  <c r="DX35" i="3"/>
  <c r="DW35" i="3"/>
  <c r="HB35" i="3" s="1"/>
  <c r="DV35" i="3"/>
  <c r="HA35" i="3" s="1"/>
  <c r="DU35" i="3"/>
  <c r="GZ35" i="3" s="1"/>
  <c r="DT35" i="3"/>
  <c r="GY35" i="3" s="1"/>
  <c r="DS35" i="3"/>
  <c r="GX35" i="3" s="1"/>
  <c r="DR35" i="3"/>
  <c r="GW35" i="3" s="1"/>
  <c r="DQ35" i="3"/>
  <c r="GV35" i="3" s="1"/>
  <c r="DP35" i="3"/>
  <c r="DO35" i="3"/>
  <c r="GT35" i="3" s="1"/>
  <c r="DN35" i="3"/>
  <c r="GS35" i="3" s="1"/>
  <c r="DM35" i="3"/>
  <c r="GR35" i="3" s="1"/>
  <c r="DL35" i="3"/>
  <c r="GQ35" i="3" s="1"/>
  <c r="DK35" i="3"/>
  <c r="GP35" i="3" s="1"/>
  <c r="DJ35" i="3"/>
  <c r="GO35" i="3" s="1"/>
  <c r="DI35" i="3"/>
  <c r="GN35" i="3" s="1"/>
  <c r="DH35" i="3"/>
  <c r="DG35" i="3"/>
  <c r="GL35" i="3" s="1"/>
  <c r="DF35" i="3"/>
  <c r="GK35" i="3" s="1"/>
  <c r="DE35" i="3"/>
  <c r="GJ35" i="3" s="1"/>
  <c r="DD35" i="3"/>
  <c r="GI35" i="3" s="1"/>
  <c r="DC35" i="3"/>
  <c r="GH35" i="3" s="1"/>
  <c r="DB35" i="3"/>
  <c r="GG35" i="3" s="1"/>
  <c r="DA35" i="3"/>
  <c r="GF35" i="3" s="1"/>
  <c r="CZ35" i="3"/>
  <c r="CY35" i="3"/>
  <c r="GD35" i="3" s="1"/>
  <c r="CX35" i="3"/>
  <c r="GC35" i="3" s="1"/>
  <c r="CW35" i="3"/>
  <c r="GB35" i="3" s="1"/>
  <c r="CV35" i="3"/>
  <c r="GA35" i="3" s="1"/>
  <c r="CU35" i="3"/>
  <c r="FZ35" i="3" s="1"/>
  <c r="CT35" i="3"/>
  <c r="FY35" i="3" s="1"/>
  <c r="CS35" i="3"/>
  <c r="FX35" i="3" s="1"/>
  <c r="CR35" i="3"/>
  <c r="CQ35" i="3"/>
  <c r="FV35" i="3" s="1"/>
  <c r="CP35" i="3"/>
  <c r="FU35" i="3" s="1"/>
  <c r="CO35" i="3"/>
  <c r="FT35" i="3" s="1"/>
  <c r="CN35" i="3"/>
  <c r="FS35" i="3" s="1"/>
  <c r="CM35" i="3"/>
  <c r="FR35" i="3" s="1"/>
  <c r="CL35" i="3"/>
  <c r="FQ35" i="3" s="1"/>
  <c r="CK35" i="3"/>
  <c r="FP35" i="3" s="1"/>
  <c r="CJ35" i="3"/>
  <c r="CI35" i="3"/>
  <c r="FN35" i="3" s="1"/>
  <c r="CH35" i="3"/>
  <c r="FM35" i="3" s="1"/>
  <c r="CG35" i="3"/>
  <c r="FL35" i="3" s="1"/>
  <c r="CF35" i="3"/>
  <c r="FK35" i="3" s="1"/>
  <c r="CE35" i="3"/>
  <c r="FJ35" i="3" s="1"/>
  <c r="CD35" i="3"/>
  <c r="FI35" i="3" s="1"/>
  <c r="CC35" i="3"/>
  <c r="FH35" i="3" s="1"/>
  <c r="CB35" i="3"/>
  <c r="CA35" i="3"/>
  <c r="FF35" i="3" s="1"/>
  <c r="BZ35" i="3"/>
  <c r="FE35" i="3" s="1"/>
  <c r="BY35" i="3"/>
  <c r="FD35" i="3" s="1"/>
  <c r="BX35" i="3"/>
  <c r="FC35" i="3" s="1"/>
  <c r="BW35" i="3"/>
  <c r="FB35" i="3" s="1"/>
  <c r="BV35" i="3"/>
  <c r="FA35" i="3" s="1"/>
  <c r="BU35" i="3"/>
  <c r="EZ35" i="3" s="1"/>
  <c r="BT35" i="3"/>
  <c r="BS35" i="3"/>
  <c r="EX35" i="3" s="1"/>
  <c r="BR35" i="3"/>
  <c r="EW35" i="3" s="1"/>
  <c r="BQ35" i="3"/>
  <c r="EV35" i="3" s="1"/>
  <c r="BP35" i="3"/>
  <c r="EU35" i="3" s="1"/>
  <c r="BO35" i="3"/>
  <c r="ET35" i="3" s="1"/>
  <c r="BN35" i="3"/>
  <c r="ES35" i="3" s="1"/>
  <c r="BM35" i="3"/>
  <c r="ER35" i="3" s="1"/>
  <c r="BL35" i="3"/>
  <c r="BK35" i="3"/>
  <c r="EP35" i="3" s="1"/>
  <c r="BJ35" i="3"/>
  <c r="EO35" i="3" s="1"/>
  <c r="BI35" i="3"/>
  <c r="EN35" i="3" s="1"/>
  <c r="BH35" i="3"/>
  <c r="EM35" i="3" s="1"/>
  <c r="BG35" i="3"/>
  <c r="EL35" i="3" s="1"/>
  <c r="BF35" i="3"/>
  <c r="EK35" i="3" s="1"/>
  <c r="BE35" i="3"/>
  <c r="EJ35" i="3" s="1"/>
  <c r="C35" i="3"/>
  <c r="DX34" i="3"/>
  <c r="HC34" i="3" s="1"/>
  <c r="DW34" i="3"/>
  <c r="HB34" i="3" s="1"/>
  <c r="DV34" i="3"/>
  <c r="HA34" i="3" s="1"/>
  <c r="DU34" i="3"/>
  <c r="GZ34" i="3" s="1"/>
  <c r="DT34" i="3"/>
  <c r="GY34" i="3" s="1"/>
  <c r="DS34" i="3"/>
  <c r="GX34" i="3" s="1"/>
  <c r="DR34" i="3"/>
  <c r="GW34" i="3" s="1"/>
  <c r="DQ34" i="3"/>
  <c r="GV34" i="3" s="1"/>
  <c r="DP34" i="3"/>
  <c r="GU34" i="3" s="1"/>
  <c r="DO34" i="3"/>
  <c r="GT34" i="3" s="1"/>
  <c r="DN34" i="3"/>
  <c r="GS34" i="3" s="1"/>
  <c r="DM34" i="3"/>
  <c r="GR34" i="3" s="1"/>
  <c r="DL34" i="3"/>
  <c r="GQ34" i="3" s="1"/>
  <c r="DK34" i="3"/>
  <c r="GP34" i="3" s="1"/>
  <c r="DJ34" i="3"/>
  <c r="GO34" i="3" s="1"/>
  <c r="DI34" i="3"/>
  <c r="GN34" i="3" s="1"/>
  <c r="DH34" i="3"/>
  <c r="GM34" i="3" s="1"/>
  <c r="DG34" i="3"/>
  <c r="GL34" i="3" s="1"/>
  <c r="DF34" i="3"/>
  <c r="GK34" i="3" s="1"/>
  <c r="DE34" i="3"/>
  <c r="GJ34" i="3" s="1"/>
  <c r="DD34" i="3"/>
  <c r="GI34" i="3" s="1"/>
  <c r="DC34" i="3"/>
  <c r="GH34" i="3" s="1"/>
  <c r="DB34" i="3"/>
  <c r="GG34" i="3" s="1"/>
  <c r="DA34" i="3"/>
  <c r="GF34" i="3" s="1"/>
  <c r="CZ34" i="3"/>
  <c r="GE34" i="3" s="1"/>
  <c r="CY34" i="3"/>
  <c r="GD34" i="3" s="1"/>
  <c r="CX34" i="3"/>
  <c r="GC34" i="3" s="1"/>
  <c r="CW34" i="3"/>
  <c r="GB34" i="3" s="1"/>
  <c r="CV34" i="3"/>
  <c r="GA34" i="3" s="1"/>
  <c r="CU34" i="3"/>
  <c r="FZ34" i="3" s="1"/>
  <c r="CT34" i="3"/>
  <c r="FY34" i="3" s="1"/>
  <c r="CS34" i="3"/>
  <c r="FX34" i="3" s="1"/>
  <c r="CR34" i="3"/>
  <c r="FW34" i="3" s="1"/>
  <c r="CQ34" i="3"/>
  <c r="FV34" i="3" s="1"/>
  <c r="CP34" i="3"/>
  <c r="FU34" i="3" s="1"/>
  <c r="CO34" i="3"/>
  <c r="FT34" i="3" s="1"/>
  <c r="CN34" i="3"/>
  <c r="FS34" i="3" s="1"/>
  <c r="CM34" i="3"/>
  <c r="FR34" i="3" s="1"/>
  <c r="CL34" i="3"/>
  <c r="FQ34" i="3" s="1"/>
  <c r="CK34" i="3"/>
  <c r="FP34" i="3" s="1"/>
  <c r="CJ34" i="3"/>
  <c r="FO34" i="3" s="1"/>
  <c r="CI34" i="3"/>
  <c r="FN34" i="3" s="1"/>
  <c r="CH34" i="3"/>
  <c r="FM34" i="3" s="1"/>
  <c r="CG34" i="3"/>
  <c r="FL34" i="3" s="1"/>
  <c r="CF34" i="3"/>
  <c r="FK34" i="3" s="1"/>
  <c r="CE34" i="3"/>
  <c r="FJ34" i="3" s="1"/>
  <c r="CD34" i="3"/>
  <c r="FI34" i="3" s="1"/>
  <c r="CC34" i="3"/>
  <c r="FH34" i="3" s="1"/>
  <c r="CB34" i="3"/>
  <c r="FG34" i="3" s="1"/>
  <c r="CA34" i="3"/>
  <c r="FF34" i="3" s="1"/>
  <c r="BZ34" i="3"/>
  <c r="FE34" i="3" s="1"/>
  <c r="BY34" i="3"/>
  <c r="FD34" i="3" s="1"/>
  <c r="BX34" i="3"/>
  <c r="FC34" i="3" s="1"/>
  <c r="BW34" i="3"/>
  <c r="FB34" i="3" s="1"/>
  <c r="BV34" i="3"/>
  <c r="FA34" i="3" s="1"/>
  <c r="BU34" i="3"/>
  <c r="EZ34" i="3" s="1"/>
  <c r="BT34" i="3"/>
  <c r="EY34" i="3" s="1"/>
  <c r="BS34" i="3"/>
  <c r="EX34" i="3" s="1"/>
  <c r="BR34" i="3"/>
  <c r="EW34" i="3" s="1"/>
  <c r="BQ34" i="3"/>
  <c r="EV34" i="3" s="1"/>
  <c r="BP34" i="3"/>
  <c r="EU34" i="3" s="1"/>
  <c r="BO34" i="3"/>
  <c r="ET34" i="3" s="1"/>
  <c r="BN34" i="3"/>
  <c r="ES34" i="3" s="1"/>
  <c r="BM34" i="3"/>
  <c r="ER34" i="3" s="1"/>
  <c r="BL34" i="3"/>
  <c r="EQ34" i="3" s="1"/>
  <c r="BK34" i="3"/>
  <c r="EP34" i="3" s="1"/>
  <c r="BJ34" i="3"/>
  <c r="EO34" i="3" s="1"/>
  <c r="BI34" i="3"/>
  <c r="EN34" i="3" s="1"/>
  <c r="BH34" i="3"/>
  <c r="EM34" i="3" s="1"/>
  <c r="BG34" i="3"/>
  <c r="EL34" i="3" s="1"/>
  <c r="BF34" i="3"/>
  <c r="EK34" i="3" s="1"/>
  <c r="BE34" i="3"/>
  <c r="EJ34" i="3" s="1"/>
  <c r="DX33" i="3"/>
  <c r="HC33" i="3" s="1"/>
  <c r="DW33" i="3"/>
  <c r="HB33" i="3" s="1"/>
  <c r="DV33" i="3"/>
  <c r="HA33" i="3" s="1"/>
  <c r="DU33" i="3"/>
  <c r="GZ33" i="3" s="1"/>
  <c r="DT33" i="3"/>
  <c r="GY33" i="3" s="1"/>
  <c r="DS33" i="3"/>
  <c r="GX33" i="3" s="1"/>
  <c r="DR33" i="3"/>
  <c r="GW33" i="3" s="1"/>
  <c r="DQ33" i="3"/>
  <c r="GV33" i="3" s="1"/>
  <c r="DP33" i="3"/>
  <c r="GU33" i="3" s="1"/>
  <c r="DO33" i="3"/>
  <c r="GT33" i="3" s="1"/>
  <c r="DN33" i="3"/>
  <c r="GS33" i="3" s="1"/>
  <c r="DM33" i="3"/>
  <c r="GR33" i="3" s="1"/>
  <c r="DL33" i="3"/>
  <c r="GQ33" i="3" s="1"/>
  <c r="DK33" i="3"/>
  <c r="GP33" i="3" s="1"/>
  <c r="DJ33" i="3"/>
  <c r="GO33" i="3" s="1"/>
  <c r="DI33" i="3"/>
  <c r="GN33" i="3" s="1"/>
  <c r="DH33" i="3"/>
  <c r="GM33" i="3" s="1"/>
  <c r="DG33" i="3"/>
  <c r="GL33" i="3" s="1"/>
  <c r="DF33" i="3"/>
  <c r="GK33" i="3" s="1"/>
  <c r="DE33" i="3"/>
  <c r="GJ33" i="3" s="1"/>
  <c r="DD33" i="3"/>
  <c r="GI33" i="3" s="1"/>
  <c r="DC33" i="3"/>
  <c r="GH33" i="3" s="1"/>
  <c r="DB33" i="3"/>
  <c r="GG33" i="3" s="1"/>
  <c r="DA33" i="3"/>
  <c r="GF33" i="3" s="1"/>
  <c r="CZ33" i="3"/>
  <c r="GE33" i="3" s="1"/>
  <c r="CY33" i="3"/>
  <c r="GD33" i="3" s="1"/>
  <c r="CX33" i="3"/>
  <c r="GC33" i="3" s="1"/>
  <c r="CW33" i="3"/>
  <c r="GB33" i="3" s="1"/>
  <c r="CV33" i="3"/>
  <c r="GA33" i="3" s="1"/>
  <c r="CU33" i="3"/>
  <c r="FZ33" i="3" s="1"/>
  <c r="CT33" i="3"/>
  <c r="FY33" i="3" s="1"/>
  <c r="CS33" i="3"/>
  <c r="FX33" i="3" s="1"/>
  <c r="CR33" i="3"/>
  <c r="FW33" i="3" s="1"/>
  <c r="CQ33" i="3"/>
  <c r="FV33" i="3" s="1"/>
  <c r="CP33" i="3"/>
  <c r="FU33" i="3" s="1"/>
  <c r="CO33" i="3"/>
  <c r="FT33" i="3" s="1"/>
  <c r="CN33" i="3"/>
  <c r="FS33" i="3" s="1"/>
  <c r="CM33" i="3"/>
  <c r="FR33" i="3" s="1"/>
  <c r="CL33" i="3"/>
  <c r="FQ33" i="3" s="1"/>
  <c r="CK33" i="3"/>
  <c r="FP33" i="3" s="1"/>
  <c r="CJ33" i="3"/>
  <c r="FO33" i="3" s="1"/>
  <c r="CI33" i="3"/>
  <c r="FN33" i="3" s="1"/>
  <c r="CH33" i="3"/>
  <c r="FM33" i="3" s="1"/>
  <c r="CG33" i="3"/>
  <c r="FL33" i="3" s="1"/>
  <c r="CF33" i="3"/>
  <c r="FK33" i="3" s="1"/>
  <c r="CE33" i="3"/>
  <c r="FJ33" i="3" s="1"/>
  <c r="CD33" i="3"/>
  <c r="FI33" i="3" s="1"/>
  <c r="CC33" i="3"/>
  <c r="FH33" i="3" s="1"/>
  <c r="CB33" i="3"/>
  <c r="FG33" i="3" s="1"/>
  <c r="CA33" i="3"/>
  <c r="FF33" i="3" s="1"/>
  <c r="BZ33" i="3"/>
  <c r="FE33" i="3" s="1"/>
  <c r="BY33" i="3"/>
  <c r="FD33" i="3" s="1"/>
  <c r="BX33" i="3"/>
  <c r="FC33" i="3" s="1"/>
  <c r="BW33" i="3"/>
  <c r="FB33" i="3" s="1"/>
  <c r="BV33" i="3"/>
  <c r="FA33" i="3" s="1"/>
  <c r="BU33" i="3"/>
  <c r="EZ33" i="3" s="1"/>
  <c r="BT33" i="3"/>
  <c r="EY33" i="3" s="1"/>
  <c r="BS33" i="3"/>
  <c r="EX33" i="3" s="1"/>
  <c r="BR33" i="3"/>
  <c r="EW33" i="3" s="1"/>
  <c r="BQ33" i="3"/>
  <c r="EV33" i="3" s="1"/>
  <c r="BP33" i="3"/>
  <c r="EU33" i="3" s="1"/>
  <c r="BO33" i="3"/>
  <c r="ET33" i="3" s="1"/>
  <c r="BN33" i="3"/>
  <c r="ES33" i="3" s="1"/>
  <c r="BM33" i="3"/>
  <c r="ER33" i="3" s="1"/>
  <c r="BL33" i="3"/>
  <c r="EQ33" i="3" s="1"/>
  <c r="BK33" i="3"/>
  <c r="EP33" i="3" s="1"/>
  <c r="BJ33" i="3"/>
  <c r="EO33" i="3" s="1"/>
  <c r="BI33" i="3"/>
  <c r="EN33" i="3" s="1"/>
  <c r="BH33" i="3"/>
  <c r="EM33" i="3" s="1"/>
  <c r="BG33" i="3"/>
  <c r="EL33" i="3" s="1"/>
  <c r="BF33" i="3"/>
  <c r="EK33" i="3" s="1"/>
  <c r="BE33" i="3"/>
  <c r="EJ33" i="3" s="1"/>
  <c r="DX32" i="3"/>
  <c r="HC32" i="3" s="1"/>
  <c r="DW32" i="3"/>
  <c r="HB32" i="3" s="1"/>
  <c r="DV32" i="3"/>
  <c r="HA32" i="3" s="1"/>
  <c r="DU32" i="3"/>
  <c r="GZ32" i="3" s="1"/>
  <c r="DT32" i="3"/>
  <c r="GY32" i="3" s="1"/>
  <c r="DS32" i="3"/>
  <c r="GX32" i="3" s="1"/>
  <c r="DR32" i="3"/>
  <c r="GW32" i="3" s="1"/>
  <c r="DQ32" i="3"/>
  <c r="GV32" i="3" s="1"/>
  <c r="DP32" i="3"/>
  <c r="GU32" i="3" s="1"/>
  <c r="DO32" i="3"/>
  <c r="GT32" i="3" s="1"/>
  <c r="DN32" i="3"/>
  <c r="GS32" i="3" s="1"/>
  <c r="DM32" i="3"/>
  <c r="GR32" i="3" s="1"/>
  <c r="DL32" i="3"/>
  <c r="GQ32" i="3" s="1"/>
  <c r="DK32" i="3"/>
  <c r="GP32" i="3" s="1"/>
  <c r="DJ32" i="3"/>
  <c r="GO32" i="3" s="1"/>
  <c r="DI32" i="3"/>
  <c r="GN32" i="3" s="1"/>
  <c r="DH32" i="3"/>
  <c r="GM32" i="3" s="1"/>
  <c r="DG32" i="3"/>
  <c r="GL32" i="3" s="1"/>
  <c r="DF32" i="3"/>
  <c r="GK32" i="3" s="1"/>
  <c r="DE32" i="3"/>
  <c r="GJ32" i="3" s="1"/>
  <c r="DD32" i="3"/>
  <c r="GI32" i="3" s="1"/>
  <c r="DC32" i="3"/>
  <c r="GH32" i="3" s="1"/>
  <c r="DB32" i="3"/>
  <c r="GG32" i="3" s="1"/>
  <c r="DA32" i="3"/>
  <c r="GF32" i="3" s="1"/>
  <c r="CZ32" i="3"/>
  <c r="GE32" i="3" s="1"/>
  <c r="CY32" i="3"/>
  <c r="GD32" i="3" s="1"/>
  <c r="CX32" i="3"/>
  <c r="GC32" i="3" s="1"/>
  <c r="CW32" i="3"/>
  <c r="GB32" i="3" s="1"/>
  <c r="CV32" i="3"/>
  <c r="GA32" i="3" s="1"/>
  <c r="CU32" i="3"/>
  <c r="FZ32" i="3" s="1"/>
  <c r="CT32" i="3"/>
  <c r="FY32" i="3" s="1"/>
  <c r="CS32" i="3"/>
  <c r="FX32" i="3" s="1"/>
  <c r="CR32" i="3"/>
  <c r="FW32" i="3" s="1"/>
  <c r="CQ32" i="3"/>
  <c r="FV32" i="3" s="1"/>
  <c r="CP32" i="3"/>
  <c r="FU32" i="3" s="1"/>
  <c r="CO32" i="3"/>
  <c r="FT32" i="3" s="1"/>
  <c r="CN32" i="3"/>
  <c r="FS32" i="3" s="1"/>
  <c r="CM32" i="3"/>
  <c r="FR32" i="3" s="1"/>
  <c r="CL32" i="3"/>
  <c r="FQ32" i="3" s="1"/>
  <c r="CK32" i="3"/>
  <c r="FP32" i="3" s="1"/>
  <c r="CJ32" i="3"/>
  <c r="FO32" i="3" s="1"/>
  <c r="CI32" i="3"/>
  <c r="FN32" i="3" s="1"/>
  <c r="CH32" i="3"/>
  <c r="FM32" i="3" s="1"/>
  <c r="CG32" i="3"/>
  <c r="FL32" i="3" s="1"/>
  <c r="CF32" i="3"/>
  <c r="FK32" i="3" s="1"/>
  <c r="CE32" i="3"/>
  <c r="FJ32" i="3" s="1"/>
  <c r="CD32" i="3"/>
  <c r="FI32" i="3" s="1"/>
  <c r="CC32" i="3"/>
  <c r="FH32" i="3" s="1"/>
  <c r="CB32" i="3"/>
  <c r="FG32" i="3" s="1"/>
  <c r="CA32" i="3"/>
  <c r="FF32" i="3" s="1"/>
  <c r="BZ32" i="3"/>
  <c r="FE32" i="3" s="1"/>
  <c r="BY32" i="3"/>
  <c r="FD32" i="3" s="1"/>
  <c r="BX32" i="3"/>
  <c r="FC32" i="3" s="1"/>
  <c r="BW32" i="3"/>
  <c r="FB32" i="3" s="1"/>
  <c r="BV32" i="3"/>
  <c r="FA32" i="3" s="1"/>
  <c r="BU32" i="3"/>
  <c r="EZ32" i="3" s="1"/>
  <c r="BT32" i="3"/>
  <c r="EY32" i="3" s="1"/>
  <c r="BS32" i="3"/>
  <c r="EX32" i="3" s="1"/>
  <c r="BR32" i="3"/>
  <c r="EW32" i="3" s="1"/>
  <c r="BQ32" i="3"/>
  <c r="EV32" i="3" s="1"/>
  <c r="BP32" i="3"/>
  <c r="EU32" i="3" s="1"/>
  <c r="BO32" i="3"/>
  <c r="ET32" i="3" s="1"/>
  <c r="BN32" i="3"/>
  <c r="ES32" i="3" s="1"/>
  <c r="BM32" i="3"/>
  <c r="ER32" i="3" s="1"/>
  <c r="BL32" i="3"/>
  <c r="EQ32" i="3" s="1"/>
  <c r="BK32" i="3"/>
  <c r="EP32" i="3" s="1"/>
  <c r="BJ32" i="3"/>
  <c r="EO32" i="3" s="1"/>
  <c r="BI32" i="3"/>
  <c r="EN32" i="3" s="1"/>
  <c r="BH32" i="3"/>
  <c r="EM32" i="3" s="1"/>
  <c r="BG32" i="3"/>
  <c r="EL32" i="3" s="1"/>
  <c r="BF32" i="3"/>
  <c r="EK32" i="3" s="1"/>
  <c r="BE32" i="3"/>
  <c r="EJ32" i="3" s="1"/>
  <c r="GP31" i="3"/>
  <c r="GO31" i="3"/>
  <c r="FZ31" i="3"/>
  <c r="FY31" i="3"/>
  <c r="FJ31" i="3"/>
  <c r="FI31" i="3"/>
  <c r="ET31" i="3"/>
  <c r="ES31" i="3"/>
  <c r="EA31" i="3"/>
  <c r="DX31" i="3"/>
  <c r="HC31" i="3" s="1"/>
  <c r="DW31" i="3"/>
  <c r="HB31" i="3" s="1"/>
  <c r="DV31" i="3"/>
  <c r="HA31" i="3" s="1"/>
  <c r="DU31" i="3"/>
  <c r="GZ31" i="3" s="1"/>
  <c r="DT31" i="3"/>
  <c r="GY31" i="3" s="1"/>
  <c r="DS31" i="3"/>
  <c r="GX31" i="3" s="1"/>
  <c r="DR31" i="3"/>
  <c r="GW31" i="3" s="1"/>
  <c r="DQ31" i="3"/>
  <c r="GV31" i="3" s="1"/>
  <c r="DP31" i="3"/>
  <c r="GU31" i="3" s="1"/>
  <c r="DO31" i="3"/>
  <c r="GT31" i="3" s="1"/>
  <c r="DN31" i="3"/>
  <c r="GS31" i="3" s="1"/>
  <c r="DM31" i="3"/>
  <c r="GR31" i="3" s="1"/>
  <c r="DL31" i="3"/>
  <c r="GQ31" i="3" s="1"/>
  <c r="DK31" i="3"/>
  <c r="DJ31" i="3"/>
  <c r="DI31" i="3"/>
  <c r="GN31" i="3" s="1"/>
  <c r="DH31" i="3"/>
  <c r="GM31" i="3" s="1"/>
  <c r="DG31" i="3"/>
  <c r="GL31" i="3" s="1"/>
  <c r="DF31" i="3"/>
  <c r="GK31" i="3" s="1"/>
  <c r="DE31" i="3"/>
  <c r="GJ31" i="3" s="1"/>
  <c r="DD31" i="3"/>
  <c r="GI31" i="3" s="1"/>
  <c r="DC31" i="3"/>
  <c r="GH31" i="3" s="1"/>
  <c r="DB31" i="3"/>
  <c r="GG31" i="3" s="1"/>
  <c r="DA31" i="3"/>
  <c r="GF31" i="3" s="1"/>
  <c r="CZ31" i="3"/>
  <c r="GE31" i="3" s="1"/>
  <c r="CY31" i="3"/>
  <c r="GD31" i="3" s="1"/>
  <c r="CX31" i="3"/>
  <c r="GC31" i="3" s="1"/>
  <c r="CW31" i="3"/>
  <c r="GB31" i="3" s="1"/>
  <c r="CV31" i="3"/>
  <c r="GA31" i="3" s="1"/>
  <c r="CU31" i="3"/>
  <c r="CT31" i="3"/>
  <c r="CS31" i="3"/>
  <c r="FX31" i="3" s="1"/>
  <c r="CR31" i="3"/>
  <c r="FW31" i="3" s="1"/>
  <c r="CQ31" i="3"/>
  <c r="FV31" i="3" s="1"/>
  <c r="CP31" i="3"/>
  <c r="FU31" i="3" s="1"/>
  <c r="CO31" i="3"/>
  <c r="FT31" i="3" s="1"/>
  <c r="CN31" i="3"/>
  <c r="FS31" i="3" s="1"/>
  <c r="CM31" i="3"/>
  <c r="FR31" i="3" s="1"/>
  <c r="CL31" i="3"/>
  <c r="FQ31" i="3" s="1"/>
  <c r="CK31" i="3"/>
  <c r="FP31" i="3" s="1"/>
  <c r="CJ31" i="3"/>
  <c r="FO31" i="3" s="1"/>
  <c r="CI31" i="3"/>
  <c r="FN31" i="3" s="1"/>
  <c r="CH31" i="3"/>
  <c r="FM31" i="3" s="1"/>
  <c r="CG31" i="3"/>
  <c r="FL31" i="3" s="1"/>
  <c r="CF31" i="3"/>
  <c r="FK31" i="3" s="1"/>
  <c r="CE31" i="3"/>
  <c r="CD31" i="3"/>
  <c r="CC31" i="3"/>
  <c r="FH31" i="3" s="1"/>
  <c r="CB31" i="3"/>
  <c r="FG31" i="3" s="1"/>
  <c r="CA31" i="3"/>
  <c r="FF31" i="3" s="1"/>
  <c r="BZ31" i="3"/>
  <c r="FE31" i="3" s="1"/>
  <c r="BY31" i="3"/>
  <c r="FD31" i="3" s="1"/>
  <c r="BX31" i="3"/>
  <c r="FC31" i="3" s="1"/>
  <c r="BW31" i="3"/>
  <c r="FB31" i="3" s="1"/>
  <c r="BV31" i="3"/>
  <c r="FA31" i="3" s="1"/>
  <c r="BU31" i="3"/>
  <c r="EZ31" i="3" s="1"/>
  <c r="BT31" i="3"/>
  <c r="EY31" i="3" s="1"/>
  <c r="BS31" i="3"/>
  <c r="EX31" i="3" s="1"/>
  <c r="BR31" i="3"/>
  <c r="EW31" i="3" s="1"/>
  <c r="BQ31" i="3"/>
  <c r="EV31" i="3" s="1"/>
  <c r="BP31" i="3"/>
  <c r="EU31" i="3" s="1"/>
  <c r="BO31" i="3"/>
  <c r="BN31" i="3"/>
  <c r="BM31" i="3"/>
  <c r="ER31" i="3" s="1"/>
  <c r="BL31" i="3"/>
  <c r="EQ31" i="3" s="1"/>
  <c r="BK31" i="3"/>
  <c r="EP31" i="3" s="1"/>
  <c r="BJ31" i="3"/>
  <c r="EO31" i="3" s="1"/>
  <c r="BI31" i="3"/>
  <c r="EN31" i="3" s="1"/>
  <c r="BH31" i="3"/>
  <c r="EM31" i="3" s="1"/>
  <c r="BG31" i="3"/>
  <c r="EL31" i="3" s="1"/>
  <c r="BF31" i="3"/>
  <c r="EK31" i="3" s="1"/>
  <c r="BE31" i="3"/>
  <c r="EJ31" i="3" s="1"/>
  <c r="NV30" i="3"/>
  <c r="NU30" i="3"/>
  <c r="NQ30" i="3"/>
  <c r="NM30" i="3"/>
  <c r="NI30" i="3"/>
  <c r="NE30" i="3"/>
  <c r="NA30" i="3"/>
  <c r="MW30" i="3"/>
  <c r="MS30" i="3"/>
  <c r="MO30" i="3"/>
  <c r="MK30" i="3"/>
  <c r="MG30" i="3"/>
  <c r="MC30" i="3"/>
  <c r="LZ30" i="3"/>
  <c r="NT30" i="3" s="1"/>
  <c r="LY30" i="3"/>
  <c r="NS30" i="3" s="1"/>
  <c r="LX30" i="3"/>
  <c r="NR30" i="3" s="1"/>
  <c r="LW30" i="3"/>
  <c r="LV30" i="3"/>
  <c r="NP30" i="3" s="1"/>
  <c r="LU30" i="3"/>
  <c r="NO30" i="3" s="1"/>
  <c r="LT30" i="3"/>
  <c r="NN30" i="3" s="1"/>
  <c r="LS30" i="3"/>
  <c r="LR30" i="3"/>
  <c r="NL30" i="3" s="1"/>
  <c r="LQ30" i="3"/>
  <c r="NK30" i="3" s="1"/>
  <c r="LP30" i="3"/>
  <c r="NJ30" i="3" s="1"/>
  <c r="LO30" i="3"/>
  <c r="LN30" i="3"/>
  <c r="NH30" i="3" s="1"/>
  <c r="LM30" i="3"/>
  <c r="NG30" i="3" s="1"/>
  <c r="LL30" i="3"/>
  <c r="NF30" i="3" s="1"/>
  <c r="LK30" i="3"/>
  <c r="LJ30" i="3"/>
  <c r="ND30" i="3" s="1"/>
  <c r="LI30" i="3"/>
  <c r="NC30" i="3" s="1"/>
  <c r="LH30" i="3"/>
  <c r="NB30" i="3" s="1"/>
  <c r="LG30" i="3"/>
  <c r="LF30" i="3"/>
  <c r="MZ30" i="3" s="1"/>
  <c r="LE30" i="3"/>
  <c r="MY30" i="3" s="1"/>
  <c r="LD30" i="3"/>
  <c r="MX30" i="3" s="1"/>
  <c r="LC30" i="3"/>
  <c r="LB30" i="3"/>
  <c r="MV30" i="3" s="1"/>
  <c r="LA30" i="3"/>
  <c r="MU30" i="3" s="1"/>
  <c r="KZ30" i="3"/>
  <c r="MT30" i="3" s="1"/>
  <c r="KY30" i="3"/>
  <c r="KX30" i="3"/>
  <c r="MR30" i="3" s="1"/>
  <c r="KW30" i="3"/>
  <c r="MQ30" i="3" s="1"/>
  <c r="KV30" i="3"/>
  <c r="MP30" i="3" s="1"/>
  <c r="KU30" i="3"/>
  <c r="KT30" i="3"/>
  <c r="MN30" i="3" s="1"/>
  <c r="KS30" i="3"/>
  <c r="MM30" i="3" s="1"/>
  <c r="KR30" i="3"/>
  <c r="ML30" i="3" s="1"/>
  <c r="KQ30" i="3"/>
  <c r="KP30" i="3"/>
  <c r="MJ30" i="3" s="1"/>
  <c r="KO30" i="3"/>
  <c r="MI30" i="3" s="1"/>
  <c r="KN30" i="3"/>
  <c r="MH30" i="3" s="1"/>
  <c r="KM30" i="3"/>
  <c r="KL30" i="3"/>
  <c r="MF30" i="3" s="1"/>
  <c r="KK30" i="3"/>
  <c r="ME30" i="3" s="1"/>
  <c r="KJ30" i="3"/>
  <c r="MD30" i="3" s="1"/>
  <c r="KI30" i="3"/>
  <c r="KH30" i="3"/>
  <c r="MB30" i="3" s="1"/>
  <c r="HB30" i="3"/>
  <c r="GT30" i="3"/>
  <c r="GO30" i="3"/>
  <c r="GL30" i="3"/>
  <c r="GD30" i="3"/>
  <c r="FY30" i="3"/>
  <c r="FV30" i="3"/>
  <c r="FN30" i="3"/>
  <c r="FI30" i="3"/>
  <c r="FF30" i="3"/>
  <c r="EX30" i="3"/>
  <c r="ES30" i="3"/>
  <c r="EP30" i="3"/>
  <c r="DY30" i="3"/>
  <c r="DX30" i="3"/>
  <c r="HC30" i="3" s="1"/>
  <c r="DW30" i="3"/>
  <c r="DV30" i="3"/>
  <c r="HA30" i="3" s="1"/>
  <c r="DU30" i="3"/>
  <c r="GZ30" i="3" s="1"/>
  <c r="DT30" i="3"/>
  <c r="GY30" i="3" s="1"/>
  <c r="DS30" i="3"/>
  <c r="GX30" i="3" s="1"/>
  <c r="DR30" i="3"/>
  <c r="GW30" i="3" s="1"/>
  <c r="DQ30" i="3"/>
  <c r="GV30" i="3" s="1"/>
  <c r="DP30" i="3"/>
  <c r="GU30" i="3" s="1"/>
  <c r="DO30" i="3"/>
  <c r="DN30" i="3"/>
  <c r="GS30" i="3" s="1"/>
  <c r="DM30" i="3"/>
  <c r="GR30" i="3" s="1"/>
  <c r="DL30" i="3"/>
  <c r="GQ30" i="3" s="1"/>
  <c r="DK30" i="3"/>
  <c r="GP30" i="3" s="1"/>
  <c r="DJ30" i="3"/>
  <c r="DI30" i="3"/>
  <c r="GN30" i="3" s="1"/>
  <c r="DH30" i="3"/>
  <c r="GM30" i="3" s="1"/>
  <c r="DG30" i="3"/>
  <c r="DF30" i="3"/>
  <c r="GK30" i="3" s="1"/>
  <c r="DE30" i="3"/>
  <c r="GJ30" i="3" s="1"/>
  <c r="DD30" i="3"/>
  <c r="GI30" i="3" s="1"/>
  <c r="DC30" i="3"/>
  <c r="GH30" i="3" s="1"/>
  <c r="DB30" i="3"/>
  <c r="GG30" i="3" s="1"/>
  <c r="DA30" i="3"/>
  <c r="GF30" i="3" s="1"/>
  <c r="CZ30" i="3"/>
  <c r="GE30" i="3" s="1"/>
  <c r="CY30" i="3"/>
  <c r="CX30" i="3"/>
  <c r="GC30" i="3" s="1"/>
  <c r="CW30" i="3"/>
  <c r="GB30" i="3" s="1"/>
  <c r="CV30" i="3"/>
  <c r="GA30" i="3" s="1"/>
  <c r="CU30" i="3"/>
  <c r="FZ30" i="3" s="1"/>
  <c r="CT30" i="3"/>
  <c r="CS30" i="3"/>
  <c r="FX30" i="3" s="1"/>
  <c r="CR30" i="3"/>
  <c r="FW30" i="3" s="1"/>
  <c r="CQ30" i="3"/>
  <c r="CP30" i="3"/>
  <c r="FU30" i="3" s="1"/>
  <c r="CO30" i="3"/>
  <c r="FT30" i="3" s="1"/>
  <c r="CN30" i="3"/>
  <c r="FS30" i="3" s="1"/>
  <c r="CM30" i="3"/>
  <c r="FR30" i="3" s="1"/>
  <c r="CL30" i="3"/>
  <c r="FQ30" i="3" s="1"/>
  <c r="CK30" i="3"/>
  <c r="FP30" i="3" s="1"/>
  <c r="CJ30" i="3"/>
  <c r="FO30" i="3" s="1"/>
  <c r="CI30" i="3"/>
  <c r="CH30" i="3"/>
  <c r="FM30" i="3" s="1"/>
  <c r="CG30" i="3"/>
  <c r="FL30" i="3" s="1"/>
  <c r="CF30" i="3"/>
  <c r="FK30" i="3" s="1"/>
  <c r="CE30" i="3"/>
  <c r="FJ30" i="3" s="1"/>
  <c r="CD30" i="3"/>
  <c r="CC30" i="3"/>
  <c r="FH30" i="3" s="1"/>
  <c r="CB30" i="3"/>
  <c r="FG30" i="3" s="1"/>
  <c r="CA30" i="3"/>
  <c r="BZ30" i="3"/>
  <c r="FE30" i="3" s="1"/>
  <c r="BY30" i="3"/>
  <c r="FD30" i="3" s="1"/>
  <c r="BX30" i="3"/>
  <c r="FC30" i="3" s="1"/>
  <c r="BW30" i="3"/>
  <c r="FB30" i="3" s="1"/>
  <c r="BV30" i="3"/>
  <c r="FA30" i="3" s="1"/>
  <c r="BU30" i="3"/>
  <c r="EZ30" i="3" s="1"/>
  <c r="BT30" i="3"/>
  <c r="EY30" i="3" s="1"/>
  <c r="BS30" i="3"/>
  <c r="BR30" i="3"/>
  <c r="EW30" i="3" s="1"/>
  <c r="BQ30" i="3"/>
  <c r="EV30" i="3" s="1"/>
  <c r="BP30" i="3"/>
  <c r="EU30" i="3" s="1"/>
  <c r="BO30" i="3"/>
  <c r="ET30" i="3" s="1"/>
  <c r="BN30" i="3"/>
  <c r="BM30" i="3"/>
  <c r="ER30" i="3" s="1"/>
  <c r="BL30" i="3"/>
  <c r="EQ30" i="3" s="1"/>
  <c r="BK30" i="3"/>
  <c r="BJ30" i="3"/>
  <c r="EO30" i="3" s="1"/>
  <c r="BI30" i="3"/>
  <c r="EN30" i="3" s="1"/>
  <c r="BH30" i="3"/>
  <c r="EM30" i="3" s="1"/>
  <c r="BG30" i="3"/>
  <c r="EL30" i="3" s="1"/>
  <c r="BF30" i="3"/>
  <c r="EK30" i="3" s="1"/>
  <c r="BE30" i="3"/>
  <c r="EJ30" i="3" s="1"/>
  <c r="C30" i="3"/>
  <c r="DX29" i="3"/>
  <c r="HC29" i="3" s="1"/>
  <c r="DW29" i="3"/>
  <c r="HB29" i="3" s="1"/>
  <c r="DV29" i="3"/>
  <c r="HA29" i="3" s="1"/>
  <c r="DU29" i="3"/>
  <c r="GZ29" i="3" s="1"/>
  <c r="DT29" i="3"/>
  <c r="GY29" i="3" s="1"/>
  <c r="DS29" i="3"/>
  <c r="GX29" i="3" s="1"/>
  <c r="DR29" i="3"/>
  <c r="GW29" i="3" s="1"/>
  <c r="DQ29" i="3"/>
  <c r="GV29" i="3" s="1"/>
  <c r="DP29" i="3"/>
  <c r="GU29" i="3" s="1"/>
  <c r="DO29" i="3"/>
  <c r="GT29" i="3" s="1"/>
  <c r="DN29" i="3"/>
  <c r="GS29" i="3" s="1"/>
  <c r="DM29" i="3"/>
  <c r="GR29" i="3" s="1"/>
  <c r="DL29" i="3"/>
  <c r="GQ29" i="3" s="1"/>
  <c r="DK29" i="3"/>
  <c r="GP29" i="3" s="1"/>
  <c r="DJ29" i="3"/>
  <c r="GO29" i="3" s="1"/>
  <c r="DI29" i="3"/>
  <c r="GN29" i="3" s="1"/>
  <c r="DH29" i="3"/>
  <c r="GM29" i="3" s="1"/>
  <c r="DG29" i="3"/>
  <c r="GL29" i="3" s="1"/>
  <c r="DF29" i="3"/>
  <c r="GK29" i="3" s="1"/>
  <c r="DE29" i="3"/>
  <c r="GJ29" i="3" s="1"/>
  <c r="DD29" i="3"/>
  <c r="GI29" i="3" s="1"/>
  <c r="DC29" i="3"/>
  <c r="GH29" i="3" s="1"/>
  <c r="DB29" i="3"/>
  <c r="GG29" i="3" s="1"/>
  <c r="DA29" i="3"/>
  <c r="GF29" i="3" s="1"/>
  <c r="CZ29" i="3"/>
  <c r="GE29" i="3" s="1"/>
  <c r="CY29" i="3"/>
  <c r="GD29" i="3" s="1"/>
  <c r="CX29" i="3"/>
  <c r="GC29" i="3" s="1"/>
  <c r="CW29" i="3"/>
  <c r="GB29" i="3" s="1"/>
  <c r="CV29" i="3"/>
  <c r="GA29" i="3" s="1"/>
  <c r="CU29" i="3"/>
  <c r="FZ29" i="3" s="1"/>
  <c r="CT29" i="3"/>
  <c r="FY29" i="3" s="1"/>
  <c r="CS29" i="3"/>
  <c r="FX29" i="3" s="1"/>
  <c r="CR29" i="3"/>
  <c r="FW29" i="3" s="1"/>
  <c r="CQ29" i="3"/>
  <c r="FV29" i="3" s="1"/>
  <c r="CP29" i="3"/>
  <c r="FU29" i="3" s="1"/>
  <c r="CO29" i="3"/>
  <c r="FT29" i="3" s="1"/>
  <c r="CN29" i="3"/>
  <c r="FS29" i="3" s="1"/>
  <c r="CM29" i="3"/>
  <c r="FR29" i="3" s="1"/>
  <c r="CL29" i="3"/>
  <c r="FQ29" i="3" s="1"/>
  <c r="CK29" i="3"/>
  <c r="FP29" i="3" s="1"/>
  <c r="CJ29" i="3"/>
  <c r="FO29" i="3" s="1"/>
  <c r="CI29" i="3"/>
  <c r="FN29" i="3" s="1"/>
  <c r="CH29" i="3"/>
  <c r="FM29" i="3" s="1"/>
  <c r="CG29" i="3"/>
  <c r="FL29" i="3" s="1"/>
  <c r="CF29" i="3"/>
  <c r="FK29" i="3" s="1"/>
  <c r="CE29" i="3"/>
  <c r="FJ29" i="3" s="1"/>
  <c r="CD29" i="3"/>
  <c r="FI29" i="3" s="1"/>
  <c r="CC29" i="3"/>
  <c r="FH29" i="3" s="1"/>
  <c r="CB29" i="3"/>
  <c r="FG29" i="3" s="1"/>
  <c r="CA29" i="3"/>
  <c r="FF29" i="3" s="1"/>
  <c r="BZ29" i="3"/>
  <c r="FE29" i="3" s="1"/>
  <c r="BY29" i="3"/>
  <c r="FD29" i="3" s="1"/>
  <c r="BX29" i="3"/>
  <c r="FC29" i="3" s="1"/>
  <c r="BW29" i="3"/>
  <c r="FB29" i="3" s="1"/>
  <c r="BV29" i="3"/>
  <c r="FA29" i="3" s="1"/>
  <c r="BU29" i="3"/>
  <c r="EZ29" i="3" s="1"/>
  <c r="BT29" i="3"/>
  <c r="EY29" i="3" s="1"/>
  <c r="BS29" i="3"/>
  <c r="EX29" i="3" s="1"/>
  <c r="BR29" i="3"/>
  <c r="EW29" i="3" s="1"/>
  <c r="BQ29" i="3"/>
  <c r="EV29" i="3" s="1"/>
  <c r="BP29" i="3"/>
  <c r="EU29" i="3" s="1"/>
  <c r="BO29" i="3"/>
  <c r="ET29" i="3" s="1"/>
  <c r="BN29" i="3"/>
  <c r="ES29" i="3" s="1"/>
  <c r="BM29" i="3"/>
  <c r="ER29" i="3" s="1"/>
  <c r="BL29" i="3"/>
  <c r="EQ29" i="3" s="1"/>
  <c r="BK29" i="3"/>
  <c r="EP29" i="3" s="1"/>
  <c r="BJ29" i="3"/>
  <c r="EO29" i="3" s="1"/>
  <c r="BI29" i="3"/>
  <c r="EN29" i="3" s="1"/>
  <c r="BH29" i="3"/>
  <c r="EM29" i="3" s="1"/>
  <c r="BG29" i="3"/>
  <c r="EL29" i="3" s="1"/>
  <c r="BF29" i="3"/>
  <c r="EK29" i="3" s="1"/>
  <c r="BE29" i="3"/>
  <c r="EJ29" i="3" s="1"/>
  <c r="DX28" i="3"/>
  <c r="HC28" i="3" s="1"/>
  <c r="DW28" i="3"/>
  <c r="HB28" i="3" s="1"/>
  <c r="DV28" i="3"/>
  <c r="HA28" i="3" s="1"/>
  <c r="DU28" i="3"/>
  <c r="GZ28" i="3" s="1"/>
  <c r="DT28" i="3"/>
  <c r="GY28" i="3" s="1"/>
  <c r="DS28" i="3"/>
  <c r="GX28" i="3" s="1"/>
  <c r="DR28" i="3"/>
  <c r="GW28" i="3" s="1"/>
  <c r="DQ28" i="3"/>
  <c r="GV28" i="3" s="1"/>
  <c r="DP28" i="3"/>
  <c r="GU28" i="3" s="1"/>
  <c r="DO28" i="3"/>
  <c r="GT28" i="3" s="1"/>
  <c r="DN28" i="3"/>
  <c r="GS28" i="3" s="1"/>
  <c r="DM28" i="3"/>
  <c r="GR28" i="3" s="1"/>
  <c r="DL28" i="3"/>
  <c r="GQ28" i="3" s="1"/>
  <c r="DK28" i="3"/>
  <c r="GP28" i="3" s="1"/>
  <c r="DJ28" i="3"/>
  <c r="GO28" i="3" s="1"/>
  <c r="DI28" i="3"/>
  <c r="GN28" i="3" s="1"/>
  <c r="DH28" i="3"/>
  <c r="GM28" i="3" s="1"/>
  <c r="DG28" i="3"/>
  <c r="GL28" i="3" s="1"/>
  <c r="DF28" i="3"/>
  <c r="GK28" i="3" s="1"/>
  <c r="DE28" i="3"/>
  <c r="GJ28" i="3" s="1"/>
  <c r="DD28" i="3"/>
  <c r="GI28" i="3" s="1"/>
  <c r="DC28" i="3"/>
  <c r="GH28" i="3" s="1"/>
  <c r="DB28" i="3"/>
  <c r="GG28" i="3" s="1"/>
  <c r="DA28" i="3"/>
  <c r="GF28" i="3" s="1"/>
  <c r="CZ28" i="3"/>
  <c r="GE28" i="3" s="1"/>
  <c r="CY28" i="3"/>
  <c r="GD28" i="3" s="1"/>
  <c r="CX28" i="3"/>
  <c r="GC28" i="3" s="1"/>
  <c r="CW28" i="3"/>
  <c r="GB28" i="3" s="1"/>
  <c r="CV28" i="3"/>
  <c r="GA28" i="3" s="1"/>
  <c r="CU28" i="3"/>
  <c r="FZ28" i="3" s="1"/>
  <c r="CT28" i="3"/>
  <c r="FY28" i="3" s="1"/>
  <c r="CS28" i="3"/>
  <c r="FX28" i="3" s="1"/>
  <c r="CR28" i="3"/>
  <c r="FW28" i="3" s="1"/>
  <c r="CQ28" i="3"/>
  <c r="FV28" i="3" s="1"/>
  <c r="CP28" i="3"/>
  <c r="FU28" i="3" s="1"/>
  <c r="CO28" i="3"/>
  <c r="FT28" i="3" s="1"/>
  <c r="CN28" i="3"/>
  <c r="FS28" i="3" s="1"/>
  <c r="CM28" i="3"/>
  <c r="FR28" i="3" s="1"/>
  <c r="CL28" i="3"/>
  <c r="FQ28" i="3" s="1"/>
  <c r="CK28" i="3"/>
  <c r="FP28" i="3" s="1"/>
  <c r="CJ28" i="3"/>
  <c r="FO28" i="3" s="1"/>
  <c r="CI28" i="3"/>
  <c r="FN28" i="3" s="1"/>
  <c r="CH28" i="3"/>
  <c r="FM28" i="3" s="1"/>
  <c r="CG28" i="3"/>
  <c r="FL28" i="3" s="1"/>
  <c r="CF28" i="3"/>
  <c r="FK28" i="3" s="1"/>
  <c r="CE28" i="3"/>
  <c r="FJ28" i="3" s="1"/>
  <c r="CD28" i="3"/>
  <c r="FI28" i="3" s="1"/>
  <c r="CC28" i="3"/>
  <c r="FH28" i="3" s="1"/>
  <c r="CB28" i="3"/>
  <c r="FG28" i="3" s="1"/>
  <c r="CA28" i="3"/>
  <c r="FF28" i="3" s="1"/>
  <c r="BZ28" i="3"/>
  <c r="FE28" i="3" s="1"/>
  <c r="BY28" i="3"/>
  <c r="FD28" i="3" s="1"/>
  <c r="BX28" i="3"/>
  <c r="FC28" i="3" s="1"/>
  <c r="BW28" i="3"/>
  <c r="FB28" i="3" s="1"/>
  <c r="BV28" i="3"/>
  <c r="FA28" i="3" s="1"/>
  <c r="BU28" i="3"/>
  <c r="EZ28" i="3" s="1"/>
  <c r="BT28" i="3"/>
  <c r="EY28" i="3" s="1"/>
  <c r="BS28" i="3"/>
  <c r="EX28" i="3" s="1"/>
  <c r="BR28" i="3"/>
  <c r="EW28" i="3" s="1"/>
  <c r="BQ28" i="3"/>
  <c r="EV28" i="3" s="1"/>
  <c r="BP28" i="3"/>
  <c r="EU28" i="3" s="1"/>
  <c r="BO28" i="3"/>
  <c r="ET28" i="3" s="1"/>
  <c r="BN28" i="3"/>
  <c r="ES28" i="3" s="1"/>
  <c r="BM28" i="3"/>
  <c r="ER28" i="3" s="1"/>
  <c r="BL28" i="3"/>
  <c r="EQ28" i="3" s="1"/>
  <c r="BK28" i="3"/>
  <c r="EP28" i="3" s="1"/>
  <c r="BJ28" i="3"/>
  <c r="EO28" i="3" s="1"/>
  <c r="BI28" i="3"/>
  <c r="EN28" i="3" s="1"/>
  <c r="BH28" i="3"/>
  <c r="EM28" i="3" s="1"/>
  <c r="BG28" i="3"/>
  <c r="EL28" i="3" s="1"/>
  <c r="BF28" i="3"/>
  <c r="EK28" i="3" s="1"/>
  <c r="BE28" i="3"/>
  <c r="EJ28" i="3" s="1"/>
  <c r="DX27" i="3"/>
  <c r="HC27" i="3" s="1"/>
  <c r="DW27" i="3"/>
  <c r="HB27" i="3" s="1"/>
  <c r="DV27" i="3"/>
  <c r="HA27" i="3" s="1"/>
  <c r="DU27" i="3"/>
  <c r="GZ27" i="3" s="1"/>
  <c r="DT27" i="3"/>
  <c r="GY27" i="3" s="1"/>
  <c r="DS27" i="3"/>
  <c r="GX27" i="3" s="1"/>
  <c r="DR27" i="3"/>
  <c r="GW27" i="3" s="1"/>
  <c r="DQ27" i="3"/>
  <c r="GV27" i="3" s="1"/>
  <c r="DP27" i="3"/>
  <c r="GU27" i="3" s="1"/>
  <c r="DO27" i="3"/>
  <c r="GT27" i="3" s="1"/>
  <c r="DN27" i="3"/>
  <c r="GS27" i="3" s="1"/>
  <c r="DM27" i="3"/>
  <c r="GR27" i="3" s="1"/>
  <c r="DL27" i="3"/>
  <c r="GQ27" i="3" s="1"/>
  <c r="DK27" i="3"/>
  <c r="GP27" i="3" s="1"/>
  <c r="DJ27" i="3"/>
  <c r="GO27" i="3" s="1"/>
  <c r="DI27" i="3"/>
  <c r="GN27" i="3" s="1"/>
  <c r="DH27" i="3"/>
  <c r="GM27" i="3" s="1"/>
  <c r="DG27" i="3"/>
  <c r="GL27" i="3" s="1"/>
  <c r="DF27" i="3"/>
  <c r="GK27" i="3" s="1"/>
  <c r="DE27" i="3"/>
  <c r="GJ27" i="3" s="1"/>
  <c r="DD27" i="3"/>
  <c r="GI27" i="3" s="1"/>
  <c r="DC27" i="3"/>
  <c r="GH27" i="3" s="1"/>
  <c r="DB27" i="3"/>
  <c r="GG27" i="3" s="1"/>
  <c r="DA27" i="3"/>
  <c r="GF27" i="3" s="1"/>
  <c r="CZ27" i="3"/>
  <c r="GE27" i="3" s="1"/>
  <c r="CY27" i="3"/>
  <c r="GD27" i="3" s="1"/>
  <c r="CX27" i="3"/>
  <c r="GC27" i="3" s="1"/>
  <c r="CW27" i="3"/>
  <c r="GB27" i="3" s="1"/>
  <c r="CV27" i="3"/>
  <c r="GA27" i="3" s="1"/>
  <c r="CU27" i="3"/>
  <c r="FZ27" i="3" s="1"/>
  <c r="CT27" i="3"/>
  <c r="FY27" i="3" s="1"/>
  <c r="CS27" i="3"/>
  <c r="FX27" i="3" s="1"/>
  <c r="CR27" i="3"/>
  <c r="FW27" i="3" s="1"/>
  <c r="CQ27" i="3"/>
  <c r="FV27" i="3" s="1"/>
  <c r="CP27" i="3"/>
  <c r="FU27" i="3" s="1"/>
  <c r="CO27" i="3"/>
  <c r="FT27" i="3" s="1"/>
  <c r="CN27" i="3"/>
  <c r="FS27" i="3" s="1"/>
  <c r="CM27" i="3"/>
  <c r="FR27" i="3" s="1"/>
  <c r="CL27" i="3"/>
  <c r="FQ27" i="3" s="1"/>
  <c r="CK27" i="3"/>
  <c r="FP27" i="3" s="1"/>
  <c r="CJ27" i="3"/>
  <c r="FO27" i="3" s="1"/>
  <c r="CI27" i="3"/>
  <c r="FN27" i="3" s="1"/>
  <c r="CH27" i="3"/>
  <c r="FM27" i="3" s="1"/>
  <c r="CG27" i="3"/>
  <c r="FL27" i="3" s="1"/>
  <c r="CF27" i="3"/>
  <c r="FK27" i="3" s="1"/>
  <c r="CE27" i="3"/>
  <c r="FJ27" i="3" s="1"/>
  <c r="CD27" i="3"/>
  <c r="FI27" i="3" s="1"/>
  <c r="CC27" i="3"/>
  <c r="FH27" i="3" s="1"/>
  <c r="CB27" i="3"/>
  <c r="FG27" i="3" s="1"/>
  <c r="CA27" i="3"/>
  <c r="FF27" i="3" s="1"/>
  <c r="BZ27" i="3"/>
  <c r="FE27" i="3" s="1"/>
  <c r="BY27" i="3"/>
  <c r="FD27" i="3" s="1"/>
  <c r="BX27" i="3"/>
  <c r="FC27" i="3" s="1"/>
  <c r="BW27" i="3"/>
  <c r="FB27" i="3" s="1"/>
  <c r="BV27" i="3"/>
  <c r="FA27" i="3" s="1"/>
  <c r="BU27" i="3"/>
  <c r="EZ27" i="3" s="1"/>
  <c r="BT27" i="3"/>
  <c r="EY27" i="3" s="1"/>
  <c r="BS27" i="3"/>
  <c r="EX27" i="3" s="1"/>
  <c r="BR27" i="3"/>
  <c r="EW27" i="3" s="1"/>
  <c r="BQ27" i="3"/>
  <c r="EV27" i="3" s="1"/>
  <c r="BP27" i="3"/>
  <c r="EU27" i="3" s="1"/>
  <c r="BO27" i="3"/>
  <c r="ET27" i="3" s="1"/>
  <c r="BN27" i="3"/>
  <c r="ES27" i="3" s="1"/>
  <c r="BM27" i="3"/>
  <c r="ER27" i="3" s="1"/>
  <c r="BL27" i="3"/>
  <c r="EQ27" i="3" s="1"/>
  <c r="BK27" i="3"/>
  <c r="EP27" i="3" s="1"/>
  <c r="BJ27" i="3"/>
  <c r="EO27" i="3" s="1"/>
  <c r="BI27" i="3"/>
  <c r="EN27" i="3" s="1"/>
  <c r="BH27" i="3"/>
  <c r="EM27" i="3" s="1"/>
  <c r="BG27" i="3"/>
  <c r="EL27" i="3" s="1"/>
  <c r="BF27" i="3"/>
  <c r="EK27" i="3" s="1"/>
  <c r="BE27" i="3"/>
  <c r="EJ27" i="3" s="1"/>
  <c r="GV26" i="3"/>
  <c r="GR26" i="3"/>
  <c r="GJ26" i="3"/>
  <c r="GI26" i="3"/>
  <c r="GA26" i="3"/>
  <c r="FX26" i="3"/>
  <c r="FS26" i="3"/>
  <c r="FP26" i="3"/>
  <c r="FK26" i="3"/>
  <c r="FH26" i="3"/>
  <c r="FC26" i="3"/>
  <c r="EZ26" i="3"/>
  <c r="EU26" i="3"/>
  <c r="ER26" i="3"/>
  <c r="EM26" i="3"/>
  <c r="EJ26" i="3"/>
  <c r="EA26" i="3"/>
  <c r="DX26" i="3"/>
  <c r="HC26" i="3" s="1"/>
  <c r="DW26" i="3"/>
  <c r="HB26" i="3" s="1"/>
  <c r="DV26" i="3"/>
  <c r="HA26" i="3" s="1"/>
  <c r="DU26" i="3"/>
  <c r="GZ26" i="3" s="1"/>
  <c r="DT26" i="3"/>
  <c r="GY26" i="3" s="1"/>
  <c r="DS26" i="3"/>
  <c r="GX26" i="3" s="1"/>
  <c r="DR26" i="3"/>
  <c r="GW26" i="3" s="1"/>
  <c r="DQ26" i="3"/>
  <c r="DP26" i="3"/>
  <c r="GU26" i="3" s="1"/>
  <c r="DO26" i="3"/>
  <c r="GT26" i="3" s="1"/>
  <c r="DN26" i="3"/>
  <c r="GS26" i="3" s="1"/>
  <c r="DM26" i="3"/>
  <c r="DL26" i="3"/>
  <c r="GQ26" i="3" s="1"/>
  <c r="DK26" i="3"/>
  <c r="GP26" i="3" s="1"/>
  <c r="DJ26" i="3"/>
  <c r="GO26" i="3" s="1"/>
  <c r="DI26" i="3"/>
  <c r="GN26" i="3" s="1"/>
  <c r="DH26" i="3"/>
  <c r="GM26" i="3" s="1"/>
  <c r="DG26" i="3"/>
  <c r="GL26" i="3" s="1"/>
  <c r="DF26" i="3"/>
  <c r="GK26" i="3" s="1"/>
  <c r="DE26" i="3"/>
  <c r="DD26" i="3"/>
  <c r="DC26" i="3"/>
  <c r="GH26" i="3" s="1"/>
  <c r="DB26" i="3"/>
  <c r="GG26" i="3" s="1"/>
  <c r="DA26" i="3"/>
  <c r="GF26" i="3" s="1"/>
  <c r="CZ26" i="3"/>
  <c r="GE26" i="3" s="1"/>
  <c r="CY26" i="3"/>
  <c r="GD26" i="3" s="1"/>
  <c r="CX26" i="3"/>
  <c r="GC26" i="3" s="1"/>
  <c r="CW26" i="3"/>
  <c r="GB26" i="3" s="1"/>
  <c r="CV26" i="3"/>
  <c r="CU26" i="3"/>
  <c r="FZ26" i="3" s="1"/>
  <c r="CT26" i="3"/>
  <c r="FY26" i="3" s="1"/>
  <c r="CS26" i="3"/>
  <c r="CR26" i="3"/>
  <c r="FW26" i="3" s="1"/>
  <c r="CQ26" i="3"/>
  <c r="FV26" i="3" s="1"/>
  <c r="CP26" i="3"/>
  <c r="FU26" i="3" s="1"/>
  <c r="CO26" i="3"/>
  <c r="FT26" i="3" s="1"/>
  <c r="CN26" i="3"/>
  <c r="CM26" i="3"/>
  <c r="FR26" i="3" s="1"/>
  <c r="CL26" i="3"/>
  <c r="FQ26" i="3" s="1"/>
  <c r="CK26" i="3"/>
  <c r="CJ26" i="3"/>
  <c r="FO26" i="3" s="1"/>
  <c r="CI26" i="3"/>
  <c r="FN26" i="3" s="1"/>
  <c r="CH26" i="3"/>
  <c r="FM26" i="3" s="1"/>
  <c r="CG26" i="3"/>
  <c r="FL26" i="3" s="1"/>
  <c r="CF26" i="3"/>
  <c r="CE26" i="3"/>
  <c r="FJ26" i="3" s="1"/>
  <c r="CD26" i="3"/>
  <c r="FI26" i="3" s="1"/>
  <c r="CC26" i="3"/>
  <c r="CB26" i="3"/>
  <c r="FG26" i="3" s="1"/>
  <c r="CA26" i="3"/>
  <c r="FF26" i="3" s="1"/>
  <c r="BZ26" i="3"/>
  <c r="FE26" i="3" s="1"/>
  <c r="BY26" i="3"/>
  <c r="FD26" i="3" s="1"/>
  <c r="BX26" i="3"/>
  <c r="BW26" i="3"/>
  <c r="FB26" i="3" s="1"/>
  <c r="BV26" i="3"/>
  <c r="FA26" i="3" s="1"/>
  <c r="BU26" i="3"/>
  <c r="BT26" i="3"/>
  <c r="EY26" i="3" s="1"/>
  <c r="BS26" i="3"/>
  <c r="EX26" i="3" s="1"/>
  <c r="BR26" i="3"/>
  <c r="EW26" i="3" s="1"/>
  <c r="BQ26" i="3"/>
  <c r="EV26" i="3" s="1"/>
  <c r="BP26" i="3"/>
  <c r="BO26" i="3"/>
  <c r="ET26" i="3" s="1"/>
  <c r="BN26" i="3"/>
  <c r="ES26" i="3" s="1"/>
  <c r="BM26" i="3"/>
  <c r="BL26" i="3"/>
  <c r="EQ26" i="3" s="1"/>
  <c r="BK26" i="3"/>
  <c r="EP26" i="3" s="1"/>
  <c r="BJ26" i="3"/>
  <c r="EO26" i="3" s="1"/>
  <c r="BI26" i="3"/>
  <c r="EN26" i="3" s="1"/>
  <c r="BH26" i="3"/>
  <c r="BG26" i="3"/>
  <c r="EL26" i="3" s="1"/>
  <c r="BF26" i="3"/>
  <c r="EK26" i="3" s="1"/>
  <c r="BE26" i="3"/>
  <c r="NV25" i="3"/>
  <c r="NU25" i="3"/>
  <c r="NS25" i="3"/>
  <c r="NK25" i="3"/>
  <c r="NC25" i="3"/>
  <c r="MU25" i="3"/>
  <c r="MM25" i="3"/>
  <c r="ME25" i="3"/>
  <c r="LZ25" i="3"/>
  <c r="NT25" i="3" s="1"/>
  <c r="LY25" i="3"/>
  <c r="LX25" i="3"/>
  <c r="NR25" i="3" s="1"/>
  <c r="LW25" i="3"/>
  <c r="NQ25" i="3" s="1"/>
  <c r="LV25" i="3"/>
  <c r="NP25" i="3" s="1"/>
  <c r="LU25" i="3"/>
  <c r="NO25" i="3" s="1"/>
  <c r="LT25" i="3"/>
  <c r="NN25" i="3" s="1"/>
  <c r="LS25" i="3"/>
  <c r="NM25" i="3" s="1"/>
  <c r="LR25" i="3"/>
  <c r="NL25" i="3" s="1"/>
  <c r="LQ25" i="3"/>
  <c r="LP25" i="3"/>
  <c r="NJ25" i="3" s="1"/>
  <c r="LO25" i="3"/>
  <c r="NI25" i="3" s="1"/>
  <c r="LN25" i="3"/>
  <c r="NH25" i="3" s="1"/>
  <c r="LM25" i="3"/>
  <c r="NG25" i="3" s="1"/>
  <c r="LL25" i="3"/>
  <c r="NF25" i="3" s="1"/>
  <c r="LK25" i="3"/>
  <c r="NE25" i="3" s="1"/>
  <c r="LJ25" i="3"/>
  <c r="ND25" i="3" s="1"/>
  <c r="LI25" i="3"/>
  <c r="LH25" i="3"/>
  <c r="NB25" i="3" s="1"/>
  <c r="LG25" i="3"/>
  <c r="NA25" i="3" s="1"/>
  <c r="LF25" i="3"/>
  <c r="MZ25" i="3" s="1"/>
  <c r="LE25" i="3"/>
  <c r="MY25" i="3" s="1"/>
  <c r="LD25" i="3"/>
  <c r="MX25" i="3" s="1"/>
  <c r="LC25" i="3"/>
  <c r="MW25" i="3" s="1"/>
  <c r="LB25" i="3"/>
  <c r="MV25" i="3" s="1"/>
  <c r="LA25" i="3"/>
  <c r="KZ25" i="3"/>
  <c r="MT25" i="3" s="1"/>
  <c r="KY25" i="3"/>
  <c r="MS25" i="3" s="1"/>
  <c r="KX25" i="3"/>
  <c r="MR25" i="3" s="1"/>
  <c r="KW25" i="3"/>
  <c r="MQ25" i="3" s="1"/>
  <c r="KV25" i="3"/>
  <c r="MP25" i="3" s="1"/>
  <c r="KU25" i="3"/>
  <c r="MO25" i="3" s="1"/>
  <c r="KT25" i="3"/>
  <c r="MN25" i="3" s="1"/>
  <c r="KS25" i="3"/>
  <c r="KR25" i="3"/>
  <c r="ML25" i="3" s="1"/>
  <c r="KQ25" i="3"/>
  <c r="MK25" i="3" s="1"/>
  <c r="KP25" i="3"/>
  <c r="MJ25" i="3" s="1"/>
  <c r="KO25" i="3"/>
  <c r="MI25" i="3" s="1"/>
  <c r="KN25" i="3"/>
  <c r="MH25" i="3" s="1"/>
  <c r="KM25" i="3"/>
  <c r="MG25" i="3" s="1"/>
  <c r="KL25" i="3"/>
  <c r="MF25" i="3" s="1"/>
  <c r="KK25" i="3"/>
  <c r="KJ25" i="3"/>
  <c r="MD25" i="3" s="1"/>
  <c r="KI25" i="3"/>
  <c r="MC25" i="3" s="1"/>
  <c r="KH25" i="3"/>
  <c r="MB25" i="3" s="1"/>
  <c r="GZ25" i="3"/>
  <c r="GR25" i="3"/>
  <c r="GJ25" i="3"/>
  <c r="GB25" i="3"/>
  <c r="FT25" i="3"/>
  <c r="FL25" i="3"/>
  <c r="FD25" i="3"/>
  <c r="EV25" i="3"/>
  <c r="EN25" i="3"/>
  <c r="DY25" i="3"/>
  <c r="DX25" i="3"/>
  <c r="HC25" i="3" s="1"/>
  <c r="DW25" i="3"/>
  <c r="HB25" i="3" s="1"/>
  <c r="DV25" i="3"/>
  <c r="HA25" i="3" s="1"/>
  <c r="DU25" i="3"/>
  <c r="DT25" i="3"/>
  <c r="GY25" i="3" s="1"/>
  <c r="DS25" i="3"/>
  <c r="GX25" i="3" s="1"/>
  <c r="DR25" i="3"/>
  <c r="GW25" i="3" s="1"/>
  <c r="DQ25" i="3"/>
  <c r="GV25" i="3" s="1"/>
  <c r="DP25" i="3"/>
  <c r="GU25" i="3" s="1"/>
  <c r="DO25" i="3"/>
  <c r="GT25" i="3" s="1"/>
  <c r="DN25" i="3"/>
  <c r="GS25" i="3" s="1"/>
  <c r="DM25" i="3"/>
  <c r="DL25" i="3"/>
  <c r="GQ25" i="3" s="1"/>
  <c r="DK25" i="3"/>
  <c r="GP25" i="3" s="1"/>
  <c r="DJ25" i="3"/>
  <c r="GO25" i="3" s="1"/>
  <c r="DI25" i="3"/>
  <c r="GN25" i="3" s="1"/>
  <c r="DH25" i="3"/>
  <c r="GM25" i="3" s="1"/>
  <c r="DG25" i="3"/>
  <c r="GL25" i="3" s="1"/>
  <c r="DF25" i="3"/>
  <c r="GK25" i="3" s="1"/>
  <c r="DE25" i="3"/>
  <c r="DD25" i="3"/>
  <c r="GI25" i="3" s="1"/>
  <c r="DC25" i="3"/>
  <c r="GH25" i="3" s="1"/>
  <c r="DB25" i="3"/>
  <c r="GG25" i="3" s="1"/>
  <c r="DA25" i="3"/>
  <c r="GF25" i="3" s="1"/>
  <c r="CZ25" i="3"/>
  <c r="GE25" i="3" s="1"/>
  <c r="CY25" i="3"/>
  <c r="GD25" i="3" s="1"/>
  <c r="CX25" i="3"/>
  <c r="GC25" i="3" s="1"/>
  <c r="CW25" i="3"/>
  <c r="CV25" i="3"/>
  <c r="GA25" i="3" s="1"/>
  <c r="CU25" i="3"/>
  <c r="FZ25" i="3" s="1"/>
  <c r="CT25" i="3"/>
  <c r="FY25" i="3" s="1"/>
  <c r="CS25" i="3"/>
  <c r="FX25" i="3" s="1"/>
  <c r="CR25" i="3"/>
  <c r="FW25" i="3" s="1"/>
  <c r="CQ25" i="3"/>
  <c r="FV25" i="3" s="1"/>
  <c r="CP25" i="3"/>
  <c r="FU25" i="3" s="1"/>
  <c r="CO25" i="3"/>
  <c r="CN25" i="3"/>
  <c r="FS25" i="3" s="1"/>
  <c r="CM25" i="3"/>
  <c r="FR25" i="3" s="1"/>
  <c r="CL25" i="3"/>
  <c r="FQ25" i="3" s="1"/>
  <c r="CK25" i="3"/>
  <c r="FP25" i="3" s="1"/>
  <c r="CJ25" i="3"/>
  <c r="FO25" i="3" s="1"/>
  <c r="CI25" i="3"/>
  <c r="FN25" i="3" s="1"/>
  <c r="CH25" i="3"/>
  <c r="FM25" i="3" s="1"/>
  <c r="CG25" i="3"/>
  <c r="CF25" i="3"/>
  <c r="FK25" i="3" s="1"/>
  <c r="CE25" i="3"/>
  <c r="FJ25" i="3" s="1"/>
  <c r="CD25" i="3"/>
  <c r="FI25" i="3" s="1"/>
  <c r="CC25" i="3"/>
  <c r="FH25" i="3" s="1"/>
  <c r="CB25" i="3"/>
  <c r="FG25" i="3" s="1"/>
  <c r="CA25" i="3"/>
  <c r="FF25" i="3" s="1"/>
  <c r="BZ25" i="3"/>
  <c r="FE25" i="3" s="1"/>
  <c r="BY25" i="3"/>
  <c r="BX25" i="3"/>
  <c r="FC25" i="3" s="1"/>
  <c r="BW25" i="3"/>
  <c r="FB25" i="3" s="1"/>
  <c r="BV25" i="3"/>
  <c r="FA25" i="3" s="1"/>
  <c r="BU25" i="3"/>
  <c r="EZ25" i="3" s="1"/>
  <c r="BT25" i="3"/>
  <c r="EY25" i="3" s="1"/>
  <c r="BS25" i="3"/>
  <c r="EX25" i="3" s="1"/>
  <c r="BR25" i="3"/>
  <c r="EW25" i="3" s="1"/>
  <c r="BQ25" i="3"/>
  <c r="BP25" i="3"/>
  <c r="EU25" i="3" s="1"/>
  <c r="BO25" i="3"/>
  <c r="ET25" i="3" s="1"/>
  <c r="BN25" i="3"/>
  <c r="ES25" i="3" s="1"/>
  <c r="BM25" i="3"/>
  <c r="ER25" i="3" s="1"/>
  <c r="BL25" i="3"/>
  <c r="EQ25" i="3" s="1"/>
  <c r="BK25" i="3"/>
  <c r="EP25" i="3" s="1"/>
  <c r="BJ25" i="3"/>
  <c r="EO25" i="3" s="1"/>
  <c r="BI25" i="3"/>
  <c r="BH25" i="3"/>
  <c r="EM25" i="3" s="1"/>
  <c r="BG25" i="3"/>
  <c r="EL25" i="3" s="1"/>
  <c r="BF25" i="3"/>
  <c r="EK25" i="3" s="1"/>
  <c r="BE25" i="3"/>
  <c r="EJ25" i="3" s="1"/>
  <c r="C25" i="3"/>
  <c r="DX24" i="3"/>
  <c r="HC24" i="3" s="1"/>
  <c r="DW24" i="3"/>
  <c r="HB24" i="3" s="1"/>
  <c r="DV24" i="3"/>
  <c r="HA24" i="3" s="1"/>
  <c r="DU24" i="3"/>
  <c r="GZ24" i="3" s="1"/>
  <c r="DT24" i="3"/>
  <c r="GY24" i="3" s="1"/>
  <c r="DS24" i="3"/>
  <c r="GX24" i="3" s="1"/>
  <c r="DR24" i="3"/>
  <c r="GW24" i="3" s="1"/>
  <c r="DQ24" i="3"/>
  <c r="GV24" i="3" s="1"/>
  <c r="DP24" i="3"/>
  <c r="GU24" i="3" s="1"/>
  <c r="DO24" i="3"/>
  <c r="GT24" i="3" s="1"/>
  <c r="DN24" i="3"/>
  <c r="GS24" i="3" s="1"/>
  <c r="DM24" i="3"/>
  <c r="GR24" i="3" s="1"/>
  <c r="DL24" i="3"/>
  <c r="GQ24" i="3" s="1"/>
  <c r="DK24" i="3"/>
  <c r="GP24" i="3" s="1"/>
  <c r="DJ24" i="3"/>
  <c r="GO24" i="3" s="1"/>
  <c r="DI24" i="3"/>
  <c r="GN24" i="3" s="1"/>
  <c r="DH24" i="3"/>
  <c r="GM24" i="3" s="1"/>
  <c r="DG24" i="3"/>
  <c r="GL24" i="3" s="1"/>
  <c r="DF24" i="3"/>
  <c r="GK24" i="3" s="1"/>
  <c r="DE24" i="3"/>
  <c r="GJ24" i="3" s="1"/>
  <c r="DD24" i="3"/>
  <c r="GI24" i="3" s="1"/>
  <c r="DC24" i="3"/>
  <c r="GH24" i="3" s="1"/>
  <c r="DB24" i="3"/>
  <c r="GG24" i="3" s="1"/>
  <c r="DA24" i="3"/>
  <c r="GF24" i="3" s="1"/>
  <c r="CZ24" i="3"/>
  <c r="GE24" i="3" s="1"/>
  <c r="CY24" i="3"/>
  <c r="GD24" i="3" s="1"/>
  <c r="CX24" i="3"/>
  <c r="GC24" i="3" s="1"/>
  <c r="CW24" i="3"/>
  <c r="GB24" i="3" s="1"/>
  <c r="CV24" i="3"/>
  <c r="GA24" i="3" s="1"/>
  <c r="CU24" i="3"/>
  <c r="FZ24" i="3" s="1"/>
  <c r="CT24" i="3"/>
  <c r="FY24" i="3" s="1"/>
  <c r="CS24" i="3"/>
  <c r="FX24" i="3" s="1"/>
  <c r="CR24" i="3"/>
  <c r="FW24" i="3" s="1"/>
  <c r="CQ24" i="3"/>
  <c r="FV24" i="3" s="1"/>
  <c r="CP24" i="3"/>
  <c r="FU24" i="3" s="1"/>
  <c r="CO24" i="3"/>
  <c r="FT24" i="3" s="1"/>
  <c r="CN24" i="3"/>
  <c r="FS24" i="3" s="1"/>
  <c r="CM24" i="3"/>
  <c r="FR24" i="3" s="1"/>
  <c r="CL24" i="3"/>
  <c r="FQ24" i="3" s="1"/>
  <c r="CK24" i="3"/>
  <c r="FP24" i="3" s="1"/>
  <c r="CJ24" i="3"/>
  <c r="FO24" i="3" s="1"/>
  <c r="CI24" i="3"/>
  <c r="FN24" i="3" s="1"/>
  <c r="CH24" i="3"/>
  <c r="FM24" i="3" s="1"/>
  <c r="CG24" i="3"/>
  <c r="FL24" i="3" s="1"/>
  <c r="CF24" i="3"/>
  <c r="FK24" i="3" s="1"/>
  <c r="CE24" i="3"/>
  <c r="FJ24" i="3" s="1"/>
  <c r="CD24" i="3"/>
  <c r="FI24" i="3" s="1"/>
  <c r="CC24" i="3"/>
  <c r="FH24" i="3" s="1"/>
  <c r="CB24" i="3"/>
  <c r="FG24" i="3" s="1"/>
  <c r="CA24" i="3"/>
  <c r="FF24" i="3" s="1"/>
  <c r="BZ24" i="3"/>
  <c r="FE24" i="3" s="1"/>
  <c r="BY24" i="3"/>
  <c r="FD24" i="3" s="1"/>
  <c r="BX24" i="3"/>
  <c r="FC24" i="3" s="1"/>
  <c r="BW24" i="3"/>
  <c r="FB24" i="3" s="1"/>
  <c r="BV24" i="3"/>
  <c r="FA24" i="3" s="1"/>
  <c r="BU24" i="3"/>
  <c r="EZ24" i="3" s="1"/>
  <c r="BT24" i="3"/>
  <c r="EY24" i="3" s="1"/>
  <c r="BS24" i="3"/>
  <c r="EX24" i="3" s="1"/>
  <c r="BR24" i="3"/>
  <c r="EW24" i="3" s="1"/>
  <c r="BQ24" i="3"/>
  <c r="EV24" i="3" s="1"/>
  <c r="BP24" i="3"/>
  <c r="EU24" i="3" s="1"/>
  <c r="BO24" i="3"/>
  <c r="ET24" i="3" s="1"/>
  <c r="BN24" i="3"/>
  <c r="ES24" i="3" s="1"/>
  <c r="BM24" i="3"/>
  <c r="ER24" i="3" s="1"/>
  <c r="BL24" i="3"/>
  <c r="EQ24" i="3" s="1"/>
  <c r="BK24" i="3"/>
  <c r="EP24" i="3" s="1"/>
  <c r="BJ24" i="3"/>
  <c r="EO24" i="3" s="1"/>
  <c r="BI24" i="3"/>
  <c r="EN24" i="3" s="1"/>
  <c r="BH24" i="3"/>
  <c r="EM24" i="3" s="1"/>
  <c r="BG24" i="3"/>
  <c r="EL24" i="3" s="1"/>
  <c r="BF24" i="3"/>
  <c r="EK24" i="3" s="1"/>
  <c r="BE24" i="3"/>
  <c r="EJ24" i="3" s="1"/>
  <c r="DX23" i="3"/>
  <c r="HC23" i="3" s="1"/>
  <c r="DW23" i="3"/>
  <c r="HB23" i="3" s="1"/>
  <c r="DV23" i="3"/>
  <c r="HA23" i="3" s="1"/>
  <c r="DU23" i="3"/>
  <c r="GZ23" i="3" s="1"/>
  <c r="DT23" i="3"/>
  <c r="GY23" i="3" s="1"/>
  <c r="DS23" i="3"/>
  <c r="GX23" i="3" s="1"/>
  <c r="DR23" i="3"/>
  <c r="GW23" i="3" s="1"/>
  <c r="DQ23" i="3"/>
  <c r="GV23" i="3" s="1"/>
  <c r="DP23" i="3"/>
  <c r="GU23" i="3" s="1"/>
  <c r="DO23" i="3"/>
  <c r="GT23" i="3" s="1"/>
  <c r="DN23" i="3"/>
  <c r="GS23" i="3" s="1"/>
  <c r="DM23" i="3"/>
  <c r="GR23" i="3" s="1"/>
  <c r="DL23" i="3"/>
  <c r="GQ23" i="3" s="1"/>
  <c r="DK23" i="3"/>
  <c r="GP23" i="3" s="1"/>
  <c r="DJ23" i="3"/>
  <c r="GO23" i="3" s="1"/>
  <c r="DI23" i="3"/>
  <c r="GN23" i="3" s="1"/>
  <c r="DH23" i="3"/>
  <c r="GM23" i="3" s="1"/>
  <c r="DG23" i="3"/>
  <c r="GL23" i="3" s="1"/>
  <c r="DF23" i="3"/>
  <c r="GK23" i="3" s="1"/>
  <c r="DE23" i="3"/>
  <c r="GJ23" i="3" s="1"/>
  <c r="DD23" i="3"/>
  <c r="GI23" i="3" s="1"/>
  <c r="DC23" i="3"/>
  <c r="GH23" i="3" s="1"/>
  <c r="DB23" i="3"/>
  <c r="GG23" i="3" s="1"/>
  <c r="DA23" i="3"/>
  <c r="GF23" i="3" s="1"/>
  <c r="CZ23" i="3"/>
  <c r="GE23" i="3" s="1"/>
  <c r="CY23" i="3"/>
  <c r="GD23" i="3" s="1"/>
  <c r="CX23" i="3"/>
  <c r="GC23" i="3" s="1"/>
  <c r="CW23" i="3"/>
  <c r="GB23" i="3" s="1"/>
  <c r="CV23" i="3"/>
  <c r="GA23" i="3" s="1"/>
  <c r="CU23" i="3"/>
  <c r="FZ23" i="3" s="1"/>
  <c r="CT23" i="3"/>
  <c r="FY23" i="3" s="1"/>
  <c r="CS23" i="3"/>
  <c r="FX23" i="3" s="1"/>
  <c r="CR23" i="3"/>
  <c r="FW23" i="3" s="1"/>
  <c r="CQ23" i="3"/>
  <c r="FV23" i="3" s="1"/>
  <c r="CP23" i="3"/>
  <c r="FU23" i="3" s="1"/>
  <c r="CO23" i="3"/>
  <c r="FT23" i="3" s="1"/>
  <c r="CN23" i="3"/>
  <c r="FS23" i="3" s="1"/>
  <c r="CM23" i="3"/>
  <c r="FR23" i="3" s="1"/>
  <c r="CL23" i="3"/>
  <c r="FQ23" i="3" s="1"/>
  <c r="CK23" i="3"/>
  <c r="FP23" i="3" s="1"/>
  <c r="CJ23" i="3"/>
  <c r="FO23" i="3" s="1"/>
  <c r="CI23" i="3"/>
  <c r="FN23" i="3" s="1"/>
  <c r="CH23" i="3"/>
  <c r="FM23" i="3" s="1"/>
  <c r="CG23" i="3"/>
  <c r="FL23" i="3" s="1"/>
  <c r="CF23" i="3"/>
  <c r="FK23" i="3" s="1"/>
  <c r="CE23" i="3"/>
  <c r="FJ23" i="3" s="1"/>
  <c r="CD23" i="3"/>
  <c r="FI23" i="3" s="1"/>
  <c r="CC23" i="3"/>
  <c r="FH23" i="3" s="1"/>
  <c r="CB23" i="3"/>
  <c r="FG23" i="3" s="1"/>
  <c r="CA23" i="3"/>
  <c r="FF23" i="3" s="1"/>
  <c r="BZ23" i="3"/>
  <c r="FE23" i="3" s="1"/>
  <c r="BY23" i="3"/>
  <c r="FD23" i="3" s="1"/>
  <c r="BX23" i="3"/>
  <c r="FC23" i="3" s="1"/>
  <c r="BW23" i="3"/>
  <c r="FB23" i="3" s="1"/>
  <c r="BV23" i="3"/>
  <c r="FA23" i="3" s="1"/>
  <c r="BU23" i="3"/>
  <c r="EZ23" i="3" s="1"/>
  <c r="BT23" i="3"/>
  <c r="EY23" i="3" s="1"/>
  <c r="BS23" i="3"/>
  <c r="EX23" i="3" s="1"/>
  <c r="BR23" i="3"/>
  <c r="EW23" i="3" s="1"/>
  <c r="BQ23" i="3"/>
  <c r="EV23" i="3" s="1"/>
  <c r="BP23" i="3"/>
  <c r="EU23" i="3" s="1"/>
  <c r="BO23" i="3"/>
  <c r="ET23" i="3" s="1"/>
  <c r="BN23" i="3"/>
  <c r="ES23" i="3" s="1"/>
  <c r="BM23" i="3"/>
  <c r="ER23" i="3" s="1"/>
  <c r="BL23" i="3"/>
  <c r="EQ23" i="3" s="1"/>
  <c r="BK23" i="3"/>
  <c r="EP23" i="3" s="1"/>
  <c r="BJ23" i="3"/>
  <c r="EO23" i="3" s="1"/>
  <c r="BI23" i="3"/>
  <c r="EN23" i="3" s="1"/>
  <c r="BH23" i="3"/>
  <c r="EM23" i="3" s="1"/>
  <c r="BG23" i="3"/>
  <c r="EL23" i="3" s="1"/>
  <c r="BF23" i="3"/>
  <c r="EK23" i="3" s="1"/>
  <c r="BE23" i="3"/>
  <c r="EJ23" i="3" s="1"/>
  <c r="DX22" i="3"/>
  <c r="HC22" i="3" s="1"/>
  <c r="DW22" i="3"/>
  <c r="HB22" i="3" s="1"/>
  <c r="DV22" i="3"/>
  <c r="HA22" i="3" s="1"/>
  <c r="DU22" i="3"/>
  <c r="GZ22" i="3" s="1"/>
  <c r="DT22" i="3"/>
  <c r="GY22" i="3" s="1"/>
  <c r="DS22" i="3"/>
  <c r="GX22" i="3" s="1"/>
  <c r="DR22" i="3"/>
  <c r="GW22" i="3" s="1"/>
  <c r="DQ22" i="3"/>
  <c r="GV22" i="3" s="1"/>
  <c r="DP22" i="3"/>
  <c r="GU22" i="3" s="1"/>
  <c r="DO22" i="3"/>
  <c r="GT22" i="3" s="1"/>
  <c r="DN22" i="3"/>
  <c r="GS22" i="3" s="1"/>
  <c r="DM22" i="3"/>
  <c r="GR22" i="3" s="1"/>
  <c r="DL22" i="3"/>
  <c r="GQ22" i="3" s="1"/>
  <c r="DK22" i="3"/>
  <c r="GP22" i="3" s="1"/>
  <c r="DJ22" i="3"/>
  <c r="GO22" i="3" s="1"/>
  <c r="DI22" i="3"/>
  <c r="GN22" i="3" s="1"/>
  <c r="DH22" i="3"/>
  <c r="GM22" i="3" s="1"/>
  <c r="DG22" i="3"/>
  <c r="GL22" i="3" s="1"/>
  <c r="DF22" i="3"/>
  <c r="GK22" i="3" s="1"/>
  <c r="DE22" i="3"/>
  <c r="GJ22" i="3" s="1"/>
  <c r="DD22" i="3"/>
  <c r="GI22" i="3" s="1"/>
  <c r="DC22" i="3"/>
  <c r="GH22" i="3" s="1"/>
  <c r="DB22" i="3"/>
  <c r="GG22" i="3" s="1"/>
  <c r="DA22" i="3"/>
  <c r="GF22" i="3" s="1"/>
  <c r="CZ22" i="3"/>
  <c r="GE22" i="3" s="1"/>
  <c r="CY22" i="3"/>
  <c r="GD22" i="3" s="1"/>
  <c r="CX22" i="3"/>
  <c r="GC22" i="3" s="1"/>
  <c r="CW22" i="3"/>
  <c r="GB22" i="3" s="1"/>
  <c r="CV22" i="3"/>
  <c r="GA22" i="3" s="1"/>
  <c r="CU22" i="3"/>
  <c r="FZ22" i="3" s="1"/>
  <c r="CT22" i="3"/>
  <c r="FY22" i="3" s="1"/>
  <c r="CS22" i="3"/>
  <c r="FX22" i="3" s="1"/>
  <c r="CR22" i="3"/>
  <c r="FW22" i="3" s="1"/>
  <c r="CQ22" i="3"/>
  <c r="FV22" i="3" s="1"/>
  <c r="CP22" i="3"/>
  <c r="FU22" i="3" s="1"/>
  <c r="CO22" i="3"/>
  <c r="FT22" i="3" s="1"/>
  <c r="CN22" i="3"/>
  <c r="FS22" i="3" s="1"/>
  <c r="CM22" i="3"/>
  <c r="FR22" i="3" s="1"/>
  <c r="CL22" i="3"/>
  <c r="FQ22" i="3" s="1"/>
  <c r="CK22" i="3"/>
  <c r="FP22" i="3" s="1"/>
  <c r="CJ22" i="3"/>
  <c r="FO22" i="3" s="1"/>
  <c r="CI22" i="3"/>
  <c r="FN22" i="3" s="1"/>
  <c r="CH22" i="3"/>
  <c r="FM22" i="3" s="1"/>
  <c r="CG22" i="3"/>
  <c r="FL22" i="3" s="1"/>
  <c r="CF22" i="3"/>
  <c r="FK22" i="3" s="1"/>
  <c r="CE22" i="3"/>
  <c r="FJ22" i="3" s="1"/>
  <c r="CD22" i="3"/>
  <c r="FI22" i="3" s="1"/>
  <c r="CC22" i="3"/>
  <c r="FH22" i="3" s="1"/>
  <c r="CB22" i="3"/>
  <c r="FG22" i="3" s="1"/>
  <c r="CA22" i="3"/>
  <c r="FF22" i="3" s="1"/>
  <c r="BZ22" i="3"/>
  <c r="FE22" i="3" s="1"/>
  <c r="BY22" i="3"/>
  <c r="FD22" i="3" s="1"/>
  <c r="BX22" i="3"/>
  <c r="FC22" i="3" s="1"/>
  <c r="BW22" i="3"/>
  <c r="FB22" i="3" s="1"/>
  <c r="BV22" i="3"/>
  <c r="FA22" i="3" s="1"/>
  <c r="BU22" i="3"/>
  <c r="EZ22" i="3" s="1"/>
  <c r="BT22" i="3"/>
  <c r="EY22" i="3" s="1"/>
  <c r="BS22" i="3"/>
  <c r="EX22" i="3" s="1"/>
  <c r="BR22" i="3"/>
  <c r="EW22" i="3" s="1"/>
  <c r="BQ22" i="3"/>
  <c r="EV22" i="3" s="1"/>
  <c r="BP22" i="3"/>
  <c r="EU22" i="3" s="1"/>
  <c r="BO22" i="3"/>
  <c r="ET22" i="3" s="1"/>
  <c r="BN22" i="3"/>
  <c r="ES22" i="3" s="1"/>
  <c r="BM22" i="3"/>
  <c r="ER22" i="3" s="1"/>
  <c r="BL22" i="3"/>
  <c r="EQ22" i="3" s="1"/>
  <c r="BK22" i="3"/>
  <c r="EP22" i="3" s="1"/>
  <c r="BJ22" i="3"/>
  <c r="EO22" i="3" s="1"/>
  <c r="BI22" i="3"/>
  <c r="EN22" i="3" s="1"/>
  <c r="BH22" i="3"/>
  <c r="EM22" i="3" s="1"/>
  <c r="BG22" i="3"/>
  <c r="EL22" i="3" s="1"/>
  <c r="BF22" i="3"/>
  <c r="EK22" i="3" s="1"/>
  <c r="BE22" i="3"/>
  <c r="EJ22" i="3" s="1"/>
  <c r="EA21" i="3"/>
  <c r="DX21" i="3"/>
  <c r="HC21" i="3" s="1"/>
  <c r="DW21" i="3"/>
  <c r="HB21" i="3" s="1"/>
  <c r="DV21" i="3"/>
  <c r="HA21" i="3" s="1"/>
  <c r="DU21" i="3"/>
  <c r="GZ21" i="3" s="1"/>
  <c r="DT21" i="3"/>
  <c r="GY21" i="3" s="1"/>
  <c r="DS21" i="3"/>
  <c r="GX21" i="3" s="1"/>
  <c r="DR21" i="3"/>
  <c r="GW21" i="3" s="1"/>
  <c r="DQ21" i="3"/>
  <c r="GV21" i="3" s="1"/>
  <c r="DP21" i="3"/>
  <c r="GU21" i="3" s="1"/>
  <c r="DO21" i="3"/>
  <c r="GT21" i="3" s="1"/>
  <c r="DN21" i="3"/>
  <c r="GS21" i="3" s="1"/>
  <c r="DM21" i="3"/>
  <c r="GR21" i="3" s="1"/>
  <c r="DL21" i="3"/>
  <c r="GQ21" i="3" s="1"/>
  <c r="DK21" i="3"/>
  <c r="GP21" i="3" s="1"/>
  <c r="DJ21" i="3"/>
  <c r="GO21" i="3" s="1"/>
  <c r="DI21" i="3"/>
  <c r="GN21" i="3" s="1"/>
  <c r="DH21" i="3"/>
  <c r="GM21" i="3" s="1"/>
  <c r="DG21" i="3"/>
  <c r="GL21" i="3" s="1"/>
  <c r="DF21" i="3"/>
  <c r="GK21" i="3" s="1"/>
  <c r="DE21" i="3"/>
  <c r="GJ21" i="3" s="1"/>
  <c r="DD21" i="3"/>
  <c r="GI21" i="3" s="1"/>
  <c r="DC21" i="3"/>
  <c r="GH21" i="3" s="1"/>
  <c r="DB21" i="3"/>
  <c r="GG21" i="3" s="1"/>
  <c r="DA21" i="3"/>
  <c r="GF21" i="3" s="1"/>
  <c r="CZ21" i="3"/>
  <c r="GE21" i="3" s="1"/>
  <c r="CY21" i="3"/>
  <c r="GD21" i="3" s="1"/>
  <c r="CX21" i="3"/>
  <c r="GC21" i="3" s="1"/>
  <c r="CW21" i="3"/>
  <c r="GB21" i="3" s="1"/>
  <c r="CV21" i="3"/>
  <c r="GA21" i="3" s="1"/>
  <c r="CU21" i="3"/>
  <c r="FZ21" i="3" s="1"/>
  <c r="CT21" i="3"/>
  <c r="FY21" i="3" s="1"/>
  <c r="CS21" i="3"/>
  <c r="FX21" i="3" s="1"/>
  <c r="CR21" i="3"/>
  <c r="FW21" i="3" s="1"/>
  <c r="CQ21" i="3"/>
  <c r="FV21" i="3" s="1"/>
  <c r="CP21" i="3"/>
  <c r="FU21" i="3" s="1"/>
  <c r="CO21" i="3"/>
  <c r="FT21" i="3" s="1"/>
  <c r="CN21" i="3"/>
  <c r="FS21" i="3" s="1"/>
  <c r="CM21" i="3"/>
  <c r="FR21" i="3" s="1"/>
  <c r="CL21" i="3"/>
  <c r="FQ21" i="3" s="1"/>
  <c r="CK21" i="3"/>
  <c r="FP21" i="3" s="1"/>
  <c r="CJ21" i="3"/>
  <c r="FO21" i="3" s="1"/>
  <c r="CI21" i="3"/>
  <c r="FN21" i="3" s="1"/>
  <c r="CH21" i="3"/>
  <c r="FM21" i="3" s="1"/>
  <c r="CG21" i="3"/>
  <c r="FL21" i="3" s="1"/>
  <c r="CF21" i="3"/>
  <c r="FK21" i="3" s="1"/>
  <c r="CE21" i="3"/>
  <c r="FJ21" i="3" s="1"/>
  <c r="CD21" i="3"/>
  <c r="FI21" i="3" s="1"/>
  <c r="CC21" i="3"/>
  <c r="FH21" i="3" s="1"/>
  <c r="CB21" i="3"/>
  <c r="FG21" i="3" s="1"/>
  <c r="CA21" i="3"/>
  <c r="FF21" i="3" s="1"/>
  <c r="BZ21" i="3"/>
  <c r="FE21" i="3" s="1"/>
  <c r="BY21" i="3"/>
  <c r="FD21" i="3" s="1"/>
  <c r="BX21" i="3"/>
  <c r="FC21" i="3" s="1"/>
  <c r="BW21" i="3"/>
  <c r="FB21" i="3" s="1"/>
  <c r="BV21" i="3"/>
  <c r="FA21" i="3" s="1"/>
  <c r="BU21" i="3"/>
  <c r="EZ21" i="3" s="1"/>
  <c r="BT21" i="3"/>
  <c r="EY21" i="3" s="1"/>
  <c r="BS21" i="3"/>
  <c r="EX21" i="3" s="1"/>
  <c r="BR21" i="3"/>
  <c r="EW21" i="3" s="1"/>
  <c r="BQ21" i="3"/>
  <c r="EV21" i="3" s="1"/>
  <c r="BP21" i="3"/>
  <c r="EU21" i="3" s="1"/>
  <c r="BO21" i="3"/>
  <c r="ET21" i="3" s="1"/>
  <c r="BN21" i="3"/>
  <c r="ES21" i="3" s="1"/>
  <c r="BM21" i="3"/>
  <c r="ER21" i="3" s="1"/>
  <c r="BL21" i="3"/>
  <c r="EQ21" i="3" s="1"/>
  <c r="BK21" i="3"/>
  <c r="EP21" i="3" s="1"/>
  <c r="BJ21" i="3"/>
  <c r="EO21" i="3" s="1"/>
  <c r="BI21" i="3"/>
  <c r="EN21" i="3" s="1"/>
  <c r="BH21" i="3"/>
  <c r="EM21" i="3" s="1"/>
  <c r="BG21" i="3"/>
  <c r="EL21" i="3" s="1"/>
  <c r="BF21" i="3"/>
  <c r="EK21" i="3" s="1"/>
  <c r="BE21" i="3"/>
  <c r="EJ21" i="3" s="1"/>
  <c r="NV20" i="3"/>
  <c r="NU20" i="3"/>
  <c r="NT20" i="3"/>
  <c r="NM20" i="3"/>
  <c r="NL20" i="3"/>
  <c r="NE20" i="3"/>
  <c r="ND20" i="3"/>
  <c r="MW20" i="3"/>
  <c r="MV20" i="3"/>
  <c r="MO20" i="3"/>
  <c r="MN20" i="3"/>
  <c r="MG20" i="3"/>
  <c r="MF20" i="3"/>
  <c r="LZ20" i="3"/>
  <c r="LY20" i="3"/>
  <c r="NS20" i="3" s="1"/>
  <c r="LX20" i="3"/>
  <c r="NR20" i="3" s="1"/>
  <c r="LW20" i="3"/>
  <c r="NQ20" i="3" s="1"/>
  <c r="LV20" i="3"/>
  <c r="NP20" i="3" s="1"/>
  <c r="LU20" i="3"/>
  <c r="NO20" i="3" s="1"/>
  <c r="LT20" i="3"/>
  <c r="NN20" i="3" s="1"/>
  <c r="LS20" i="3"/>
  <c r="LR20" i="3"/>
  <c r="LQ20" i="3"/>
  <c r="NK20" i="3" s="1"/>
  <c r="LP20" i="3"/>
  <c r="NJ20" i="3" s="1"/>
  <c r="LO20" i="3"/>
  <c r="NI20" i="3" s="1"/>
  <c r="LN20" i="3"/>
  <c r="NH20" i="3" s="1"/>
  <c r="LM20" i="3"/>
  <c r="NG20" i="3" s="1"/>
  <c r="LL20" i="3"/>
  <c r="NF20" i="3" s="1"/>
  <c r="LK20" i="3"/>
  <c r="LJ20" i="3"/>
  <c r="LI20" i="3"/>
  <c r="NC20" i="3" s="1"/>
  <c r="LH20" i="3"/>
  <c r="NB20" i="3" s="1"/>
  <c r="LG20" i="3"/>
  <c r="NA20" i="3" s="1"/>
  <c r="LF20" i="3"/>
  <c r="MZ20" i="3" s="1"/>
  <c r="LE20" i="3"/>
  <c r="MY20" i="3" s="1"/>
  <c r="LD20" i="3"/>
  <c r="MX20" i="3" s="1"/>
  <c r="LC20" i="3"/>
  <c r="LB20" i="3"/>
  <c r="LA20" i="3"/>
  <c r="MU20" i="3" s="1"/>
  <c r="KZ20" i="3"/>
  <c r="MT20" i="3" s="1"/>
  <c r="KY20" i="3"/>
  <c r="MS20" i="3" s="1"/>
  <c r="KX20" i="3"/>
  <c r="MR20" i="3" s="1"/>
  <c r="KW20" i="3"/>
  <c r="MQ20" i="3" s="1"/>
  <c r="KV20" i="3"/>
  <c r="MP20" i="3" s="1"/>
  <c r="KU20" i="3"/>
  <c r="KT20" i="3"/>
  <c r="KS20" i="3"/>
  <c r="MM20" i="3" s="1"/>
  <c r="KR20" i="3"/>
  <c r="ML20" i="3" s="1"/>
  <c r="KQ20" i="3"/>
  <c r="MK20" i="3" s="1"/>
  <c r="KP20" i="3"/>
  <c r="MJ20" i="3" s="1"/>
  <c r="KO20" i="3"/>
  <c r="MI20" i="3" s="1"/>
  <c r="KN20" i="3"/>
  <c r="MH20" i="3" s="1"/>
  <c r="KM20" i="3"/>
  <c r="KL20" i="3"/>
  <c r="KK20" i="3"/>
  <c r="ME20" i="3" s="1"/>
  <c r="KJ20" i="3"/>
  <c r="MD20" i="3" s="1"/>
  <c r="KI20" i="3"/>
  <c r="MC20" i="3" s="1"/>
  <c r="KH20" i="3"/>
  <c r="MB20" i="3" s="1"/>
  <c r="PQ20" i="3" s="1"/>
  <c r="KE20" i="3"/>
  <c r="HC20" i="3"/>
  <c r="GY20" i="3"/>
  <c r="GX20" i="3"/>
  <c r="GU20" i="3"/>
  <c r="GQ20" i="3"/>
  <c r="GP20" i="3"/>
  <c r="GM20" i="3"/>
  <c r="GI20" i="3"/>
  <c r="GH20" i="3"/>
  <c r="GE20" i="3"/>
  <c r="GA20" i="3"/>
  <c r="FZ20" i="3"/>
  <c r="FW20" i="3"/>
  <c r="FS20" i="3"/>
  <c r="FR20" i="3"/>
  <c r="FO20" i="3"/>
  <c r="FK20" i="3"/>
  <c r="FJ20" i="3"/>
  <c r="FG20" i="3"/>
  <c r="FC20" i="3"/>
  <c r="FB20" i="3"/>
  <c r="EY20" i="3"/>
  <c r="EU20" i="3"/>
  <c r="ET20" i="3"/>
  <c r="EQ20" i="3"/>
  <c r="EM20" i="3"/>
  <c r="EL20" i="3"/>
  <c r="DY20" i="3"/>
  <c r="DX20" i="3"/>
  <c r="DW20" i="3"/>
  <c r="HB20" i="3" s="1"/>
  <c r="DV20" i="3"/>
  <c r="HA20" i="3" s="1"/>
  <c r="DU20" i="3"/>
  <c r="GZ20" i="3" s="1"/>
  <c r="DT20" i="3"/>
  <c r="DS20" i="3"/>
  <c r="DR20" i="3"/>
  <c r="GW20" i="3" s="1"/>
  <c r="DQ20" i="3"/>
  <c r="GV20" i="3" s="1"/>
  <c r="DP20" i="3"/>
  <c r="DO20" i="3"/>
  <c r="GT20" i="3" s="1"/>
  <c r="DN20" i="3"/>
  <c r="GS20" i="3" s="1"/>
  <c r="DM20" i="3"/>
  <c r="GR20" i="3" s="1"/>
  <c r="DL20" i="3"/>
  <c r="DK20" i="3"/>
  <c r="DJ20" i="3"/>
  <c r="GO20" i="3" s="1"/>
  <c r="DI20" i="3"/>
  <c r="GN20" i="3" s="1"/>
  <c r="DH20" i="3"/>
  <c r="DG20" i="3"/>
  <c r="GL20" i="3" s="1"/>
  <c r="DF20" i="3"/>
  <c r="GK20" i="3" s="1"/>
  <c r="DE20" i="3"/>
  <c r="GJ20" i="3" s="1"/>
  <c r="DD20" i="3"/>
  <c r="DC20" i="3"/>
  <c r="DB20" i="3"/>
  <c r="GG20" i="3" s="1"/>
  <c r="DA20" i="3"/>
  <c r="GF20" i="3" s="1"/>
  <c r="CZ20" i="3"/>
  <c r="CY20" i="3"/>
  <c r="GD20" i="3" s="1"/>
  <c r="CX20" i="3"/>
  <c r="GC20" i="3" s="1"/>
  <c r="CW20" i="3"/>
  <c r="GB20" i="3" s="1"/>
  <c r="CV20" i="3"/>
  <c r="CU20" i="3"/>
  <c r="CT20" i="3"/>
  <c r="FY20" i="3" s="1"/>
  <c r="CS20" i="3"/>
  <c r="FX20" i="3" s="1"/>
  <c r="CR20" i="3"/>
  <c r="CQ20" i="3"/>
  <c r="FV20" i="3" s="1"/>
  <c r="CP20" i="3"/>
  <c r="FU20" i="3" s="1"/>
  <c r="CO20" i="3"/>
  <c r="FT20" i="3" s="1"/>
  <c r="CN20" i="3"/>
  <c r="CM20" i="3"/>
  <c r="CL20" i="3"/>
  <c r="FQ20" i="3" s="1"/>
  <c r="CK20" i="3"/>
  <c r="FP20" i="3" s="1"/>
  <c r="CJ20" i="3"/>
  <c r="CI20" i="3"/>
  <c r="FN20" i="3" s="1"/>
  <c r="CH20" i="3"/>
  <c r="FM20" i="3" s="1"/>
  <c r="CG20" i="3"/>
  <c r="FL20" i="3" s="1"/>
  <c r="CF20" i="3"/>
  <c r="CE20" i="3"/>
  <c r="CD20" i="3"/>
  <c r="FI20" i="3" s="1"/>
  <c r="CC20" i="3"/>
  <c r="FH20" i="3" s="1"/>
  <c r="CB20" i="3"/>
  <c r="CA20" i="3"/>
  <c r="FF20" i="3" s="1"/>
  <c r="BZ20" i="3"/>
  <c r="FE20" i="3" s="1"/>
  <c r="BY20" i="3"/>
  <c r="FD20" i="3" s="1"/>
  <c r="BX20" i="3"/>
  <c r="BW20" i="3"/>
  <c r="BV20" i="3"/>
  <c r="FA20" i="3" s="1"/>
  <c r="BU20" i="3"/>
  <c r="EZ20" i="3" s="1"/>
  <c r="BT20" i="3"/>
  <c r="BS20" i="3"/>
  <c r="EX20" i="3" s="1"/>
  <c r="BR20" i="3"/>
  <c r="EW20" i="3" s="1"/>
  <c r="BQ20" i="3"/>
  <c r="EV20" i="3" s="1"/>
  <c r="BP20" i="3"/>
  <c r="BO20" i="3"/>
  <c r="BN20" i="3"/>
  <c r="ES20" i="3" s="1"/>
  <c r="BM20" i="3"/>
  <c r="ER20" i="3" s="1"/>
  <c r="BL20" i="3"/>
  <c r="BK20" i="3"/>
  <c r="EP20" i="3" s="1"/>
  <c r="BJ20" i="3"/>
  <c r="EO20" i="3" s="1"/>
  <c r="BI20" i="3"/>
  <c r="EN20" i="3" s="1"/>
  <c r="BH20" i="3"/>
  <c r="BG20" i="3"/>
  <c r="BF20" i="3"/>
  <c r="EK20" i="3" s="1"/>
  <c r="BE20" i="3"/>
  <c r="EJ20" i="3" s="1"/>
  <c r="C20" i="3"/>
  <c r="GW19" i="3"/>
  <c r="GS19" i="3"/>
  <c r="GG19" i="3"/>
  <c r="FM19" i="3"/>
  <c r="FA19" i="3"/>
  <c r="DX19" i="3"/>
  <c r="HC19" i="3" s="1"/>
  <c r="DW19" i="3"/>
  <c r="HB19" i="3" s="1"/>
  <c r="DV19" i="3"/>
  <c r="HA19" i="3" s="1"/>
  <c r="DU19" i="3"/>
  <c r="GZ19" i="3" s="1"/>
  <c r="DT19" i="3"/>
  <c r="GY19" i="3" s="1"/>
  <c r="DS19" i="3"/>
  <c r="GX19" i="3" s="1"/>
  <c r="DR19" i="3"/>
  <c r="DQ19" i="3"/>
  <c r="GV19" i="3" s="1"/>
  <c r="DP19" i="3"/>
  <c r="GU19" i="3" s="1"/>
  <c r="DO19" i="3"/>
  <c r="GT19" i="3" s="1"/>
  <c r="DN19" i="3"/>
  <c r="DM19" i="3"/>
  <c r="GR19" i="3" s="1"/>
  <c r="DL19" i="3"/>
  <c r="GQ19" i="3" s="1"/>
  <c r="DK19" i="3"/>
  <c r="GP19" i="3" s="1"/>
  <c r="DJ19" i="3"/>
  <c r="GO19" i="3" s="1"/>
  <c r="DI19" i="3"/>
  <c r="GN19" i="3" s="1"/>
  <c r="DH19" i="3"/>
  <c r="GM19" i="3" s="1"/>
  <c r="DG19" i="3"/>
  <c r="GL19" i="3" s="1"/>
  <c r="DF19" i="3"/>
  <c r="GK19" i="3" s="1"/>
  <c r="DE19" i="3"/>
  <c r="GJ19" i="3" s="1"/>
  <c r="DD19" i="3"/>
  <c r="GI19" i="3" s="1"/>
  <c r="DC19" i="3"/>
  <c r="GH19" i="3" s="1"/>
  <c r="DB19" i="3"/>
  <c r="DA19" i="3"/>
  <c r="GF19" i="3" s="1"/>
  <c r="CZ19" i="3"/>
  <c r="GE19" i="3" s="1"/>
  <c r="CY19" i="3"/>
  <c r="GD19" i="3" s="1"/>
  <c r="CX19" i="3"/>
  <c r="GC19" i="3" s="1"/>
  <c r="CW19" i="3"/>
  <c r="GB19" i="3" s="1"/>
  <c r="CV19" i="3"/>
  <c r="GA19" i="3" s="1"/>
  <c r="CU19" i="3"/>
  <c r="FZ19" i="3" s="1"/>
  <c r="CT19" i="3"/>
  <c r="FY19" i="3" s="1"/>
  <c r="CS19" i="3"/>
  <c r="FX19" i="3" s="1"/>
  <c r="CR19" i="3"/>
  <c r="FW19" i="3" s="1"/>
  <c r="CQ19" i="3"/>
  <c r="FV19" i="3" s="1"/>
  <c r="CP19" i="3"/>
  <c r="FU19" i="3" s="1"/>
  <c r="CO19" i="3"/>
  <c r="FT19" i="3" s="1"/>
  <c r="CN19" i="3"/>
  <c r="FS19" i="3" s="1"/>
  <c r="CM19" i="3"/>
  <c r="FR19" i="3" s="1"/>
  <c r="CL19" i="3"/>
  <c r="FQ19" i="3" s="1"/>
  <c r="CK19" i="3"/>
  <c r="FP19" i="3" s="1"/>
  <c r="CJ19" i="3"/>
  <c r="FO19" i="3" s="1"/>
  <c r="CI19" i="3"/>
  <c r="FN19" i="3" s="1"/>
  <c r="CH19" i="3"/>
  <c r="CG19" i="3"/>
  <c r="FL19" i="3" s="1"/>
  <c r="CF19" i="3"/>
  <c r="FK19" i="3" s="1"/>
  <c r="CE19" i="3"/>
  <c r="FJ19" i="3" s="1"/>
  <c r="CD19" i="3"/>
  <c r="FI19" i="3" s="1"/>
  <c r="CC19" i="3"/>
  <c r="FH19" i="3" s="1"/>
  <c r="CB19" i="3"/>
  <c r="FG19" i="3" s="1"/>
  <c r="CA19" i="3"/>
  <c r="FF19" i="3" s="1"/>
  <c r="BZ19" i="3"/>
  <c r="FE19" i="3" s="1"/>
  <c r="BY19" i="3"/>
  <c r="FD19" i="3" s="1"/>
  <c r="BX19" i="3"/>
  <c r="FC19" i="3" s="1"/>
  <c r="BW19" i="3"/>
  <c r="FB19" i="3" s="1"/>
  <c r="BV19" i="3"/>
  <c r="BU19" i="3"/>
  <c r="EZ19" i="3" s="1"/>
  <c r="BT19" i="3"/>
  <c r="EY19" i="3" s="1"/>
  <c r="BS19" i="3"/>
  <c r="EX19" i="3" s="1"/>
  <c r="BR19" i="3"/>
  <c r="EW19" i="3" s="1"/>
  <c r="BQ19" i="3"/>
  <c r="EV19" i="3" s="1"/>
  <c r="BP19" i="3"/>
  <c r="EU19" i="3" s="1"/>
  <c r="BO19" i="3"/>
  <c r="ET19" i="3" s="1"/>
  <c r="BN19" i="3"/>
  <c r="ES19" i="3" s="1"/>
  <c r="BM19" i="3"/>
  <c r="ER19" i="3" s="1"/>
  <c r="BL19" i="3"/>
  <c r="EQ19" i="3" s="1"/>
  <c r="BK19" i="3"/>
  <c r="EP19" i="3" s="1"/>
  <c r="BJ19" i="3"/>
  <c r="EO19" i="3" s="1"/>
  <c r="BI19" i="3"/>
  <c r="EN19" i="3" s="1"/>
  <c r="BH19" i="3"/>
  <c r="EM19" i="3" s="1"/>
  <c r="BG19" i="3"/>
  <c r="EL19" i="3" s="1"/>
  <c r="BF19" i="3"/>
  <c r="EK19" i="3" s="1"/>
  <c r="BE19" i="3"/>
  <c r="EJ19" i="3" s="1"/>
  <c r="DX18" i="3"/>
  <c r="HC18" i="3" s="1"/>
  <c r="DW18" i="3"/>
  <c r="HB18" i="3" s="1"/>
  <c r="DV18" i="3"/>
  <c r="HA18" i="3" s="1"/>
  <c r="DU18" i="3"/>
  <c r="GZ18" i="3" s="1"/>
  <c r="DT18" i="3"/>
  <c r="GY18" i="3" s="1"/>
  <c r="DS18" i="3"/>
  <c r="GX18" i="3" s="1"/>
  <c r="DR18" i="3"/>
  <c r="GW18" i="3" s="1"/>
  <c r="DQ18" i="3"/>
  <c r="GV18" i="3" s="1"/>
  <c r="DP18" i="3"/>
  <c r="GU18" i="3" s="1"/>
  <c r="DO18" i="3"/>
  <c r="GT18" i="3" s="1"/>
  <c r="DN18" i="3"/>
  <c r="GS18" i="3" s="1"/>
  <c r="DM18" i="3"/>
  <c r="GR18" i="3" s="1"/>
  <c r="DL18" i="3"/>
  <c r="GQ18" i="3" s="1"/>
  <c r="DK18" i="3"/>
  <c r="GP18" i="3" s="1"/>
  <c r="DJ18" i="3"/>
  <c r="GO18" i="3" s="1"/>
  <c r="DI18" i="3"/>
  <c r="GN18" i="3" s="1"/>
  <c r="DH18" i="3"/>
  <c r="GM18" i="3" s="1"/>
  <c r="DG18" i="3"/>
  <c r="GL18" i="3" s="1"/>
  <c r="DF18" i="3"/>
  <c r="GK18" i="3" s="1"/>
  <c r="DE18" i="3"/>
  <c r="GJ18" i="3" s="1"/>
  <c r="DD18" i="3"/>
  <c r="GI18" i="3" s="1"/>
  <c r="DC18" i="3"/>
  <c r="GH18" i="3" s="1"/>
  <c r="DB18" i="3"/>
  <c r="GG18" i="3" s="1"/>
  <c r="DA18" i="3"/>
  <c r="GF18" i="3" s="1"/>
  <c r="CZ18" i="3"/>
  <c r="GE18" i="3" s="1"/>
  <c r="CY18" i="3"/>
  <c r="GD18" i="3" s="1"/>
  <c r="CX18" i="3"/>
  <c r="GC18" i="3" s="1"/>
  <c r="CW18" i="3"/>
  <c r="GB18" i="3" s="1"/>
  <c r="CV18" i="3"/>
  <c r="GA18" i="3" s="1"/>
  <c r="CU18" i="3"/>
  <c r="FZ18" i="3" s="1"/>
  <c r="CT18" i="3"/>
  <c r="FY18" i="3" s="1"/>
  <c r="CS18" i="3"/>
  <c r="FX18" i="3" s="1"/>
  <c r="CR18" i="3"/>
  <c r="FW18" i="3" s="1"/>
  <c r="CQ18" i="3"/>
  <c r="FV18" i="3" s="1"/>
  <c r="CP18" i="3"/>
  <c r="FU18" i="3" s="1"/>
  <c r="CO18" i="3"/>
  <c r="FT18" i="3" s="1"/>
  <c r="CN18" i="3"/>
  <c r="FS18" i="3" s="1"/>
  <c r="CM18" i="3"/>
  <c r="FR18" i="3" s="1"/>
  <c r="CL18" i="3"/>
  <c r="FQ18" i="3" s="1"/>
  <c r="CK18" i="3"/>
  <c r="FP18" i="3" s="1"/>
  <c r="CJ18" i="3"/>
  <c r="FO18" i="3" s="1"/>
  <c r="CI18" i="3"/>
  <c r="FN18" i="3" s="1"/>
  <c r="CH18" i="3"/>
  <c r="FM18" i="3" s="1"/>
  <c r="CG18" i="3"/>
  <c r="FL18" i="3" s="1"/>
  <c r="CF18" i="3"/>
  <c r="FK18" i="3" s="1"/>
  <c r="CE18" i="3"/>
  <c r="FJ18" i="3" s="1"/>
  <c r="CD18" i="3"/>
  <c r="FI18" i="3" s="1"/>
  <c r="CC18" i="3"/>
  <c r="FH18" i="3" s="1"/>
  <c r="CB18" i="3"/>
  <c r="FG18" i="3" s="1"/>
  <c r="CA18" i="3"/>
  <c r="FF18" i="3" s="1"/>
  <c r="BZ18" i="3"/>
  <c r="FE18" i="3" s="1"/>
  <c r="BY18" i="3"/>
  <c r="FD18" i="3" s="1"/>
  <c r="BX18" i="3"/>
  <c r="FC18" i="3" s="1"/>
  <c r="BW18" i="3"/>
  <c r="FB18" i="3" s="1"/>
  <c r="BV18" i="3"/>
  <c r="FA18" i="3" s="1"/>
  <c r="BU18" i="3"/>
  <c r="EZ18" i="3" s="1"/>
  <c r="BT18" i="3"/>
  <c r="EY18" i="3" s="1"/>
  <c r="BS18" i="3"/>
  <c r="EX18" i="3" s="1"/>
  <c r="BR18" i="3"/>
  <c r="EW18" i="3" s="1"/>
  <c r="BQ18" i="3"/>
  <c r="EV18" i="3" s="1"/>
  <c r="BP18" i="3"/>
  <c r="EU18" i="3" s="1"/>
  <c r="BO18" i="3"/>
  <c r="ET18" i="3" s="1"/>
  <c r="BN18" i="3"/>
  <c r="ES18" i="3" s="1"/>
  <c r="BM18" i="3"/>
  <c r="ER18" i="3" s="1"/>
  <c r="BL18" i="3"/>
  <c r="EQ18" i="3" s="1"/>
  <c r="BK18" i="3"/>
  <c r="EP18" i="3" s="1"/>
  <c r="BJ18" i="3"/>
  <c r="EO18" i="3" s="1"/>
  <c r="BI18" i="3"/>
  <c r="EN18" i="3" s="1"/>
  <c r="BH18" i="3"/>
  <c r="EM18" i="3" s="1"/>
  <c r="BG18" i="3"/>
  <c r="EL18" i="3" s="1"/>
  <c r="BF18" i="3"/>
  <c r="EK18" i="3" s="1"/>
  <c r="BE18" i="3"/>
  <c r="EJ18" i="3" s="1"/>
  <c r="GW17" i="3"/>
  <c r="GS17" i="3"/>
  <c r="FQ17" i="3"/>
  <c r="FM17" i="3"/>
  <c r="EK17" i="3"/>
  <c r="DX17" i="3"/>
  <c r="HC17" i="3" s="1"/>
  <c r="DW17" i="3"/>
  <c r="HB17" i="3" s="1"/>
  <c r="DV17" i="3"/>
  <c r="HA17" i="3" s="1"/>
  <c r="DU17" i="3"/>
  <c r="GZ17" i="3" s="1"/>
  <c r="DT17" i="3"/>
  <c r="GY17" i="3" s="1"/>
  <c r="DS17" i="3"/>
  <c r="GX17" i="3" s="1"/>
  <c r="DR17" i="3"/>
  <c r="DQ17" i="3"/>
  <c r="GV17" i="3" s="1"/>
  <c r="DP17" i="3"/>
  <c r="GU17" i="3" s="1"/>
  <c r="DO17" i="3"/>
  <c r="GT17" i="3" s="1"/>
  <c r="DN17" i="3"/>
  <c r="DM17" i="3"/>
  <c r="GR17" i="3" s="1"/>
  <c r="DL17" i="3"/>
  <c r="GQ17" i="3" s="1"/>
  <c r="DK17" i="3"/>
  <c r="GP17" i="3" s="1"/>
  <c r="DJ17" i="3"/>
  <c r="GO17" i="3" s="1"/>
  <c r="DI17" i="3"/>
  <c r="GN17" i="3" s="1"/>
  <c r="DH17" i="3"/>
  <c r="GM17" i="3" s="1"/>
  <c r="DG17" i="3"/>
  <c r="GL17" i="3" s="1"/>
  <c r="DF17" i="3"/>
  <c r="GK17" i="3" s="1"/>
  <c r="DE17" i="3"/>
  <c r="GJ17" i="3" s="1"/>
  <c r="DD17" i="3"/>
  <c r="GI17" i="3" s="1"/>
  <c r="DC17" i="3"/>
  <c r="GH17" i="3" s="1"/>
  <c r="DB17" i="3"/>
  <c r="GG17" i="3" s="1"/>
  <c r="DA17" i="3"/>
  <c r="GF17" i="3" s="1"/>
  <c r="CZ17" i="3"/>
  <c r="GE17" i="3" s="1"/>
  <c r="CY17" i="3"/>
  <c r="GD17" i="3" s="1"/>
  <c r="CX17" i="3"/>
  <c r="GC17" i="3" s="1"/>
  <c r="CW17" i="3"/>
  <c r="GB17" i="3" s="1"/>
  <c r="CV17" i="3"/>
  <c r="GA17" i="3" s="1"/>
  <c r="CU17" i="3"/>
  <c r="FZ17" i="3" s="1"/>
  <c r="CT17" i="3"/>
  <c r="FY17" i="3" s="1"/>
  <c r="CS17" i="3"/>
  <c r="FX17" i="3" s="1"/>
  <c r="CR17" i="3"/>
  <c r="FW17" i="3" s="1"/>
  <c r="CQ17" i="3"/>
  <c r="FV17" i="3" s="1"/>
  <c r="CP17" i="3"/>
  <c r="FU17" i="3" s="1"/>
  <c r="CO17" i="3"/>
  <c r="FT17" i="3" s="1"/>
  <c r="CN17" i="3"/>
  <c r="FS17" i="3" s="1"/>
  <c r="CM17" i="3"/>
  <c r="FR17" i="3" s="1"/>
  <c r="CL17" i="3"/>
  <c r="CK17" i="3"/>
  <c r="FP17" i="3" s="1"/>
  <c r="CJ17" i="3"/>
  <c r="FO17" i="3" s="1"/>
  <c r="CI17" i="3"/>
  <c r="FN17" i="3" s="1"/>
  <c r="CH17" i="3"/>
  <c r="CG17" i="3"/>
  <c r="FL17" i="3" s="1"/>
  <c r="CF17" i="3"/>
  <c r="FK17" i="3" s="1"/>
  <c r="CE17" i="3"/>
  <c r="FJ17" i="3" s="1"/>
  <c r="CD17" i="3"/>
  <c r="FI17" i="3" s="1"/>
  <c r="CC17" i="3"/>
  <c r="FH17" i="3" s="1"/>
  <c r="CB17" i="3"/>
  <c r="FG17" i="3" s="1"/>
  <c r="CA17" i="3"/>
  <c r="FF17" i="3" s="1"/>
  <c r="BZ17" i="3"/>
  <c r="FE17" i="3" s="1"/>
  <c r="BY17" i="3"/>
  <c r="FD17" i="3" s="1"/>
  <c r="BX17" i="3"/>
  <c r="FC17" i="3" s="1"/>
  <c r="BW17" i="3"/>
  <c r="FB17" i="3" s="1"/>
  <c r="BV17" i="3"/>
  <c r="FA17" i="3" s="1"/>
  <c r="BU17" i="3"/>
  <c r="EZ17" i="3" s="1"/>
  <c r="BT17" i="3"/>
  <c r="EY17" i="3" s="1"/>
  <c r="BS17" i="3"/>
  <c r="EX17" i="3" s="1"/>
  <c r="BR17" i="3"/>
  <c r="EW17" i="3" s="1"/>
  <c r="BQ17" i="3"/>
  <c r="EV17" i="3" s="1"/>
  <c r="BP17" i="3"/>
  <c r="EU17" i="3" s="1"/>
  <c r="BO17" i="3"/>
  <c r="ET17" i="3" s="1"/>
  <c r="BN17" i="3"/>
  <c r="ES17" i="3" s="1"/>
  <c r="BM17" i="3"/>
  <c r="ER17" i="3" s="1"/>
  <c r="BL17" i="3"/>
  <c r="EQ17" i="3" s="1"/>
  <c r="BK17" i="3"/>
  <c r="EP17" i="3" s="1"/>
  <c r="BJ17" i="3"/>
  <c r="EO17" i="3" s="1"/>
  <c r="BI17" i="3"/>
  <c r="EN17" i="3" s="1"/>
  <c r="BH17" i="3"/>
  <c r="EM17" i="3" s="1"/>
  <c r="BG17" i="3"/>
  <c r="EL17" i="3" s="1"/>
  <c r="BF17" i="3"/>
  <c r="BE17" i="3"/>
  <c r="EJ17" i="3" s="1"/>
  <c r="GV16" i="3"/>
  <c r="GN16" i="3"/>
  <c r="GF16" i="3"/>
  <c r="FX16" i="3"/>
  <c r="FP16" i="3"/>
  <c r="FH16" i="3"/>
  <c r="EZ16" i="3"/>
  <c r="ER16" i="3"/>
  <c r="EJ16" i="3"/>
  <c r="EA16" i="3"/>
  <c r="DX16" i="3"/>
  <c r="HC16" i="3" s="1"/>
  <c r="DW16" i="3"/>
  <c r="HB16" i="3" s="1"/>
  <c r="DV16" i="3"/>
  <c r="HA16" i="3" s="1"/>
  <c r="DU16" i="3"/>
  <c r="GZ16" i="3" s="1"/>
  <c r="DT16" i="3"/>
  <c r="GY16" i="3" s="1"/>
  <c r="DS16" i="3"/>
  <c r="GX16" i="3" s="1"/>
  <c r="DR16" i="3"/>
  <c r="GW16" i="3" s="1"/>
  <c r="DQ16" i="3"/>
  <c r="DP16" i="3"/>
  <c r="GU16" i="3" s="1"/>
  <c r="DO16" i="3"/>
  <c r="GT16" i="3" s="1"/>
  <c r="DN16" i="3"/>
  <c r="GS16" i="3" s="1"/>
  <c r="DM16" i="3"/>
  <c r="GR16" i="3" s="1"/>
  <c r="DL16" i="3"/>
  <c r="GQ16" i="3" s="1"/>
  <c r="DK16" i="3"/>
  <c r="GP16" i="3" s="1"/>
  <c r="DJ16" i="3"/>
  <c r="GO16" i="3" s="1"/>
  <c r="DI16" i="3"/>
  <c r="DH16" i="3"/>
  <c r="GM16" i="3" s="1"/>
  <c r="DG16" i="3"/>
  <c r="GL16" i="3" s="1"/>
  <c r="DF16" i="3"/>
  <c r="GK16" i="3" s="1"/>
  <c r="DE16" i="3"/>
  <c r="GJ16" i="3" s="1"/>
  <c r="DD16" i="3"/>
  <c r="GI16" i="3" s="1"/>
  <c r="DC16" i="3"/>
  <c r="GH16" i="3" s="1"/>
  <c r="DB16" i="3"/>
  <c r="GG16" i="3" s="1"/>
  <c r="DA16" i="3"/>
  <c r="CZ16" i="3"/>
  <c r="GE16" i="3" s="1"/>
  <c r="CY16" i="3"/>
  <c r="GD16" i="3" s="1"/>
  <c r="CX16" i="3"/>
  <c r="GC16" i="3" s="1"/>
  <c r="CW16" i="3"/>
  <c r="GB16" i="3" s="1"/>
  <c r="CV16" i="3"/>
  <c r="GA16" i="3" s="1"/>
  <c r="CU16" i="3"/>
  <c r="FZ16" i="3" s="1"/>
  <c r="CT16" i="3"/>
  <c r="FY16" i="3" s="1"/>
  <c r="CS16" i="3"/>
  <c r="CR16" i="3"/>
  <c r="FW16" i="3" s="1"/>
  <c r="CQ16" i="3"/>
  <c r="FV16" i="3" s="1"/>
  <c r="CP16" i="3"/>
  <c r="FU16" i="3" s="1"/>
  <c r="CO16" i="3"/>
  <c r="FT16" i="3" s="1"/>
  <c r="CN16" i="3"/>
  <c r="FS16" i="3" s="1"/>
  <c r="CM16" i="3"/>
  <c r="FR16" i="3" s="1"/>
  <c r="CL16" i="3"/>
  <c r="FQ16" i="3" s="1"/>
  <c r="CK16" i="3"/>
  <c r="CJ16" i="3"/>
  <c r="FO16" i="3" s="1"/>
  <c r="CI16" i="3"/>
  <c r="FN16" i="3" s="1"/>
  <c r="CH16" i="3"/>
  <c r="FM16" i="3" s="1"/>
  <c r="CG16" i="3"/>
  <c r="FL16" i="3" s="1"/>
  <c r="CF16" i="3"/>
  <c r="FK16" i="3" s="1"/>
  <c r="CE16" i="3"/>
  <c r="FJ16" i="3" s="1"/>
  <c r="CD16" i="3"/>
  <c r="FI16" i="3" s="1"/>
  <c r="CC16" i="3"/>
  <c r="CB16" i="3"/>
  <c r="FG16" i="3" s="1"/>
  <c r="CA16" i="3"/>
  <c r="FF16" i="3" s="1"/>
  <c r="BZ16" i="3"/>
  <c r="FE16" i="3" s="1"/>
  <c r="BY16" i="3"/>
  <c r="FD16" i="3" s="1"/>
  <c r="BX16" i="3"/>
  <c r="FC16" i="3" s="1"/>
  <c r="BW16" i="3"/>
  <c r="FB16" i="3" s="1"/>
  <c r="BV16" i="3"/>
  <c r="FA16" i="3" s="1"/>
  <c r="BU16" i="3"/>
  <c r="BT16" i="3"/>
  <c r="EY16" i="3" s="1"/>
  <c r="BS16" i="3"/>
  <c r="EX16" i="3" s="1"/>
  <c r="BR16" i="3"/>
  <c r="EW16" i="3" s="1"/>
  <c r="BQ16" i="3"/>
  <c r="EV16" i="3" s="1"/>
  <c r="BP16" i="3"/>
  <c r="EU16" i="3" s="1"/>
  <c r="BO16" i="3"/>
  <c r="ET16" i="3" s="1"/>
  <c r="BN16" i="3"/>
  <c r="ES16" i="3" s="1"/>
  <c r="BM16" i="3"/>
  <c r="BL16" i="3"/>
  <c r="EQ16" i="3" s="1"/>
  <c r="BK16" i="3"/>
  <c r="EP16" i="3" s="1"/>
  <c r="BJ16" i="3"/>
  <c r="EO16" i="3" s="1"/>
  <c r="BI16" i="3"/>
  <c r="EN16" i="3" s="1"/>
  <c r="BH16" i="3"/>
  <c r="EM16" i="3" s="1"/>
  <c r="BG16" i="3"/>
  <c r="EL16" i="3" s="1"/>
  <c r="BF16" i="3"/>
  <c r="EK16" i="3" s="1"/>
  <c r="BE16" i="3"/>
  <c r="NV15" i="3"/>
  <c r="NU15" i="3"/>
  <c r="NT15" i="3"/>
  <c r="NL15" i="3"/>
  <c r="ND15" i="3"/>
  <c r="MV15" i="3"/>
  <c r="MN15" i="3"/>
  <c r="MF15" i="3"/>
  <c r="LZ15" i="3"/>
  <c r="LY15" i="3"/>
  <c r="NS15" i="3" s="1"/>
  <c r="LX15" i="3"/>
  <c r="NR15" i="3" s="1"/>
  <c r="LW15" i="3"/>
  <c r="NQ15" i="3" s="1"/>
  <c r="LV15" i="3"/>
  <c r="NP15" i="3" s="1"/>
  <c r="LU15" i="3"/>
  <c r="NO15" i="3" s="1"/>
  <c r="LT15" i="3"/>
  <c r="NN15" i="3" s="1"/>
  <c r="LS15" i="3"/>
  <c r="NM15" i="3" s="1"/>
  <c r="LR15" i="3"/>
  <c r="LQ15" i="3"/>
  <c r="NK15" i="3" s="1"/>
  <c r="LP15" i="3"/>
  <c r="NJ15" i="3" s="1"/>
  <c r="LO15" i="3"/>
  <c r="NI15" i="3" s="1"/>
  <c r="LN15" i="3"/>
  <c r="NH15" i="3" s="1"/>
  <c r="LM15" i="3"/>
  <c r="NG15" i="3" s="1"/>
  <c r="LL15" i="3"/>
  <c r="NF15" i="3" s="1"/>
  <c r="LK15" i="3"/>
  <c r="NE15" i="3" s="1"/>
  <c r="LJ15" i="3"/>
  <c r="LI15" i="3"/>
  <c r="NC15" i="3" s="1"/>
  <c r="LH15" i="3"/>
  <c r="NB15" i="3" s="1"/>
  <c r="LG15" i="3"/>
  <c r="NA15" i="3" s="1"/>
  <c r="LF15" i="3"/>
  <c r="MZ15" i="3" s="1"/>
  <c r="LE15" i="3"/>
  <c r="MY15" i="3" s="1"/>
  <c r="LD15" i="3"/>
  <c r="MX15" i="3" s="1"/>
  <c r="LC15" i="3"/>
  <c r="MW15" i="3" s="1"/>
  <c r="LB15" i="3"/>
  <c r="LA15" i="3"/>
  <c r="MU15" i="3" s="1"/>
  <c r="KZ15" i="3"/>
  <c r="MT15" i="3" s="1"/>
  <c r="KY15" i="3"/>
  <c r="MS15" i="3" s="1"/>
  <c r="KX15" i="3"/>
  <c r="MR15" i="3" s="1"/>
  <c r="KW15" i="3"/>
  <c r="MQ15" i="3" s="1"/>
  <c r="KV15" i="3"/>
  <c r="MP15" i="3" s="1"/>
  <c r="KU15" i="3"/>
  <c r="MO15" i="3" s="1"/>
  <c r="KT15" i="3"/>
  <c r="KS15" i="3"/>
  <c r="MM15" i="3" s="1"/>
  <c r="KR15" i="3"/>
  <c r="ML15" i="3" s="1"/>
  <c r="KQ15" i="3"/>
  <c r="MK15" i="3" s="1"/>
  <c r="KP15" i="3"/>
  <c r="MJ15" i="3" s="1"/>
  <c r="KO15" i="3"/>
  <c r="MI15" i="3" s="1"/>
  <c r="KN15" i="3"/>
  <c r="MH15" i="3" s="1"/>
  <c r="KM15" i="3"/>
  <c r="MG15" i="3" s="1"/>
  <c r="KL15" i="3"/>
  <c r="KK15" i="3"/>
  <c r="ME15" i="3" s="1"/>
  <c r="KJ15" i="3"/>
  <c r="MD15" i="3" s="1"/>
  <c r="KI15" i="3"/>
  <c r="MC15" i="3" s="1"/>
  <c r="KH15" i="3"/>
  <c r="MB15" i="3" s="1"/>
  <c r="HA15" i="3"/>
  <c r="GW15" i="3"/>
  <c r="GS15" i="3"/>
  <c r="GO15" i="3"/>
  <c r="GK15" i="3"/>
  <c r="GG15" i="3"/>
  <c r="GC15" i="3"/>
  <c r="FY15" i="3"/>
  <c r="FU15" i="3"/>
  <c r="FQ15" i="3"/>
  <c r="FM15" i="3"/>
  <c r="FI15" i="3"/>
  <c r="FE15" i="3"/>
  <c r="FA15" i="3"/>
  <c r="EW15" i="3"/>
  <c r="ES15" i="3"/>
  <c r="EO15" i="3"/>
  <c r="EK15" i="3"/>
  <c r="DY15" i="3"/>
  <c r="DX15" i="3"/>
  <c r="HC15" i="3" s="1"/>
  <c r="DW15" i="3"/>
  <c r="HB15" i="3" s="1"/>
  <c r="DV15" i="3"/>
  <c r="DU15" i="3"/>
  <c r="GZ15" i="3" s="1"/>
  <c r="DT15" i="3"/>
  <c r="GY15" i="3" s="1"/>
  <c r="DS15" i="3"/>
  <c r="GX15" i="3" s="1"/>
  <c r="DR15" i="3"/>
  <c r="DQ15" i="3"/>
  <c r="GV15" i="3" s="1"/>
  <c r="DP15" i="3"/>
  <c r="GU15" i="3" s="1"/>
  <c r="DO15" i="3"/>
  <c r="GT15" i="3" s="1"/>
  <c r="DN15" i="3"/>
  <c r="DM15" i="3"/>
  <c r="GR15" i="3" s="1"/>
  <c r="DL15" i="3"/>
  <c r="GQ15" i="3" s="1"/>
  <c r="DK15" i="3"/>
  <c r="GP15" i="3" s="1"/>
  <c r="DJ15" i="3"/>
  <c r="DI15" i="3"/>
  <c r="GN15" i="3" s="1"/>
  <c r="DH15" i="3"/>
  <c r="GM15" i="3" s="1"/>
  <c r="DG15" i="3"/>
  <c r="GL15" i="3" s="1"/>
  <c r="DF15" i="3"/>
  <c r="DE15" i="3"/>
  <c r="GJ15" i="3" s="1"/>
  <c r="DD15" i="3"/>
  <c r="GI15" i="3" s="1"/>
  <c r="DC15" i="3"/>
  <c r="GH15" i="3" s="1"/>
  <c r="DB15" i="3"/>
  <c r="DA15" i="3"/>
  <c r="GF15" i="3" s="1"/>
  <c r="CZ15" i="3"/>
  <c r="GE15" i="3" s="1"/>
  <c r="CY15" i="3"/>
  <c r="GD15" i="3" s="1"/>
  <c r="CX15" i="3"/>
  <c r="CW15" i="3"/>
  <c r="GB15" i="3" s="1"/>
  <c r="CV15" i="3"/>
  <c r="GA15" i="3" s="1"/>
  <c r="CU15" i="3"/>
  <c r="FZ15" i="3" s="1"/>
  <c r="CT15" i="3"/>
  <c r="CS15" i="3"/>
  <c r="FX15" i="3" s="1"/>
  <c r="CR15" i="3"/>
  <c r="FW15" i="3" s="1"/>
  <c r="CQ15" i="3"/>
  <c r="FV15" i="3" s="1"/>
  <c r="CP15" i="3"/>
  <c r="CO15" i="3"/>
  <c r="FT15" i="3" s="1"/>
  <c r="CN15" i="3"/>
  <c r="FS15" i="3" s="1"/>
  <c r="CM15" i="3"/>
  <c r="FR15" i="3" s="1"/>
  <c r="CL15" i="3"/>
  <c r="CK15" i="3"/>
  <c r="FP15" i="3" s="1"/>
  <c r="CJ15" i="3"/>
  <c r="FO15" i="3" s="1"/>
  <c r="CI15" i="3"/>
  <c r="FN15" i="3" s="1"/>
  <c r="CH15" i="3"/>
  <c r="CG15" i="3"/>
  <c r="FL15" i="3" s="1"/>
  <c r="CF15" i="3"/>
  <c r="FK15" i="3" s="1"/>
  <c r="CE15" i="3"/>
  <c r="FJ15" i="3" s="1"/>
  <c r="CD15" i="3"/>
  <c r="CC15" i="3"/>
  <c r="FH15" i="3" s="1"/>
  <c r="CB15" i="3"/>
  <c r="FG15" i="3" s="1"/>
  <c r="CA15" i="3"/>
  <c r="FF15" i="3" s="1"/>
  <c r="BZ15" i="3"/>
  <c r="BY15" i="3"/>
  <c r="FD15" i="3" s="1"/>
  <c r="BX15" i="3"/>
  <c r="FC15" i="3" s="1"/>
  <c r="BW15" i="3"/>
  <c r="FB15" i="3" s="1"/>
  <c r="BV15" i="3"/>
  <c r="BU15" i="3"/>
  <c r="EZ15" i="3" s="1"/>
  <c r="BT15" i="3"/>
  <c r="EY15" i="3" s="1"/>
  <c r="BS15" i="3"/>
  <c r="EX15" i="3" s="1"/>
  <c r="BR15" i="3"/>
  <c r="BQ15" i="3"/>
  <c r="EV15" i="3" s="1"/>
  <c r="BP15" i="3"/>
  <c r="EU15" i="3" s="1"/>
  <c r="BO15" i="3"/>
  <c r="ET15" i="3" s="1"/>
  <c r="BN15" i="3"/>
  <c r="BM15" i="3"/>
  <c r="ER15" i="3" s="1"/>
  <c r="BL15" i="3"/>
  <c r="EQ15" i="3" s="1"/>
  <c r="BK15" i="3"/>
  <c r="EP15" i="3" s="1"/>
  <c r="BJ15" i="3"/>
  <c r="BI15" i="3"/>
  <c r="EN15" i="3" s="1"/>
  <c r="BH15" i="3"/>
  <c r="EM15" i="3" s="1"/>
  <c r="BG15" i="3"/>
  <c r="EL15" i="3" s="1"/>
  <c r="BF15" i="3"/>
  <c r="BE15" i="3"/>
  <c r="EJ15" i="3" s="1"/>
  <c r="JS15" i="3" s="1"/>
  <c r="C15" i="3"/>
  <c r="DX14" i="3"/>
  <c r="HC14" i="3" s="1"/>
  <c r="DW14" i="3"/>
  <c r="HB14" i="3" s="1"/>
  <c r="DV14" i="3"/>
  <c r="HA14" i="3" s="1"/>
  <c r="DU14" i="3"/>
  <c r="GZ14" i="3" s="1"/>
  <c r="DT14" i="3"/>
  <c r="GY14" i="3" s="1"/>
  <c r="DS14" i="3"/>
  <c r="GX14" i="3" s="1"/>
  <c r="DR14" i="3"/>
  <c r="GW14" i="3" s="1"/>
  <c r="DQ14" i="3"/>
  <c r="GV14" i="3" s="1"/>
  <c r="DP14" i="3"/>
  <c r="GU14" i="3" s="1"/>
  <c r="DO14" i="3"/>
  <c r="GT14" i="3" s="1"/>
  <c r="DN14" i="3"/>
  <c r="GS14" i="3" s="1"/>
  <c r="DM14" i="3"/>
  <c r="GR14" i="3" s="1"/>
  <c r="DL14" i="3"/>
  <c r="GQ14" i="3" s="1"/>
  <c r="DK14" i="3"/>
  <c r="GP14" i="3" s="1"/>
  <c r="DJ14" i="3"/>
  <c r="GO14" i="3" s="1"/>
  <c r="DI14" i="3"/>
  <c r="GN14" i="3" s="1"/>
  <c r="DH14" i="3"/>
  <c r="GM14" i="3" s="1"/>
  <c r="DG14" i="3"/>
  <c r="GL14" i="3" s="1"/>
  <c r="DF14" i="3"/>
  <c r="GK14" i="3" s="1"/>
  <c r="DE14" i="3"/>
  <c r="GJ14" i="3" s="1"/>
  <c r="DD14" i="3"/>
  <c r="GI14" i="3" s="1"/>
  <c r="DC14" i="3"/>
  <c r="GH14" i="3" s="1"/>
  <c r="DB14" i="3"/>
  <c r="GG14" i="3" s="1"/>
  <c r="DA14" i="3"/>
  <c r="GF14" i="3" s="1"/>
  <c r="CZ14" i="3"/>
  <c r="GE14" i="3" s="1"/>
  <c r="CY14" i="3"/>
  <c r="GD14" i="3" s="1"/>
  <c r="CX14" i="3"/>
  <c r="GC14" i="3" s="1"/>
  <c r="CW14" i="3"/>
  <c r="GB14" i="3" s="1"/>
  <c r="CV14" i="3"/>
  <c r="GA14" i="3" s="1"/>
  <c r="CU14" i="3"/>
  <c r="FZ14" i="3" s="1"/>
  <c r="CT14" i="3"/>
  <c r="FY14" i="3" s="1"/>
  <c r="CS14" i="3"/>
  <c r="FX14" i="3" s="1"/>
  <c r="CR14" i="3"/>
  <c r="FW14" i="3" s="1"/>
  <c r="CQ14" i="3"/>
  <c r="FV14" i="3" s="1"/>
  <c r="CP14" i="3"/>
  <c r="FU14" i="3" s="1"/>
  <c r="CO14" i="3"/>
  <c r="FT14" i="3" s="1"/>
  <c r="CN14" i="3"/>
  <c r="FS14" i="3" s="1"/>
  <c r="CM14" i="3"/>
  <c r="FR14" i="3" s="1"/>
  <c r="CL14" i="3"/>
  <c r="FQ14" i="3" s="1"/>
  <c r="CK14" i="3"/>
  <c r="FP14" i="3" s="1"/>
  <c r="CJ14" i="3"/>
  <c r="FO14" i="3" s="1"/>
  <c r="CI14" i="3"/>
  <c r="FN14" i="3" s="1"/>
  <c r="CH14" i="3"/>
  <c r="FM14" i="3" s="1"/>
  <c r="CG14" i="3"/>
  <c r="FL14" i="3" s="1"/>
  <c r="CF14" i="3"/>
  <c r="FK14" i="3" s="1"/>
  <c r="CE14" i="3"/>
  <c r="FJ14" i="3" s="1"/>
  <c r="CD14" i="3"/>
  <c r="FI14" i="3" s="1"/>
  <c r="CC14" i="3"/>
  <c r="FH14" i="3" s="1"/>
  <c r="CB14" i="3"/>
  <c r="FG14" i="3" s="1"/>
  <c r="CA14" i="3"/>
  <c r="FF14" i="3" s="1"/>
  <c r="BZ14" i="3"/>
  <c r="FE14" i="3" s="1"/>
  <c r="BY14" i="3"/>
  <c r="FD14" i="3" s="1"/>
  <c r="BX14" i="3"/>
  <c r="FC14" i="3" s="1"/>
  <c r="BW14" i="3"/>
  <c r="FB14" i="3" s="1"/>
  <c r="BV14" i="3"/>
  <c r="FA14" i="3" s="1"/>
  <c r="BU14" i="3"/>
  <c r="EZ14" i="3" s="1"/>
  <c r="BT14" i="3"/>
  <c r="EY14" i="3" s="1"/>
  <c r="BS14" i="3"/>
  <c r="EX14" i="3" s="1"/>
  <c r="BR14" i="3"/>
  <c r="EW14" i="3" s="1"/>
  <c r="BQ14" i="3"/>
  <c r="EV14" i="3" s="1"/>
  <c r="BP14" i="3"/>
  <c r="EU14" i="3" s="1"/>
  <c r="BO14" i="3"/>
  <c r="ET14" i="3" s="1"/>
  <c r="BN14" i="3"/>
  <c r="ES14" i="3" s="1"/>
  <c r="BM14" i="3"/>
  <c r="ER14" i="3" s="1"/>
  <c r="BL14" i="3"/>
  <c r="EQ14" i="3" s="1"/>
  <c r="BK14" i="3"/>
  <c r="EP14" i="3" s="1"/>
  <c r="BJ14" i="3"/>
  <c r="EO14" i="3" s="1"/>
  <c r="BI14" i="3"/>
  <c r="EN14" i="3" s="1"/>
  <c r="BH14" i="3"/>
  <c r="EM14" i="3" s="1"/>
  <c r="BG14" i="3"/>
  <c r="EL14" i="3" s="1"/>
  <c r="BF14" i="3"/>
  <c r="EK14" i="3" s="1"/>
  <c r="BE14" i="3"/>
  <c r="EJ14" i="3" s="1"/>
  <c r="DX13" i="3"/>
  <c r="HC13" i="3" s="1"/>
  <c r="DW13" i="3"/>
  <c r="HB13" i="3" s="1"/>
  <c r="DV13" i="3"/>
  <c r="HA13" i="3" s="1"/>
  <c r="DU13" i="3"/>
  <c r="GZ13" i="3" s="1"/>
  <c r="DT13" i="3"/>
  <c r="GY13" i="3" s="1"/>
  <c r="DS13" i="3"/>
  <c r="GX13" i="3" s="1"/>
  <c r="DR13" i="3"/>
  <c r="GW13" i="3" s="1"/>
  <c r="DQ13" i="3"/>
  <c r="GV13" i="3" s="1"/>
  <c r="DP13" i="3"/>
  <c r="GU13" i="3" s="1"/>
  <c r="DO13" i="3"/>
  <c r="GT13" i="3" s="1"/>
  <c r="DN13" i="3"/>
  <c r="GS13" i="3" s="1"/>
  <c r="DM13" i="3"/>
  <c r="GR13" i="3" s="1"/>
  <c r="DL13" i="3"/>
  <c r="GQ13" i="3" s="1"/>
  <c r="DK13" i="3"/>
  <c r="GP13" i="3" s="1"/>
  <c r="DJ13" i="3"/>
  <c r="GO13" i="3" s="1"/>
  <c r="DI13" i="3"/>
  <c r="GN13" i="3" s="1"/>
  <c r="DH13" i="3"/>
  <c r="GM13" i="3" s="1"/>
  <c r="DG13" i="3"/>
  <c r="GL13" i="3" s="1"/>
  <c r="DF13" i="3"/>
  <c r="GK13" i="3" s="1"/>
  <c r="DE13" i="3"/>
  <c r="GJ13" i="3" s="1"/>
  <c r="DD13" i="3"/>
  <c r="GI13" i="3" s="1"/>
  <c r="DC13" i="3"/>
  <c r="GH13" i="3" s="1"/>
  <c r="DB13" i="3"/>
  <c r="GG13" i="3" s="1"/>
  <c r="DA13" i="3"/>
  <c r="GF13" i="3" s="1"/>
  <c r="CZ13" i="3"/>
  <c r="GE13" i="3" s="1"/>
  <c r="CY13" i="3"/>
  <c r="GD13" i="3" s="1"/>
  <c r="CX13" i="3"/>
  <c r="GC13" i="3" s="1"/>
  <c r="CW13" i="3"/>
  <c r="GB13" i="3" s="1"/>
  <c r="CV13" i="3"/>
  <c r="GA13" i="3" s="1"/>
  <c r="CU13" i="3"/>
  <c r="FZ13" i="3" s="1"/>
  <c r="CT13" i="3"/>
  <c r="FY13" i="3" s="1"/>
  <c r="CS13" i="3"/>
  <c r="FX13" i="3" s="1"/>
  <c r="CR13" i="3"/>
  <c r="FW13" i="3" s="1"/>
  <c r="CQ13" i="3"/>
  <c r="FV13" i="3" s="1"/>
  <c r="CP13" i="3"/>
  <c r="FU13" i="3" s="1"/>
  <c r="CO13" i="3"/>
  <c r="FT13" i="3" s="1"/>
  <c r="CN13" i="3"/>
  <c r="FS13" i="3" s="1"/>
  <c r="CM13" i="3"/>
  <c r="FR13" i="3" s="1"/>
  <c r="CL13" i="3"/>
  <c r="FQ13" i="3" s="1"/>
  <c r="CK13" i="3"/>
  <c r="FP13" i="3" s="1"/>
  <c r="CJ13" i="3"/>
  <c r="FO13" i="3" s="1"/>
  <c r="CI13" i="3"/>
  <c r="FN13" i="3" s="1"/>
  <c r="CH13" i="3"/>
  <c r="FM13" i="3" s="1"/>
  <c r="CG13" i="3"/>
  <c r="FL13" i="3" s="1"/>
  <c r="CF13" i="3"/>
  <c r="FK13" i="3" s="1"/>
  <c r="CE13" i="3"/>
  <c r="FJ13" i="3" s="1"/>
  <c r="CD13" i="3"/>
  <c r="FI13" i="3" s="1"/>
  <c r="CC13" i="3"/>
  <c r="FH13" i="3" s="1"/>
  <c r="CB13" i="3"/>
  <c r="FG13" i="3" s="1"/>
  <c r="CA13" i="3"/>
  <c r="FF13" i="3" s="1"/>
  <c r="BZ13" i="3"/>
  <c r="FE13" i="3" s="1"/>
  <c r="BY13" i="3"/>
  <c r="FD13" i="3" s="1"/>
  <c r="BX13" i="3"/>
  <c r="FC13" i="3" s="1"/>
  <c r="BW13" i="3"/>
  <c r="FB13" i="3" s="1"/>
  <c r="BV13" i="3"/>
  <c r="FA13" i="3" s="1"/>
  <c r="BU13" i="3"/>
  <c r="EZ13" i="3" s="1"/>
  <c r="BT13" i="3"/>
  <c r="EY13" i="3" s="1"/>
  <c r="BS13" i="3"/>
  <c r="EX13" i="3" s="1"/>
  <c r="BR13" i="3"/>
  <c r="EW13" i="3" s="1"/>
  <c r="BQ13" i="3"/>
  <c r="EV13" i="3" s="1"/>
  <c r="BP13" i="3"/>
  <c r="EU13" i="3" s="1"/>
  <c r="BO13" i="3"/>
  <c r="ET13" i="3" s="1"/>
  <c r="BN13" i="3"/>
  <c r="ES13" i="3" s="1"/>
  <c r="BM13" i="3"/>
  <c r="ER13" i="3" s="1"/>
  <c r="BL13" i="3"/>
  <c r="EQ13" i="3" s="1"/>
  <c r="BK13" i="3"/>
  <c r="EP13" i="3" s="1"/>
  <c r="BJ13" i="3"/>
  <c r="EO13" i="3" s="1"/>
  <c r="BI13" i="3"/>
  <c r="EN13" i="3" s="1"/>
  <c r="BH13" i="3"/>
  <c r="EM13" i="3" s="1"/>
  <c r="BG13" i="3"/>
  <c r="EL13" i="3" s="1"/>
  <c r="BF13" i="3"/>
  <c r="EK13" i="3" s="1"/>
  <c r="BE13" i="3"/>
  <c r="EJ13" i="3" s="1"/>
  <c r="GR12" i="3"/>
  <c r="GB12" i="3"/>
  <c r="FT12" i="3"/>
  <c r="FD12" i="3"/>
  <c r="EN12" i="3"/>
  <c r="DX12" i="3"/>
  <c r="HC12" i="3" s="1"/>
  <c r="DW12" i="3"/>
  <c r="HB12" i="3" s="1"/>
  <c r="DV12" i="3"/>
  <c r="HA12" i="3" s="1"/>
  <c r="DU12" i="3"/>
  <c r="GZ12" i="3" s="1"/>
  <c r="DT12" i="3"/>
  <c r="GY12" i="3" s="1"/>
  <c r="DS12" i="3"/>
  <c r="GX12" i="3" s="1"/>
  <c r="DR12" i="3"/>
  <c r="GW12" i="3" s="1"/>
  <c r="DQ12" i="3"/>
  <c r="GV12" i="3" s="1"/>
  <c r="DP12" i="3"/>
  <c r="GU12" i="3" s="1"/>
  <c r="DO12" i="3"/>
  <c r="GT12" i="3" s="1"/>
  <c r="DN12" i="3"/>
  <c r="GS12" i="3" s="1"/>
  <c r="DM12" i="3"/>
  <c r="DL12" i="3"/>
  <c r="GQ12" i="3" s="1"/>
  <c r="DK12" i="3"/>
  <c r="GP12" i="3" s="1"/>
  <c r="DJ12" i="3"/>
  <c r="GO12" i="3" s="1"/>
  <c r="DI12" i="3"/>
  <c r="GN12" i="3" s="1"/>
  <c r="DH12" i="3"/>
  <c r="GM12" i="3" s="1"/>
  <c r="DG12" i="3"/>
  <c r="GL12" i="3" s="1"/>
  <c r="DF12" i="3"/>
  <c r="GK12" i="3" s="1"/>
  <c r="DE12" i="3"/>
  <c r="GJ12" i="3" s="1"/>
  <c r="DD12" i="3"/>
  <c r="GI12" i="3" s="1"/>
  <c r="DC12" i="3"/>
  <c r="GH12" i="3" s="1"/>
  <c r="DB12" i="3"/>
  <c r="GG12" i="3" s="1"/>
  <c r="DA12" i="3"/>
  <c r="GF12" i="3" s="1"/>
  <c r="CZ12" i="3"/>
  <c r="GE12" i="3" s="1"/>
  <c r="CY12" i="3"/>
  <c r="GD12" i="3" s="1"/>
  <c r="CX12" i="3"/>
  <c r="GC12" i="3" s="1"/>
  <c r="CW12" i="3"/>
  <c r="CV12" i="3"/>
  <c r="GA12" i="3" s="1"/>
  <c r="CU12" i="3"/>
  <c r="FZ12" i="3" s="1"/>
  <c r="CT12" i="3"/>
  <c r="FY12" i="3" s="1"/>
  <c r="CS12" i="3"/>
  <c r="FX12" i="3" s="1"/>
  <c r="CR12" i="3"/>
  <c r="FW12" i="3" s="1"/>
  <c r="CQ12" i="3"/>
  <c r="FV12" i="3" s="1"/>
  <c r="CP12" i="3"/>
  <c r="FU12" i="3" s="1"/>
  <c r="CO12" i="3"/>
  <c r="CN12" i="3"/>
  <c r="FS12" i="3" s="1"/>
  <c r="CM12" i="3"/>
  <c r="FR12" i="3" s="1"/>
  <c r="CL12" i="3"/>
  <c r="FQ12" i="3" s="1"/>
  <c r="CK12" i="3"/>
  <c r="FP12" i="3" s="1"/>
  <c r="CJ12" i="3"/>
  <c r="FO12" i="3" s="1"/>
  <c r="CI12" i="3"/>
  <c r="FN12" i="3" s="1"/>
  <c r="CH12" i="3"/>
  <c r="FM12" i="3" s="1"/>
  <c r="CG12" i="3"/>
  <c r="FL12" i="3" s="1"/>
  <c r="CF12" i="3"/>
  <c r="FK12" i="3" s="1"/>
  <c r="CE12" i="3"/>
  <c r="FJ12" i="3" s="1"/>
  <c r="CD12" i="3"/>
  <c r="FI12" i="3" s="1"/>
  <c r="CC12" i="3"/>
  <c r="FH12" i="3" s="1"/>
  <c r="CB12" i="3"/>
  <c r="FG12" i="3" s="1"/>
  <c r="CA12" i="3"/>
  <c r="FF12" i="3" s="1"/>
  <c r="BZ12" i="3"/>
  <c r="FE12" i="3" s="1"/>
  <c r="BY12" i="3"/>
  <c r="BX12" i="3"/>
  <c r="FC12" i="3" s="1"/>
  <c r="BW12" i="3"/>
  <c r="FB12" i="3" s="1"/>
  <c r="BV12" i="3"/>
  <c r="FA12" i="3" s="1"/>
  <c r="BU12" i="3"/>
  <c r="EZ12" i="3" s="1"/>
  <c r="BT12" i="3"/>
  <c r="EY12" i="3" s="1"/>
  <c r="BS12" i="3"/>
  <c r="EX12" i="3" s="1"/>
  <c r="BR12" i="3"/>
  <c r="EW12" i="3" s="1"/>
  <c r="BQ12" i="3"/>
  <c r="EV12" i="3" s="1"/>
  <c r="BP12" i="3"/>
  <c r="EU12" i="3" s="1"/>
  <c r="BO12" i="3"/>
  <c r="ET12" i="3" s="1"/>
  <c r="BN12" i="3"/>
  <c r="ES12" i="3" s="1"/>
  <c r="BM12" i="3"/>
  <c r="ER12" i="3" s="1"/>
  <c r="BL12" i="3"/>
  <c r="EQ12" i="3" s="1"/>
  <c r="BK12" i="3"/>
  <c r="EP12" i="3" s="1"/>
  <c r="BJ12" i="3"/>
  <c r="EO12" i="3" s="1"/>
  <c r="BI12" i="3"/>
  <c r="BH12" i="3"/>
  <c r="EM12" i="3" s="1"/>
  <c r="BG12" i="3"/>
  <c r="EL12" i="3" s="1"/>
  <c r="BF12" i="3"/>
  <c r="EK12" i="3" s="1"/>
  <c r="BE12" i="3"/>
  <c r="EJ12" i="3" s="1"/>
  <c r="GU11" i="3"/>
  <c r="GM11" i="3"/>
  <c r="GE11" i="3"/>
  <c r="FO11" i="3"/>
  <c r="FG11" i="3"/>
  <c r="EY11" i="3"/>
  <c r="EA11" i="3"/>
  <c r="DX11" i="3"/>
  <c r="HC11" i="3" s="1"/>
  <c r="DW11" i="3"/>
  <c r="HB11" i="3" s="1"/>
  <c r="DV11" i="3"/>
  <c r="HA11" i="3" s="1"/>
  <c r="DU11" i="3"/>
  <c r="GZ11" i="3" s="1"/>
  <c r="DT11" i="3"/>
  <c r="GY11" i="3" s="1"/>
  <c r="DS11" i="3"/>
  <c r="GX11" i="3" s="1"/>
  <c r="DR11" i="3"/>
  <c r="GW11" i="3" s="1"/>
  <c r="DQ11" i="3"/>
  <c r="GV11" i="3" s="1"/>
  <c r="DP11" i="3"/>
  <c r="DO11" i="3"/>
  <c r="GT11" i="3" s="1"/>
  <c r="DN11" i="3"/>
  <c r="GS11" i="3" s="1"/>
  <c r="DM11" i="3"/>
  <c r="GR11" i="3" s="1"/>
  <c r="DL11" i="3"/>
  <c r="GQ11" i="3" s="1"/>
  <c r="DK11" i="3"/>
  <c r="GP11" i="3" s="1"/>
  <c r="DJ11" i="3"/>
  <c r="GO11" i="3" s="1"/>
  <c r="DI11" i="3"/>
  <c r="GN11" i="3" s="1"/>
  <c r="DH11" i="3"/>
  <c r="DG11" i="3"/>
  <c r="GL11" i="3" s="1"/>
  <c r="DF11" i="3"/>
  <c r="GK11" i="3" s="1"/>
  <c r="DE11" i="3"/>
  <c r="GJ11" i="3" s="1"/>
  <c r="DD11" i="3"/>
  <c r="GI11" i="3" s="1"/>
  <c r="DC11" i="3"/>
  <c r="GH11" i="3" s="1"/>
  <c r="DB11" i="3"/>
  <c r="GG11" i="3" s="1"/>
  <c r="DA11" i="3"/>
  <c r="GF11" i="3" s="1"/>
  <c r="CZ11" i="3"/>
  <c r="CY11" i="3"/>
  <c r="GD11" i="3" s="1"/>
  <c r="CX11" i="3"/>
  <c r="GC11" i="3" s="1"/>
  <c r="CW11" i="3"/>
  <c r="GB11" i="3" s="1"/>
  <c r="CV11" i="3"/>
  <c r="GA11" i="3" s="1"/>
  <c r="CU11" i="3"/>
  <c r="FZ11" i="3" s="1"/>
  <c r="CT11" i="3"/>
  <c r="FY11" i="3" s="1"/>
  <c r="CS11" i="3"/>
  <c r="FX11" i="3" s="1"/>
  <c r="CR11" i="3"/>
  <c r="FW11" i="3" s="1"/>
  <c r="CQ11" i="3"/>
  <c r="FV11" i="3" s="1"/>
  <c r="CP11" i="3"/>
  <c r="FU11" i="3" s="1"/>
  <c r="CO11" i="3"/>
  <c r="FT11" i="3" s="1"/>
  <c r="CN11" i="3"/>
  <c r="FS11" i="3" s="1"/>
  <c r="CM11" i="3"/>
  <c r="FR11" i="3" s="1"/>
  <c r="CL11" i="3"/>
  <c r="FQ11" i="3" s="1"/>
  <c r="CK11" i="3"/>
  <c r="FP11" i="3" s="1"/>
  <c r="CJ11" i="3"/>
  <c r="CI11" i="3"/>
  <c r="FN11" i="3" s="1"/>
  <c r="CH11" i="3"/>
  <c r="FM11" i="3" s="1"/>
  <c r="CG11" i="3"/>
  <c r="FL11" i="3" s="1"/>
  <c r="CF11" i="3"/>
  <c r="FK11" i="3" s="1"/>
  <c r="CE11" i="3"/>
  <c r="FJ11" i="3" s="1"/>
  <c r="CD11" i="3"/>
  <c r="FI11" i="3" s="1"/>
  <c r="CC11" i="3"/>
  <c r="FH11" i="3" s="1"/>
  <c r="CB11" i="3"/>
  <c r="CA11" i="3"/>
  <c r="FF11" i="3" s="1"/>
  <c r="BZ11" i="3"/>
  <c r="FE11" i="3" s="1"/>
  <c r="BY11" i="3"/>
  <c r="FD11" i="3" s="1"/>
  <c r="BX11" i="3"/>
  <c r="FC11" i="3" s="1"/>
  <c r="BW11" i="3"/>
  <c r="FB11" i="3" s="1"/>
  <c r="BV11" i="3"/>
  <c r="FA11" i="3" s="1"/>
  <c r="BU11" i="3"/>
  <c r="EZ11" i="3" s="1"/>
  <c r="BT11" i="3"/>
  <c r="BS11" i="3"/>
  <c r="EX11" i="3" s="1"/>
  <c r="BR11" i="3"/>
  <c r="EW11" i="3" s="1"/>
  <c r="BQ11" i="3"/>
  <c r="EV11" i="3" s="1"/>
  <c r="BP11" i="3"/>
  <c r="EU11" i="3" s="1"/>
  <c r="BO11" i="3"/>
  <c r="ET11" i="3" s="1"/>
  <c r="BN11" i="3"/>
  <c r="ES11" i="3" s="1"/>
  <c r="BM11" i="3"/>
  <c r="ER11" i="3" s="1"/>
  <c r="BL11" i="3"/>
  <c r="EQ11" i="3" s="1"/>
  <c r="BK11" i="3"/>
  <c r="EP11" i="3" s="1"/>
  <c r="BJ11" i="3"/>
  <c r="EO11" i="3" s="1"/>
  <c r="BI11" i="3"/>
  <c r="EN11" i="3" s="1"/>
  <c r="BH11" i="3"/>
  <c r="EM11" i="3" s="1"/>
  <c r="BG11" i="3"/>
  <c r="EL11" i="3" s="1"/>
  <c r="BF11" i="3"/>
  <c r="EK11" i="3" s="1"/>
  <c r="BE11" i="3"/>
  <c r="EJ11" i="3" s="1"/>
  <c r="NV10" i="3"/>
  <c r="NU10" i="3"/>
  <c r="NR10" i="3"/>
  <c r="NQ10" i="3"/>
  <c r="NF10" i="3"/>
  <c r="NB10" i="3"/>
  <c r="NA10" i="3"/>
  <c r="MP10" i="3"/>
  <c r="ML10" i="3"/>
  <c r="LZ10" i="3"/>
  <c r="NT10" i="3" s="1"/>
  <c r="LY10" i="3"/>
  <c r="NS10" i="3" s="1"/>
  <c r="LX10" i="3"/>
  <c r="LW10" i="3"/>
  <c r="LV10" i="3"/>
  <c r="NP10" i="3" s="1"/>
  <c r="LU10" i="3"/>
  <c r="NO10" i="3" s="1"/>
  <c r="LT10" i="3"/>
  <c r="NN10" i="3" s="1"/>
  <c r="LS10" i="3"/>
  <c r="NM10" i="3" s="1"/>
  <c r="LR10" i="3"/>
  <c r="NL10" i="3" s="1"/>
  <c r="LQ10" i="3"/>
  <c r="NK10" i="3" s="1"/>
  <c r="LP10" i="3"/>
  <c r="NJ10" i="3" s="1"/>
  <c r="LO10" i="3"/>
  <c r="NI10" i="3" s="1"/>
  <c r="LN10" i="3"/>
  <c r="NH10" i="3" s="1"/>
  <c r="LM10" i="3"/>
  <c r="NG10" i="3" s="1"/>
  <c r="LL10" i="3"/>
  <c r="LK10" i="3"/>
  <c r="NE10" i="3" s="1"/>
  <c r="LJ10" i="3"/>
  <c r="ND10" i="3" s="1"/>
  <c r="LI10" i="3"/>
  <c r="NC10" i="3" s="1"/>
  <c r="LH10" i="3"/>
  <c r="LG10" i="3"/>
  <c r="LF10" i="3"/>
  <c r="MZ10" i="3" s="1"/>
  <c r="LE10" i="3"/>
  <c r="MY10" i="3" s="1"/>
  <c r="LD10" i="3"/>
  <c r="MX10" i="3" s="1"/>
  <c r="LC10" i="3"/>
  <c r="MW10" i="3" s="1"/>
  <c r="LB10" i="3"/>
  <c r="MV10" i="3" s="1"/>
  <c r="LA10" i="3"/>
  <c r="MU10" i="3" s="1"/>
  <c r="KZ10" i="3"/>
  <c r="MT10" i="3" s="1"/>
  <c r="KY10" i="3"/>
  <c r="MS10" i="3" s="1"/>
  <c r="KX10" i="3"/>
  <c r="MR10" i="3" s="1"/>
  <c r="KW10" i="3"/>
  <c r="MQ10" i="3" s="1"/>
  <c r="KV10" i="3"/>
  <c r="KU10" i="3"/>
  <c r="MO10" i="3" s="1"/>
  <c r="KT10" i="3"/>
  <c r="MN10" i="3" s="1"/>
  <c r="KS10" i="3"/>
  <c r="MM10" i="3" s="1"/>
  <c r="KR10" i="3"/>
  <c r="KQ10" i="3"/>
  <c r="MK10" i="3" s="1"/>
  <c r="KP10" i="3"/>
  <c r="MJ10" i="3" s="1"/>
  <c r="KO10" i="3"/>
  <c r="MI10" i="3" s="1"/>
  <c r="KN10" i="3"/>
  <c r="MH10" i="3" s="1"/>
  <c r="KM10" i="3"/>
  <c r="MG10" i="3" s="1"/>
  <c r="KL10" i="3"/>
  <c r="MF10" i="3" s="1"/>
  <c r="KK10" i="3"/>
  <c r="ME10" i="3" s="1"/>
  <c r="KJ10" i="3"/>
  <c r="MD10" i="3" s="1"/>
  <c r="KI10" i="3"/>
  <c r="MC10" i="3" s="1"/>
  <c r="KH10" i="3"/>
  <c r="MB10" i="3" s="1"/>
  <c r="HC10" i="3"/>
  <c r="HB10" i="3"/>
  <c r="GX10" i="3"/>
  <c r="GU10" i="3"/>
  <c r="GT10" i="3"/>
  <c r="GP10" i="3"/>
  <c r="GM10" i="3"/>
  <c r="GL10" i="3"/>
  <c r="GH10" i="3"/>
  <c r="GE10" i="3"/>
  <c r="GD10" i="3"/>
  <c r="FZ10" i="3"/>
  <c r="FW10" i="3"/>
  <c r="FV10" i="3"/>
  <c r="FR10" i="3"/>
  <c r="FO10" i="3"/>
  <c r="FN10" i="3"/>
  <c r="FJ10" i="3"/>
  <c r="FG10" i="3"/>
  <c r="FF10" i="3"/>
  <c r="FB10" i="3"/>
  <c r="EY10" i="3"/>
  <c r="EX10" i="3"/>
  <c r="ET10" i="3"/>
  <c r="EQ10" i="3"/>
  <c r="EP10" i="3"/>
  <c r="EL10" i="3"/>
  <c r="DY10" i="3"/>
  <c r="DX10" i="3"/>
  <c r="DW10" i="3"/>
  <c r="DV10" i="3"/>
  <c r="HA10" i="3" s="1"/>
  <c r="DU10" i="3"/>
  <c r="GZ10" i="3" s="1"/>
  <c r="DT10" i="3"/>
  <c r="GY10" i="3" s="1"/>
  <c r="DS10" i="3"/>
  <c r="DR10" i="3"/>
  <c r="GW10" i="3" s="1"/>
  <c r="DQ10" i="3"/>
  <c r="GV10" i="3" s="1"/>
  <c r="DP10" i="3"/>
  <c r="DO10" i="3"/>
  <c r="DN10" i="3"/>
  <c r="GS10" i="3" s="1"/>
  <c r="DM10" i="3"/>
  <c r="GR10" i="3" s="1"/>
  <c r="DL10" i="3"/>
  <c r="GQ10" i="3" s="1"/>
  <c r="DK10" i="3"/>
  <c r="DJ10" i="3"/>
  <c r="GO10" i="3" s="1"/>
  <c r="DI10" i="3"/>
  <c r="GN10" i="3" s="1"/>
  <c r="DH10" i="3"/>
  <c r="DG10" i="3"/>
  <c r="DF10" i="3"/>
  <c r="GK10" i="3" s="1"/>
  <c r="DE10" i="3"/>
  <c r="GJ10" i="3" s="1"/>
  <c r="DD10" i="3"/>
  <c r="GI10" i="3" s="1"/>
  <c r="DC10" i="3"/>
  <c r="DB10" i="3"/>
  <c r="GG10" i="3" s="1"/>
  <c r="DA10" i="3"/>
  <c r="GF10" i="3" s="1"/>
  <c r="CZ10" i="3"/>
  <c r="CY10" i="3"/>
  <c r="CX10" i="3"/>
  <c r="GC10" i="3" s="1"/>
  <c r="CW10" i="3"/>
  <c r="GB10" i="3" s="1"/>
  <c r="CV10" i="3"/>
  <c r="GA10" i="3" s="1"/>
  <c r="CU10" i="3"/>
  <c r="CT10" i="3"/>
  <c r="FY10" i="3" s="1"/>
  <c r="CS10" i="3"/>
  <c r="FX10" i="3" s="1"/>
  <c r="CR10" i="3"/>
  <c r="CQ10" i="3"/>
  <c r="CP10" i="3"/>
  <c r="FU10" i="3" s="1"/>
  <c r="CO10" i="3"/>
  <c r="FT10" i="3" s="1"/>
  <c r="CN10" i="3"/>
  <c r="FS10" i="3" s="1"/>
  <c r="CM10" i="3"/>
  <c r="CL10" i="3"/>
  <c r="FQ10" i="3" s="1"/>
  <c r="CK10" i="3"/>
  <c r="FP10" i="3" s="1"/>
  <c r="CJ10" i="3"/>
  <c r="CI10" i="3"/>
  <c r="CH10" i="3"/>
  <c r="FM10" i="3" s="1"/>
  <c r="CG10" i="3"/>
  <c r="FL10" i="3" s="1"/>
  <c r="CF10" i="3"/>
  <c r="FK10" i="3" s="1"/>
  <c r="CE10" i="3"/>
  <c r="CD10" i="3"/>
  <c r="FI10" i="3" s="1"/>
  <c r="CC10" i="3"/>
  <c r="FH10" i="3" s="1"/>
  <c r="CB10" i="3"/>
  <c r="CA10" i="3"/>
  <c r="BZ10" i="3"/>
  <c r="FE10" i="3" s="1"/>
  <c r="BY10" i="3"/>
  <c r="FD10" i="3" s="1"/>
  <c r="BX10" i="3"/>
  <c r="FC10" i="3" s="1"/>
  <c r="BW10" i="3"/>
  <c r="BV10" i="3"/>
  <c r="FA10" i="3" s="1"/>
  <c r="BU10" i="3"/>
  <c r="EZ10" i="3" s="1"/>
  <c r="BT10" i="3"/>
  <c r="BS10" i="3"/>
  <c r="BR10" i="3"/>
  <c r="EW10" i="3" s="1"/>
  <c r="BQ10" i="3"/>
  <c r="EV10" i="3" s="1"/>
  <c r="BP10" i="3"/>
  <c r="EU10" i="3" s="1"/>
  <c r="BO10" i="3"/>
  <c r="BN10" i="3"/>
  <c r="ES10" i="3" s="1"/>
  <c r="BM10" i="3"/>
  <c r="ER10" i="3" s="1"/>
  <c r="BL10" i="3"/>
  <c r="BK10" i="3"/>
  <c r="BJ10" i="3"/>
  <c r="EO10" i="3" s="1"/>
  <c r="BI10" i="3"/>
  <c r="EN10" i="3" s="1"/>
  <c r="BH10" i="3"/>
  <c r="EM10" i="3" s="1"/>
  <c r="BG10" i="3"/>
  <c r="BF10" i="3"/>
  <c r="EK10" i="3" s="1"/>
  <c r="BE10" i="3"/>
  <c r="EJ10" i="3" s="1"/>
  <c r="C10" i="3"/>
  <c r="DX9" i="3"/>
  <c r="HC9" i="3" s="1"/>
  <c r="DW9" i="3"/>
  <c r="HB9" i="3" s="1"/>
  <c r="DV9" i="3"/>
  <c r="HA9" i="3" s="1"/>
  <c r="DU9" i="3"/>
  <c r="GZ9" i="3" s="1"/>
  <c r="DT9" i="3"/>
  <c r="GY9" i="3" s="1"/>
  <c r="DS9" i="3"/>
  <c r="GX9" i="3" s="1"/>
  <c r="DR9" i="3"/>
  <c r="GW9" i="3" s="1"/>
  <c r="DQ9" i="3"/>
  <c r="GV9" i="3" s="1"/>
  <c r="DP9" i="3"/>
  <c r="GU9" i="3" s="1"/>
  <c r="DO9" i="3"/>
  <c r="GT9" i="3" s="1"/>
  <c r="DN9" i="3"/>
  <c r="GS9" i="3" s="1"/>
  <c r="DM9" i="3"/>
  <c r="GR9" i="3" s="1"/>
  <c r="DL9" i="3"/>
  <c r="GQ9" i="3" s="1"/>
  <c r="DK9" i="3"/>
  <c r="GP9" i="3" s="1"/>
  <c r="DJ9" i="3"/>
  <c r="GO9" i="3" s="1"/>
  <c r="DI9" i="3"/>
  <c r="GN9" i="3" s="1"/>
  <c r="DH9" i="3"/>
  <c r="GM9" i="3" s="1"/>
  <c r="DG9" i="3"/>
  <c r="GL9" i="3" s="1"/>
  <c r="DF9" i="3"/>
  <c r="GK9" i="3" s="1"/>
  <c r="DE9" i="3"/>
  <c r="GJ9" i="3" s="1"/>
  <c r="DD9" i="3"/>
  <c r="GI9" i="3" s="1"/>
  <c r="DC9" i="3"/>
  <c r="GH9" i="3" s="1"/>
  <c r="DB9" i="3"/>
  <c r="GG9" i="3" s="1"/>
  <c r="DA9" i="3"/>
  <c r="GF9" i="3" s="1"/>
  <c r="CZ9" i="3"/>
  <c r="GE9" i="3" s="1"/>
  <c r="CY9" i="3"/>
  <c r="GD9" i="3" s="1"/>
  <c r="CX9" i="3"/>
  <c r="GC9" i="3" s="1"/>
  <c r="CW9" i="3"/>
  <c r="GB9" i="3" s="1"/>
  <c r="CV9" i="3"/>
  <c r="GA9" i="3" s="1"/>
  <c r="CU9" i="3"/>
  <c r="FZ9" i="3" s="1"/>
  <c r="CT9" i="3"/>
  <c r="FY9" i="3" s="1"/>
  <c r="CS9" i="3"/>
  <c r="FX9" i="3" s="1"/>
  <c r="CR9" i="3"/>
  <c r="FW9" i="3" s="1"/>
  <c r="CQ9" i="3"/>
  <c r="FV9" i="3" s="1"/>
  <c r="CP9" i="3"/>
  <c r="FU9" i="3" s="1"/>
  <c r="CO9" i="3"/>
  <c r="FT9" i="3" s="1"/>
  <c r="CN9" i="3"/>
  <c r="FS9" i="3" s="1"/>
  <c r="CM9" i="3"/>
  <c r="FR9" i="3" s="1"/>
  <c r="CL9" i="3"/>
  <c r="FQ9" i="3" s="1"/>
  <c r="CK9" i="3"/>
  <c r="FP9" i="3" s="1"/>
  <c r="CJ9" i="3"/>
  <c r="FO9" i="3" s="1"/>
  <c r="CI9" i="3"/>
  <c r="FN9" i="3" s="1"/>
  <c r="CH9" i="3"/>
  <c r="FM9" i="3" s="1"/>
  <c r="CG9" i="3"/>
  <c r="FL9" i="3" s="1"/>
  <c r="CF9" i="3"/>
  <c r="FK9" i="3" s="1"/>
  <c r="CE9" i="3"/>
  <c r="FJ9" i="3" s="1"/>
  <c r="CD9" i="3"/>
  <c r="FI9" i="3" s="1"/>
  <c r="CC9" i="3"/>
  <c r="FH9" i="3" s="1"/>
  <c r="CB9" i="3"/>
  <c r="FG9" i="3" s="1"/>
  <c r="CA9" i="3"/>
  <c r="FF9" i="3" s="1"/>
  <c r="BZ9" i="3"/>
  <c r="FE9" i="3" s="1"/>
  <c r="BY9" i="3"/>
  <c r="FD9" i="3" s="1"/>
  <c r="BX9" i="3"/>
  <c r="FC9" i="3" s="1"/>
  <c r="BW9" i="3"/>
  <c r="FB9" i="3" s="1"/>
  <c r="BV9" i="3"/>
  <c r="FA9" i="3" s="1"/>
  <c r="BU9" i="3"/>
  <c r="EZ9" i="3" s="1"/>
  <c r="BT9" i="3"/>
  <c r="EY9" i="3" s="1"/>
  <c r="BS9" i="3"/>
  <c r="EX9" i="3" s="1"/>
  <c r="BR9" i="3"/>
  <c r="EW9" i="3" s="1"/>
  <c r="BQ9" i="3"/>
  <c r="EV9" i="3" s="1"/>
  <c r="BP9" i="3"/>
  <c r="EU9" i="3" s="1"/>
  <c r="BO9" i="3"/>
  <c r="ET9" i="3" s="1"/>
  <c r="BN9" i="3"/>
  <c r="ES9" i="3" s="1"/>
  <c r="BM9" i="3"/>
  <c r="ER9" i="3" s="1"/>
  <c r="BL9" i="3"/>
  <c r="EQ9" i="3" s="1"/>
  <c r="BK9" i="3"/>
  <c r="EP9" i="3" s="1"/>
  <c r="BJ9" i="3"/>
  <c r="EO9" i="3" s="1"/>
  <c r="BI9" i="3"/>
  <c r="EN9" i="3" s="1"/>
  <c r="BH9" i="3"/>
  <c r="EM9" i="3" s="1"/>
  <c r="BG9" i="3"/>
  <c r="EL9" i="3" s="1"/>
  <c r="BF9" i="3"/>
  <c r="EK9" i="3" s="1"/>
  <c r="BE9" i="3"/>
  <c r="EJ9" i="3" s="1"/>
  <c r="DX8" i="3"/>
  <c r="HC8" i="3" s="1"/>
  <c r="DW8" i="3"/>
  <c r="HB8" i="3" s="1"/>
  <c r="DV8" i="3"/>
  <c r="HA8" i="3" s="1"/>
  <c r="DU8" i="3"/>
  <c r="GZ8" i="3" s="1"/>
  <c r="DT8" i="3"/>
  <c r="GY8" i="3" s="1"/>
  <c r="DS8" i="3"/>
  <c r="GX8" i="3" s="1"/>
  <c r="DR8" i="3"/>
  <c r="GW8" i="3" s="1"/>
  <c r="DQ8" i="3"/>
  <c r="GV8" i="3" s="1"/>
  <c r="DP8" i="3"/>
  <c r="GU8" i="3" s="1"/>
  <c r="DO8" i="3"/>
  <c r="GT8" i="3" s="1"/>
  <c r="DN8" i="3"/>
  <c r="GS8" i="3" s="1"/>
  <c r="DM8" i="3"/>
  <c r="GR8" i="3" s="1"/>
  <c r="DL8" i="3"/>
  <c r="GQ8" i="3" s="1"/>
  <c r="DK8" i="3"/>
  <c r="GP8" i="3" s="1"/>
  <c r="DJ8" i="3"/>
  <c r="GO8" i="3" s="1"/>
  <c r="DI8" i="3"/>
  <c r="GN8" i="3" s="1"/>
  <c r="DH8" i="3"/>
  <c r="GM8" i="3" s="1"/>
  <c r="DG8" i="3"/>
  <c r="GL8" i="3" s="1"/>
  <c r="DF8" i="3"/>
  <c r="GK8" i="3" s="1"/>
  <c r="DE8" i="3"/>
  <c r="GJ8" i="3" s="1"/>
  <c r="DD8" i="3"/>
  <c r="GI8" i="3" s="1"/>
  <c r="DC8" i="3"/>
  <c r="GH8" i="3" s="1"/>
  <c r="DB8" i="3"/>
  <c r="GG8" i="3" s="1"/>
  <c r="DA8" i="3"/>
  <c r="GF8" i="3" s="1"/>
  <c r="CZ8" i="3"/>
  <c r="GE8" i="3" s="1"/>
  <c r="CY8" i="3"/>
  <c r="GD8" i="3" s="1"/>
  <c r="CX8" i="3"/>
  <c r="GC8" i="3" s="1"/>
  <c r="CW8" i="3"/>
  <c r="GB8" i="3" s="1"/>
  <c r="CV8" i="3"/>
  <c r="GA8" i="3" s="1"/>
  <c r="CU8" i="3"/>
  <c r="FZ8" i="3" s="1"/>
  <c r="CT8" i="3"/>
  <c r="FY8" i="3" s="1"/>
  <c r="CS8" i="3"/>
  <c r="FX8" i="3" s="1"/>
  <c r="CR8" i="3"/>
  <c r="FW8" i="3" s="1"/>
  <c r="CQ8" i="3"/>
  <c r="FV8" i="3" s="1"/>
  <c r="CP8" i="3"/>
  <c r="FU8" i="3" s="1"/>
  <c r="CO8" i="3"/>
  <c r="FT8" i="3" s="1"/>
  <c r="CN8" i="3"/>
  <c r="FS8" i="3" s="1"/>
  <c r="CM8" i="3"/>
  <c r="FR8" i="3" s="1"/>
  <c r="CL8" i="3"/>
  <c r="FQ8" i="3" s="1"/>
  <c r="CK8" i="3"/>
  <c r="FP8" i="3" s="1"/>
  <c r="CJ8" i="3"/>
  <c r="FO8" i="3" s="1"/>
  <c r="CI8" i="3"/>
  <c r="FN8" i="3" s="1"/>
  <c r="CH8" i="3"/>
  <c r="FM8" i="3" s="1"/>
  <c r="CG8" i="3"/>
  <c r="FL8" i="3" s="1"/>
  <c r="CF8" i="3"/>
  <c r="FK8" i="3" s="1"/>
  <c r="CE8" i="3"/>
  <c r="FJ8" i="3" s="1"/>
  <c r="CD8" i="3"/>
  <c r="FI8" i="3" s="1"/>
  <c r="CC8" i="3"/>
  <c r="FH8" i="3" s="1"/>
  <c r="CB8" i="3"/>
  <c r="FG8" i="3" s="1"/>
  <c r="CA8" i="3"/>
  <c r="FF8" i="3" s="1"/>
  <c r="BZ8" i="3"/>
  <c r="FE8" i="3" s="1"/>
  <c r="BY8" i="3"/>
  <c r="FD8" i="3" s="1"/>
  <c r="BX8" i="3"/>
  <c r="FC8" i="3" s="1"/>
  <c r="BW8" i="3"/>
  <c r="FB8" i="3" s="1"/>
  <c r="BV8" i="3"/>
  <c r="FA8" i="3" s="1"/>
  <c r="BU8" i="3"/>
  <c r="EZ8" i="3" s="1"/>
  <c r="BT8" i="3"/>
  <c r="EY8" i="3" s="1"/>
  <c r="BS8" i="3"/>
  <c r="EX8" i="3" s="1"/>
  <c r="BR8" i="3"/>
  <c r="EW8" i="3" s="1"/>
  <c r="BQ8" i="3"/>
  <c r="EV8" i="3" s="1"/>
  <c r="BP8" i="3"/>
  <c r="EU8" i="3" s="1"/>
  <c r="BO8" i="3"/>
  <c r="ET8" i="3" s="1"/>
  <c r="BN8" i="3"/>
  <c r="ES8" i="3" s="1"/>
  <c r="BM8" i="3"/>
  <c r="ER8" i="3" s="1"/>
  <c r="BL8" i="3"/>
  <c r="EQ8" i="3" s="1"/>
  <c r="BK8" i="3"/>
  <c r="EP8" i="3" s="1"/>
  <c r="BJ8" i="3"/>
  <c r="EO8" i="3" s="1"/>
  <c r="BI8" i="3"/>
  <c r="EN8" i="3" s="1"/>
  <c r="BH8" i="3"/>
  <c r="EM8" i="3" s="1"/>
  <c r="BG8" i="3"/>
  <c r="EL8" i="3" s="1"/>
  <c r="BF8" i="3"/>
  <c r="EK8" i="3" s="1"/>
  <c r="BE8" i="3"/>
  <c r="EJ8" i="3" s="1"/>
  <c r="DX7" i="3"/>
  <c r="HC7" i="3" s="1"/>
  <c r="DW7" i="3"/>
  <c r="HB7" i="3" s="1"/>
  <c r="DV7" i="3"/>
  <c r="HA7" i="3" s="1"/>
  <c r="DU7" i="3"/>
  <c r="GZ7" i="3" s="1"/>
  <c r="DT7" i="3"/>
  <c r="GY7" i="3" s="1"/>
  <c r="DS7" i="3"/>
  <c r="GX7" i="3" s="1"/>
  <c r="DR7" i="3"/>
  <c r="GW7" i="3" s="1"/>
  <c r="DQ7" i="3"/>
  <c r="GV7" i="3" s="1"/>
  <c r="DP7" i="3"/>
  <c r="GU7" i="3" s="1"/>
  <c r="DO7" i="3"/>
  <c r="GT7" i="3" s="1"/>
  <c r="DN7" i="3"/>
  <c r="GS7" i="3" s="1"/>
  <c r="DM7" i="3"/>
  <c r="GR7" i="3" s="1"/>
  <c r="DL7" i="3"/>
  <c r="GQ7" i="3" s="1"/>
  <c r="DK7" i="3"/>
  <c r="GP7" i="3" s="1"/>
  <c r="DJ7" i="3"/>
  <c r="GO7" i="3" s="1"/>
  <c r="DI7" i="3"/>
  <c r="GN7" i="3" s="1"/>
  <c r="DH7" i="3"/>
  <c r="GM7" i="3" s="1"/>
  <c r="DG7" i="3"/>
  <c r="GL7" i="3" s="1"/>
  <c r="DF7" i="3"/>
  <c r="GK7" i="3" s="1"/>
  <c r="DE7" i="3"/>
  <c r="GJ7" i="3" s="1"/>
  <c r="DD7" i="3"/>
  <c r="GI7" i="3" s="1"/>
  <c r="DC7" i="3"/>
  <c r="GH7" i="3" s="1"/>
  <c r="DB7" i="3"/>
  <c r="GG7" i="3" s="1"/>
  <c r="DA7" i="3"/>
  <c r="GF7" i="3" s="1"/>
  <c r="CZ7" i="3"/>
  <c r="GE7" i="3" s="1"/>
  <c r="CY7" i="3"/>
  <c r="GD7" i="3" s="1"/>
  <c r="CX7" i="3"/>
  <c r="GC7" i="3" s="1"/>
  <c r="CW7" i="3"/>
  <c r="GB7" i="3" s="1"/>
  <c r="CV7" i="3"/>
  <c r="GA7" i="3" s="1"/>
  <c r="CU7" i="3"/>
  <c r="FZ7" i="3" s="1"/>
  <c r="CT7" i="3"/>
  <c r="FY7" i="3" s="1"/>
  <c r="CS7" i="3"/>
  <c r="FX7" i="3" s="1"/>
  <c r="CR7" i="3"/>
  <c r="FW7" i="3" s="1"/>
  <c r="CQ7" i="3"/>
  <c r="FV7" i="3" s="1"/>
  <c r="CP7" i="3"/>
  <c r="FU7" i="3" s="1"/>
  <c r="CO7" i="3"/>
  <c r="FT7" i="3" s="1"/>
  <c r="CN7" i="3"/>
  <c r="FS7" i="3" s="1"/>
  <c r="CM7" i="3"/>
  <c r="FR7" i="3" s="1"/>
  <c r="CL7" i="3"/>
  <c r="FQ7" i="3" s="1"/>
  <c r="CK7" i="3"/>
  <c r="FP7" i="3" s="1"/>
  <c r="CJ7" i="3"/>
  <c r="FO7" i="3" s="1"/>
  <c r="CI7" i="3"/>
  <c r="FN7" i="3" s="1"/>
  <c r="CH7" i="3"/>
  <c r="FM7" i="3" s="1"/>
  <c r="CG7" i="3"/>
  <c r="FL7" i="3" s="1"/>
  <c r="CF7" i="3"/>
  <c r="FK7" i="3" s="1"/>
  <c r="CE7" i="3"/>
  <c r="FJ7" i="3" s="1"/>
  <c r="CD7" i="3"/>
  <c r="FI7" i="3" s="1"/>
  <c r="CC7" i="3"/>
  <c r="FH7" i="3" s="1"/>
  <c r="CB7" i="3"/>
  <c r="FG7" i="3" s="1"/>
  <c r="CA7" i="3"/>
  <c r="FF7" i="3" s="1"/>
  <c r="BZ7" i="3"/>
  <c r="FE7" i="3" s="1"/>
  <c r="BY7" i="3"/>
  <c r="FD7" i="3" s="1"/>
  <c r="BX7" i="3"/>
  <c r="FC7" i="3" s="1"/>
  <c r="BW7" i="3"/>
  <c r="FB7" i="3" s="1"/>
  <c r="BV7" i="3"/>
  <c r="FA7" i="3" s="1"/>
  <c r="BU7" i="3"/>
  <c r="EZ7" i="3" s="1"/>
  <c r="BT7" i="3"/>
  <c r="EY7" i="3" s="1"/>
  <c r="BS7" i="3"/>
  <c r="EX7" i="3" s="1"/>
  <c r="BR7" i="3"/>
  <c r="EW7" i="3" s="1"/>
  <c r="BQ7" i="3"/>
  <c r="EV7" i="3" s="1"/>
  <c r="BP7" i="3"/>
  <c r="EU7" i="3" s="1"/>
  <c r="BO7" i="3"/>
  <c r="ET7" i="3" s="1"/>
  <c r="BN7" i="3"/>
  <c r="ES7" i="3" s="1"/>
  <c r="BM7" i="3"/>
  <c r="ER7" i="3" s="1"/>
  <c r="BL7" i="3"/>
  <c r="EQ7" i="3" s="1"/>
  <c r="BK7" i="3"/>
  <c r="EP7" i="3" s="1"/>
  <c r="BJ7" i="3"/>
  <c r="EO7" i="3" s="1"/>
  <c r="BI7" i="3"/>
  <c r="EN7" i="3" s="1"/>
  <c r="BH7" i="3"/>
  <c r="EM7" i="3" s="1"/>
  <c r="BG7" i="3"/>
  <c r="EL7" i="3" s="1"/>
  <c r="BF7" i="3"/>
  <c r="EK7" i="3" s="1"/>
  <c r="BE7" i="3"/>
  <c r="EJ7" i="3" s="1"/>
  <c r="EA6" i="3"/>
  <c r="DX6" i="3"/>
  <c r="HC6" i="3" s="1"/>
  <c r="DW6" i="3"/>
  <c r="HB6" i="3" s="1"/>
  <c r="DV6" i="3"/>
  <c r="HA6" i="3" s="1"/>
  <c r="DU6" i="3"/>
  <c r="GZ6" i="3" s="1"/>
  <c r="DT6" i="3"/>
  <c r="GY6" i="3" s="1"/>
  <c r="DS6" i="3"/>
  <c r="GX6" i="3" s="1"/>
  <c r="DR6" i="3"/>
  <c r="GW6" i="3" s="1"/>
  <c r="DQ6" i="3"/>
  <c r="GV6" i="3" s="1"/>
  <c r="DP6" i="3"/>
  <c r="GU6" i="3" s="1"/>
  <c r="DO6" i="3"/>
  <c r="GT6" i="3" s="1"/>
  <c r="DN6" i="3"/>
  <c r="GS6" i="3" s="1"/>
  <c r="DM6" i="3"/>
  <c r="GR6" i="3" s="1"/>
  <c r="DL6" i="3"/>
  <c r="GQ6" i="3" s="1"/>
  <c r="DK6" i="3"/>
  <c r="GP6" i="3" s="1"/>
  <c r="DJ6" i="3"/>
  <c r="GO6" i="3" s="1"/>
  <c r="DI6" i="3"/>
  <c r="GN6" i="3" s="1"/>
  <c r="DH6" i="3"/>
  <c r="GM6" i="3" s="1"/>
  <c r="DG6" i="3"/>
  <c r="GL6" i="3" s="1"/>
  <c r="DF6" i="3"/>
  <c r="GK6" i="3" s="1"/>
  <c r="DE6" i="3"/>
  <c r="GJ6" i="3" s="1"/>
  <c r="DD6" i="3"/>
  <c r="GI6" i="3" s="1"/>
  <c r="DC6" i="3"/>
  <c r="GH6" i="3" s="1"/>
  <c r="DB6" i="3"/>
  <c r="GG6" i="3" s="1"/>
  <c r="DA6" i="3"/>
  <c r="GF6" i="3" s="1"/>
  <c r="CZ6" i="3"/>
  <c r="GE6" i="3" s="1"/>
  <c r="CY6" i="3"/>
  <c r="GD6" i="3" s="1"/>
  <c r="CX6" i="3"/>
  <c r="GC6" i="3" s="1"/>
  <c r="CW6" i="3"/>
  <c r="GB6" i="3" s="1"/>
  <c r="CV6" i="3"/>
  <c r="GA6" i="3" s="1"/>
  <c r="CU6" i="3"/>
  <c r="FZ6" i="3" s="1"/>
  <c r="CT6" i="3"/>
  <c r="FY6" i="3" s="1"/>
  <c r="CS6" i="3"/>
  <c r="FX6" i="3" s="1"/>
  <c r="CR6" i="3"/>
  <c r="FW6" i="3" s="1"/>
  <c r="CQ6" i="3"/>
  <c r="FV6" i="3" s="1"/>
  <c r="CP6" i="3"/>
  <c r="FU6" i="3" s="1"/>
  <c r="CO6" i="3"/>
  <c r="FT6" i="3" s="1"/>
  <c r="CN6" i="3"/>
  <c r="FS6" i="3" s="1"/>
  <c r="CM6" i="3"/>
  <c r="FR6" i="3" s="1"/>
  <c r="CL6" i="3"/>
  <c r="FQ6" i="3" s="1"/>
  <c r="CK6" i="3"/>
  <c r="FP6" i="3" s="1"/>
  <c r="CJ6" i="3"/>
  <c r="FO6" i="3" s="1"/>
  <c r="CI6" i="3"/>
  <c r="FN6" i="3" s="1"/>
  <c r="CH6" i="3"/>
  <c r="FM6" i="3" s="1"/>
  <c r="CG6" i="3"/>
  <c r="FL6" i="3" s="1"/>
  <c r="CF6" i="3"/>
  <c r="FK6" i="3" s="1"/>
  <c r="CE6" i="3"/>
  <c r="FJ6" i="3" s="1"/>
  <c r="CD6" i="3"/>
  <c r="FI6" i="3" s="1"/>
  <c r="CC6" i="3"/>
  <c r="FH6" i="3" s="1"/>
  <c r="CB6" i="3"/>
  <c r="FG6" i="3" s="1"/>
  <c r="CA6" i="3"/>
  <c r="FF6" i="3" s="1"/>
  <c r="BZ6" i="3"/>
  <c r="FE6" i="3" s="1"/>
  <c r="BY6" i="3"/>
  <c r="FD6" i="3" s="1"/>
  <c r="BX6" i="3"/>
  <c r="FC6" i="3" s="1"/>
  <c r="BW6" i="3"/>
  <c r="FB6" i="3" s="1"/>
  <c r="BV6" i="3"/>
  <c r="FA6" i="3" s="1"/>
  <c r="BU6" i="3"/>
  <c r="EZ6" i="3" s="1"/>
  <c r="BT6" i="3"/>
  <c r="EY6" i="3" s="1"/>
  <c r="BS6" i="3"/>
  <c r="EX6" i="3" s="1"/>
  <c r="BR6" i="3"/>
  <c r="EW6" i="3" s="1"/>
  <c r="BQ6" i="3"/>
  <c r="EV6" i="3" s="1"/>
  <c r="BP6" i="3"/>
  <c r="EU6" i="3" s="1"/>
  <c r="BO6" i="3"/>
  <c r="ET6" i="3" s="1"/>
  <c r="BN6" i="3"/>
  <c r="ES6" i="3" s="1"/>
  <c r="BM6" i="3"/>
  <c r="ER6" i="3" s="1"/>
  <c r="BL6" i="3"/>
  <c r="EQ6" i="3" s="1"/>
  <c r="BK6" i="3"/>
  <c r="EP6" i="3" s="1"/>
  <c r="BJ6" i="3"/>
  <c r="EO6" i="3" s="1"/>
  <c r="BI6" i="3"/>
  <c r="EN6" i="3" s="1"/>
  <c r="BH6" i="3"/>
  <c r="EM6" i="3" s="1"/>
  <c r="BG6" i="3"/>
  <c r="EL6" i="3" s="1"/>
  <c r="BF6" i="3"/>
  <c r="EK6" i="3" s="1"/>
  <c r="BE6" i="3"/>
  <c r="EJ6" i="3" s="1"/>
  <c r="NV5" i="3"/>
  <c r="NU5" i="3"/>
  <c r="LZ5" i="3"/>
  <c r="NT5" i="3" s="1"/>
  <c r="LY5" i="3"/>
  <c r="NS5" i="3" s="1"/>
  <c r="LX5" i="3"/>
  <c r="NR5" i="3" s="1"/>
  <c r="LW5" i="3"/>
  <c r="NQ5" i="3" s="1"/>
  <c r="LV5" i="3"/>
  <c r="NP5" i="3" s="1"/>
  <c r="LU5" i="3"/>
  <c r="NO5" i="3" s="1"/>
  <c r="LT5" i="3"/>
  <c r="NN5" i="3" s="1"/>
  <c r="LS5" i="3"/>
  <c r="NM5" i="3" s="1"/>
  <c r="LR5" i="3"/>
  <c r="NL5" i="3" s="1"/>
  <c r="LQ5" i="3"/>
  <c r="NK5" i="3" s="1"/>
  <c r="LP5" i="3"/>
  <c r="NJ5" i="3" s="1"/>
  <c r="LO5" i="3"/>
  <c r="NI5" i="3" s="1"/>
  <c r="LN5" i="3"/>
  <c r="NH5" i="3" s="1"/>
  <c r="LM5" i="3"/>
  <c r="NG5" i="3" s="1"/>
  <c r="LL5" i="3"/>
  <c r="NF5" i="3" s="1"/>
  <c r="LK5" i="3"/>
  <c r="NE5" i="3" s="1"/>
  <c r="LJ5" i="3"/>
  <c r="ND5" i="3" s="1"/>
  <c r="LI5" i="3"/>
  <c r="NC5" i="3" s="1"/>
  <c r="LH5" i="3"/>
  <c r="NB5" i="3" s="1"/>
  <c r="LG5" i="3"/>
  <c r="NA5" i="3" s="1"/>
  <c r="LF5" i="3"/>
  <c r="MZ5" i="3" s="1"/>
  <c r="LE5" i="3"/>
  <c r="MY5" i="3" s="1"/>
  <c r="LD5" i="3"/>
  <c r="MX5" i="3" s="1"/>
  <c r="LC5" i="3"/>
  <c r="MW5" i="3" s="1"/>
  <c r="LB5" i="3"/>
  <c r="MV5" i="3" s="1"/>
  <c r="LA5" i="3"/>
  <c r="MU5" i="3" s="1"/>
  <c r="KZ5" i="3"/>
  <c r="MT5" i="3" s="1"/>
  <c r="KY5" i="3"/>
  <c r="MS5" i="3" s="1"/>
  <c r="KX5" i="3"/>
  <c r="MR5" i="3" s="1"/>
  <c r="KW5" i="3"/>
  <c r="MQ5" i="3" s="1"/>
  <c r="KV5" i="3"/>
  <c r="MP5" i="3" s="1"/>
  <c r="KU5" i="3"/>
  <c r="MO5" i="3" s="1"/>
  <c r="KT5" i="3"/>
  <c r="MN5" i="3" s="1"/>
  <c r="KS5" i="3"/>
  <c r="MM5" i="3" s="1"/>
  <c r="KR5" i="3"/>
  <c r="ML5" i="3" s="1"/>
  <c r="KQ5" i="3"/>
  <c r="MK5" i="3" s="1"/>
  <c r="KP5" i="3"/>
  <c r="MJ5" i="3" s="1"/>
  <c r="KO5" i="3"/>
  <c r="MI5" i="3" s="1"/>
  <c r="KN5" i="3"/>
  <c r="MH5" i="3" s="1"/>
  <c r="KM5" i="3"/>
  <c r="MG5" i="3" s="1"/>
  <c r="KL5" i="3"/>
  <c r="MF5" i="3" s="1"/>
  <c r="KK5" i="3"/>
  <c r="ME5" i="3" s="1"/>
  <c r="KJ5" i="3"/>
  <c r="MD5" i="3" s="1"/>
  <c r="KI5" i="3"/>
  <c r="MC5" i="3" s="1"/>
  <c r="KH5" i="3"/>
  <c r="MB5" i="3" s="1"/>
  <c r="KE5" i="3"/>
  <c r="HA5" i="3"/>
  <c r="GS5" i="3"/>
  <c r="GO5" i="3"/>
  <c r="GK5" i="3"/>
  <c r="GC5" i="3"/>
  <c r="FY5" i="3"/>
  <c r="FU5" i="3"/>
  <c r="FM5" i="3"/>
  <c r="FI5" i="3"/>
  <c r="FE5" i="3"/>
  <c r="EW5" i="3"/>
  <c r="ES5" i="3"/>
  <c r="EO5" i="3"/>
  <c r="DY5" i="3"/>
  <c r="DX5" i="3"/>
  <c r="HC5" i="3" s="1"/>
  <c r="DW5" i="3"/>
  <c r="HB5" i="3" s="1"/>
  <c r="DV5" i="3"/>
  <c r="DU5" i="3"/>
  <c r="GZ5" i="3" s="1"/>
  <c r="DT5" i="3"/>
  <c r="GY5" i="3" s="1"/>
  <c r="DS5" i="3"/>
  <c r="GX5" i="3" s="1"/>
  <c r="DR5" i="3"/>
  <c r="GW5" i="3" s="1"/>
  <c r="DQ5" i="3"/>
  <c r="GV5" i="3" s="1"/>
  <c r="DP5" i="3"/>
  <c r="GU5" i="3" s="1"/>
  <c r="DO5" i="3"/>
  <c r="GT5" i="3" s="1"/>
  <c r="DN5" i="3"/>
  <c r="DM5" i="3"/>
  <c r="GR5" i="3" s="1"/>
  <c r="DL5" i="3"/>
  <c r="GQ5" i="3" s="1"/>
  <c r="DK5" i="3"/>
  <c r="GP5" i="3" s="1"/>
  <c r="DJ5" i="3"/>
  <c r="DI5" i="3"/>
  <c r="GN5" i="3" s="1"/>
  <c r="DH5" i="3"/>
  <c r="GM5" i="3" s="1"/>
  <c r="DG5" i="3"/>
  <c r="GL5" i="3" s="1"/>
  <c r="DF5" i="3"/>
  <c r="DE5" i="3"/>
  <c r="GJ5" i="3" s="1"/>
  <c r="DD5" i="3"/>
  <c r="GI5" i="3" s="1"/>
  <c r="DC5" i="3"/>
  <c r="GH5" i="3" s="1"/>
  <c r="DB5" i="3"/>
  <c r="GG5" i="3" s="1"/>
  <c r="DA5" i="3"/>
  <c r="GF5" i="3" s="1"/>
  <c r="CZ5" i="3"/>
  <c r="GE5" i="3" s="1"/>
  <c r="CY5" i="3"/>
  <c r="GD5" i="3" s="1"/>
  <c r="CX5" i="3"/>
  <c r="CW5" i="3"/>
  <c r="GB5" i="3" s="1"/>
  <c r="CV5" i="3"/>
  <c r="GA5" i="3" s="1"/>
  <c r="CU5" i="3"/>
  <c r="FZ5" i="3" s="1"/>
  <c r="CT5" i="3"/>
  <c r="CS5" i="3"/>
  <c r="FX5" i="3" s="1"/>
  <c r="CR5" i="3"/>
  <c r="FW5" i="3" s="1"/>
  <c r="CQ5" i="3"/>
  <c r="FV5" i="3" s="1"/>
  <c r="CP5" i="3"/>
  <c r="CO5" i="3"/>
  <c r="FT5" i="3" s="1"/>
  <c r="CN5" i="3"/>
  <c r="FS5" i="3" s="1"/>
  <c r="CM5" i="3"/>
  <c r="FR5" i="3" s="1"/>
  <c r="CL5" i="3"/>
  <c r="FQ5" i="3" s="1"/>
  <c r="CK5" i="3"/>
  <c r="FP5" i="3" s="1"/>
  <c r="CJ5" i="3"/>
  <c r="FO5" i="3" s="1"/>
  <c r="CI5" i="3"/>
  <c r="FN5" i="3" s="1"/>
  <c r="CH5" i="3"/>
  <c r="CG5" i="3"/>
  <c r="FL5" i="3" s="1"/>
  <c r="CF5" i="3"/>
  <c r="FK5" i="3" s="1"/>
  <c r="CE5" i="3"/>
  <c r="FJ5" i="3" s="1"/>
  <c r="CD5" i="3"/>
  <c r="CC5" i="3"/>
  <c r="FH5" i="3" s="1"/>
  <c r="CB5" i="3"/>
  <c r="FG5" i="3" s="1"/>
  <c r="CA5" i="3"/>
  <c r="FF5" i="3" s="1"/>
  <c r="BZ5" i="3"/>
  <c r="BY5" i="3"/>
  <c r="FD5" i="3" s="1"/>
  <c r="BX5" i="3"/>
  <c r="FC5" i="3" s="1"/>
  <c r="BW5" i="3"/>
  <c r="FB5" i="3" s="1"/>
  <c r="BV5" i="3"/>
  <c r="FA5" i="3" s="1"/>
  <c r="BU5" i="3"/>
  <c r="EZ5" i="3" s="1"/>
  <c r="BT5" i="3"/>
  <c r="EY5" i="3" s="1"/>
  <c r="BS5" i="3"/>
  <c r="EX5" i="3" s="1"/>
  <c r="BR5" i="3"/>
  <c r="BQ5" i="3"/>
  <c r="EV5" i="3" s="1"/>
  <c r="BP5" i="3"/>
  <c r="EU5" i="3" s="1"/>
  <c r="BO5" i="3"/>
  <c r="ET5" i="3" s="1"/>
  <c r="BN5" i="3"/>
  <c r="BM5" i="3"/>
  <c r="ER5" i="3" s="1"/>
  <c r="BL5" i="3"/>
  <c r="EQ5" i="3" s="1"/>
  <c r="BK5" i="3"/>
  <c r="EP5" i="3" s="1"/>
  <c r="BJ5" i="3"/>
  <c r="BI5" i="3"/>
  <c r="EN5" i="3" s="1"/>
  <c r="BH5" i="3"/>
  <c r="EM5" i="3" s="1"/>
  <c r="BG5" i="3"/>
  <c r="EL5" i="3" s="1"/>
  <c r="BF5" i="3"/>
  <c r="EK5" i="3" s="1"/>
  <c r="BE5" i="3"/>
  <c r="EJ5" i="3" s="1"/>
  <c r="C5" i="3"/>
  <c r="M44" i="2"/>
  <c r="L44" i="2"/>
  <c r="J44" i="2"/>
  <c r="I44" i="2"/>
  <c r="G44" i="2"/>
  <c r="F44" i="2"/>
  <c r="M42" i="2"/>
  <c r="L42" i="2"/>
  <c r="J42" i="2"/>
  <c r="I42" i="2"/>
  <c r="G42" i="2"/>
  <c r="F42" i="2"/>
  <c r="M40" i="2"/>
  <c r="L40" i="2"/>
  <c r="J40" i="2"/>
  <c r="I40" i="2"/>
  <c r="H40" i="2"/>
  <c r="G40" i="2"/>
  <c r="F40" i="2"/>
  <c r="M38" i="2"/>
  <c r="L38" i="2"/>
  <c r="J38" i="2"/>
  <c r="I38" i="2"/>
  <c r="G38" i="2"/>
  <c r="F38" i="2"/>
  <c r="M36" i="2"/>
  <c r="L36" i="2"/>
  <c r="J36" i="2"/>
  <c r="I36" i="2"/>
  <c r="G36" i="2"/>
  <c r="F36" i="2"/>
  <c r="M34" i="2"/>
  <c r="L34" i="2"/>
  <c r="J34" i="2"/>
  <c r="I34" i="2"/>
  <c r="G34" i="2"/>
  <c r="F34" i="2"/>
  <c r="M32" i="2"/>
  <c r="L32" i="2"/>
  <c r="J32" i="2"/>
  <c r="I32" i="2"/>
  <c r="G32" i="2"/>
  <c r="F32" i="2"/>
  <c r="M30" i="2"/>
  <c r="L30" i="2"/>
  <c r="J30" i="2"/>
  <c r="I30" i="2"/>
  <c r="G30" i="2"/>
  <c r="F30" i="2"/>
  <c r="M28" i="2"/>
  <c r="L28" i="2"/>
  <c r="J28" i="2"/>
  <c r="I28" i="2"/>
  <c r="H28" i="2"/>
  <c r="G28" i="2"/>
  <c r="F28" i="2"/>
  <c r="M26" i="2"/>
  <c r="L26" i="2"/>
  <c r="J26" i="2"/>
  <c r="I26" i="2"/>
  <c r="G26" i="2"/>
  <c r="F26" i="2"/>
  <c r="M24" i="2"/>
  <c r="L24" i="2"/>
  <c r="J24" i="2"/>
  <c r="I24" i="2"/>
  <c r="G24" i="2"/>
  <c r="F24" i="2"/>
  <c r="M22" i="2"/>
  <c r="L22" i="2"/>
  <c r="J22" i="2"/>
  <c r="I22" i="2"/>
  <c r="G22" i="2"/>
  <c r="F22" i="2"/>
  <c r="M20" i="2"/>
  <c r="L20" i="2"/>
  <c r="J20" i="2"/>
  <c r="I20" i="2"/>
  <c r="G20" i="2"/>
  <c r="F20" i="2"/>
  <c r="M18" i="2"/>
  <c r="L18" i="2"/>
  <c r="J18" i="2"/>
  <c r="I18" i="2"/>
  <c r="G18" i="2"/>
  <c r="F18" i="2"/>
  <c r="M16" i="2"/>
  <c r="L16" i="2"/>
  <c r="J16" i="2"/>
  <c r="I16" i="2"/>
  <c r="G16" i="2"/>
  <c r="F16" i="2"/>
  <c r="M14" i="2"/>
  <c r="L14" i="2"/>
  <c r="J14" i="2"/>
  <c r="I14" i="2"/>
  <c r="G14" i="2"/>
  <c r="F14" i="2"/>
  <c r="M12" i="2"/>
  <c r="L12" i="2"/>
  <c r="J12" i="2"/>
  <c r="I12" i="2"/>
  <c r="G12" i="2"/>
  <c r="F12" i="2"/>
  <c r="M10" i="2"/>
  <c r="L10" i="2"/>
  <c r="J10" i="2"/>
  <c r="I10" i="2"/>
  <c r="G10" i="2"/>
  <c r="F10" i="2"/>
  <c r="M8" i="2"/>
  <c r="L8" i="2"/>
  <c r="J8" i="2"/>
  <c r="I8" i="2"/>
  <c r="G8" i="2"/>
  <c r="F8" i="2"/>
  <c r="M6" i="2"/>
  <c r="L6" i="2"/>
  <c r="J6" i="2"/>
  <c r="I6" i="2"/>
  <c r="G6" i="2"/>
  <c r="F6" i="2"/>
  <c r="EA5" i="3" l="1"/>
  <c r="PI15" i="3"/>
  <c r="PE15" i="3"/>
  <c r="HU20" i="3"/>
  <c r="EA35" i="3"/>
  <c r="JB65" i="3"/>
  <c r="EA40" i="3"/>
  <c r="JR65" i="3"/>
  <c r="JN65" i="3"/>
  <c r="EA65" i="3"/>
  <c r="HV65" i="3"/>
  <c r="PM65" i="3"/>
  <c r="PE65" i="3"/>
  <c r="KA140" i="3"/>
  <c r="EA150" i="3"/>
  <c r="EA155" i="3"/>
  <c r="EA85" i="3"/>
  <c r="JP115" i="3"/>
  <c r="EA140" i="3"/>
  <c r="PP165" i="3"/>
  <c r="NY165" i="3"/>
  <c r="PM165" i="3"/>
  <c r="EA95" i="3"/>
  <c r="EA125" i="3"/>
  <c r="PQ135" i="3"/>
  <c r="PN190" i="3"/>
  <c r="EA175" i="3"/>
  <c r="EA195" i="3"/>
  <c r="EA200" i="3"/>
  <c r="PO225" i="3"/>
  <c r="PB245" i="3"/>
  <c r="EA210" i="3"/>
  <c r="JV225" i="3"/>
  <c r="PQ245" i="3"/>
  <c r="OL245" i="3"/>
  <c r="JZ265" i="3"/>
  <c r="JX245" i="3"/>
  <c r="PN245" i="3"/>
  <c r="EA230" i="3"/>
  <c r="JT245" i="3"/>
  <c r="OX245" i="3"/>
  <c r="EA265" i="3"/>
  <c r="EA250" i="3"/>
  <c r="JQ275" i="3"/>
  <c r="EA280" i="3"/>
  <c r="EA285" i="3"/>
  <c r="OX290" i="3"/>
  <c r="AH36" i="7"/>
  <c r="AI36" i="7" s="1"/>
  <c r="AS36" i="7"/>
  <c r="EA295" i="3"/>
  <c r="I10" i="6"/>
  <c r="B20" i="6"/>
  <c r="I13" i="6"/>
  <c r="I14" i="6"/>
  <c r="JX290" i="3"/>
  <c r="B23" i="6"/>
  <c r="AD33" i="7"/>
  <c r="AE33" i="7" s="1"/>
  <c r="AH37" i="7"/>
  <c r="AI37" i="7" s="1"/>
  <c r="B24" i="6"/>
  <c r="C23" i="6" s="1"/>
  <c r="H24" i="6"/>
  <c r="B22" i="6"/>
  <c r="E23" i="6"/>
  <c r="E28" i="6" s="1"/>
  <c r="B18" i="6"/>
  <c r="B21" i="6"/>
  <c r="B26" i="6"/>
  <c r="KB10" i="3"/>
  <c r="JX10" i="3"/>
  <c r="JT10" i="3"/>
  <c r="JP10" i="3"/>
  <c r="JL10" i="3"/>
  <c r="JH10" i="3"/>
  <c r="JD10" i="3"/>
  <c r="IZ10" i="3"/>
  <c r="IV10" i="3"/>
  <c r="IR10" i="3"/>
  <c r="IN10" i="3"/>
  <c r="IJ10" i="3"/>
  <c r="IF10" i="3"/>
  <c r="IB10" i="3"/>
  <c r="HX10" i="3"/>
  <c r="HT10" i="3"/>
  <c r="HP10" i="3"/>
  <c r="HL10" i="3"/>
  <c r="KA10" i="3"/>
  <c r="JW10" i="3"/>
  <c r="JS10" i="3"/>
  <c r="JO10" i="3"/>
  <c r="JK10" i="3"/>
  <c r="JG10" i="3"/>
  <c r="JC10" i="3"/>
  <c r="IY10" i="3"/>
  <c r="IU10" i="3"/>
  <c r="IQ10" i="3"/>
  <c r="IM10" i="3"/>
  <c r="II10" i="3"/>
  <c r="IE10" i="3"/>
  <c r="IA10" i="3"/>
  <c r="HW10" i="3"/>
  <c r="HS10" i="3"/>
  <c r="HO10" i="3"/>
  <c r="HK10" i="3"/>
  <c r="JZ10" i="3"/>
  <c r="JV10" i="3"/>
  <c r="JR10" i="3"/>
  <c r="JN10" i="3"/>
  <c r="JJ10" i="3"/>
  <c r="JF10" i="3"/>
  <c r="JB10" i="3"/>
  <c r="IX10" i="3"/>
  <c r="IT10" i="3"/>
  <c r="IP10" i="3"/>
  <c r="IL10" i="3"/>
  <c r="IH10" i="3"/>
  <c r="ID10" i="3"/>
  <c r="HZ10" i="3"/>
  <c r="HV10" i="3"/>
  <c r="HR10" i="3"/>
  <c r="HN10" i="3"/>
  <c r="KC10" i="3"/>
  <c r="JY10" i="3"/>
  <c r="JU10" i="3"/>
  <c r="JQ10" i="3"/>
  <c r="JM10" i="3"/>
  <c r="JI10" i="3"/>
  <c r="JE10" i="3"/>
  <c r="JA10" i="3"/>
  <c r="IW10" i="3"/>
  <c r="IS10" i="3"/>
  <c r="IO10" i="3"/>
  <c r="IK10" i="3"/>
  <c r="IG10" i="3"/>
  <c r="IC10" i="3"/>
  <c r="HY10" i="3"/>
  <c r="HU10" i="3"/>
  <c r="HQ10" i="3"/>
  <c r="HM10" i="3"/>
  <c r="KA5" i="3"/>
  <c r="JW5" i="3"/>
  <c r="JS5" i="3"/>
  <c r="JO5" i="3"/>
  <c r="JK5" i="3"/>
  <c r="JG5" i="3"/>
  <c r="JC5" i="3"/>
  <c r="IY5" i="3"/>
  <c r="IU5" i="3"/>
  <c r="IQ5" i="3"/>
  <c r="IM5" i="3"/>
  <c r="II5" i="3"/>
  <c r="IE5" i="3"/>
  <c r="IA5" i="3"/>
  <c r="HW5" i="3"/>
  <c r="HS5" i="3"/>
  <c r="HO5" i="3"/>
  <c r="HK5" i="3"/>
  <c r="JT5" i="3"/>
  <c r="JL5" i="3"/>
  <c r="IV5" i="3"/>
  <c r="IF5" i="3"/>
  <c r="HP5" i="3"/>
  <c r="JZ5" i="3"/>
  <c r="JV5" i="3"/>
  <c r="JR5" i="3"/>
  <c r="JN5" i="3"/>
  <c r="JJ5" i="3"/>
  <c r="JF5" i="3"/>
  <c r="JB5" i="3"/>
  <c r="IX5" i="3"/>
  <c r="IT5" i="3"/>
  <c r="IP5" i="3"/>
  <c r="IL5" i="3"/>
  <c r="IH5" i="3"/>
  <c r="ID5" i="3"/>
  <c r="HZ5" i="3"/>
  <c r="HV5" i="3"/>
  <c r="HR5" i="3"/>
  <c r="HN5" i="3"/>
  <c r="JX5" i="3"/>
  <c r="JH5" i="3"/>
  <c r="IN5" i="3"/>
  <c r="HX5" i="3"/>
  <c r="HL5" i="3"/>
  <c r="KC5" i="3"/>
  <c r="JY5" i="3"/>
  <c r="JU5" i="3"/>
  <c r="JQ5" i="3"/>
  <c r="JM5" i="3"/>
  <c r="JI5" i="3"/>
  <c r="JE5" i="3"/>
  <c r="JA5" i="3"/>
  <c r="IW5" i="3"/>
  <c r="IS5" i="3"/>
  <c r="IO5" i="3"/>
  <c r="IK5" i="3"/>
  <c r="IG5" i="3"/>
  <c r="IC5" i="3"/>
  <c r="HY5" i="3"/>
  <c r="HU5" i="3"/>
  <c r="HQ5" i="3"/>
  <c r="HM5" i="3"/>
  <c r="KB5" i="3"/>
  <c r="JD5" i="3"/>
  <c r="IR5" i="3"/>
  <c r="IB5" i="3"/>
  <c r="JP5" i="3"/>
  <c r="IZ5" i="3"/>
  <c r="IJ5" i="3"/>
  <c r="HT5" i="3"/>
  <c r="EA10" i="3"/>
  <c r="PQ10" i="3"/>
  <c r="PM10" i="3"/>
  <c r="PI10" i="3"/>
  <c r="PE10" i="3"/>
  <c r="PA10" i="3"/>
  <c r="OW10" i="3"/>
  <c r="OS10" i="3"/>
  <c r="OO10" i="3"/>
  <c r="OK10" i="3"/>
  <c r="OG10" i="3"/>
  <c r="OC10" i="3"/>
  <c r="NY10" i="3"/>
  <c r="PR10" i="3"/>
  <c r="PL10" i="3"/>
  <c r="PG10" i="3"/>
  <c r="PB10" i="3"/>
  <c r="OV10" i="3"/>
  <c r="OQ10" i="3"/>
  <c r="OL10" i="3"/>
  <c r="OF10" i="3"/>
  <c r="OA10" i="3"/>
  <c r="PP10" i="3"/>
  <c r="PK10" i="3"/>
  <c r="PF10" i="3"/>
  <c r="OZ10" i="3"/>
  <c r="OU10" i="3"/>
  <c r="OP10" i="3"/>
  <c r="OJ10" i="3"/>
  <c r="OE10" i="3"/>
  <c r="NZ10" i="3"/>
  <c r="PO10" i="3"/>
  <c r="PJ10" i="3"/>
  <c r="PD10" i="3"/>
  <c r="OY10" i="3"/>
  <c r="OT10" i="3"/>
  <c r="ON10" i="3"/>
  <c r="OI10" i="3"/>
  <c r="OD10" i="3"/>
  <c r="NX10" i="3"/>
  <c r="PN10" i="3"/>
  <c r="PH10" i="3"/>
  <c r="PC10" i="3"/>
  <c r="OX10" i="3"/>
  <c r="OR10" i="3"/>
  <c r="OM10" i="3"/>
  <c r="OH10" i="3"/>
  <c r="OB10" i="3"/>
  <c r="PP5" i="3"/>
  <c r="NY5" i="3"/>
  <c r="OC5" i="3"/>
  <c r="OG5" i="3"/>
  <c r="OK5" i="3"/>
  <c r="OO5" i="3"/>
  <c r="OS5" i="3"/>
  <c r="OW5" i="3"/>
  <c r="PA5" i="3"/>
  <c r="PE5" i="3"/>
  <c r="PI5" i="3"/>
  <c r="PM5" i="3"/>
  <c r="PQ5" i="3"/>
  <c r="HS15" i="3"/>
  <c r="II15" i="3"/>
  <c r="IY15" i="3"/>
  <c r="JO15" i="3"/>
  <c r="OG15" i="3"/>
  <c r="OW15" i="3"/>
  <c r="PM15" i="3"/>
  <c r="HQ20" i="3"/>
  <c r="JZ25" i="3"/>
  <c r="JV25" i="3"/>
  <c r="JR25" i="3"/>
  <c r="JN25" i="3"/>
  <c r="JJ25" i="3"/>
  <c r="JF25" i="3"/>
  <c r="JB25" i="3"/>
  <c r="IX25" i="3"/>
  <c r="IT25" i="3"/>
  <c r="IP25" i="3"/>
  <c r="IL25" i="3"/>
  <c r="IH25" i="3"/>
  <c r="ID25" i="3"/>
  <c r="HZ25" i="3"/>
  <c r="HV25" i="3"/>
  <c r="HR25" i="3"/>
  <c r="HN25" i="3"/>
  <c r="KC25" i="3"/>
  <c r="PP25" i="3"/>
  <c r="PL25" i="3"/>
  <c r="PH25" i="3"/>
  <c r="PD25" i="3"/>
  <c r="OZ25" i="3"/>
  <c r="OV25" i="3"/>
  <c r="OR25" i="3"/>
  <c r="ON25" i="3"/>
  <c r="OJ25" i="3"/>
  <c r="OF25" i="3"/>
  <c r="OB25" i="3"/>
  <c r="NX25" i="3"/>
  <c r="PO25" i="3"/>
  <c r="PK25" i="3"/>
  <c r="PG25" i="3"/>
  <c r="PC25" i="3"/>
  <c r="OY25" i="3"/>
  <c r="OU25" i="3"/>
  <c r="OQ25" i="3"/>
  <c r="OM25" i="3"/>
  <c r="OI25" i="3"/>
  <c r="OE25" i="3"/>
  <c r="OA25" i="3"/>
  <c r="PR25" i="3"/>
  <c r="PN25" i="3"/>
  <c r="PJ25" i="3"/>
  <c r="PF25" i="3"/>
  <c r="PB25" i="3"/>
  <c r="OX25" i="3"/>
  <c r="OT25" i="3"/>
  <c r="OP25" i="3"/>
  <c r="OL25" i="3"/>
  <c r="OH25" i="3"/>
  <c r="OD25" i="3"/>
  <c r="NZ25" i="3"/>
  <c r="PQ25" i="3"/>
  <c r="PM25" i="3"/>
  <c r="PI25" i="3"/>
  <c r="PE25" i="3"/>
  <c r="PA25" i="3"/>
  <c r="OW25" i="3"/>
  <c r="OS25" i="3"/>
  <c r="OO25" i="3"/>
  <c r="OK25" i="3"/>
  <c r="OG25" i="3"/>
  <c r="OC25" i="3"/>
  <c r="NY25" i="3"/>
  <c r="JZ60" i="3"/>
  <c r="JV60" i="3"/>
  <c r="JR60" i="3"/>
  <c r="JN60" i="3"/>
  <c r="JJ60" i="3"/>
  <c r="JF60" i="3"/>
  <c r="JB60" i="3"/>
  <c r="IX60" i="3"/>
  <c r="IT60" i="3"/>
  <c r="IP60" i="3"/>
  <c r="IL60" i="3"/>
  <c r="IH60" i="3"/>
  <c r="ID60" i="3"/>
  <c r="HZ60" i="3"/>
  <c r="HV60" i="3"/>
  <c r="HR60" i="3"/>
  <c r="HN60" i="3"/>
  <c r="KB60" i="3"/>
  <c r="JW60" i="3"/>
  <c r="JQ60" i="3"/>
  <c r="JL60" i="3"/>
  <c r="JG60" i="3"/>
  <c r="JA60" i="3"/>
  <c r="IV60" i="3"/>
  <c r="IQ60" i="3"/>
  <c r="IK60" i="3"/>
  <c r="IF60" i="3"/>
  <c r="IA60" i="3"/>
  <c r="HU60" i="3"/>
  <c r="HP60" i="3"/>
  <c r="HK60" i="3"/>
  <c r="KA60" i="3"/>
  <c r="JU60" i="3"/>
  <c r="JP60" i="3"/>
  <c r="JK60" i="3"/>
  <c r="JE60" i="3"/>
  <c r="IZ60" i="3"/>
  <c r="IU60" i="3"/>
  <c r="IO60" i="3"/>
  <c r="IJ60" i="3"/>
  <c r="IE60" i="3"/>
  <c r="HY60" i="3"/>
  <c r="HT60" i="3"/>
  <c r="HO60" i="3"/>
  <c r="JY60" i="3"/>
  <c r="JT60" i="3"/>
  <c r="JO60" i="3"/>
  <c r="JI60" i="3"/>
  <c r="JD60" i="3"/>
  <c r="IY60" i="3"/>
  <c r="IS60" i="3"/>
  <c r="IN60" i="3"/>
  <c r="II60" i="3"/>
  <c r="IC60" i="3"/>
  <c r="HX60" i="3"/>
  <c r="HS60" i="3"/>
  <c r="HM60" i="3"/>
  <c r="KC60" i="3"/>
  <c r="JX60" i="3"/>
  <c r="JS60" i="3"/>
  <c r="JM60" i="3"/>
  <c r="JH60" i="3"/>
  <c r="JC60" i="3"/>
  <c r="IW60" i="3"/>
  <c r="IR60" i="3"/>
  <c r="IM60" i="3"/>
  <c r="IG60" i="3"/>
  <c r="IB60" i="3"/>
  <c r="HW60" i="3"/>
  <c r="HQ60" i="3"/>
  <c r="HL60" i="3"/>
  <c r="NZ5" i="3"/>
  <c r="OD5" i="3"/>
  <c r="OH5" i="3"/>
  <c r="OL5" i="3"/>
  <c r="OP5" i="3"/>
  <c r="OT5" i="3"/>
  <c r="OX5" i="3"/>
  <c r="PB5" i="3"/>
  <c r="PF5" i="3"/>
  <c r="PJ5" i="3"/>
  <c r="PN5" i="3"/>
  <c r="PR5" i="3"/>
  <c r="HW15" i="3"/>
  <c r="IM15" i="3"/>
  <c r="JC15" i="3"/>
  <c r="PP15" i="3"/>
  <c r="PL15" i="3"/>
  <c r="PH15" i="3"/>
  <c r="PD15" i="3"/>
  <c r="OZ15" i="3"/>
  <c r="OV15" i="3"/>
  <c r="OR15" i="3"/>
  <c r="ON15" i="3"/>
  <c r="OJ15" i="3"/>
  <c r="OF15" i="3"/>
  <c r="OB15" i="3"/>
  <c r="NX15" i="3"/>
  <c r="PO15" i="3"/>
  <c r="PK15" i="3"/>
  <c r="PG15" i="3"/>
  <c r="PC15" i="3"/>
  <c r="OY15" i="3"/>
  <c r="OU15" i="3"/>
  <c r="OQ15" i="3"/>
  <c r="OM15" i="3"/>
  <c r="OI15" i="3"/>
  <c r="OE15" i="3"/>
  <c r="OA15" i="3"/>
  <c r="PR15" i="3"/>
  <c r="PN15" i="3"/>
  <c r="PJ15" i="3"/>
  <c r="PF15" i="3"/>
  <c r="PB15" i="3"/>
  <c r="OX15" i="3"/>
  <c r="OT15" i="3"/>
  <c r="OP15" i="3"/>
  <c r="OL15" i="3"/>
  <c r="OH15" i="3"/>
  <c r="OD15" i="3"/>
  <c r="NZ15" i="3"/>
  <c r="OK15" i="3"/>
  <c r="PA15" i="3"/>
  <c r="PQ15" i="3"/>
  <c r="PR20" i="3"/>
  <c r="EA25" i="3"/>
  <c r="EA30" i="3"/>
  <c r="PQ30" i="3"/>
  <c r="JZ35" i="3"/>
  <c r="JV35" i="3"/>
  <c r="JR35" i="3"/>
  <c r="JN35" i="3"/>
  <c r="JJ35" i="3"/>
  <c r="JF35" i="3"/>
  <c r="JB35" i="3"/>
  <c r="IX35" i="3"/>
  <c r="IT35" i="3"/>
  <c r="IP35" i="3"/>
  <c r="IL35" i="3"/>
  <c r="IH35" i="3"/>
  <c r="ID35" i="3"/>
  <c r="HZ35" i="3"/>
  <c r="HV35" i="3"/>
  <c r="HR35" i="3"/>
  <c r="HN35" i="3"/>
  <c r="KC35" i="3"/>
  <c r="KB55" i="3"/>
  <c r="JX55" i="3"/>
  <c r="JT55" i="3"/>
  <c r="JP55" i="3"/>
  <c r="JL55" i="3"/>
  <c r="JH55" i="3"/>
  <c r="JD55" i="3"/>
  <c r="IZ55" i="3"/>
  <c r="IV55" i="3"/>
  <c r="IR55" i="3"/>
  <c r="IN55" i="3"/>
  <c r="IJ55" i="3"/>
  <c r="IF55" i="3"/>
  <c r="IB55" i="3"/>
  <c r="HX55" i="3"/>
  <c r="HT55" i="3"/>
  <c r="HP55" i="3"/>
  <c r="HL55" i="3"/>
  <c r="KA55" i="3"/>
  <c r="JW55" i="3"/>
  <c r="JS55" i="3"/>
  <c r="JO55" i="3"/>
  <c r="JK55" i="3"/>
  <c r="JG55" i="3"/>
  <c r="JC55" i="3"/>
  <c r="IY55" i="3"/>
  <c r="IU55" i="3"/>
  <c r="IQ55" i="3"/>
  <c r="IM55" i="3"/>
  <c r="II55" i="3"/>
  <c r="IE55" i="3"/>
  <c r="IA55" i="3"/>
  <c r="HW55" i="3"/>
  <c r="HS55" i="3"/>
  <c r="HO55" i="3"/>
  <c r="HK55" i="3"/>
  <c r="JZ55" i="3"/>
  <c r="JV55" i="3"/>
  <c r="JR55" i="3"/>
  <c r="JN55" i="3"/>
  <c r="JJ55" i="3"/>
  <c r="JF55" i="3"/>
  <c r="JB55" i="3"/>
  <c r="IX55" i="3"/>
  <c r="IT55" i="3"/>
  <c r="IP55" i="3"/>
  <c r="IL55" i="3"/>
  <c r="IH55" i="3"/>
  <c r="ID55" i="3"/>
  <c r="HZ55" i="3"/>
  <c r="HV55" i="3"/>
  <c r="HR55" i="3"/>
  <c r="HN55" i="3"/>
  <c r="KC55" i="3"/>
  <c r="JY55" i="3"/>
  <c r="JU55" i="3"/>
  <c r="JQ55" i="3"/>
  <c r="JM55" i="3"/>
  <c r="JI55" i="3"/>
  <c r="JE55" i="3"/>
  <c r="JA55" i="3"/>
  <c r="IW55" i="3"/>
  <c r="IS55" i="3"/>
  <c r="IO55" i="3"/>
  <c r="IK55" i="3"/>
  <c r="IG55" i="3"/>
  <c r="IC55" i="3"/>
  <c r="HY55" i="3"/>
  <c r="HU55" i="3"/>
  <c r="HQ55" i="3"/>
  <c r="HM55" i="3"/>
  <c r="OA5" i="3"/>
  <c r="OE5" i="3"/>
  <c r="OI5" i="3"/>
  <c r="OM5" i="3"/>
  <c r="OQ5" i="3"/>
  <c r="OU5" i="3"/>
  <c r="OY5" i="3"/>
  <c r="PC5" i="3"/>
  <c r="PG5" i="3"/>
  <c r="PK5" i="3"/>
  <c r="PO5" i="3"/>
  <c r="JZ15" i="3"/>
  <c r="JV15" i="3"/>
  <c r="JR15" i="3"/>
  <c r="JN15" i="3"/>
  <c r="JJ15" i="3"/>
  <c r="JF15" i="3"/>
  <c r="JB15" i="3"/>
  <c r="IX15" i="3"/>
  <c r="IT15" i="3"/>
  <c r="IP15" i="3"/>
  <c r="IL15" i="3"/>
  <c r="IH15" i="3"/>
  <c r="ID15" i="3"/>
  <c r="HZ15" i="3"/>
  <c r="HV15" i="3"/>
  <c r="HR15" i="3"/>
  <c r="HN15" i="3"/>
  <c r="KC15" i="3"/>
  <c r="JY15" i="3"/>
  <c r="JU15" i="3"/>
  <c r="JQ15" i="3"/>
  <c r="JM15" i="3"/>
  <c r="JI15" i="3"/>
  <c r="JE15" i="3"/>
  <c r="JA15" i="3"/>
  <c r="IW15" i="3"/>
  <c r="IS15" i="3"/>
  <c r="IO15" i="3"/>
  <c r="IK15" i="3"/>
  <c r="IG15" i="3"/>
  <c r="IC15" i="3"/>
  <c r="HY15" i="3"/>
  <c r="HU15" i="3"/>
  <c r="HQ15" i="3"/>
  <c r="HM15" i="3"/>
  <c r="KB15" i="3"/>
  <c r="JX15" i="3"/>
  <c r="JT15" i="3"/>
  <c r="JP15" i="3"/>
  <c r="JL15" i="3"/>
  <c r="JH15" i="3"/>
  <c r="JD15" i="3"/>
  <c r="IZ15" i="3"/>
  <c r="IV15" i="3"/>
  <c r="IR15" i="3"/>
  <c r="IN15" i="3"/>
  <c r="IJ15" i="3"/>
  <c r="IF15" i="3"/>
  <c r="IB15" i="3"/>
  <c r="HX15" i="3"/>
  <c r="HT15" i="3"/>
  <c r="HP15" i="3"/>
  <c r="HL15" i="3"/>
  <c r="HK15" i="3"/>
  <c r="IA15" i="3"/>
  <c r="IQ15" i="3"/>
  <c r="JG15" i="3"/>
  <c r="JW15" i="3"/>
  <c r="NY15" i="3"/>
  <c r="OO15" i="3"/>
  <c r="KC20" i="3"/>
  <c r="JY20" i="3"/>
  <c r="JU20" i="3"/>
  <c r="JQ20" i="3"/>
  <c r="JM20" i="3"/>
  <c r="JI20" i="3"/>
  <c r="JE20" i="3"/>
  <c r="JA20" i="3"/>
  <c r="IW20" i="3"/>
  <c r="IS20" i="3"/>
  <c r="IO20" i="3"/>
  <c r="IK20" i="3"/>
  <c r="IG20" i="3"/>
  <c r="IC20" i="3"/>
  <c r="HY20" i="3"/>
  <c r="KB20" i="3"/>
  <c r="JX20" i="3"/>
  <c r="JT20" i="3"/>
  <c r="JP20" i="3"/>
  <c r="JL20" i="3"/>
  <c r="JH20" i="3"/>
  <c r="JD20" i="3"/>
  <c r="IZ20" i="3"/>
  <c r="IV20" i="3"/>
  <c r="IR20" i="3"/>
  <c r="IN20" i="3"/>
  <c r="IJ20" i="3"/>
  <c r="IF20" i="3"/>
  <c r="IB20" i="3"/>
  <c r="HX20" i="3"/>
  <c r="HT20" i="3"/>
  <c r="HP20" i="3"/>
  <c r="HL20" i="3"/>
  <c r="KA20" i="3"/>
  <c r="JW20" i="3"/>
  <c r="JS20" i="3"/>
  <c r="JO20" i="3"/>
  <c r="JK20" i="3"/>
  <c r="JG20" i="3"/>
  <c r="JC20" i="3"/>
  <c r="IY20" i="3"/>
  <c r="IU20" i="3"/>
  <c r="IQ20" i="3"/>
  <c r="IM20" i="3"/>
  <c r="II20" i="3"/>
  <c r="IE20" i="3"/>
  <c r="IA20" i="3"/>
  <c r="HW20" i="3"/>
  <c r="HS20" i="3"/>
  <c r="HO20" i="3"/>
  <c r="HK20" i="3"/>
  <c r="JZ20" i="3"/>
  <c r="JV20" i="3"/>
  <c r="JR20" i="3"/>
  <c r="JN20" i="3"/>
  <c r="JJ20" i="3"/>
  <c r="JF20" i="3"/>
  <c r="JB20" i="3"/>
  <c r="IX20" i="3"/>
  <c r="IT20" i="3"/>
  <c r="IP20" i="3"/>
  <c r="IL20" i="3"/>
  <c r="IH20" i="3"/>
  <c r="ID20" i="3"/>
  <c r="HZ20" i="3"/>
  <c r="HV20" i="3"/>
  <c r="HR20" i="3"/>
  <c r="HN20" i="3"/>
  <c r="PR30" i="3"/>
  <c r="PO35" i="3"/>
  <c r="PK35" i="3"/>
  <c r="PG35" i="3"/>
  <c r="PC35" i="3"/>
  <c r="OY35" i="3"/>
  <c r="OU35" i="3"/>
  <c r="OQ35" i="3"/>
  <c r="OM35" i="3"/>
  <c r="OI35" i="3"/>
  <c r="OE35" i="3"/>
  <c r="OA35" i="3"/>
  <c r="PR35" i="3"/>
  <c r="PN35" i="3"/>
  <c r="PJ35" i="3"/>
  <c r="PF35" i="3"/>
  <c r="PB35" i="3"/>
  <c r="OX35" i="3"/>
  <c r="OT35" i="3"/>
  <c r="OP35" i="3"/>
  <c r="OL35" i="3"/>
  <c r="OH35" i="3"/>
  <c r="OD35" i="3"/>
  <c r="NZ35" i="3"/>
  <c r="PQ35" i="3"/>
  <c r="PM35" i="3"/>
  <c r="PI35" i="3"/>
  <c r="PE35" i="3"/>
  <c r="PA35" i="3"/>
  <c r="OW35" i="3"/>
  <c r="OS35" i="3"/>
  <c r="OO35" i="3"/>
  <c r="OK35" i="3"/>
  <c r="OG35" i="3"/>
  <c r="OC35" i="3"/>
  <c r="NY35" i="3"/>
  <c r="PP35" i="3"/>
  <c r="PL35" i="3"/>
  <c r="PH35" i="3"/>
  <c r="PD35" i="3"/>
  <c r="OZ35" i="3"/>
  <c r="OV35" i="3"/>
  <c r="OR35" i="3"/>
  <c r="ON35" i="3"/>
  <c r="OJ35" i="3"/>
  <c r="OF35" i="3"/>
  <c r="OB35" i="3"/>
  <c r="NX35" i="3"/>
  <c r="KA40" i="3"/>
  <c r="KC45" i="3"/>
  <c r="JY45" i="3"/>
  <c r="JU45" i="3"/>
  <c r="JQ45" i="3"/>
  <c r="JM45" i="3"/>
  <c r="JI45" i="3"/>
  <c r="JE45" i="3"/>
  <c r="JA45" i="3"/>
  <c r="IW45" i="3"/>
  <c r="IS45" i="3"/>
  <c r="IO45" i="3"/>
  <c r="IK45" i="3"/>
  <c r="IG45" i="3"/>
  <c r="IC45" i="3"/>
  <c r="HY45" i="3"/>
  <c r="HU45" i="3"/>
  <c r="HQ45" i="3"/>
  <c r="HM45" i="3"/>
  <c r="KB45" i="3"/>
  <c r="JX45" i="3"/>
  <c r="JT45" i="3"/>
  <c r="JP45" i="3"/>
  <c r="JL45" i="3"/>
  <c r="JH45" i="3"/>
  <c r="JD45" i="3"/>
  <c r="IZ45" i="3"/>
  <c r="IV45" i="3"/>
  <c r="IR45" i="3"/>
  <c r="IN45" i="3"/>
  <c r="IJ45" i="3"/>
  <c r="IF45" i="3"/>
  <c r="IB45" i="3"/>
  <c r="HX45" i="3"/>
  <c r="HT45" i="3"/>
  <c r="HP45" i="3"/>
  <c r="HL45" i="3"/>
  <c r="KA45" i="3"/>
  <c r="JW45" i="3"/>
  <c r="JS45" i="3"/>
  <c r="JO45" i="3"/>
  <c r="JK45" i="3"/>
  <c r="JG45" i="3"/>
  <c r="JC45" i="3"/>
  <c r="IY45" i="3"/>
  <c r="IU45" i="3"/>
  <c r="IQ45" i="3"/>
  <c r="IM45" i="3"/>
  <c r="II45" i="3"/>
  <c r="IE45" i="3"/>
  <c r="IA45" i="3"/>
  <c r="HW45" i="3"/>
  <c r="HS45" i="3"/>
  <c r="HO45" i="3"/>
  <c r="HK45" i="3"/>
  <c r="JZ45" i="3"/>
  <c r="JV45" i="3"/>
  <c r="JR45" i="3"/>
  <c r="JN45" i="3"/>
  <c r="JJ45" i="3"/>
  <c r="JF45" i="3"/>
  <c r="JB45" i="3"/>
  <c r="IX45" i="3"/>
  <c r="IT45" i="3"/>
  <c r="IP45" i="3"/>
  <c r="IL45" i="3"/>
  <c r="IH45" i="3"/>
  <c r="ID45" i="3"/>
  <c r="HZ45" i="3"/>
  <c r="HV45" i="3"/>
  <c r="HR45" i="3"/>
  <c r="HN45" i="3"/>
  <c r="KA50" i="3"/>
  <c r="PR55" i="3"/>
  <c r="PN55" i="3"/>
  <c r="PJ55" i="3"/>
  <c r="PF55" i="3"/>
  <c r="PB55" i="3"/>
  <c r="OX55" i="3"/>
  <c r="OT55" i="3"/>
  <c r="OP55" i="3"/>
  <c r="OL55" i="3"/>
  <c r="OH55" i="3"/>
  <c r="OD55" i="3"/>
  <c r="NZ55" i="3"/>
  <c r="PQ55" i="3"/>
  <c r="PM55" i="3"/>
  <c r="PI55" i="3"/>
  <c r="PE55" i="3"/>
  <c r="PA55" i="3"/>
  <c r="OW55" i="3"/>
  <c r="OS55" i="3"/>
  <c r="OO55" i="3"/>
  <c r="OK55" i="3"/>
  <c r="OG55" i="3"/>
  <c r="OC55" i="3"/>
  <c r="NY55" i="3"/>
  <c r="PP55" i="3"/>
  <c r="PL55" i="3"/>
  <c r="PH55" i="3"/>
  <c r="PD55" i="3"/>
  <c r="OZ55" i="3"/>
  <c r="OV55" i="3"/>
  <c r="OR55" i="3"/>
  <c r="ON55" i="3"/>
  <c r="OJ55" i="3"/>
  <c r="OF55" i="3"/>
  <c r="OB55" i="3"/>
  <c r="NX55" i="3"/>
  <c r="PO55" i="3"/>
  <c r="PK55" i="3"/>
  <c r="PG55" i="3"/>
  <c r="PC55" i="3"/>
  <c r="OY55" i="3"/>
  <c r="OU55" i="3"/>
  <c r="OQ55" i="3"/>
  <c r="OM55" i="3"/>
  <c r="OI55" i="3"/>
  <c r="OE55" i="3"/>
  <c r="OA55" i="3"/>
  <c r="PQ60" i="3"/>
  <c r="NX5" i="3"/>
  <c r="OB5" i="3"/>
  <c r="OF5" i="3"/>
  <c r="OJ5" i="3"/>
  <c r="ON5" i="3"/>
  <c r="OR5" i="3"/>
  <c r="OV5" i="3"/>
  <c r="OZ5" i="3"/>
  <c r="PD5" i="3"/>
  <c r="PH5" i="3"/>
  <c r="PL5" i="3"/>
  <c r="EA15" i="3"/>
  <c r="HO15" i="3"/>
  <c r="IE15" i="3"/>
  <c r="IU15" i="3"/>
  <c r="JK15" i="3"/>
  <c r="KA15" i="3"/>
  <c r="OC15" i="3"/>
  <c r="OS15" i="3"/>
  <c r="EA20" i="3"/>
  <c r="HM20" i="3"/>
  <c r="KB30" i="3"/>
  <c r="JX30" i="3"/>
  <c r="JT30" i="3"/>
  <c r="JP30" i="3"/>
  <c r="JL30" i="3"/>
  <c r="JH30" i="3"/>
  <c r="JD30" i="3"/>
  <c r="IZ30" i="3"/>
  <c r="IV30" i="3"/>
  <c r="IR30" i="3"/>
  <c r="IN30" i="3"/>
  <c r="IJ30" i="3"/>
  <c r="IF30" i="3"/>
  <c r="IB30" i="3"/>
  <c r="HX30" i="3"/>
  <c r="HT30" i="3"/>
  <c r="HP30" i="3"/>
  <c r="HL30" i="3"/>
  <c r="KA30" i="3"/>
  <c r="JW30" i="3"/>
  <c r="JS30" i="3"/>
  <c r="JO30" i="3"/>
  <c r="JK30" i="3"/>
  <c r="JG30" i="3"/>
  <c r="JC30" i="3"/>
  <c r="IY30" i="3"/>
  <c r="IU30" i="3"/>
  <c r="IQ30" i="3"/>
  <c r="IM30" i="3"/>
  <c r="II30" i="3"/>
  <c r="IE30" i="3"/>
  <c r="IA30" i="3"/>
  <c r="HW30" i="3"/>
  <c r="HS30" i="3"/>
  <c r="HO30" i="3"/>
  <c r="HK30" i="3"/>
  <c r="JZ30" i="3"/>
  <c r="JV30" i="3"/>
  <c r="JR30" i="3"/>
  <c r="JN30" i="3"/>
  <c r="JJ30" i="3"/>
  <c r="JF30" i="3"/>
  <c r="JB30" i="3"/>
  <c r="IX30" i="3"/>
  <c r="IT30" i="3"/>
  <c r="IP30" i="3"/>
  <c r="IL30" i="3"/>
  <c r="IH30" i="3"/>
  <c r="ID30" i="3"/>
  <c r="HZ30" i="3"/>
  <c r="HV30" i="3"/>
  <c r="HR30" i="3"/>
  <c r="HN30" i="3"/>
  <c r="KC30" i="3"/>
  <c r="JY30" i="3"/>
  <c r="JU30" i="3"/>
  <c r="JQ30" i="3"/>
  <c r="JM30" i="3"/>
  <c r="JI30" i="3"/>
  <c r="JE30" i="3"/>
  <c r="JA30" i="3"/>
  <c r="IW30" i="3"/>
  <c r="IS30" i="3"/>
  <c r="IO30" i="3"/>
  <c r="IK30" i="3"/>
  <c r="IG30" i="3"/>
  <c r="IC30" i="3"/>
  <c r="HY30" i="3"/>
  <c r="HU30" i="3"/>
  <c r="HQ30" i="3"/>
  <c r="HM30" i="3"/>
  <c r="PQ40" i="3"/>
  <c r="EA45" i="3"/>
  <c r="PO45" i="3"/>
  <c r="PK45" i="3"/>
  <c r="PG45" i="3"/>
  <c r="PC45" i="3"/>
  <c r="OY45" i="3"/>
  <c r="OU45" i="3"/>
  <c r="OQ45" i="3"/>
  <c r="OM45" i="3"/>
  <c r="OI45" i="3"/>
  <c r="OE45" i="3"/>
  <c r="OA45" i="3"/>
  <c r="PR45" i="3"/>
  <c r="PN45" i="3"/>
  <c r="PJ45" i="3"/>
  <c r="PF45" i="3"/>
  <c r="PB45" i="3"/>
  <c r="OX45" i="3"/>
  <c r="OT45" i="3"/>
  <c r="OP45" i="3"/>
  <c r="OL45" i="3"/>
  <c r="OH45" i="3"/>
  <c r="OD45" i="3"/>
  <c r="NZ45" i="3"/>
  <c r="PQ45" i="3"/>
  <c r="PM45" i="3"/>
  <c r="PI45" i="3"/>
  <c r="PE45" i="3"/>
  <c r="PA45" i="3"/>
  <c r="OW45" i="3"/>
  <c r="OS45" i="3"/>
  <c r="OO45" i="3"/>
  <c r="OK45" i="3"/>
  <c r="OG45" i="3"/>
  <c r="OC45" i="3"/>
  <c r="NY45" i="3"/>
  <c r="PP45" i="3"/>
  <c r="PL45" i="3"/>
  <c r="PH45" i="3"/>
  <c r="PD45" i="3"/>
  <c r="OZ45" i="3"/>
  <c r="OV45" i="3"/>
  <c r="OR45" i="3"/>
  <c r="ON45" i="3"/>
  <c r="OJ45" i="3"/>
  <c r="OF45" i="3"/>
  <c r="OB45" i="3"/>
  <c r="NX45" i="3"/>
  <c r="EA50" i="3"/>
  <c r="PP50" i="3"/>
  <c r="PL50" i="3"/>
  <c r="PH50" i="3"/>
  <c r="PD50" i="3"/>
  <c r="OZ50" i="3"/>
  <c r="OV50" i="3"/>
  <c r="OR50" i="3"/>
  <c r="ON50" i="3"/>
  <c r="OJ50" i="3"/>
  <c r="OF50" i="3"/>
  <c r="OB50" i="3"/>
  <c r="NX50" i="3"/>
  <c r="PO50" i="3"/>
  <c r="PK50" i="3"/>
  <c r="PG50" i="3"/>
  <c r="PC50" i="3"/>
  <c r="OY50" i="3"/>
  <c r="OU50" i="3"/>
  <c r="OQ50" i="3"/>
  <c r="OM50" i="3"/>
  <c r="OI50" i="3"/>
  <c r="OE50" i="3"/>
  <c r="OA50" i="3"/>
  <c r="PR50" i="3"/>
  <c r="PN50" i="3"/>
  <c r="PJ50" i="3"/>
  <c r="PF50" i="3"/>
  <c r="PB50" i="3"/>
  <c r="OX50" i="3"/>
  <c r="OT50" i="3"/>
  <c r="OP50" i="3"/>
  <c r="OL50" i="3"/>
  <c r="OH50" i="3"/>
  <c r="OD50" i="3"/>
  <c r="NZ50" i="3"/>
  <c r="PQ50" i="3"/>
  <c r="PM50" i="3"/>
  <c r="PI50" i="3"/>
  <c r="PE50" i="3"/>
  <c r="PA50" i="3"/>
  <c r="OW50" i="3"/>
  <c r="OS50" i="3"/>
  <c r="OO50" i="3"/>
  <c r="OK50" i="3"/>
  <c r="OG50" i="3"/>
  <c r="OC50" i="3"/>
  <c r="NY50" i="3"/>
  <c r="EA55" i="3"/>
  <c r="OA20" i="3"/>
  <c r="OE20" i="3"/>
  <c r="OI20" i="3"/>
  <c r="OM20" i="3"/>
  <c r="OQ20" i="3"/>
  <c r="OU20" i="3"/>
  <c r="OY20" i="3"/>
  <c r="PC20" i="3"/>
  <c r="PG20" i="3"/>
  <c r="PK20" i="3"/>
  <c r="PO20" i="3"/>
  <c r="HK25" i="3"/>
  <c r="HO25" i="3"/>
  <c r="HS25" i="3"/>
  <c r="HW25" i="3"/>
  <c r="IA25" i="3"/>
  <c r="IE25" i="3"/>
  <c r="II25" i="3"/>
  <c r="IM25" i="3"/>
  <c r="IQ25" i="3"/>
  <c r="IU25" i="3"/>
  <c r="IY25" i="3"/>
  <c r="JC25" i="3"/>
  <c r="JG25" i="3"/>
  <c r="JK25" i="3"/>
  <c r="JO25" i="3"/>
  <c r="JS25" i="3"/>
  <c r="JW25" i="3"/>
  <c r="KA25" i="3"/>
  <c r="OA30" i="3"/>
  <c r="OE30" i="3"/>
  <c r="OI30" i="3"/>
  <c r="OM30" i="3"/>
  <c r="OQ30" i="3"/>
  <c r="OU30" i="3"/>
  <c r="OY30" i="3"/>
  <c r="PC30" i="3"/>
  <c r="PG30" i="3"/>
  <c r="PK30" i="3"/>
  <c r="PO30" i="3"/>
  <c r="HK35" i="3"/>
  <c r="HO35" i="3"/>
  <c r="HS35" i="3"/>
  <c r="HW35" i="3"/>
  <c r="IA35" i="3"/>
  <c r="IE35" i="3"/>
  <c r="II35" i="3"/>
  <c r="IM35" i="3"/>
  <c r="IQ35" i="3"/>
  <c r="IU35" i="3"/>
  <c r="IY35" i="3"/>
  <c r="JC35" i="3"/>
  <c r="JG35" i="3"/>
  <c r="JK35" i="3"/>
  <c r="JO35" i="3"/>
  <c r="JS35" i="3"/>
  <c r="JW35" i="3"/>
  <c r="KA35" i="3"/>
  <c r="HL40" i="3"/>
  <c r="HP40" i="3"/>
  <c r="HT40" i="3"/>
  <c r="HX40" i="3"/>
  <c r="IB40" i="3"/>
  <c r="IF40" i="3"/>
  <c r="IJ40" i="3"/>
  <c r="IN40" i="3"/>
  <c r="IR40" i="3"/>
  <c r="IV40" i="3"/>
  <c r="IZ40" i="3"/>
  <c r="JD40" i="3"/>
  <c r="JH40" i="3"/>
  <c r="JL40" i="3"/>
  <c r="JP40" i="3"/>
  <c r="JT40" i="3"/>
  <c r="JX40" i="3"/>
  <c r="KB40" i="3"/>
  <c r="NZ40" i="3"/>
  <c r="OD40" i="3"/>
  <c r="OH40" i="3"/>
  <c r="OL40" i="3"/>
  <c r="OP40" i="3"/>
  <c r="OT40" i="3"/>
  <c r="OX40" i="3"/>
  <c r="PB40" i="3"/>
  <c r="PF40" i="3"/>
  <c r="PJ40" i="3"/>
  <c r="PN40" i="3"/>
  <c r="PR40" i="3"/>
  <c r="HL50" i="3"/>
  <c r="HP50" i="3"/>
  <c r="HT50" i="3"/>
  <c r="HX50" i="3"/>
  <c r="IB50" i="3"/>
  <c r="IF50" i="3"/>
  <c r="IJ50" i="3"/>
  <c r="IN50" i="3"/>
  <c r="IR50" i="3"/>
  <c r="IV50" i="3"/>
  <c r="IZ50" i="3"/>
  <c r="JD50" i="3"/>
  <c r="JH50" i="3"/>
  <c r="JL50" i="3"/>
  <c r="JP50" i="3"/>
  <c r="JT50" i="3"/>
  <c r="JX50" i="3"/>
  <c r="KB50" i="3"/>
  <c r="OA60" i="3"/>
  <c r="OG60" i="3"/>
  <c r="OL60" i="3"/>
  <c r="OQ60" i="3"/>
  <c r="OW60" i="3"/>
  <c r="PB60" i="3"/>
  <c r="PG60" i="3"/>
  <c r="PM60" i="3"/>
  <c r="PR60" i="3"/>
  <c r="HZ65" i="3"/>
  <c r="IP65" i="3"/>
  <c r="JF65" i="3"/>
  <c r="JV65" i="3"/>
  <c r="OC65" i="3"/>
  <c r="OS65" i="3"/>
  <c r="PI65" i="3"/>
  <c r="EA70" i="3"/>
  <c r="HM70" i="3"/>
  <c r="IC70" i="3"/>
  <c r="IS70" i="3"/>
  <c r="JI70" i="3"/>
  <c r="JY70" i="3"/>
  <c r="KB75" i="3"/>
  <c r="JX75" i="3"/>
  <c r="JT75" i="3"/>
  <c r="JP75" i="3"/>
  <c r="JL75" i="3"/>
  <c r="JH75" i="3"/>
  <c r="JD75" i="3"/>
  <c r="IZ75" i="3"/>
  <c r="IV75" i="3"/>
  <c r="IR75" i="3"/>
  <c r="IN75" i="3"/>
  <c r="IJ75" i="3"/>
  <c r="IF75" i="3"/>
  <c r="IB75" i="3"/>
  <c r="HX75" i="3"/>
  <c r="HT75" i="3"/>
  <c r="HP75" i="3"/>
  <c r="HL75" i="3"/>
  <c r="KA75" i="3"/>
  <c r="JW75" i="3"/>
  <c r="JS75" i="3"/>
  <c r="JO75" i="3"/>
  <c r="JK75" i="3"/>
  <c r="JG75" i="3"/>
  <c r="JC75" i="3"/>
  <c r="IY75" i="3"/>
  <c r="IU75" i="3"/>
  <c r="IQ75" i="3"/>
  <c r="IM75" i="3"/>
  <c r="II75" i="3"/>
  <c r="IE75" i="3"/>
  <c r="IA75" i="3"/>
  <c r="HW75" i="3"/>
  <c r="HS75" i="3"/>
  <c r="HO75" i="3"/>
  <c r="HK75" i="3"/>
  <c r="JZ75" i="3"/>
  <c r="JV75" i="3"/>
  <c r="JR75" i="3"/>
  <c r="JN75" i="3"/>
  <c r="JJ75" i="3"/>
  <c r="JF75" i="3"/>
  <c r="JB75" i="3"/>
  <c r="IX75" i="3"/>
  <c r="IT75" i="3"/>
  <c r="IP75" i="3"/>
  <c r="IL75" i="3"/>
  <c r="IH75" i="3"/>
  <c r="ID75" i="3"/>
  <c r="HZ75" i="3"/>
  <c r="HV75" i="3"/>
  <c r="HR75" i="3"/>
  <c r="HN75" i="3"/>
  <c r="KC75" i="3"/>
  <c r="JY75" i="3"/>
  <c r="JU75" i="3"/>
  <c r="JQ75" i="3"/>
  <c r="JM75" i="3"/>
  <c r="JI75" i="3"/>
  <c r="JE75" i="3"/>
  <c r="JA75" i="3"/>
  <c r="IW75" i="3"/>
  <c r="IS75" i="3"/>
  <c r="IO75" i="3"/>
  <c r="IK75" i="3"/>
  <c r="IG75" i="3"/>
  <c r="IC75" i="3"/>
  <c r="HY75" i="3"/>
  <c r="HU75" i="3"/>
  <c r="HQ75" i="3"/>
  <c r="HM75" i="3"/>
  <c r="PP75" i="3"/>
  <c r="EA80" i="3"/>
  <c r="KA90" i="3"/>
  <c r="JW90" i="3"/>
  <c r="JS90" i="3"/>
  <c r="JO90" i="3"/>
  <c r="JK90" i="3"/>
  <c r="JG90" i="3"/>
  <c r="JC90" i="3"/>
  <c r="IY90" i="3"/>
  <c r="IU90" i="3"/>
  <c r="IQ90" i="3"/>
  <c r="IM90" i="3"/>
  <c r="II90" i="3"/>
  <c r="IE90" i="3"/>
  <c r="IA90" i="3"/>
  <c r="HW90" i="3"/>
  <c r="HS90" i="3"/>
  <c r="HO90" i="3"/>
  <c r="HK90" i="3"/>
  <c r="JZ90" i="3"/>
  <c r="JV90" i="3"/>
  <c r="JR90" i="3"/>
  <c r="JN90" i="3"/>
  <c r="JJ90" i="3"/>
  <c r="JF90" i="3"/>
  <c r="JB90" i="3"/>
  <c r="IX90" i="3"/>
  <c r="IT90" i="3"/>
  <c r="IP90" i="3"/>
  <c r="IL90" i="3"/>
  <c r="IH90" i="3"/>
  <c r="ID90" i="3"/>
  <c r="HZ90" i="3"/>
  <c r="HV90" i="3"/>
  <c r="HR90" i="3"/>
  <c r="HN90" i="3"/>
  <c r="KC90" i="3"/>
  <c r="JY90" i="3"/>
  <c r="JU90" i="3"/>
  <c r="JQ90" i="3"/>
  <c r="JM90" i="3"/>
  <c r="JI90" i="3"/>
  <c r="JE90" i="3"/>
  <c r="JA90" i="3"/>
  <c r="IW90" i="3"/>
  <c r="IS90" i="3"/>
  <c r="IO90" i="3"/>
  <c r="IK90" i="3"/>
  <c r="IG90" i="3"/>
  <c r="IC90" i="3"/>
  <c r="HY90" i="3"/>
  <c r="HU90" i="3"/>
  <c r="HQ90" i="3"/>
  <c r="HM90" i="3"/>
  <c r="KB90" i="3"/>
  <c r="JX90" i="3"/>
  <c r="JT90" i="3"/>
  <c r="JP90" i="3"/>
  <c r="JL90" i="3"/>
  <c r="JH90" i="3"/>
  <c r="JD90" i="3"/>
  <c r="IZ90" i="3"/>
  <c r="IV90" i="3"/>
  <c r="IR90" i="3"/>
  <c r="IN90" i="3"/>
  <c r="IJ90" i="3"/>
  <c r="IF90" i="3"/>
  <c r="IB90" i="3"/>
  <c r="HX90" i="3"/>
  <c r="HT90" i="3"/>
  <c r="HP90" i="3"/>
  <c r="HL90" i="3"/>
  <c r="JZ95" i="3"/>
  <c r="JV95" i="3"/>
  <c r="JR95" i="3"/>
  <c r="JN95" i="3"/>
  <c r="JJ95" i="3"/>
  <c r="JF95" i="3"/>
  <c r="JB95" i="3"/>
  <c r="IX95" i="3"/>
  <c r="IT95" i="3"/>
  <c r="IP95" i="3"/>
  <c r="IL95" i="3"/>
  <c r="IH95" i="3"/>
  <c r="ID95" i="3"/>
  <c r="HZ95" i="3"/>
  <c r="HV95" i="3"/>
  <c r="HR95" i="3"/>
  <c r="HN95" i="3"/>
  <c r="KC95" i="3"/>
  <c r="JZ100" i="3"/>
  <c r="EA105" i="3"/>
  <c r="PR105" i="3"/>
  <c r="PN105" i="3"/>
  <c r="PJ105" i="3"/>
  <c r="PF105" i="3"/>
  <c r="PB105" i="3"/>
  <c r="OX105" i="3"/>
  <c r="OT105" i="3"/>
  <c r="OP105" i="3"/>
  <c r="OL105" i="3"/>
  <c r="OH105" i="3"/>
  <c r="OD105" i="3"/>
  <c r="NZ105" i="3"/>
  <c r="PQ105" i="3"/>
  <c r="PM105" i="3"/>
  <c r="PI105" i="3"/>
  <c r="PE105" i="3"/>
  <c r="PA105" i="3"/>
  <c r="OW105" i="3"/>
  <c r="OS105" i="3"/>
  <c r="OO105" i="3"/>
  <c r="OK105" i="3"/>
  <c r="OG105" i="3"/>
  <c r="OC105" i="3"/>
  <c r="NY105" i="3"/>
  <c r="PP105" i="3"/>
  <c r="PL105" i="3"/>
  <c r="PH105" i="3"/>
  <c r="PD105" i="3"/>
  <c r="OZ105" i="3"/>
  <c r="OV105" i="3"/>
  <c r="OR105" i="3"/>
  <c r="ON105" i="3"/>
  <c r="OJ105" i="3"/>
  <c r="OF105" i="3"/>
  <c r="OB105" i="3"/>
  <c r="NX105" i="3"/>
  <c r="PO105" i="3"/>
  <c r="PK105" i="3"/>
  <c r="PG105" i="3"/>
  <c r="PC105" i="3"/>
  <c r="OY105" i="3"/>
  <c r="OU105" i="3"/>
  <c r="OQ105" i="3"/>
  <c r="OM105" i="3"/>
  <c r="OI105" i="3"/>
  <c r="OE105" i="3"/>
  <c r="OA105" i="3"/>
  <c r="EA110" i="3"/>
  <c r="NX20" i="3"/>
  <c r="OB20" i="3"/>
  <c r="OF20" i="3"/>
  <c r="OJ20" i="3"/>
  <c r="ON20" i="3"/>
  <c r="OR20" i="3"/>
  <c r="OV20" i="3"/>
  <c r="OZ20" i="3"/>
  <c r="PD20" i="3"/>
  <c r="PH20" i="3"/>
  <c r="PL20" i="3"/>
  <c r="PP20" i="3"/>
  <c r="HL25" i="3"/>
  <c r="HP25" i="3"/>
  <c r="HT25" i="3"/>
  <c r="HX25" i="3"/>
  <c r="IB25" i="3"/>
  <c r="IF25" i="3"/>
  <c r="IJ25" i="3"/>
  <c r="IN25" i="3"/>
  <c r="IR25" i="3"/>
  <c r="IV25" i="3"/>
  <c r="IZ25" i="3"/>
  <c r="JD25" i="3"/>
  <c r="JH25" i="3"/>
  <c r="JL25" i="3"/>
  <c r="JP25" i="3"/>
  <c r="JT25" i="3"/>
  <c r="JX25" i="3"/>
  <c r="KB25" i="3"/>
  <c r="NX30" i="3"/>
  <c r="OB30" i="3"/>
  <c r="OF30" i="3"/>
  <c r="OJ30" i="3"/>
  <c r="ON30" i="3"/>
  <c r="OR30" i="3"/>
  <c r="OV30" i="3"/>
  <c r="OZ30" i="3"/>
  <c r="PD30" i="3"/>
  <c r="PH30" i="3"/>
  <c r="PL30" i="3"/>
  <c r="PP30" i="3"/>
  <c r="HL35" i="3"/>
  <c r="HP35" i="3"/>
  <c r="HT35" i="3"/>
  <c r="HX35" i="3"/>
  <c r="IB35" i="3"/>
  <c r="IF35" i="3"/>
  <c r="IJ35" i="3"/>
  <c r="IN35" i="3"/>
  <c r="IR35" i="3"/>
  <c r="IV35" i="3"/>
  <c r="IZ35" i="3"/>
  <c r="JD35" i="3"/>
  <c r="JH35" i="3"/>
  <c r="JL35" i="3"/>
  <c r="JP35" i="3"/>
  <c r="JT35" i="3"/>
  <c r="JX35" i="3"/>
  <c r="KB35" i="3"/>
  <c r="HM40" i="3"/>
  <c r="HQ40" i="3"/>
  <c r="HU40" i="3"/>
  <c r="HY40" i="3"/>
  <c r="IC40" i="3"/>
  <c r="IG40" i="3"/>
  <c r="IK40" i="3"/>
  <c r="IO40" i="3"/>
  <c r="IS40" i="3"/>
  <c r="IW40" i="3"/>
  <c r="JA40" i="3"/>
  <c r="JE40" i="3"/>
  <c r="JI40" i="3"/>
  <c r="JM40" i="3"/>
  <c r="JQ40" i="3"/>
  <c r="JU40" i="3"/>
  <c r="JY40" i="3"/>
  <c r="KC40" i="3"/>
  <c r="OA40" i="3"/>
  <c r="OE40" i="3"/>
  <c r="OI40" i="3"/>
  <c r="OM40" i="3"/>
  <c r="OQ40" i="3"/>
  <c r="OU40" i="3"/>
  <c r="OY40" i="3"/>
  <c r="PC40" i="3"/>
  <c r="PG40" i="3"/>
  <c r="PK40" i="3"/>
  <c r="PO40" i="3"/>
  <c r="HM50" i="3"/>
  <c r="HQ50" i="3"/>
  <c r="HU50" i="3"/>
  <c r="HY50" i="3"/>
  <c r="IC50" i="3"/>
  <c r="IG50" i="3"/>
  <c r="IK50" i="3"/>
  <c r="IO50" i="3"/>
  <c r="IS50" i="3"/>
  <c r="IW50" i="3"/>
  <c r="JA50" i="3"/>
  <c r="JE50" i="3"/>
  <c r="JI50" i="3"/>
  <c r="JM50" i="3"/>
  <c r="JQ50" i="3"/>
  <c r="JU50" i="3"/>
  <c r="JY50" i="3"/>
  <c r="KC50" i="3"/>
  <c r="OC60" i="3"/>
  <c r="OH60" i="3"/>
  <c r="OM60" i="3"/>
  <c r="OS60" i="3"/>
  <c r="OX60" i="3"/>
  <c r="PC60" i="3"/>
  <c r="PI60" i="3"/>
  <c r="PN60" i="3"/>
  <c r="KC65" i="3"/>
  <c r="HN65" i="3"/>
  <c r="ID65" i="3"/>
  <c r="IT65" i="3"/>
  <c r="JJ65" i="3"/>
  <c r="JZ65" i="3"/>
  <c r="OG65" i="3"/>
  <c r="OW65" i="3"/>
  <c r="HQ70" i="3"/>
  <c r="IG70" i="3"/>
  <c r="IW70" i="3"/>
  <c r="JM70" i="3"/>
  <c r="KC70" i="3"/>
  <c r="PP70" i="3"/>
  <c r="EA75" i="3"/>
  <c r="PQ90" i="3"/>
  <c r="PM90" i="3"/>
  <c r="PI90" i="3"/>
  <c r="PE90" i="3"/>
  <c r="PA90" i="3"/>
  <c r="OW90" i="3"/>
  <c r="OS90" i="3"/>
  <c r="OO90" i="3"/>
  <c r="OK90" i="3"/>
  <c r="OG90" i="3"/>
  <c r="OC90" i="3"/>
  <c r="NY90" i="3"/>
  <c r="PP90" i="3"/>
  <c r="PL90" i="3"/>
  <c r="PH90" i="3"/>
  <c r="PD90" i="3"/>
  <c r="OZ90" i="3"/>
  <c r="OV90" i="3"/>
  <c r="OR90" i="3"/>
  <c r="ON90" i="3"/>
  <c r="OJ90" i="3"/>
  <c r="OF90" i="3"/>
  <c r="OB90" i="3"/>
  <c r="NX90" i="3"/>
  <c r="PO90" i="3"/>
  <c r="PK90" i="3"/>
  <c r="PG90" i="3"/>
  <c r="PC90" i="3"/>
  <c r="OY90" i="3"/>
  <c r="OU90" i="3"/>
  <c r="OQ90" i="3"/>
  <c r="OM90" i="3"/>
  <c r="OI90" i="3"/>
  <c r="OE90" i="3"/>
  <c r="OA90" i="3"/>
  <c r="PR90" i="3"/>
  <c r="PN90" i="3"/>
  <c r="PJ90" i="3"/>
  <c r="PF90" i="3"/>
  <c r="PB90" i="3"/>
  <c r="OX90" i="3"/>
  <c r="OT90" i="3"/>
  <c r="OP90" i="3"/>
  <c r="OL90" i="3"/>
  <c r="OH90" i="3"/>
  <c r="OD90" i="3"/>
  <c r="NZ90" i="3"/>
  <c r="PR95" i="3"/>
  <c r="PN95" i="3"/>
  <c r="PJ95" i="3"/>
  <c r="PF95" i="3"/>
  <c r="PB95" i="3"/>
  <c r="OX95" i="3"/>
  <c r="OT95" i="3"/>
  <c r="OP95" i="3"/>
  <c r="OL95" i="3"/>
  <c r="OH95" i="3"/>
  <c r="OD95" i="3"/>
  <c r="NZ95" i="3"/>
  <c r="PQ95" i="3"/>
  <c r="PM95" i="3"/>
  <c r="PI95" i="3"/>
  <c r="PE95" i="3"/>
  <c r="PA95" i="3"/>
  <c r="OW95" i="3"/>
  <c r="OS95" i="3"/>
  <c r="OO95" i="3"/>
  <c r="OK95" i="3"/>
  <c r="OG95" i="3"/>
  <c r="OC95" i="3"/>
  <c r="NY95" i="3"/>
  <c r="PP95" i="3"/>
  <c r="PL95" i="3"/>
  <c r="PH95" i="3"/>
  <c r="PD95" i="3"/>
  <c r="OZ95" i="3"/>
  <c r="OV95" i="3"/>
  <c r="OR95" i="3"/>
  <c r="ON95" i="3"/>
  <c r="OJ95" i="3"/>
  <c r="OF95" i="3"/>
  <c r="OB95" i="3"/>
  <c r="NX95" i="3"/>
  <c r="PO95" i="3"/>
  <c r="PK95" i="3"/>
  <c r="PG95" i="3"/>
  <c r="PC95" i="3"/>
  <c r="OY95" i="3"/>
  <c r="OU95" i="3"/>
  <c r="OQ95" i="3"/>
  <c r="OM95" i="3"/>
  <c r="OI95" i="3"/>
  <c r="OE95" i="3"/>
  <c r="OA95" i="3"/>
  <c r="EA100" i="3"/>
  <c r="PP100" i="3"/>
  <c r="NY20" i="3"/>
  <c r="OC20" i="3"/>
  <c r="OG20" i="3"/>
  <c r="OK20" i="3"/>
  <c r="OO20" i="3"/>
  <c r="OS20" i="3"/>
  <c r="OW20" i="3"/>
  <c r="PA20" i="3"/>
  <c r="PE20" i="3"/>
  <c r="PI20" i="3"/>
  <c r="PM20" i="3"/>
  <c r="HM25" i="3"/>
  <c r="HQ25" i="3"/>
  <c r="HU25" i="3"/>
  <c r="HY25" i="3"/>
  <c r="IC25" i="3"/>
  <c r="IG25" i="3"/>
  <c r="IK25" i="3"/>
  <c r="IO25" i="3"/>
  <c r="IS25" i="3"/>
  <c r="IW25" i="3"/>
  <c r="JA25" i="3"/>
  <c r="JE25" i="3"/>
  <c r="JI25" i="3"/>
  <c r="JM25" i="3"/>
  <c r="JQ25" i="3"/>
  <c r="JU25" i="3"/>
  <c r="JY25" i="3"/>
  <c r="NY30" i="3"/>
  <c r="OC30" i="3"/>
  <c r="OG30" i="3"/>
  <c r="OK30" i="3"/>
  <c r="OO30" i="3"/>
  <c r="OS30" i="3"/>
  <c r="OW30" i="3"/>
  <c r="PA30" i="3"/>
  <c r="PE30" i="3"/>
  <c r="PI30" i="3"/>
  <c r="PM30" i="3"/>
  <c r="HM35" i="3"/>
  <c r="HQ35" i="3"/>
  <c r="HU35" i="3"/>
  <c r="HY35" i="3"/>
  <c r="IC35" i="3"/>
  <c r="IG35" i="3"/>
  <c r="IK35" i="3"/>
  <c r="IO35" i="3"/>
  <c r="IS35" i="3"/>
  <c r="IW35" i="3"/>
  <c r="JA35" i="3"/>
  <c r="JE35" i="3"/>
  <c r="JI35" i="3"/>
  <c r="JM35" i="3"/>
  <c r="JQ35" i="3"/>
  <c r="JU35" i="3"/>
  <c r="JY35" i="3"/>
  <c r="HN40" i="3"/>
  <c r="HR40" i="3"/>
  <c r="HV40" i="3"/>
  <c r="HZ40" i="3"/>
  <c r="ID40" i="3"/>
  <c r="IH40" i="3"/>
  <c r="IL40" i="3"/>
  <c r="IP40" i="3"/>
  <c r="IT40" i="3"/>
  <c r="IX40" i="3"/>
  <c r="JB40" i="3"/>
  <c r="JF40" i="3"/>
  <c r="JJ40" i="3"/>
  <c r="JN40" i="3"/>
  <c r="JR40" i="3"/>
  <c r="JV40" i="3"/>
  <c r="JZ40" i="3"/>
  <c r="NX40" i="3"/>
  <c r="OB40" i="3"/>
  <c r="OF40" i="3"/>
  <c r="OJ40" i="3"/>
  <c r="ON40" i="3"/>
  <c r="OR40" i="3"/>
  <c r="OV40" i="3"/>
  <c r="OZ40" i="3"/>
  <c r="PD40" i="3"/>
  <c r="PH40" i="3"/>
  <c r="PL40" i="3"/>
  <c r="PP40" i="3"/>
  <c r="HN50" i="3"/>
  <c r="HR50" i="3"/>
  <c r="HV50" i="3"/>
  <c r="HZ50" i="3"/>
  <c r="ID50" i="3"/>
  <c r="IH50" i="3"/>
  <c r="IL50" i="3"/>
  <c r="IP50" i="3"/>
  <c r="IT50" i="3"/>
  <c r="IX50" i="3"/>
  <c r="JB50" i="3"/>
  <c r="JF50" i="3"/>
  <c r="JJ50" i="3"/>
  <c r="JN50" i="3"/>
  <c r="JR50" i="3"/>
  <c r="JV50" i="3"/>
  <c r="JZ50" i="3"/>
  <c r="PP60" i="3"/>
  <c r="PL60" i="3"/>
  <c r="PH60" i="3"/>
  <c r="PD60" i="3"/>
  <c r="OZ60" i="3"/>
  <c r="OV60" i="3"/>
  <c r="OR60" i="3"/>
  <c r="ON60" i="3"/>
  <c r="OJ60" i="3"/>
  <c r="OF60" i="3"/>
  <c r="OB60" i="3"/>
  <c r="NX60" i="3"/>
  <c r="NY60" i="3"/>
  <c r="OD60" i="3"/>
  <c r="OI60" i="3"/>
  <c r="OO60" i="3"/>
  <c r="OT60" i="3"/>
  <c r="OY60" i="3"/>
  <c r="PE60" i="3"/>
  <c r="PJ60" i="3"/>
  <c r="PO60" i="3"/>
  <c r="HR65" i="3"/>
  <c r="IH65" i="3"/>
  <c r="IX65" i="3"/>
  <c r="PP65" i="3"/>
  <c r="PL65" i="3"/>
  <c r="PH65" i="3"/>
  <c r="PD65" i="3"/>
  <c r="OZ65" i="3"/>
  <c r="OV65" i="3"/>
  <c r="OR65" i="3"/>
  <c r="ON65" i="3"/>
  <c r="OJ65" i="3"/>
  <c r="OF65" i="3"/>
  <c r="OB65" i="3"/>
  <c r="NX65" i="3"/>
  <c r="PO65" i="3"/>
  <c r="PK65" i="3"/>
  <c r="PG65" i="3"/>
  <c r="PC65" i="3"/>
  <c r="OY65" i="3"/>
  <c r="OU65" i="3"/>
  <c r="OQ65" i="3"/>
  <c r="OM65" i="3"/>
  <c r="OI65" i="3"/>
  <c r="OE65" i="3"/>
  <c r="OA65" i="3"/>
  <c r="PR65" i="3"/>
  <c r="PN65" i="3"/>
  <c r="PJ65" i="3"/>
  <c r="PF65" i="3"/>
  <c r="PB65" i="3"/>
  <c r="OX65" i="3"/>
  <c r="OT65" i="3"/>
  <c r="OP65" i="3"/>
  <c r="OL65" i="3"/>
  <c r="OH65" i="3"/>
  <c r="OD65" i="3"/>
  <c r="NZ65" i="3"/>
  <c r="OK65" i="3"/>
  <c r="PA65" i="3"/>
  <c r="PQ65" i="3"/>
  <c r="HU70" i="3"/>
  <c r="IK70" i="3"/>
  <c r="JA70" i="3"/>
  <c r="PQ80" i="3"/>
  <c r="JZ85" i="3"/>
  <c r="JV85" i="3"/>
  <c r="JR85" i="3"/>
  <c r="JN85" i="3"/>
  <c r="JJ85" i="3"/>
  <c r="JF85" i="3"/>
  <c r="JB85" i="3"/>
  <c r="IX85" i="3"/>
  <c r="IT85" i="3"/>
  <c r="IP85" i="3"/>
  <c r="IL85" i="3"/>
  <c r="IH85" i="3"/>
  <c r="ID85" i="3"/>
  <c r="HZ85" i="3"/>
  <c r="HV85" i="3"/>
  <c r="HR85" i="3"/>
  <c r="HN85" i="3"/>
  <c r="KC85" i="3"/>
  <c r="PO85" i="3"/>
  <c r="PK85" i="3"/>
  <c r="PG85" i="3"/>
  <c r="PC85" i="3"/>
  <c r="OY85" i="3"/>
  <c r="OU85" i="3"/>
  <c r="OQ85" i="3"/>
  <c r="OM85" i="3"/>
  <c r="OI85" i="3"/>
  <c r="OE85" i="3"/>
  <c r="OA85" i="3"/>
  <c r="PR85" i="3"/>
  <c r="PN85" i="3"/>
  <c r="PJ85" i="3"/>
  <c r="PF85" i="3"/>
  <c r="PB85" i="3"/>
  <c r="OX85" i="3"/>
  <c r="OT85" i="3"/>
  <c r="OP85" i="3"/>
  <c r="OL85" i="3"/>
  <c r="OH85" i="3"/>
  <c r="OD85" i="3"/>
  <c r="NZ85" i="3"/>
  <c r="PQ85" i="3"/>
  <c r="PM85" i="3"/>
  <c r="PI85" i="3"/>
  <c r="PE85" i="3"/>
  <c r="PA85" i="3"/>
  <c r="OW85" i="3"/>
  <c r="OS85" i="3"/>
  <c r="OO85" i="3"/>
  <c r="OK85" i="3"/>
  <c r="OG85" i="3"/>
  <c r="OC85" i="3"/>
  <c r="NY85" i="3"/>
  <c r="PP85" i="3"/>
  <c r="PL85" i="3"/>
  <c r="PH85" i="3"/>
  <c r="PD85" i="3"/>
  <c r="OZ85" i="3"/>
  <c r="OV85" i="3"/>
  <c r="OR85" i="3"/>
  <c r="ON85" i="3"/>
  <c r="OJ85" i="3"/>
  <c r="OF85" i="3"/>
  <c r="OB85" i="3"/>
  <c r="NX85" i="3"/>
  <c r="EA90" i="3"/>
  <c r="NZ20" i="3"/>
  <c r="OD20" i="3"/>
  <c r="OH20" i="3"/>
  <c r="OL20" i="3"/>
  <c r="OP20" i="3"/>
  <c r="OT20" i="3"/>
  <c r="OX20" i="3"/>
  <c r="PB20" i="3"/>
  <c r="PF20" i="3"/>
  <c r="PJ20" i="3"/>
  <c r="PN20" i="3"/>
  <c r="NZ30" i="3"/>
  <c r="OD30" i="3"/>
  <c r="OH30" i="3"/>
  <c r="OL30" i="3"/>
  <c r="OP30" i="3"/>
  <c r="OT30" i="3"/>
  <c r="OX30" i="3"/>
  <c r="PB30" i="3"/>
  <c r="PF30" i="3"/>
  <c r="PJ30" i="3"/>
  <c r="PN30" i="3"/>
  <c r="HK40" i="3"/>
  <c r="HO40" i="3"/>
  <c r="HS40" i="3"/>
  <c r="HW40" i="3"/>
  <c r="IA40" i="3"/>
  <c r="IE40" i="3"/>
  <c r="II40" i="3"/>
  <c r="IM40" i="3"/>
  <c r="IQ40" i="3"/>
  <c r="IU40" i="3"/>
  <c r="IY40" i="3"/>
  <c r="JC40" i="3"/>
  <c r="JG40" i="3"/>
  <c r="JK40" i="3"/>
  <c r="JO40" i="3"/>
  <c r="JS40" i="3"/>
  <c r="JW40" i="3"/>
  <c r="NY40" i="3"/>
  <c r="OC40" i="3"/>
  <c r="OG40" i="3"/>
  <c r="OK40" i="3"/>
  <c r="OO40" i="3"/>
  <c r="OS40" i="3"/>
  <c r="OW40" i="3"/>
  <c r="PA40" i="3"/>
  <c r="PE40" i="3"/>
  <c r="PI40" i="3"/>
  <c r="PM40" i="3"/>
  <c r="HK50" i="3"/>
  <c r="HO50" i="3"/>
  <c r="HS50" i="3"/>
  <c r="HW50" i="3"/>
  <c r="IA50" i="3"/>
  <c r="IE50" i="3"/>
  <c r="II50" i="3"/>
  <c r="IM50" i="3"/>
  <c r="IQ50" i="3"/>
  <c r="IU50" i="3"/>
  <c r="IY50" i="3"/>
  <c r="JC50" i="3"/>
  <c r="JG50" i="3"/>
  <c r="JK50" i="3"/>
  <c r="JO50" i="3"/>
  <c r="JS50" i="3"/>
  <c r="JW50" i="3"/>
  <c r="EA60" i="3"/>
  <c r="NZ60" i="3"/>
  <c r="OE60" i="3"/>
  <c r="OK60" i="3"/>
  <c r="OP60" i="3"/>
  <c r="OU60" i="3"/>
  <c r="PA60" i="3"/>
  <c r="PF60" i="3"/>
  <c r="PK60" i="3"/>
  <c r="NY65" i="3"/>
  <c r="OO65" i="3"/>
  <c r="KB70" i="3"/>
  <c r="JX70" i="3"/>
  <c r="JT70" i="3"/>
  <c r="JP70" i="3"/>
  <c r="JL70" i="3"/>
  <c r="JH70" i="3"/>
  <c r="JD70" i="3"/>
  <c r="IZ70" i="3"/>
  <c r="IV70" i="3"/>
  <c r="IR70" i="3"/>
  <c r="IN70" i="3"/>
  <c r="IJ70" i="3"/>
  <c r="IF70" i="3"/>
  <c r="IB70" i="3"/>
  <c r="HX70" i="3"/>
  <c r="HT70" i="3"/>
  <c r="HP70" i="3"/>
  <c r="HL70" i="3"/>
  <c r="KA70" i="3"/>
  <c r="JW70" i="3"/>
  <c r="JS70" i="3"/>
  <c r="JO70" i="3"/>
  <c r="JK70" i="3"/>
  <c r="JG70" i="3"/>
  <c r="JC70" i="3"/>
  <c r="IY70" i="3"/>
  <c r="IU70" i="3"/>
  <c r="IQ70" i="3"/>
  <c r="IM70" i="3"/>
  <c r="II70" i="3"/>
  <c r="IE70" i="3"/>
  <c r="IA70" i="3"/>
  <c r="HW70" i="3"/>
  <c r="HS70" i="3"/>
  <c r="HO70" i="3"/>
  <c r="HK70" i="3"/>
  <c r="JZ70" i="3"/>
  <c r="JV70" i="3"/>
  <c r="JR70" i="3"/>
  <c r="JN70" i="3"/>
  <c r="JJ70" i="3"/>
  <c r="JF70" i="3"/>
  <c r="JB70" i="3"/>
  <c r="IX70" i="3"/>
  <c r="IT70" i="3"/>
  <c r="IP70" i="3"/>
  <c r="IL70" i="3"/>
  <c r="IH70" i="3"/>
  <c r="ID70" i="3"/>
  <c r="HZ70" i="3"/>
  <c r="HV70" i="3"/>
  <c r="HR70" i="3"/>
  <c r="HN70" i="3"/>
  <c r="HY70" i="3"/>
  <c r="IO70" i="3"/>
  <c r="JE70" i="3"/>
  <c r="JU70" i="3"/>
  <c r="KB80" i="3"/>
  <c r="JX80" i="3"/>
  <c r="JT80" i="3"/>
  <c r="JP80" i="3"/>
  <c r="JL80" i="3"/>
  <c r="JH80" i="3"/>
  <c r="JD80" i="3"/>
  <c r="IZ80" i="3"/>
  <c r="IV80" i="3"/>
  <c r="IR80" i="3"/>
  <c r="IN80" i="3"/>
  <c r="IJ80" i="3"/>
  <c r="IF80" i="3"/>
  <c r="IB80" i="3"/>
  <c r="HX80" i="3"/>
  <c r="HT80" i="3"/>
  <c r="HP80" i="3"/>
  <c r="HL80" i="3"/>
  <c r="KA80" i="3"/>
  <c r="JW80" i="3"/>
  <c r="JS80" i="3"/>
  <c r="JO80" i="3"/>
  <c r="JK80" i="3"/>
  <c r="JG80" i="3"/>
  <c r="JC80" i="3"/>
  <c r="IY80" i="3"/>
  <c r="IU80" i="3"/>
  <c r="IQ80" i="3"/>
  <c r="IM80" i="3"/>
  <c r="II80" i="3"/>
  <c r="IE80" i="3"/>
  <c r="IA80" i="3"/>
  <c r="HW80" i="3"/>
  <c r="HS80" i="3"/>
  <c r="HO80" i="3"/>
  <c r="HK80" i="3"/>
  <c r="JZ80" i="3"/>
  <c r="JV80" i="3"/>
  <c r="JR80" i="3"/>
  <c r="JN80" i="3"/>
  <c r="JJ80" i="3"/>
  <c r="JF80" i="3"/>
  <c r="JB80" i="3"/>
  <c r="IX80" i="3"/>
  <c r="IT80" i="3"/>
  <c r="IP80" i="3"/>
  <c r="IL80" i="3"/>
  <c r="IH80" i="3"/>
  <c r="ID80" i="3"/>
  <c r="HZ80" i="3"/>
  <c r="HV80" i="3"/>
  <c r="HR80" i="3"/>
  <c r="HN80" i="3"/>
  <c r="KC80" i="3"/>
  <c r="JY80" i="3"/>
  <c r="JU80" i="3"/>
  <c r="JQ80" i="3"/>
  <c r="JM80" i="3"/>
  <c r="JI80" i="3"/>
  <c r="JE80" i="3"/>
  <c r="JA80" i="3"/>
  <c r="IW80" i="3"/>
  <c r="IS80" i="3"/>
  <c r="IO80" i="3"/>
  <c r="IK80" i="3"/>
  <c r="IG80" i="3"/>
  <c r="IC80" i="3"/>
  <c r="HY80" i="3"/>
  <c r="HU80" i="3"/>
  <c r="HQ80" i="3"/>
  <c r="HM80" i="3"/>
  <c r="PO80" i="3"/>
  <c r="KB105" i="3"/>
  <c r="JX105" i="3"/>
  <c r="JT105" i="3"/>
  <c r="JP105" i="3"/>
  <c r="JL105" i="3"/>
  <c r="JH105" i="3"/>
  <c r="JD105" i="3"/>
  <c r="IZ105" i="3"/>
  <c r="IV105" i="3"/>
  <c r="IR105" i="3"/>
  <c r="IN105" i="3"/>
  <c r="IJ105" i="3"/>
  <c r="IF105" i="3"/>
  <c r="IB105" i="3"/>
  <c r="HX105" i="3"/>
  <c r="HT105" i="3"/>
  <c r="HP105" i="3"/>
  <c r="HL105" i="3"/>
  <c r="KA105" i="3"/>
  <c r="JW105" i="3"/>
  <c r="JS105" i="3"/>
  <c r="JO105" i="3"/>
  <c r="JK105" i="3"/>
  <c r="JG105" i="3"/>
  <c r="JC105" i="3"/>
  <c r="IY105" i="3"/>
  <c r="IU105" i="3"/>
  <c r="IQ105" i="3"/>
  <c r="IM105" i="3"/>
  <c r="II105" i="3"/>
  <c r="IE105" i="3"/>
  <c r="IA105" i="3"/>
  <c r="HW105" i="3"/>
  <c r="HS105" i="3"/>
  <c r="HO105" i="3"/>
  <c r="HK105" i="3"/>
  <c r="JZ105" i="3"/>
  <c r="JV105" i="3"/>
  <c r="JR105" i="3"/>
  <c r="JN105" i="3"/>
  <c r="JJ105" i="3"/>
  <c r="JF105" i="3"/>
  <c r="JB105" i="3"/>
  <c r="IX105" i="3"/>
  <c r="IT105" i="3"/>
  <c r="IP105" i="3"/>
  <c r="IL105" i="3"/>
  <c r="IH105" i="3"/>
  <c r="ID105" i="3"/>
  <c r="HZ105" i="3"/>
  <c r="HV105" i="3"/>
  <c r="HR105" i="3"/>
  <c r="HN105" i="3"/>
  <c r="KC105" i="3"/>
  <c r="JY105" i="3"/>
  <c r="JU105" i="3"/>
  <c r="JQ105" i="3"/>
  <c r="JM105" i="3"/>
  <c r="JI105" i="3"/>
  <c r="JE105" i="3"/>
  <c r="JA105" i="3"/>
  <c r="IW105" i="3"/>
  <c r="IS105" i="3"/>
  <c r="IO105" i="3"/>
  <c r="IK105" i="3"/>
  <c r="IG105" i="3"/>
  <c r="IC105" i="3"/>
  <c r="HY105" i="3"/>
  <c r="HU105" i="3"/>
  <c r="HQ105" i="3"/>
  <c r="HM105" i="3"/>
  <c r="NY70" i="3"/>
  <c r="OC70" i="3"/>
  <c r="OG70" i="3"/>
  <c r="OK70" i="3"/>
  <c r="OO70" i="3"/>
  <c r="OS70" i="3"/>
  <c r="OW70" i="3"/>
  <c r="PA70" i="3"/>
  <c r="PE70" i="3"/>
  <c r="PI70" i="3"/>
  <c r="PM70" i="3"/>
  <c r="PQ70" i="3"/>
  <c r="NY75" i="3"/>
  <c r="OC75" i="3"/>
  <c r="OG75" i="3"/>
  <c r="OK75" i="3"/>
  <c r="OO75" i="3"/>
  <c r="OS75" i="3"/>
  <c r="OW75" i="3"/>
  <c r="PA75" i="3"/>
  <c r="PE75" i="3"/>
  <c r="PI75" i="3"/>
  <c r="PM75" i="3"/>
  <c r="PQ75" i="3"/>
  <c r="NZ80" i="3"/>
  <c r="OD80" i="3"/>
  <c r="OH80" i="3"/>
  <c r="OL80" i="3"/>
  <c r="OP80" i="3"/>
  <c r="OT80" i="3"/>
  <c r="OX80" i="3"/>
  <c r="PB80" i="3"/>
  <c r="PF80" i="3"/>
  <c r="PJ80" i="3"/>
  <c r="PN80" i="3"/>
  <c r="PR80" i="3"/>
  <c r="HK100" i="3"/>
  <c r="HO100" i="3"/>
  <c r="HS100" i="3"/>
  <c r="HW100" i="3"/>
  <c r="IA100" i="3"/>
  <c r="IE100" i="3"/>
  <c r="II100" i="3"/>
  <c r="IM100" i="3"/>
  <c r="IQ100" i="3"/>
  <c r="IU100" i="3"/>
  <c r="IY100" i="3"/>
  <c r="JC100" i="3"/>
  <c r="JG100" i="3"/>
  <c r="JK100" i="3"/>
  <c r="JO100" i="3"/>
  <c r="JS100" i="3"/>
  <c r="JW100" i="3"/>
  <c r="KA100" i="3"/>
  <c r="NY100" i="3"/>
  <c r="OC100" i="3"/>
  <c r="OG100" i="3"/>
  <c r="OK100" i="3"/>
  <c r="OO100" i="3"/>
  <c r="OS100" i="3"/>
  <c r="OW100" i="3"/>
  <c r="PA100" i="3"/>
  <c r="PE100" i="3"/>
  <c r="PI100" i="3"/>
  <c r="PM100" i="3"/>
  <c r="PQ100" i="3"/>
  <c r="KC110" i="3"/>
  <c r="JY110" i="3"/>
  <c r="JU110" i="3"/>
  <c r="JQ110" i="3"/>
  <c r="JM110" i="3"/>
  <c r="JI110" i="3"/>
  <c r="JE110" i="3"/>
  <c r="JA110" i="3"/>
  <c r="IW110" i="3"/>
  <c r="IS110" i="3"/>
  <c r="IO110" i="3"/>
  <c r="IK110" i="3"/>
  <c r="IG110" i="3"/>
  <c r="IC110" i="3"/>
  <c r="HY110" i="3"/>
  <c r="HU110" i="3"/>
  <c r="HQ110" i="3"/>
  <c r="HM110" i="3"/>
  <c r="JZ110" i="3"/>
  <c r="JV110" i="3"/>
  <c r="JR110" i="3"/>
  <c r="JN110" i="3"/>
  <c r="JJ110" i="3"/>
  <c r="JF110" i="3"/>
  <c r="JB110" i="3"/>
  <c r="IX110" i="3"/>
  <c r="IT110" i="3"/>
  <c r="IP110" i="3"/>
  <c r="IL110" i="3"/>
  <c r="IH110" i="3"/>
  <c r="ID110" i="3"/>
  <c r="HZ110" i="3"/>
  <c r="HV110" i="3"/>
  <c r="HR110" i="3"/>
  <c r="HN110" i="3"/>
  <c r="HO110" i="3"/>
  <c r="HW110" i="3"/>
  <c r="IE110" i="3"/>
  <c r="IM110" i="3"/>
  <c r="IU110" i="3"/>
  <c r="JC110" i="3"/>
  <c r="JK110" i="3"/>
  <c r="JS110" i="3"/>
  <c r="KA110" i="3"/>
  <c r="PR110" i="3"/>
  <c r="PN110" i="3"/>
  <c r="PJ110" i="3"/>
  <c r="PF110" i="3"/>
  <c r="PB110" i="3"/>
  <c r="OX110" i="3"/>
  <c r="OT110" i="3"/>
  <c r="OP110" i="3"/>
  <c r="OL110" i="3"/>
  <c r="OH110" i="3"/>
  <c r="OD110" i="3"/>
  <c r="NZ110" i="3"/>
  <c r="PO110" i="3"/>
  <c r="PK110" i="3"/>
  <c r="PG110" i="3"/>
  <c r="PC110" i="3"/>
  <c r="OY110" i="3"/>
  <c r="OU110" i="3"/>
  <c r="OQ110" i="3"/>
  <c r="OM110" i="3"/>
  <c r="OI110" i="3"/>
  <c r="OE110" i="3"/>
  <c r="OA110" i="3"/>
  <c r="OC110" i="3"/>
  <c r="OK110" i="3"/>
  <c r="OS110" i="3"/>
  <c r="PA110" i="3"/>
  <c r="PI110" i="3"/>
  <c r="PQ110" i="3"/>
  <c r="HT115" i="3"/>
  <c r="IJ115" i="3"/>
  <c r="IZ115" i="3"/>
  <c r="PP115" i="3"/>
  <c r="PL115" i="3"/>
  <c r="PH115" i="3"/>
  <c r="PD115" i="3"/>
  <c r="OZ115" i="3"/>
  <c r="OV115" i="3"/>
  <c r="OR115" i="3"/>
  <c r="ON115" i="3"/>
  <c r="OJ115" i="3"/>
  <c r="OF115" i="3"/>
  <c r="OB115" i="3"/>
  <c r="NX115" i="3"/>
  <c r="PO115" i="3"/>
  <c r="PK115" i="3"/>
  <c r="PG115" i="3"/>
  <c r="PC115" i="3"/>
  <c r="OY115" i="3"/>
  <c r="OU115" i="3"/>
  <c r="OQ115" i="3"/>
  <c r="OM115" i="3"/>
  <c r="OI115" i="3"/>
  <c r="OE115" i="3"/>
  <c r="OA115" i="3"/>
  <c r="PQ115" i="3"/>
  <c r="PM115" i="3"/>
  <c r="PI115" i="3"/>
  <c r="PE115" i="3"/>
  <c r="PA115" i="3"/>
  <c r="OW115" i="3"/>
  <c r="OS115" i="3"/>
  <c r="OO115" i="3"/>
  <c r="OK115" i="3"/>
  <c r="OG115" i="3"/>
  <c r="OC115" i="3"/>
  <c r="NY115" i="3"/>
  <c r="OH115" i="3"/>
  <c r="OX115" i="3"/>
  <c r="PN115" i="3"/>
  <c r="PO125" i="3"/>
  <c r="EA130" i="3"/>
  <c r="HK65" i="3"/>
  <c r="HO65" i="3"/>
  <c r="HS65" i="3"/>
  <c r="HW65" i="3"/>
  <c r="IA65" i="3"/>
  <c r="IE65" i="3"/>
  <c r="II65" i="3"/>
  <c r="IM65" i="3"/>
  <c r="IQ65" i="3"/>
  <c r="IU65" i="3"/>
  <c r="IY65" i="3"/>
  <c r="JC65" i="3"/>
  <c r="JG65" i="3"/>
  <c r="JK65" i="3"/>
  <c r="JO65" i="3"/>
  <c r="JS65" i="3"/>
  <c r="JW65" i="3"/>
  <c r="KA65" i="3"/>
  <c r="NZ70" i="3"/>
  <c r="OD70" i="3"/>
  <c r="OH70" i="3"/>
  <c r="OL70" i="3"/>
  <c r="OP70" i="3"/>
  <c r="OT70" i="3"/>
  <c r="OX70" i="3"/>
  <c r="PB70" i="3"/>
  <c r="PF70" i="3"/>
  <c r="PJ70" i="3"/>
  <c r="PN70" i="3"/>
  <c r="PR70" i="3"/>
  <c r="NZ75" i="3"/>
  <c r="OD75" i="3"/>
  <c r="OH75" i="3"/>
  <c r="OL75" i="3"/>
  <c r="OP75" i="3"/>
  <c r="OT75" i="3"/>
  <c r="OX75" i="3"/>
  <c r="PB75" i="3"/>
  <c r="PF75" i="3"/>
  <c r="PJ75" i="3"/>
  <c r="PN75" i="3"/>
  <c r="PR75" i="3"/>
  <c r="OA80" i="3"/>
  <c r="OE80" i="3"/>
  <c r="OI80" i="3"/>
  <c r="OM80" i="3"/>
  <c r="OQ80" i="3"/>
  <c r="OU80" i="3"/>
  <c r="OY80" i="3"/>
  <c r="PC80" i="3"/>
  <c r="PG80" i="3"/>
  <c r="PK80" i="3"/>
  <c r="HK85" i="3"/>
  <c r="HO85" i="3"/>
  <c r="HS85" i="3"/>
  <c r="HW85" i="3"/>
  <c r="IA85" i="3"/>
  <c r="IE85" i="3"/>
  <c r="II85" i="3"/>
  <c r="IM85" i="3"/>
  <c r="IQ85" i="3"/>
  <c r="IU85" i="3"/>
  <c r="IY85" i="3"/>
  <c r="JC85" i="3"/>
  <c r="JG85" i="3"/>
  <c r="JK85" i="3"/>
  <c r="JO85" i="3"/>
  <c r="JS85" i="3"/>
  <c r="JW85" i="3"/>
  <c r="KA85" i="3"/>
  <c r="HK95" i="3"/>
  <c r="HO95" i="3"/>
  <c r="HS95" i="3"/>
  <c r="HW95" i="3"/>
  <c r="IA95" i="3"/>
  <c r="IE95" i="3"/>
  <c r="II95" i="3"/>
  <c r="IM95" i="3"/>
  <c r="IQ95" i="3"/>
  <c r="IU95" i="3"/>
  <c r="IY95" i="3"/>
  <c r="JC95" i="3"/>
  <c r="JG95" i="3"/>
  <c r="JK95" i="3"/>
  <c r="JO95" i="3"/>
  <c r="JS95" i="3"/>
  <c r="JW95" i="3"/>
  <c r="KA95" i="3"/>
  <c r="HL100" i="3"/>
  <c r="HP100" i="3"/>
  <c r="HT100" i="3"/>
  <c r="HX100" i="3"/>
  <c r="IB100" i="3"/>
  <c r="IF100" i="3"/>
  <c r="IJ100" i="3"/>
  <c r="IN100" i="3"/>
  <c r="IR100" i="3"/>
  <c r="IV100" i="3"/>
  <c r="IZ100" i="3"/>
  <c r="JD100" i="3"/>
  <c r="JH100" i="3"/>
  <c r="JL100" i="3"/>
  <c r="JP100" i="3"/>
  <c r="JT100" i="3"/>
  <c r="JX100" i="3"/>
  <c r="KB100" i="3"/>
  <c r="NZ100" i="3"/>
  <c r="OD100" i="3"/>
  <c r="OH100" i="3"/>
  <c r="OL100" i="3"/>
  <c r="OP100" i="3"/>
  <c r="OT100" i="3"/>
  <c r="OX100" i="3"/>
  <c r="PB100" i="3"/>
  <c r="PF100" i="3"/>
  <c r="PJ100" i="3"/>
  <c r="PN100" i="3"/>
  <c r="PR100" i="3"/>
  <c r="HP110" i="3"/>
  <c r="HX110" i="3"/>
  <c r="IF110" i="3"/>
  <c r="IN110" i="3"/>
  <c r="IV110" i="3"/>
  <c r="JD110" i="3"/>
  <c r="JL110" i="3"/>
  <c r="JT110" i="3"/>
  <c r="KB110" i="3"/>
  <c r="NX110" i="3"/>
  <c r="OF110" i="3"/>
  <c r="ON110" i="3"/>
  <c r="OV110" i="3"/>
  <c r="PD110" i="3"/>
  <c r="PL110" i="3"/>
  <c r="JZ115" i="3"/>
  <c r="JV115" i="3"/>
  <c r="JR115" i="3"/>
  <c r="JN115" i="3"/>
  <c r="JJ115" i="3"/>
  <c r="JF115" i="3"/>
  <c r="JB115" i="3"/>
  <c r="IX115" i="3"/>
  <c r="IT115" i="3"/>
  <c r="IP115" i="3"/>
  <c r="IL115" i="3"/>
  <c r="IH115" i="3"/>
  <c r="ID115" i="3"/>
  <c r="HZ115" i="3"/>
  <c r="HV115" i="3"/>
  <c r="HR115" i="3"/>
  <c r="HN115" i="3"/>
  <c r="KC115" i="3"/>
  <c r="JY115" i="3"/>
  <c r="JU115" i="3"/>
  <c r="JQ115" i="3"/>
  <c r="JM115" i="3"/>
  <c r="JI115" i="3"/>
  <c r="JE115" i="3"/>
  <c r="JA115" i="3"/>
  <c r="IW115" i="3"/>
  <c r="IS115" i="3"/>
  <c r="IO115" i="3"/>
  <c r="IK115" i="3"/>
  <c r="IG115" i="3"/>
  <c r="IC115" i="3"/>
  <c r="HY115" i="3"/>
  <c r="HU115" i="3"/>
  <c r="HQ115" i="3"/>
  <c r="HM115" i="3"/>
  <c r="KA115" i="3"/>
  <c r="JW115" i="3"/>
  <c r="JS115" i="3"/>
  <c r="JO115" i="3"/>
  <c r="JK115" i="3"/>
  <c r="JG115" i="3"/>
  <c r="JC115" i="3"/>
  <c r="IY115" i="3"/>
  <c r="IU115" i="3"/>
  <c r="IQ115" i="3"/>
  <c r="IM115" i="3"/>
  <c r="II115" i="3"/>
  <c r="IE115" i="3"/>
  <c r="IA115" i="3"/>
  <c r="HW115" i="3"/>
  <c r="HS115" i="3"/>
  <c r="HO115" i="3"/>
  <c r="HK115" i="3"/>
  <c r="HX115" i="3"/>
  <c r="IN115" i="3"/>
  <c r="JD115" i="3"/>
  <c r="JT115" i="3"/>
  <c r="OL115" i="3"/>
  <c r="PB115" i="3"/>
  <c r="PR115" i="3"/>
  <c r="JZ120" i="3"/>
  <c r="JV120" i="3"/>
  <c r="JR120" i="3"/>
  <c r="JN120" i="3"/>
  <c r="JJ120" i="3"/>
  <c r="JF120" i="3"/>
  <c r="JB120" i="3"/>
  <c r="IX120" i="3"/>
  <c r="IT120" i="3"/>
  <c r="IP120" i="3"/>
  <c r="IL120" i="3"/>
  <c r="IH120" i="3"/>
  <c r="ID120" i="3"/>
  <c r="HZ120" i="3"/>
  <c r="HV120" i="3"/>
  <c r="HR120" i="3"/>
  <c r="HN120" i="3"/>
  <c r="KB120" i="3"/>
  <c r="PR120" i="3"/>
  <c r="PN120" i="3"/>
  <c r="PJ120" i="3"/>
  <c r="PF120" i="3"/>
  <c r="PB120" i="3"/>
  <c r="OX120" i="3"/>
  <c r="OT120" i="3"/>
  <c r="OP120" i="3"/>
  <c r="OL120" i="3"/>
  <c r="OH120" i="3"/>
  <c r="OD120" i="3"/>
  <c r="NZ120" i="3"/>
  <c r="PQ120" i="3"/>
  <c r="PM120" i="3"/>
  <c r="PI120" i="3"/>
  <c r="PE120" i="3"/>
  <c r="PA120" i="3"/>
  <c r="OW120" i="3"/>
  <c r="OS120" i="3"/>
  <c r="OO120" i="3"/>
  <c r="OK120" i="3"/>
  <c r="OG120" i="3"/>
  <c r="OC120" i="3"/>
  <c r="NY120" i="3"/>
  <c r="PP120" i="3"/>
  <c r="PL120" i="3"/>
  <c r="PH120" i="3"/>
  <c r="PD120" i="3"/>
  <c r="OZ120" i="3"/>
  <c r="OV120" i="3"/>
  <c r="OR120" i="3"/>
  <c r="ON120" i="3"/>
  <c r="OJ120" i="3"/>
  <c r="OF120" i="3"/>
  <c r="OB120" i="3"/>
  <c r="NX120" i="3"/>
  <c r="PO120" i="3"/>
  <c r="PK120" i="3"/>
  <c r="PG120" i="3"/>
  <c r="PC120" i="3"/>
  <c r="OY120" i="3"/>
  <c r="OU120" i="3"/>
  <c r="OQ120" i="3"/>
  <c r="OM120" i="3"/>
  <c r="OI120" i="3"/>
  <c r="OE120" i="3"/>
  <c r="OA120" i="3"/>
  <c r="JZ135" i="3"/>
  <c r="JV135" i="3"/>
  <c r="JR135" i="3"/>
  <c r="JN135" i="3"/>
  <c r="JJ135" i="3"/>
  <c r="JF135" i="3"/>
  <c r="JB135" i="3"/>
  <c r="IX135" i="3"/>
  <c r="IT135" i="3"/>
  <c r="IP135" i="3"/>
  <c r="IL135" i="3"/>
  <c r="IH135" i="3"/>
  <c r="ID135" i="3"/>
  <c r="HZ135" i="3"/>
  <c r="HV135" i="3"/>
  <c r="HR135" i="3"/>
  <c r="HN135" i="3"/>
  <c r="KC135" i="3"/>
  <c r="JX135" i="3"/>
  <c r="JS135" i="3"/>
  <c r="JM135" i="3"/>
  <c r="JH135" i="3"/>
  <c r="JC135" i="3"/>
  <c r="IW135" i="3"/>
  <c r="IR135" i="3"/>
  <c r="IM135" i="3"/>
  <c r="IG135" i="3"/>
  <c r="IB135" i="3"/>
  <c r="HW135" i="3"/>
  <c r="HQ135" i="3"/>
  <c r="HL135" i="3"/>
  <c r="KB135" i="3"/>
  <c r="JW135" i="3"/>
  <c r="JQ135" i="3"/>
  <c r="JL135" i="3"/>
  <c r="JG135" i="3"/>
  <c r="JA135" i="3"/>
  <c r="IV135" i="3"/>
  <c r="IQ135" i="3"/>
  <c r="IK135" i="3"/>
  <c r="IF135" i="3"/>
  <c r="IA135" i="3"/>
  <c r="HU135" i="3"/>
  <c r="HP135" i="3"/>
  <c r="HK135" i="3"/>
  <c r="KA135" i="3"/>
  <c r="JU135" i="3"/>
  <c r="JP135" i="3"/>
  <c r="JK135" i="3"/>
  <c r="JE135" i="3"/>
  <c r="IZ135" i="3"/>
  <c r="IU135" i="3"/>
  <c r="IO135" i="3"/>
  <c r="IJ135" i="3"/>
  <c r="IE135" i="3"/>
  <c r="HY135" i="3"/>
  <c r="HT135" i="3"/>
  <c r="HO135" i="3"/>
  <c r="JY135" i="3"/>
  <c r="JT135" i="3"/>
  <c r="JO135" i="3"/>
  <c r="JI135" i="3"/>
  <c r="JD135" i="3"/>
  <c r="IY135" i="3"/>
  <c r="IS135" i="3"/>
  <c r="IN135" i="3"/>
  <c r="II135" i="3"/>
  <c r="IC135" i="3"/>
  <c r="HX135" i="3"/>
  <c r="HS135" i="3"/>
  <c r="HM135" i="3"/>
  <c r="HL65" i="3"/>
  <c r="HP65" i="3"/>
  <c r="HT65" i="3"/>
  <c r="HX65" i="3"/>
  <c r="IB65" i="3"/>
  <c r="IF65" i="3"/>
  <c r="IJ65" i="3"/>
  <c r="IN65" i="3"/>
  <c r="IR65" i="3"/>
  <c r="IV65" i="3"/>
  <c r="IZ65" i="3"/>
  <c r="JD65" i="3"/>
  <c r="JH65" i="3"/>
  <c r="JL65" i="3"/>
  <c r="JP65" i="3"/>
  <c r="JT65" i="3"/>
  <c r="JX65" i="3"/>
  <c r="KB65" i="3"/>
  <c r="OA70" i="3"/>
  <c r="OE70" i="3"/>
  <c r="OI70" i="3"/>
  <c r="OM70" i="3"/>
  <c r="OQ70" i="3"/>
  <c r="OU70" i="3"/>
  <c r="OY70" i="3"/>
  <c r="PC70" i="3"/>
  <c r="PG70" i="3"/>
  <c r="PK70" i="3"/>
  <c r="PO70" i="3"/>
  <c r="OA75" i="3"/>
  <c r="OE75" i="3"/>
  <c r="OI75" i="3"/>
  <c r="OM75" i="3"/>
  <c r="OQ75" i="3"/>
  <c r="OU75" i="3"/>
  <c r="OY75" i="3"/>
  <c r="PC75" i="3"/>
  <c r="PG75" i="3"/>
  <c r="PK75" i="3"/>
  <c r="PO75" i="3"/>
  <c r="NX80" i="3"/>
  <c r="OB80" i="3"/>
  <c r="OF80" i="3"/>
  <c r="OJ80" i="3"/>
  <c r="ON80" i="3"/>
  <c r="OR80" i="3"/>
  <c r="OV80" i="3"/>
  <c r="OZ80" i="3"/>
  <c r="PD80" i="3"/>
  <c r="PH80" i="3"/>
  <c r="PL80" i="3"/>
  <c r="PP80" i="3"/>
  <c r="HL85" i="3"/>
  <c r="HP85" i="3"/>
  <c r="HT85" i="3"/>
  <c r="HX85" i="3"/>
  <c r="IB85" i="3"/>
  <c r="IF85" i="3"/>
  <c r="IJ85" i="3"/>
  <c r="IN85" i="3"/>
  <c r="IR85" i="3"/>
  <c r="IV85" i="3"/>
  <c r="IZ85" i="3"/>
  <c r="JD85" i="3"/>
  <c r="JH85" i="3"/>
  <c r="JL85" i="3"/>
  <c r="JP85" i="3"/>
  <c r="JT85" i="3"/>
  <c r="JX85" i="3"/>
  <c r="KB85" i="3"/>
  <c r="HL95" i="3"/>
  <c r="HP95" i="3"/>
  <c r="HT95" i="3"/>
  <c r="HX95" i="3"/>
  <c r="IB95" i="3"/>
  <c r="IF95" i="3"/>
  <c r="IJ95" i="3"/>
  <c r="IN95" i="3"/>
  <c r="IR95" i="3"/>
  <c r="IV95" i="3"/>
  <c r="IZ95" i="3"/>
  <c r="JD95" i="3"/>
  <c r="JH95" i="3"/>
  <c r="JL95" i="3"/>
  <c r="JP95" i="3"/>
  <c r="JT95" i="3"/>
  <c r="JX95" i="3"/>
  <c r="KB95" i="3"/>
  <c r="HM100" i="3"/>
  <c r="HQ100" i="3"/>
  <c r="HU100" i="3"/>
  <c r="HY100" i="3"/>
  <c r="IC100" i="3"/>
  <c r="IG100" i="3"/>
  <c r="IK100" i="3"/>
  <c r="IO100" i="3"/>
  <c r="IS100" i="3"/>
  <c r="IW100" i="3"/>
  <c r="JA100" i="3"/>
  <c r="JE100" i="3"/>
  <c r="JI100" i="3"/>
  <c r="JM100" i="3"/>
  <c r="JQ100" i="3"/>
  <c r="JU100" i="3"/>
  <c r="JY100" i="3"/>
  <c r="KC100" i="3"/>
  <c r="OA100" i="3"/>
  <c r="OE100" i="3"/>
  <c r="OI100" i="3"/>
  <c r="OM100" i="3"/>
  <c r="OQ100" i="3"/>
  <c r="OU100" i="3"/>
  <c r="OY100" i="3"/>
  <c r="PC100" i="3"/>
  <c r="PG100" i="3"/>
  <c r="PK100" i="3"/>
  <c r="PO100" i="3"/>
  <c r="HK110" i="3"/>
  <c r="HS110" i="3"/>
  <c r="IA110" i="3"/>
  <c r="II110" i="3"/>
  <c r="IQ110" i="3"/>
  <c r="IY110" i="3"/>
  <c r="JG110" i="3"/>
  <c r="JO110" i="3"/>
  <c r="JW110" i="3"/>
  <c r="NY110" i="3"/>
  <c r="OG110" i="3"/>
  <c r="OO110" i="3"/>
  <c r="OW110" i="3"/>
  <c r="PE110" i="3"/>
  <c r="PM110" i="3"/>
  <c r="HL115" i="3"/>
  <c r="IB115" i="3"/>
  <c r="IR115" i="3"/>
  <c r="JH115" i="3"/>
  <c r="JX115" i="3"/>
  <c r="NZ115" i="3"/>
  <c r="OP115" i="3"/>
  <c r="EA120" i="3"/>
  <c r="HM65" i="3"/>
  <c r="HQ65" i="3"/>
  <c r="HU65" i="3"/>
  <c r="HY65" i="3"/>
  <c r="IC65" i="3"/>
  <c r="IG65" i="3"/>
  <c r="IK65" i="3"/>
  <c r="IO65" i="3"/>
  <c r="IS65" i="3"/>
  <c r="IW65" i="3"/>
  <c r="JA65" i="3"/>
  <c r="JE65" i="3"/>
  <c r="JI65" i="3"/>
  <c r="JM65" i="3"/>
  <c r="JQ65" i="3"/>
  <c r="JU65" i="3"/>
  <c r="JY65" i="3"/>
  <c r="NX70" i="3"/>
  <c r="OB70" i="3"/>
  <c r="OF70" i="3"/>
  <c r="OJ70" i="3"/>
  <c r="ON70" i="3"/>
  <c r="OR70" i="3"/>
  <c r="OV70" i="3"/>
  <c r="OZ70" i="3"/>
  <c r="PD70" i="3"/>
  <c r="PH70" i="3"/>
  <c r="PL70" i="3"/>
  <c r="NX75" i="3"/>
  <c r="OB75" i="3"/>
  <c r="OF75" i="3"/>
  <c r="OJ75" i="3"/>
  <c r="ON75" i="3"/>
  <c r="OR75" i="3"/>
  <c r="OV75" i="3"/>
  <c r="OZ75" i="3"/>
  <c r="PD75" i="3"/>
  <c r="PH75" i="3"/>
  <c r="PL75" i="3"/>
  <c r="NY80" i="3"/>
  <c r="OC80" i="3"/>
  <c r="OG80" i="3"/>
  <c r="OK80" i="3"/>
  <c r="OO80" i="3"/>
  <c r="OS80" i="3"/>
  <c r="OW80" i="3"/>
  <c r="PA80" i="3"/>
  <c r="PE80" i="3"/>
  <c r="PI80" i="3"/>
  <c r="PM80" i="3"/>
  <c r="HM85" i="3"/>
  <c r="HQ85" i="3"/>
  <c r="HU85" i="3"/>
  <c r="HY85" i="3"/>
  <c r="IC85" i="3"/>
  <c r="IG85" i="3"/>
  <c r="IK85" i="3"/>
  <c r="IO85" i="3"/>
  <c r="IS85" i="3"/>
  <c r="IW85" i="3"/>
  <c r="JA85" i="3"/>
  <c r="JE85" i="3"/>
  <c r="JI85" i="3"/>
  <c r="JM85" i="3"/>
  <c r="JQ85" i="3"/>
  <c r="JU85" i="3"/>
  <c r="JY85" i="3"/>
  <c r="HM95" i="3"/>
  <c r="HQ95" i="3"/>
  <c r="HU95" i="3"/>
  <c r="HY95" i="3"/>
  <c r="IC95" i="3"/>
  <c r="IG95" i="3"/>
  <c r="IK95" i="3"/>
  <c r="IO95" i="3"/>
  <c r="IS95" i="3"/>
  <c r="IW95" i="3"/>
  <c r="JA95" i="3"/>
  <c r="JE95" i="3"/>
  <c r="JI95" i="3"/>
  <c r="JM95" i="3"/>
  <c r="JQ95" i="3"/>
  <c r="JU95" i="3"/>
  <c r="JY95" i="3"/>
  <c r="HN100" i="3"/>
  <c r="HR100" i="3"/>
  <c r="HV100" i="3"/>
  <c r="HZ100" i="3"/>
  <c r="ID100" i="3"/>
  <c r="IH100" i="3"/>
  <c r="IL100" i="3"/>
  <c r="IP100" i="3"/>
  <c r="IT100" i="3"/>
  <c r="IX100" i="3"/>
  <c r="JB100" i="3"/>
  <c r="JF100" i="3"/>
  <c r="JJ100" i="3"/>
  <c r="JN100" i="3"/>
  <c r="JR100" i="3"/>
  <c r="JV100" i="3"/>
  <c r="NX100" i="3"/>
  <c r="OB100" i="3"/>
  <c r="OF100" i="3"/>
  <c r="OJ100" i="3"/>
  <c r="ON100" i="3"/>
  <c r="OR100" i="3"/>
  <c r="OV100" i="3"/>
  <c r="OZ100" i="3"/>
  <c r="PD100" i="3"/>
  <c r="PH100" i="3"/>
  <c r="PL100" i="3"/>
  <c r="HL110" i="3"/>
  <c r="HT110" i="3"/>
  <c r="IB110" i="3"/>
  <c r="IJ110" i="3"/>
  <c r="IR110" i="3"/>
  <c r="IZ110" i="3"/>
  <c r="JH110" i="3"/>
  <c r="JP110" i="3"/>
  <c r="JX110" i="3"/>
  <c r="OB110" i="3"/>
  <c r="OJ110" i="3"/>
  <c r="OR110" i="3"/>
  <c r="OZ110" i="3"/>
  <c r="PH110" i="3"/>
  <c r="PP110" i="3"/>
  <c r="EA115" i="3"/>
  <c r="HP115" i="3"/>
  <c r="IF115" i="3"/>
  <c r="IV115" i="3"/>
  <c r="JL115" i="3"/>
  <c r="KB115" i="3"/>
  <c r="OD115" i="3"/>
  <c r="OT115" i="3"/>
  <c r="PJ115" i="3"/>
  <c r="JZ125" i="3"/>
  <c r="JV125" i="3"/>
  <c r="JR125" i="3"/>
  <c r="JN125" i="3"/>
  <c r="JJ125" i="3"/>
  <c r="JF125" i="3"/>
  <c r="JB125" i="3"/>
  <c r="IX125" i="3"/>
  <c r="IT125" i="3"/>
  <c r="IP125" i="3"/>
  <c r="IL125" i="3"/>
  <c r="IH125" i="3"/>
  <c r="ID125" i="3"/>
  <c r="HZ125" i="3"/>
  <c r="HV125" i="3"/>
  <c r="HR125" i="3"/>
  <c r="HN125" i="3"/>
  <c r="KC125" i="3"/>
  <c r="JY125" i="3"/>
  <c r="JU125" i="3"/>
  <c r="JQ125" i="3"/>
  <c r="JM125" i="3"/>
  <c r="JI125" i="3"/>
  <c r="JE125" i="3"/>
  <c r="JA125" i="3"/>
  <c r="IW125" i="3"/>
  <c r="IS125" i="3"/>
  <c r="IO125" i="3"/>
  <c r="IK125" i="3"/>
  <c r="IG125" i="3"/>
  <c r="IC125" i="3"/>
  <c r="HY125" i="3"/>
  <c r="HU125" i="3"/>
  <c r="HQ125" i="3"/>
  <c r="HM125" i="3"/>
  <c r="KB125" i="3"/>
  <c r="JX125" i="3"/>
  <c r="JT125" i="3"/>
  <c r="JP125" i="3"/>
  <c r="JL125" i="3"/>
  <c r="JH125" i="3"/>
  <c r="JD125" i="3"/>
  <c r="IZ125" i="3"/>
  <c r="IV125" i="3"/>
  <c r="IR125" i="3"/>
  <c r="IN125" i="3"/>
  <c r="IJ125" i="3"/>
  <c r="IF125" i="3"/>
  <c r="IB125" i="3"/>
  <c r="HX125" i="3"/>
  <c r="HT125" i="3"/>
  <c r="HP125" i="3"/>
  <c r="HL125" i="3"/>
  <c r="KA125" i="3"/>
  <c r="JW125" i="3"/>
  <c r="JS125" i="3"/>
  <c r="JO125" i="3"/>
  <c r="JK125" i="3"/>
  <c r="JG125" i="3"/>
  <c r="JC125" i="3"/>
  <c r="IY125" i="3"/>
  <c r="IU125" i="3"/>
  <c r="IQ125" i="3"/>
  <c r="IM125" i="3"/>
  <c r="II125" i="3"/>
  <c r="IE125" i="3"/>
  <c r="IA125" i="3"/>
  <c r="HW125" i="3"/>
  <c r="HS125" i="3"/>
  <c r="HO125" i="3"/>
  <c r="HK125" i="3"/>
  <c r="KA130" i="3"/>
  <c r="JW130" i="3"/>
  <c r="JS130" i="3"/>
  <c r="JO130" i="3"/>
  <c r="JK130" i="3"/>
  <c r="JG130" i="3"/>
  <c r="JC130" i="3"/>
  <c r="IY130" i="3"/>
  <c r="IU130" i="3"/>
  <c r="IQ130" i="3"/>
  <c r="IM130" i="3"/>
  <c r="II130" i="3"/>
  <c r="IE130" i="3"/>
  <c r="IA130" i="3"/>
  <c r="HW130" i="3"/>
  <c r="HS130" i="3"/>
  <c r="HO130" i="3"/>
  <c r="HK130" i="3"/>
  <c r="JZ130" i="3"/>
  <c r="JV130" i="3"/>
  <c r="JR130" i="3"/>
  <c r="JN130" i="3"/>
  <c r="JJ130" i="3"/>
  <c r="JF130" i="3"/>
  <c r="JB130" i="3"/>
  <c r="IX130" i="3"/>
  <c r="IT130" i="3"/>
  <c r="IP130" i="3"/>
  <c r="IL130" i="3"/>
  <c r="IH130" i="3"/>
  <c r="ID130" i="3"/>
  <c r="HZ130" i="3"/>
  <c r="HV130" i="3"/>
  <c r="HR130" i="3"/>
  <c r="HN130" i="3"/>
  <c r="KC130" i="3"/>
  <c r="JY130" i="3"/>
  <c r="JU130" i="3"/>
  <c r="JQ130" i="3"/>
  <c r="JM130" i="3"/>
  <c r="JI130" i="3"/>
  <c r="JE130" i="3"/>
  <c r="JA130" i="3"/>
  <c r="IW130" i="3"/>
  <c r="IS130" i="3"/>
  <c r="IO130" i="3"/>
  <c r="IK130" i="3"/>
  <c r="IG130" i="3"/>
  <c r="IC130" i="3"/>
  <c r="HY130" i="3"/>
  <c r="HU130" i="3"/>
  <c r="HQ130" i="3"/>
  <c r="HM130" i="3"/>
  <c r="KB130" i="3"/>
  <c r="JX130" i="3"/>
  <c r="JT130" i="3"/>
  <c r="JP130" i="3"/>
  <c r="JL130" i="3"/>
  <c r="JH130" i="3"/>
  <c r="JD130" i="3"/>
  <c r="IZ130" i="3"/>
  <c r="IV130" i="3"/>
  <c r="IR130" i="3"/>
  <c r="IN130" i="3"/>
  <c r="IJ130" i="3"/>
  <c r="IF130" i="3"/>
  <c r="IB130" i="3"/>
  <c r="HX130" i="3"/>
  <c r="HT130" i="3"/>
  <c r="HP130" i="3"/>
  <c r="HL130" i="3"/>
  <c r="PO130" i="3"/>
  <c r="PK130" i="3"/>
  <c r="PG130" i="3"/>
  <c r="PC130" i="3"/>
  <c r="OY130" i="3"/>
  <c r="OU130" i="3"/>
  <c r="OQ130" i="3"/>
  <c r="OM130" i="3"/>
  <c r="OI130" i="3"/>
  <c r="OE130" i="3"/>
  <c r="OA130" i="3"/>
  <c r="PQ130" i="3"/>
  <c r="EA135" i="3"/>
  <c r="HM120" i="3"/>
  <c r="HQ120" i="3"/>
  <c r="HU120" i="3"/>
  <c r="HY120" i="3"/>
  <c r="IC120" i="3"/>
  <c r="IG120" i="3"/>
  <c r="IK120" i="3"/>
  <c r="IO120" i="3"/>
  <c r="IS120" i="3"/>
  <c r="IW120" i="3"/>
  <c r="JA120" i="3"/>
  <c r="JE120" i="3"/>
  <c r="JI120" i="3"/>
  <c r="JM120" i="3"/>
  <c r="JQ120" i="3"/>
  <c r="JU120" i="3"/>
  <c r="JY120" i="3"/>
  <c r="KC120" i="3"/>
  <c r="NX125" i="3"/>
  <c r="OB125" i="3"/>
  <c r="OF125" i="3"/>
  <c r="OJ125" i="3"/>
  <c r="ON125" i="3"/>
  <c r="OR125" i="3"/>
  <c r="OV125" i="3"/>
  <c r="OZ125" i="3"/>
  <c r="PD125" i="3"/>
  <c r="PH125" i="3"/>
  <c r="PL125" i="3"/>
  <c r="PP125" i="3"/>
  <c r="NZ130" i="3"/>
  <c r="OD130" i="3"/>
  <c r="OH130" i="3"/>
  <c r="OL130" i="3"/>
  <c r="OP130" i="3"/>
  <c r="OT130" i="3"/>
  <c r="OX130" i="3"/>
  <c r="PB130" i="3"/>
  <c r="PF130" i="3"/>
  <c r="PJ130" i="3"/>
  <c r="PN130" i="3"/>
  <c r="PR130" i="3"/>
  <c r="OC135" i="3"/>
  <c r="OK135" i="3"/>
  <c r="OS135" i="3"/>
  <c r="PA135" i="3"/>
  <c r="PI135" i="3"/>
  <c r="KB140" i="3"/>
  <c r="JX140" i="3"/>
  <c r="JT140" i="3"/>
  <c r="JP140" i="3"/>
  <c r="JL140" i="3"/>
  <c r="JH140" i="3"/>
  <c r="JD140" i="3"/>
  <c r="IZ140" i="3"/>
  <c r="IV140" i="3"/>
  <c r="IR140" i="3"/>
  <c r="IN140" i="3"/>
  <c r="IJ140" i="3"/>
  <c r="IF140" i="3"/>
  <c r="IB140" i="3"/>
  <c r="HX140" i="3"/>
  <c r="HT140" i="3"/>
  <c r="HP140" i="3"/>
  <c r="HL140" i="3"/>
  <c r="JZ140" i="3"/>
  <c r="JV140" i="3"/>
  <c r="JR140" i="3"/>
  <c r="JN140" i="3"/>
  <c r="JJ140" i="3"/>
  <c r="JF140" i="3"/>
  <c r="JB140" i="3"/>
  <c r="IX140" i="3"/>
  <c r="IT140" i="3"/>
  <c r="IP140" i="3"/>
  <c r="IL140" i="3"/>
  <c r="IH140" i="3"/>
  <c r="ID140" i="3"/>
  <c r="HZ140" i="3"/>
  <c r="HV140" i="3"/>
  <c r="HR140" i="3"/>
  <c r="HN140" i="3"/>
  <c r="KC140" i="3"/>
  <c r="JY140" i="3"/>
  <c r="JU140" i="3"/>
  <c r="JQ140" i="3"/>
  <c r="JM140" i="3"/>
  <c r="JI140" i="3"/>
  <c r="JE140" i="3"/>
  <c r="JA140" i="3"/>
  <c r="IW140" i="3"/>
  <c r="IS140" i="3"/>
  <c r="IO140" i="3"/>
  <c r="IK140" i="3"/>
  <c r="IG140" i="3"/>
  <c r="IC140" i="3"/>
  <c r="HY140" i="3"/>
  <c r="HU140" i="3"/>
  <c r="HQ140" i="3"/>
  <c r="HM140" i="3"/>
  <c r="HK140" i="3"/>
  <c r="IA140" i="3"/>
  <c r="IQ140" i="3"/>
  <c r="JG140" i="3"/>
  <c r="JW140" i="3"/>
  <c r="EA145" i="3"/>
  <c r="KB145" i="3"/>
  <c r="NY125" i="3"/>
  <c r="OC125" i="3"/>
  <c r="OG125" i="3"/>
  <c r="OK125" i="3"/>
  <c r="OO125" i="3"/>
  <c r="OS125" i="3"/>
  <c r="OW125" i="3"/>
  <c r="PA125" i="3"/>
  <c r="PE125" i="3"/>
  <c r="PI125" i="3"/>
  <c r="PM125" i="3"/>
  <c r="PQ125" i="3"/>
  <c r="PP135" i="3"/>
  <c r="PL135" i="3"/>
  <c r="PH135" i="3"/>
  <c r="PD135" i="3"/>
  <c r="OZ135" i="3"/>
  <c r="OV135" i="3"/>
  <c r="OR135" i="3"/>
  <c r="ON135" i="3"/>
  <c r="OJ135" i="3"/>
  <c r="OF135" i="3"/>
  <c r="OB135" i="3"/>
  <c r="NX135" i="3"/>
  <c r="PR135" i="3"/>
  <c r="PN135" i="3"/>
  <c r="PJ135" i="3"/>
  <c r="PF135" i="3"/>
  <c r="PB135" i="3"/>
  <c r="OX135" i="3"/>
  <c r="OT135" i="3"/>
  <c r="OP135" i="3"/>
  <c r="OL135" i="3"/>
  <c r="OH135" i="3"/>
  <c r="OD135" i="3"/>
  <c r="NZ135" i="3"/>
  <c r="OE135" i="3"/>
  <c r="OM135" i="3"/>
  <c r="OU135" i="3"/>
  <c r="PC135" i="3"/>
  <c r="PK135" i="3"/>
  <c r="HO140" i="3"/>
  <c r="IE140" i="3"/>
  <c r="IU140" i="3"/>
  <c r="JK140" i="3"/>
  <c r="PO150" i="3"/>
  <c r="PK150" i="3"/>
  <c r="PG150" i="3"/>
  <c r="PC150" i="3"/>
  <c r="OY150" i="3"/>
  <c r="OU150" i="3"/>
  <c r="OQ150" i="3"/>
  <c r="OM150" i="3"/>
  <c r="OI150" i="3"/>
  <c r="OE150" i="3"/>
  <c r="OA150" i="3"/>
  <c r="PP150" i="3"/>
  <c r="KB155" i="3"/>
  <c r="JZ160" i="3"/>
  <c r="JV160" i="3"/>
  <c r="JR160" i="3"/>
  <c r="JN160" i="3"/>
  <c r="JJ160" i="3"/>
  <c r="JF160" i="3"/>
  <c r="JB160" i="3"/>
  <c r="IX160" i="3"/>
  <c r="IT160" i="3"/>
  <c r="IP160" i="3"/>
  <c r="IL160" i="3"/>
  <c r="IH160" i="3"/>
  <c r="ID160" i="3"/>
  <c r="HZ160" i="3"/>
  <c r="HV160" i="3"/>
  <c r="HR160" i="3"/>
  <c r="HN160" i="3"/>
  <c r="KC160" i="3"/>
  <c r="JY160" i="3"/>
  <c r="JU160" i="3"/>
  <c r="JQ160" i="3"/>
  <c r="JM160" i="3"/>
  <c r="JI160" i="3"/>
  <c r="JE160" i="3"/>
  <c r="JA160" i="3"/>
  <c r="IW160" i="3"/>
  <c r="IS160" i="3"/>
  <c r="IO160" i="3"/>
  <c r="IK160" i="3"/>
  <c r="IG160" i="3"/>
  <c r="IC160" i="3"/>
  <c r="HY160" i="3"/>
  <c r="HU160" i="3"/>
  <c r="HQ160" i="3"/>
  <c r="HM160" i="3"/>
  <c r="KB160" i="3"/>
  <c r="JX160" i="3"/>
  <c r="JT160" i="3"/>
  <c r="JP160" i="3"/>
  <c r="JL160" i="3"/>
  <c r="JH160" i="3"/>
  <c r="JD160" i="3"/>
  <c r="IZ160" i="3"/>
  <c r="IV160" i="3"/>
  <c r="IR160" i="3"/>
  <c r="IN160" i="3"/>
  <c r="IJ160" i="3"/>
  <c r="IF160" i="3"/>
  <c r="IB160" i="3"/>
  <c r="HX160" i="3"/>
  <c r="HT160" i="3"/>
  <c r="HP160" i="3"/>
  <c r="HL160" i="3"/>
  <c r="KA160" i="3"/>
  <c r="JW160" i="3"/>
  <c r="JS160" i="3"/>
  <c r="JO160" i="3"/>
  <c r="JK160" i="3"/>
  <c r="JG160" i="3"/>
  <c r="JC160" i="3"/>
  <c r="IY160" i="3"/>
  <c r="IU160" i="3"/>
  <c r="IQ160" i="3"/>
  <c r="IM160" i="3"/>
  <c r="II160" i="3"/>
  <c r="IE160" i="3"/>
  <c r="IA160" i="3"/>
  <c r="HW160" i="3"/>
  <c r="HS160" i="3"/>
  <c r="HO160" i="3"/>
  <c r="HK160" i="3"/>
  <c r="HK120" i="3"/>
  <c r="HO120" i="3"/>
  <c r="HS120" i="3"/>
  <c r="HW120" i="3"/>
  <c r="IA120" i="3"/>
  <c r="IE120" i="3"/>
  <c r="II120" i="3"/>
  <c r="IM120" i="3"/>
  <c r="IQ120" i="3"/>
  <c r="IU120" i="3"/>
  <c r="IY120" i="3"/>
  <c r="JC120" i="3"/>
  <c r="JG120" i="3"/>
  <c r="JK120" i="3"/>
  <c r="JO120" i="3"/>
  <c r="JS120" i="3"/>
  <c r="JW120" i="3"/>
  <c r="KA120" i="3"/>
  <c r="NZ125" i="3"/>
  <c r="OD125" i="3"/>
  <c r="OH125" i="3"/>
  <c r="OL125" i="3"/>
  <c r="OP125" i="3"/>
  <c r="OT125" i="3"/>
  <c r="OX125" i="3"/>
  <c r="PB125" i="3"/>
  <c r="PF125" i="3"/>
  <c r="PJ125" i="3"/>
  <c r="PN125" i="3"/>
  <c r="PR125" i="3"/>
  <c r="NX130" i="3"/>
  <c r="OB130" i="3"/>
  <c r="OF130" i="3"/>
  <c r="OJ130" i="3"/>
  <c r="ON130" i="3"/>
  <c r="OR130" i="3"/>
  <c r="OV130" i="3"/>
  <c r="OZ130" i="3"/>
  <c r="PD130" i="3"/>
  <c r="PH130" i="3"/>
  <c r="PL130" i="3"/>
  <c r="PP130" i="3"/>
  <c r="NY135" i="3"/>
  <c r="OG135" i="3"/>
  <c r="OO135" i="3"/>
  <c r="OW135" i="3"/>
  <c r="PE135" i="3"/>
  <c r="PM135" i="3"/>
  <c r="HS140" i="3"/>
  <c r="II140" i="3"/>
  <c r="IY140" i="3"/>
  <c r="JO140" i="3"/>
  <c r="KA150" i="3"/>
  <c r="JW150" i="3"/>
  <c r="JS150" i="3"/>
  <c r="JO150" i="3"/>
  <c r="JK150" i="3"/>
  <c r="JG150" i="3"/>
  <c r="JC150" i="3"/>
  <c r="IY150" i="3"/>
  <c r="IU150" i="3"/>
  <c r="IQ150" i="3"/>
  <c r="IM150" i="3"/>
  <c r="II150" i="3"/>
  <c r="IE150" i="3"/>
  <c r="IA150" i="3"/>
  <c r="HW150" i="3"/>
  <c r="HS150" i="3"/>
  <c r="HO150" i="3"/>
  <c r="HK150" i="3"/>
  <c r="JZ150" i="3"/>
  <c r="JV150" i="3"/>
  <c r="JR150" i="3"/>
  <c r="JN150" i="3"/>
  <c r="JJ150" i="3"/>
  <c r="JF150" i="3"/>
  <c r="JB150" i="3"/>
  <c r="IX150" i="3"/>
  <c r="IT150" i="3"/>
  <c r="IP150" i="3"/>
  <c r="IL150" i="3"/>
  <c r="IH150" i="3"/>
  <c r="ID150" i="3"/>
  <c r="HZ150" i="3"/>
  <c r="HV150" i="3"/>
  <c r="HR150" i="3"/>
  <c r="HN150" i="3"/>
  <c r="KC150" i="3"/>
  <c r="JY150" i="3"/>
  <c r="JU150" i="3"/>
  <c r="JQ150" i="3"/>
  <c r="JM150" i="3"/>
  <c r="JI150" i="3"/>
  <c r="JE150" i="3"/>
  <c r="JA150" i="3"/>
  <c r="IW150" i="3"/>
  <c r="IS150" i="3"/>
  <c r="IO150" i="3"/>
  <c r="IK150" i="3"/>
  <c r="IG150" i="3"/>
  <c r="IC150" i="3"/>
  <c r="HY150" i="3"/>
  <c r="HU150" i="3"/>
  <c r="HQ150" i="3"/>
  <c r="HM150" i="3"/>
  <c r="KB150" i="3"/>
  <c r="JX150" i="3"/>
  <c r="JT150" i="3"/>
  <c r="JP150" i="3"/>
  <c r="JL150" i="3"/>
  <c r="JH150" i="3"/>
  <c r="JD150" i="3"/>
  <c r="IZ150" i="3"/>
  <c r="IV150" i="3"/>
  <c r="IR150" i="3"/>
  <c r="IN150" i="3"/>
  <c r="IJ150" i="3"/>
  <c r="IF150" i="3"/>
  <c r="IB150" i="3"/>
  <c r="HX150" i="3"/>
  <c r="HT150" i="3"/>
  <c r="HP150" i="3"/>
  <c r="HL150" i="3"/>
  <c r="PR155" i="3"/>
  <c r="HL120" i="3"/>
  <c r="HP120" i="3"/>
  <c r="HT120" i="3"/>
  <c r="HX120" i="3"/>
  <c r="IB120" i="3"/>
  <c r="IF120" i="3"/>
  <c r="IJ120" i="3"/>
  <c r="IN120" i="3"/>
  <c r="IR120" i="3"/>
  <c r="IV120" i="3"/>
  <c r="IZ120" i="3"/>
  <c r="JD120" i="3"/>
  <c r="JH120" i="3"/>
  <c r="JL120" i="3"/>
  <c r="JP120" i="3"/>
  <c r="JT120" i="3"/>
  <c r="JX120" i="3"/>
  <c r="OA125" i="3"/>
  <c r="OE125" i="3"/>
  <c r="OI125" i="3"/>
  <c r="OM125" i="3"/>
  <c r="OQ125" i="3"/>
  <c r="OU125" i="3"/>
  <c r="OY125" i="3"/>
  <c r="PC125" i="3"/>
  <c r="PG125" i="3"/>
  <c r="PK125" i="3"/>
  <c r="NY130" i="3"/>
  <c r="OC130" i="3"/>
  <c r="OG130" i="3"/>
  <c r="OK130" i="3"/>
  <c r="OO130" i="3"/>
  <c r="OS130" i="3"/>
  <c r="OW130" i="3"/>
  <c r="PA130" i="3"/>
  <c r="PE130" i="3"/>
  <c r="PI130" i="3"/>
  <c r="PM130" i="3"/>
  <c r="OA135" i="3"/>
  <c r="OI135" i="3"/>
  <c r="OQ135" i="3"/>
  <c r="OY135" i="3"/>
  <c r="PG135" i="3"/>
  <c r="PO135" i="3"/>
  <c r="HW140" i="3"/>
  <c r="IM140" i="3"/>
  <c r="JC140" i="3"/>
  <c r="JS140" i="3"/>
  <c r="PQ140" i="3"/>
  <c r="PM140" i="3"/>
  <c r="PI140" i="3"/>
  <c r="PE140" i="3"/>
  <c r="PA140" i="3"/>
  <c r="OW140" i="3"/>
  <c r="OS140" i="3"/>
  <c r="OO140" i="3"/>
  <c r="OK140" i="3"/>
  <c r="OG140" i="3"/>
  <c r="OC140" i="3"/>
  <c r="NY140" i="3"/>
  <c r="PP140" i="3"/>
  <c r="PL140" i="3"/>
  <c r="PH140" i="3"/>
  <c r="PD140" i="3"/>
  <c r="OZ140" i="3"/>
  <c r="OV140" i="3"/>
  <c r="OR140" i="3"/>
  <c r="ON140" i="3"/>
  <c r="OJ140" i="3"/>
  <c r="OF140" i="3"/>
  <c r="OB140" i="3"/>
  <c r="NX140" i="3"/>
  <c r="PO140" i="3"/>
  <c r="PK140" i="3"/>
  <c r="PG140" i="3"/>
  <c r="PC140" i="3"/>
  <c r="OY140" i="3"/>
  <c r="OU140" i="3"/>
  <c r="OQ140" i="3"/>
  <c r="OM140" i="3"/>
  <c r="OI140" i="3"/>
  <c r="OE140" i="3"/>
  <c r="OA140" i="3"/>
  <c r="PR140" i="3"/>
  <c r="PN140" i="3"/>
  <c r="PJ140" i="3"/>
  <c r="PF140" i="3"/>
  <c r="PB140" i="3"/>
  <c r="OX140" i="3"/>
  <c r="OT140" i="3"/>
  <c r="OP140" i="3"/>
  <c r="OL140" i="3"/>
  <c r="OH140" i="3"/>
  <c r="OD140" i="3"/>
  <c r="NZ140" i="3"/>
  <c r="KC145" i="3"/>
  <c r="PO145" i="3"/>
  <c r="PK145" i="3"/>
  <c r="PG145" i="3"/>
  <c r="PC145" i="3"/>
  <c r="OY145" i="3"/>
  <c r="OU145" i="3"/>
  <c r="OQ145" i="3"/>
  <c r="OM145" i="3"/>
  <c r="OI145" i="3"/>
  <c r="OE145" i="3"/>
  <c r="OA145" i="3"/>
  <c r="PR145" i="3"/>
  <c r="PN145" i="3"/>
  <c r="PJ145" i="3"/>
  <c r="PF145" i="3"/>
  <c r="PB145" i="3"/>
  <c r="OX145" i="3"/>
  <c r="OT145" i="3"/>
  <c r="OP145" i="3"/>
  <c r="OL145" i="3"/>
  <c r="OH145" i="3"/>
  <c r="OD145" i="3"/>
  <c r="NZ145" i="3"/>
  <c r="PQ145" i="3"/>
  <c r="PM145" i="3"/>
  <c r="PI145" i="3"/>
  <c r="PE145" i="3"/>
  <c r="PA145" i="3"/>
  <c r="OW145" i="3"/>
  <c r="OS145" i="3"/>
  <c r="OO145" i="3"/>
  <c r="OK145" i="3"/>
  <c r="OG145" i="3"/>
  <c r="OC145" i="3"/>
  <c r="NY145" i="3"/>
  <c r="PP145" i="3"/>
  <c r="PL145" i="3"/>
  <c r="PH145" i="3"/>
  <c r="PD145" i="3"/>
  <c r="OZ145" i="3"/>
  <c r="OV145" i="3"/>
  <c r="OR145" i="3"/>
  <c r="ON145" i="3"/>
  <c r="OJ145" i="3"/>
  <c r="OF145" i="3"/>
  <c r="OB145" i="3"/>
  <c r="NX145" i="3"/>
  <c r="EA160" i="3"/>
  <c r="PP160" i="3"/>
  <c r="HN145" i="3"/>
  <c r="HR145" i="3"/>
  <c r="HV145" i="3"/>
  <c r="HZ145" i="3"/>
  <c r="ID145" i="3"/>
  <c r="IH145" i="3"/>
  <c r="IL145" i="3"/>
  <c r="IP145" i="3"/>
  <c r="IT145" i="3"/>
  <c r="IX145" i="3"/>
  <c r="JB145" i="3"/>
  <c r="JF145" i="3"/>
  <c r="JJ145" i="3"/>
  <c r="JN145" i="3"/>
  <c r="JR145" i="3"/>
  <c r="JV145" i="3"/>
  <c r="JZ145" i="3"/>
  <c r="NY150" i="3"/>
  <c r="OC150" i="3"/>
  <c r="OG150" i="3"/>
  <c r="OK150" i="3"/>
  <c r="OO150" i="3"/>
  <c r="OS150" i="3"/>
  <c r="OW150" i="3"/>
  <c r="PA150" i="3"/>
  <c r="PE150" i="3"/>
  <c r="PI150" i="3"/>
  <c r="PM150" i="3"/>
  <c r="PQ150" i="3"/>
  <c r="HM155" i="3"/>
  <c r="HQ155" i="3"/>
  <c r="HU155" i="3"/>
  <c r="HY155" i="3"/>
  <c r="IC155" i="3"/>
  <c r="IG155" i="3"/>
  <c r="IK155" i="3"/>
  <c r="IO155" i="3"/>
  <c r="IS155" i="3"/>
  <c r="IW155" i="3"/>
  <c r="JA155" i="3"/>
  <c r="JE155" i="3"/>
  <c r="JI155" i="3"/>
  <c r="JM155" i="3"/>
  <c r="JQ155" i="3"/>
  <c r="JU155" i="3"/>
  <c r="JY155" i="3"/>
  <c r="KC155" i="3"/>
  <c r="OA155" i="3"/>
  <c r="OE155" i="3"/>
  <c r="OI155" i="3"/>
  <c r="OM155" i="3"/>
  <c r="OQ155" i="3"/>
  <c r="OU155" i="3"/>
  <c r="OY155" i="3"/>
  <c r="PC155" i="3"/>
  <c r="PG155" i="3"/>
  <c r="PK155" i="3"/>
  <c r="PO155" i="3"/>
  <c r="NY160" i="3"/>
  <c r="OC160" i="3"/>
  <c r="OG160" i="3"/>
  <c r="OK160" i="3"/>
  <c r="OO160" i="3"/>
  <c r="OS160" i="3"/>
  <c r="OW160" i="3"/>
  <c r="PA160" i="3"/>
  <c r="PE160" i="3"/>
  <c r="PI160" i="3"/>
  <c r="PM160" i="3"/>
  <c r="PQ160" i="3"/>
  <c r="JZ165" i="3"/>
  <c r="JV165" i="3"/>
  <c r="JR165" i="3"/>
  <c r="JN165" i="3"/>
  <c r="JJ165" i="3"/>
  <c r="JF165" i="3"/>
  <c r="JB165" i="3"/>
  <c r="IX165" i="3"/>
  <c r="IT165" i="3"/>
  <c r="IP165" i="3"/>
  <c r="IL165" i="3"/>
  <c r="IH165" i="3"/>
  <c r="ID165" i="3"/>
  <c r="HZ165" i="3"/>
  <c r="HV165" i="3"/>
  <c r="HR165" i="3"/>
  <c r="HN165" i="3"/>
  <c r="KC165" i="3"/>
  <c r="JY165" i="3"/>
  <c r="JU165" i="3"/>
  <c r="JQ165" i="3"/>
  <c r="JM165" i="3"/>
  <c r="JI165" i="3"/>
  <c r="JE165" i="3"/>
  <c r="JA165" i="3"/>
  <c r="IW165" i="3"/>
  <c r="IS165" i="3"/>
  <c r="IO165" i="3"/>
  <c r="IK165" i="3"/>
  <c r="IG165" i="3"/>
  <c r="IC165" i="3"/>
  <c r="HY165" i="3"/>
  <c r="HU165" i="3"/>
  <c r="HQ165" i="3"/>
  <c r="HM165" i="3"/>
  <c r="HK165" i="3"/>
  <c r="HS165" i="3"/>
  <c r="IA165" i="3"/>
  <c r="II165" i="3"/>
  <c r="IQ165" i="3"/>
  <c r="IY165" i="3"/>
  <c r="JG165" i="3"/>
  <c r="JO165" i="3"/>
  <c r="JW165" i="3"/>
  <c r="OG165" i="3"/>
  <c r="OO165" i="3"/>
  <c r="OW165" i="3"/>
  <c r="PE165" i="3"/>
  <c r="HT170" i="3"/>
  <c r="IJ170" i="3"/>
  <c r="IZ170" i="3"/>
  <c r="JP170" i="3"/>
  <c r="PR170" i="3"/>
  <c r="PN170" i="3"/>
  <c r="PJ170" i="3"/>
  <c r="PF170" i="3"/>
  <c r="PB170" i="3"/>
  <c r="OX170" i="3"/>
  <c r="OT170" i="3"/>
  <c r="OP170" i="3"/>
  <c r="OL170" i="3"/>
  <c r="OH170" i="3"/>
  <c r="OD170" i="3"/>
  <c r="NZ170" i="3"/>
  <c r="PQ170" i="3"/>
  <c r="PM170" i="3"/>
  <c r="PI170" i="3"/>
  <c r="PE170" i="3"/>
  <c r="PA170" i="3"/>
  <c r="OW170" i="3"/>
  <c r="OS170" i="3"/>
  <c r="OO170" i="3"/>
  <c r="OK170" i="3"/>
  <c r="OG170" i="3"/>
  <c r="OC170" i="3"/>
  <c r="NY170" i="3"/>
  <c r="PP170" i="3"/>
  <c r="PL170" i="3"/>
  <c r="PH170" i="3"/>
  <c r="PD170" i="3"/>
  <c r="OZ170" i="3"/>
  <c r="OV170" i="3"/>
  <c r="OR170" i="3"/>
  <c r="ON170" i="3"/>
  <c r="OJ170" i="3"/>
  <c r="OF170" i="3"/>
  <c r="OB170" i="3"/>
  <c r="NX170" i="3"/>
  <c r="PO170" i="3"/>
  <c r="PK170" i="3"/>
  <c r="PG170" i="3"/>
  <c r="PC170" i="3"/>
  <c r="OY170" i="3"/>
  <c r="OU170" i="3"/>
  <c r="OQ170" i="3"/>
  <c r="OM170" i="3"/>
  <c r="OI170" i="3"/>
  <c r="OE170" i="3"/>
  <c r="OA170" i="3"/>
  <c r="PQ180" i="3"/>
  <c r="HK145" i="3"/>
  <c r="HO145" i="3"/>
  <c r="HS145" i="3"/>
  <c r="HW145" i="3"/>
  <c r="IA145" i="3"/>
  <c r="IE145" i="3"/>
  <c r="II145" i="3"/>
  <c r="IM145" i="3"/>
  <c r="IQ145" i="3"/>
  <c r="IU145" i="3"/>
  <c r="IY145" i="3"/>
  <c r="JC145" i="3"/>
  <c r="JG145" i="3"/>
  <c r="JK145" i="3"/>
  <c r="JO145" i="3"/>
  <c r="JS145" i="3"/>
  <c r="JW145" i="3"/>
  <c r="KA145" i="3"/>
  <c r="NZ150" i="3"/>
  <c r="OD150" i="3"/>
  <c r="OH150" i="3"/>
  <c r="OL150" i="3"/>
  <c r="OP150" i="3"/>
  <c r="OT150" i="3"/>
  <c r="OX150" i="3"/>
  <c r="PB150" i="3"/>
  <c r="PF150" i="3"/>
  <c r="PJ150" i="3"/>
  <c r="PN150" i="3"/>
  <c r="PR150" i="3"/>
  <c r="HN155" i="3"/>
  <c r="HR155" i="3"/>
  <c r="HV155" i="3"/>
  <c r="HZ155" i="3"/>
  <c r="ID155" i="3"/>
  <c r="IH155" i="3"/>
  <c r="IL155" i="3"/>
  <c r="IP155" i="3"/>
  <c r="IT155" i="3"/>
  <c r="IX155" i="3"/>
  <c r="JB155" i="3"/>
  <c r="JF155" i="3"/>
  <c r="JJ155" i="3"/>
  <c r="JN155" i="3"/>
  <c r="JR155" i="3"/>
  <c r="JV155" i="3"/>
  <c r="JZ155" i="3"/>
  <c r="NX155" i="3"/>
  <c r="OB155" i="3"/>
  <c r="OF155" i="3"/>
  <c r="OJ155" i="3"/>
  <c r="ON155" i="3"/>
  <c r="OR155" i="3"/>
  <c r="OV155" i="3"/>
  <c r="OZ155" i="3"/>
  <c r="PD155" i="3"/>
  <c r="PH155" i="3"/>
  <c r="PL155" i="3"/>
  <c r="PP155" i="3"/>
  <c r="NZ160" i="3"/>
  <c r="OD160" i="3"/>
  <c r="OH160" i="3"/>
  <c r="OL160" i="3"/>
  <c r="OP160" i="3"/>
  <c r="OT160" i="3"/>
  <c r="OX160" i="3"/>
  <c r="PB160" i="3"/>
  <c r="PF160" i="3"/>
  <c r="PJ160" i="3"/>
  <c r="PN160" i="3"/>
  <c r="PR160" i="3"/>
  <c r="EA165" i="3"/>
  <c r="HL165" i="3"/>
  <c r="HT165" i="3"/>
  <c r="IB165" i="3"/>
  <c r="IJ165" i="3"/>
  <c r="IR165" i="3"/>
  <c r="IZ165" i="3"/>
  <c r="JH165" i="3"/>
  <c r="JP165" i="3"/>
  <c r="JX165" i="3"/>
  <c r="OB165" i="3"/>
  <c r="OJ165" i="3"/>
  <c r="OR165" i="3"/>
  <c r="OZ165" i="3"/>
  <c r="PH165" i="3"/>
  <c r="KA170" i="3"/>
  <c r="JW170" i="3"/>
  <c r="JS170" i="3"/>
  <c r="JO170" i="3"/>
  <c r="JK170" i="3"/>
  <c r="JG170" i="3"/>
  <c r="JC170" i="3"/>
  <c r="IY170" i="3"/>
  <c r="IU170" i="3"/>
  <c r="IQ170" i="3"/>
  <c r="IM170" i="3"/>
  <c r="II170" i="3"/>
  <c r="IE170" i="3"/>
  <c r="IA170" i="3"/>
  <c r="HW170" i="3"/>
  <c r="HS170" i="3"/>
  <c r="HO170" i="3"/>
  <c r="HK170" i="3"/>
  <c r="JZ170" i="3"/>
  <c r="JV170" i="3"/>
  <c r="JR170" i="3"/>
  <c r="JN170" i="3"/>
  <c r="JJ170" i="3"/>
  <c r="JF170" i="3"/>
  <c r="JB170" i="3"/>
  <c r="IX170" i="3"/>
  <c r="IT170" i="3"/>
  <c r="IP170" i="3"/>
  <c r="IL170" i="3"/>
  <c r="IH170" i="3"/>
  <c r="ID170" i="3"/>
  <c r="HZ170" i="3"/>
  <c r="HV170" i="3"/>
  <c r="HR170" i="3"/>
  <c r="HN170" i="3"/>
  <c r="KC170" i="3"/>
  <c r="JY170" i="3"/>
  <c r="JU170" i="3"/>
  <c r="JQ170" i="3"/>
  <c r="JM170" i="3"/>
  <c r="JI170" i="3"/>
  <c r="JE170" i="3"/>
  <c r="JA170" i="3"/>
  <c r="IW170" i="3"/>
  <c r="IS170" i="3"/>
  <c r="IO170" i="3"/>
  <c r="IK170" i="3"/>
  <c r="IG170" i="3"/>
  <c r="IC170" i="3"/>
  <c r="HY170" i="3"/>
  <c r="HU170" i="3"/>
  <c r="HQ170" i="3"/>
  <c r="HM170" i="3"/>
  <c r="HX170" i="3"/>
  <c r="IN170" i="3"/>
  <c r="JD170" i="3"/>
  <c r="JT170" i="3"/>
  <c r="KB180" i="3"/>
  <c r="JX180" i="3"/>
  <c r="JT180" i="3"/>
  <c r="JP180" i="3"/>
  <c r="JL180" i="3"/>
  <c r="JH180" i="3"/>
  <c r="JD180" i="3"/>
  <c r="IZ180" i="3"/>
  <c r="IV180" i="3"/>
  <c r="IR180" i="3"/>
  <c r="IN180" i="3"/>
  <c r="IJ180" i="3"/>
  <c r="IF180" i="3"/>
  <c r="IB180" i="3"/>
  <c r="HX180" i="3"/>
  <c r="HT180" i="3"/>
  <c r="HP180" i="3"/>
  <c r="HL180" i="3"/>
  <c r="KA180" i="3"/>
  <c r="JW180" i="3"/>
  <c r="JS180" i="3"/>
  <c r="JO180" i="3"/>
  <c r="JK180" i="3"/>
  <c r="JG180" i="3"/>
  <c r="JC180" i="3"/>
  <c r="IY180" i="3"/>
  <c r="IU180" i="3"/>
  <c r="IQ180" i="3"/>
  <c r="IM180" i="3"/>
  <c r="II180" i="3"/>
  <c r="IE180" i="3"/>
  <c r="IA180" i="3"/>
  <c r="HW180" i="3"/>
  <c r="HS180" i="3"/>
  <c r="HO180" i="3"/>
  <c r="HK180" i="3"/>
  <c r="JZ180" i="3"/>
  <c r="JV180" i="3"/>
  <c r="JR180" i="3"/>
  <c r="JN180" i="3"/>
  <c r="JJ180" i="3"/>
  <c r="JF180" i="3"/>
  <c r="JB180" i="3"/>
  <c r="IX180" i="3"/>
  <c r="IT180" i="3"/>
  <c r="IP180" i="3"/>
  <c r="IL180" i="3"/>
  <c r="IH180" i="3"/>
  <c r="ID180" i="3"/>
  <c r="HZ180" i="3"/>
  <c r="HV180" i="3"/>
  <c r="HR180" i="3"/>
  <c r="HN180" i="3"/>
  <c r="KC180" i="3"/>
  <c r="JY180" i="3"/>
  <c r="JU180" i="3"/>
  <c r="JQ180" i="3"/>
  <c r="JM180" i="3"/>
  <c r="JI180" i="3"/>
  <c r="JE180" i="3"/>
  <c r="JA180" i="3"/>
  <c r="IW180" i="3"/>
  <c r="IS180" i="3"/>
  <c r="IO180" i="3"/>
  <c r="IK180" i="3"/>
  <c r="IG180" i="3"/>
  <c r="IC180" i="3"/>
  <c r="HY180" i="3"/>
  <c r="HU180" i="3"/>
  <c r="HQ180" i="3"/>
  <c r="HM180" i="3"/>
  <c r="HL145" i="3"/>
  <c r="HP145" i="3"/>
  <c r="HT145" i="3"/>
  <c r="HX145" i="3"/>
  <c r="IB145" i="3"/>
  <c r="IF145" i="3"/>
  <c r="IJ145" i="3"/>
  <c r="IN145" i="3"/>
  <c r="IR145" i="3"/>
  <c r="IV145" i="3"/>
  <c r="IZ145" i="3"/>
  <c r="JD145" i="3"/>
  <c r="JH145" i="3"/>
  <c r="JL145" i="3"/>
  <c r="JP145" i="3"/>
  <c r="JT145" i="3"/>
  <c r="JX145" i="3"/>
  <c r="HK155" i="3"/>
  <c r="HO155" i="3"/>
  <c r="HS155" i="3"/>
  <c r="HW155" i="3"/>
  <c r="IA155" i="3"/>
  <c r="IE155" i="3"/>
  <c r="II155" i="3"/>
  <c r="IM155" i="3"/>
  <c r="IQ155" i="3"/>
  <c r="IU155" i="3"/>
  <c r="IY155" i="3"/>
  <c r="JC155" i="3"/>
  <c r="JG155" i="3"/>
  <c r="JK155" i="3"/>
  <c r="JO155" i="3"/>
  <c r="JS155" i="3"/>
  <c r="JW155" i="3"/>
  <c r="KA155" i="3"/>
  <c r="NY155" i="3"/>
  <c r="OC155" i="3"/>
  <c r="OG155" i="3"/>
  <c r="OK155" i="3"/>
  <c r="OO155" i="3"/>
  <c r="OS155" i="3"/>
  <c r="OW155" i="3"/>
  <c r="PA155" i="3"/>
  <c r="PE155" i="3"/>
  <c r="PI155" i="3"/>
  <c r="PM155" i="3"/>
  <c r="PQ155" i="3"/>
  <c r="OA160" i="3"/>
  <c r="OE160" i="3"/>
  <c r="OI160" i="3"/>
  <c r="OM160" i="3"/>
  <c r="OQ160" i="3"/>
  <c r="OU160" i="3"/>
  <c r="OY160" i="3"/>
  <c r="PC160" i="3"/>
  <c r="PG160" i="3"/>
  <c r="PK160" i="3"/>
  <c r="PO160" i="3"/>
  <c r="HO165" i="3"/>
  <c r="HW165" i="3"/>
  <c r="IE165" i="3"/>
  <c r="IM165" i="3"/>
  <c r="IU165" i="3"/>
  <c r="JC165" i="3"/>
  <c r="JK165" i="3"/>
  <c r="JS165" i="3"/>
  <c r="KA165" i="3"/>
  <c r="PO165" i="3"/>
  <c r="PK165" i="3"/>
  <c r="PG165" i="3"/>
  <c r="PC165" i="3"/>
  <c r="OY165" i="3"/>
  <c r="OU165" i="3"/>
  <c r="OQ165" i="3"/>
  <c r="OM165" i="3"/>
  <c r="OI165" i="3"/>
  <c r="OE165" i="3"/>
  <c r="OA165" i="3"/>
  <c r="PR165" i="3"/>
  <c r="PN165" i="3"/>
  <c r="PJ165" i="3"/>
  <c r="PF165" i="3"/>
  <c r="PB165" i="3"/>
  <c r="OX165" i="3"/>
  <c r="OT165" i="3"/>
  <c r="OP165" i="3"/>
  <c r="OL165" i="3"/>
  <c r="OH165" i="3"/>
  <c r="OD165" i="3"/>
  <c r="NZ165" i="3"/>
  <c r="OC165" i="3"/>
  <c r="OK165" i="3"/>
  <c r="OS165" i="3"/>
  <c r="PA165" i="3"/>
  <c r="PI165" i="3"/>
  <c r="PQ165" i="3"/>
  <c r="HL170" i="3"/>
  <c r="IB170" i="3"/>
  <c r="IR170" i="3"/>
  <c r="JH170" i="3"/>
  <c r="KC185" i="3"/>
  <c r="JY185" i="3"/>
  <c r="JU185" i="3"/>
  <c r="JQ185" i="3"/>
  <c r="JM185" i="3"/>
  <c r="JI185" i="3"/>
  <c r="JE185" i="3"/>
  <c r="JA185" i="3"/>
  <c r="IW185" i="3"/>
  <c r="IS185" i="3"/>
  <c r="IO185" i="3"/>
  <c r="IK185" i="3"/>
  <c r="IG185" i="3"/>
  <c r="IC185" i="3"/>
  <c r="HY185" i="3"/>
  <c r="HU185" i="3"/>
  <c r="HQ185" i="3"/>
  <c r="HM185" i="3"/>
  <c r="KB185" i="3"/>
  <c r="JX185" i="3"/>
  <c r="JT185" i="3"/>
  <c r="JP185" i="3"/>
  <c r="JL185" i="3"/>
  <c r="JH185" i="3"/>
  <c r="JD185" i="3"/>
  <c r="IZ185" i="3"/>
  <c r="IV185" i="3"/>
  <c r="IR185" i="3"/>
  <c r="IN185" i="3"/>
  <c r="IJ185" i="3"/>
  <c r="IF185" i="3"/>
  <c r="IB185" i="3"/>
  <c r="HX185" i="3"/>
  <c r="HT185" i="3"/>
  <c r="HP185" i="3"/>
  <c r="HL185" i="3"/>
  <c r="KA185" i="3"/>
  <c r="JW185" i="3"/>
  <c r="JS185" i="3"/>
  <c r="JO185" i="3"/>
  <c r="JK185" i="3"/>
  <c r="JG185" i="3"/>
  <c r="JC185" i="3"/>
  <c r="IY185" i="3"/>
  <c r="IU185" i="3"/>
  <c r="IQ185" i="3"/>
  <c r="IM185" i="3"/>
  <c r="II185" i="3"/>
  <c r="IE185" i="3"/>
  <c r="IA185" i="3"/>
  <c r="HW185" i="3"/>
  <c r="HS185" i="3"/>
  <c r="HO185" i="3"/>
  <c r="HK185" i="3"/>
  <c r="JZ185" i="3"/>
  <c r="JV185" i="3"/>
  <c r="JR185" i="3"/>
  <c r="JN185" i="3"/>
  <c r="JJ185" i="3"/>
  <c r="JF185" i="3"/>
  <c r="JB185" i="3"/>
  <c r="IX185" i="3"/>
  <c r="IT185" i="3"/>
  <c r="IP185" i="3"/>
  <c r="IL185" i="3"/>
  <c r="IH185" i="3"/>
  <c r="ID185" i="3"/>
  <c r="HZ185" i="3"/>
  <c r="HV185" i="3"/>
  <c r="HR185" i="3"/>
  <c r="HN185" i="3"/>
  <c r="HM145" i="3"/>
  <c r="HQ145" i="3"/>
  <c r="HU145" i="3"/>
  <c r="HY145" i="3"/>
  <c r="IC145" i="3"/>
  <c r="IG145" i="3"/>
  <c r="IK145" i="3"/>
  <c r="IO145" i="3"/>
  <c r="IS145" i="3"/>
  <c r="IW145" i="3"/>
  <c r="JA145" i="3"/>
  <c r="JE145" i="3"/>
  <c r="JI145" i="3"/>
  <c r="JM145" i="3"/>
  <c r="JQ145" i="3"/>
  <c r="JU145" i="3"/>
  <c r="JY145" i="3"/>
  <c r="NX150" i="3"/>
  <c r="OB150" i="3"/>
  <c r="OF150" i="3"/>
  <c r="OJ150" i="3"/>
  <c r="ON150" i="3"/>
  <c r="OR150" i="3"/>
  <c r="OV150" i="3"/>
  <c r="OZ150" i="3"/>
  <c r="PD150" i="3"/>
  <c r="PH150" i="3"/>
  <c r="PL150" i="3"/>
  <c r="HL155" i="3"/>
  <c r="HP155" i="3"/>
  <c r="HT155" i="3"/>
  <c r="HX155" i="3"/>
  <c r="IB155" i="3"/>
  <c r="IF155" i="3"/>
  <c r="IJ155" i="3"/>
  <c r="IN155" i="3"/>
  <c r="IR155" i="3"/>
  <c r="IV155" i="3"/>
  <c r="IZ155" i="3"/>
  <c r="JD155" i="3"/>
  <c r="JH155" i="3"/>
  <c r="JL155" i="3"/>
  <c r="JP155" i="3"/>
  <c r="JT155" i="3"/>
  <c r="JX155" i="3"/>
  <c r="NZ155" i="3"/>
  <c r="OD155" i="3"/>
  <c r="OH155" i="3"/>
  <c r="OL155" i="3"/>
  <c r="OP155" i="3"/>
  <c r="OT155" i="3"/>
  <c r="OX155" i="3"/>
  <c r="PB155" i="3"/>
  <c r="PF155" i="3"/>
  <c r="PJ155" i="3"/>
  <c r="PN155" i="3"/>
  <c r="NX160" i="3"/>
  <c r="OB160" i="3"/>
  <c r="OF160" i="3"/>
  <c r="OJ160" i="3"/>
  <c r="ON160" i="3"/>
  <c r="OR160" i="3"/>
  <c r="OV160" i="3"/>
  <c r="OZ160" i="3"/>
  <c r="PD160" i="3"/>
  <c r="PH160" i="3"/>
  <c r="PL160" i="3"/>
  <c r="HP165" i="3"/>
  <c r="HX165" i="3"/>
  <c r="IF165" i="3"/>
  <c r="IN165" i="3"/>
  <c r="IV165" i="3"/>
  <c r="JD165" i="3"/>
  <c r="JL165" i="3"/>
  <c r="JT165" i="3"/>
  <c r="KB165" i="3"/>
  <c r="NX165" i="3"/>
  <c r="OF165" i="3"/>
  <c r="ON165" i="3"/>
  <c r="OV165" i="3"/>
  <c r="PD165" i="3"/>
  <c r="PL165" i="3"/>
  <c r="EA170" i="3"/>
  <c r="HP170" i="3"/>
  <c r="IF170" i="3"/>
  <c r="IV170" i="3"/>
  <c r="JL170" i="3"/>
  <c r="KB170" i="3"/>
  <c r="JZ175" i="3"/>
  <c r="JV175" i="3"/>
  <c r="JR175" i="3"/>
  <c r="JN175" i="3"/>
  <c r="JJ175" i="3"/>
  <c r="JF175" i="3"/>
  <c r="JB175" i="3"/>
  <c r="IX175" i="3"/>
  <c r="IT175" i="3"/>
  <c r="IP175" i="3"/>
  <c r="IL175" i="3"/>
  <c r="IH175" i="3"/>
  <c r="ID175" i="3"/>
  <c r="HZ175" i="3"/>
  <c r="HV175" i="3"/>
  <c r="HR175" i="3"/>
  <c r="HN175" i="3"/>
  <c r="KC175" i="3"/>
  <c r="PP175" i="3"/>
  <c r="PL175" i="3"/>
  <c r="PH175" i="3"/>
  <c r="PD175" i="3"/>
  <c r="OZ175" i="3"/>
  <c r="OV175" i="3"/>
  <c r="OR175" i="3"/>
  <c r="ON175" i="3"/>
  <c r="OJ175" i="3"/>
  <c r="OF175" i="3"/>
  <c r="OB175" i="3"/>
  <c r="NX175" i="3"/>
  <c r="PO175" i="3"/>
  <c r="PK175" i="3"/>
  <c r="PG175" i="3"/>
  <c r="PC175" i="3"/>
  <c r="OY175" i="3"/>
  <c r="OU175" i="3"/>
  <c r="OQ175" i="3"/>
  <c r="OM175" i="3"/>
  <c r="OI175" i="3"/>
  <c r="OE175" i="3"/>
  <c r="OA175" i="3"/>
  <c r="PR175" i="3"/>
  <c r="PN175" i="3"/>
  <c r="PJ175" i="3"/>
  <c r="PF175" i="3"/>
  <c r="PB175" i="3"/>
  <c r="OX175" i="3"/>
  <c r="OT175" i="3"/>
  <c r="OP175" i="3"/>
  <c r="OL175" i="3"/>
  <c r="OH175" i="3"/>
  <c r="OD175" i="3"/>
  <c r="NZ175" i="3"/>
  <c r="PQ175" i="3"/>
  <c r="PM175" i="3"/>
  <c r="PI175" i="3"/>
  <c r="PE175" i="3"/>
  <c r="PA175" i="3"/>
  <c r="OW175" i="3"/>
  <c r="OS175" i="3"/>
  <c r="OO175" i="3"/>
  <c r="OK175" i="3"/>
  <c r="OG175" i="3"/>
  <c r="OC175" i="3"/>
  <c r="NY175" i="3"/>
  <c r="EA180" i="3"/>
  <c r="EA185" i="3"/>
  <c r="PO185" i="3"/>
  <c r="PK185" i="3"/>
  <c r="PG185" i="3"/>
  <c r="PC185" i="3"/>
  <c r="OY185" i="3"/>
  <c r="OU185" i="3"/>
  <c r="OQ185" i="3"/>
  <c r="OM185" i="3"/>
  <c r="OI185" i="3"/>
  <c r="OE185" i="3"/>
  <c r="OA185" i="3"/>
  <c r="PQ185" i="3"/>
  <c r="PL185" i="3"/>
  <c r="PF185" i="3"/>
  <c r="PA185" i="3"/>
  <c r="OV185" i="3"/>
  <c r="OP185" i="3"/>
  <c r="OK185" i="3"/>
  <c r="OF185" i="3"/>
  <c r="NZ185" i="3"/>
  <c r="PP185" i="3"/>
  <c r="PJ185" i="3"/>
  <c r="PE185" i="3"/>
  <c r="OZ185" i="3"/>
  <c r="OT185" i="3"/>
  <c r="OO185" i="3"/>
  <c r="OJ185" i="3"/>
  <c r="OD185" i="3"/>
  <c r="NY185" i="3"/>
  <c r="PN185" i="3"/>
  <c r="PI185" i="3"/>
  <c r="PD185" i="3"/>
  <c r="OX185" i="3"/>
  <c r="OS185" i="3"/>
  <c r="ON185" i="3"/>
  <c r="OH185" i="3"/>
  <c r="OC185" i="3"/>
  <c r="NX185" i="3"/>
  <c r="PR185" i="3"/>
  <c r="PM185" i="3"/>
  <c r="PH185" i="3"/>
  <c r="PB185" i="3"/>
  <c r="OW185" i="3"/>
  <c r="OR185" i="3"/>
  <c r="OL185" i="3"/>
  <c r="OG185" i="3"/>
  <c r="OB185" i="3"/>
  <c r="HK175" i="3"/>
  <c r="HO175" i="3"/>
  <c r="HS175" i="3"/>
  <c r="HW175" i="3"/>
  <c r="IA175" i="3"/>
  <c r="IE175" i="3"/>
  <c r="II175" i="3"/>
  <c r="IM175" i="3"/>
  <c r="IQ175" i="3"/>
  <c r="IU175" i="3"/>
  <c r="IY175" i="3"/>
  <c r="JC175" i="3"/>
  <c r="JG175" i="3"/>
  <c r="JK175" i="3"/>
  <c r="JO175" i="3"/>
  <c r="JS175" i="3"/>
  <c r="JW175" i="3"/>
  <c r="KA175" i="3"/>
  <c r="NZ180" i="3"/>
  <c r="OD180" i="3"/>
  <c r="OH180" i="3"/>
  <c r="OL180" i="3"/>
  <c r="OP180" i="3"/>
  <c r="OT180" i="3"/>
  <c r="OX180" i="3"/>
  <c r="PB180" i="3"/>
  <c r="PF180" i="3"/>
  <c r="PJ180" i="3"/>
  <c r="PN180" i="3"/>
  <c r="PR180" i="3"/>
  <c r="KA190" i="3"/>
  <c r="JW190" i="3"/>
  <c r="JS190" i="3"/>
  <c r="JO190" i="3"/>
  <c r="JK190" i="3"/>
  <c r="JG190" i="3"/>
  <c r="JC190" i="3"/>
  <c r="IY190" i="3"/>
  <c r="IU190" i="3"/>
  <c r="IQ190" i="3"/>
  <c r="IM190" i="3"/>
  <c r="II190" i="3"/>
  <c r="IE190" i="3"/>
  <c r="IA190" i="3"/>
  <c r="HW190" i="3"/>
  <c r="HS190" i="3"/>
  <c r="HO190" i="3"/>
  <c r="HK190" i="3"/>
  <c r="JZ190" i="3"/>
  <c r="JV190" i="3"/>
  <c r="JR190" i="3"/>
  <c r="JN190" i="3"/>
  <c r="JJ190" i="3"/>
  <c r="JF190" i="3"/>
  <c r="JB190" i="3"/>
  <c r="IX190" i="3"/>
  <c r="IT190" i="3"/>
  <c r="IP190" i="3"/>
  <c r="IL190" i="3"/>
  <c r="IH190" i="3"/>
  <c r="ID190" i="3"/>
  <c r="HZ190" i="3"/>
  <c r="HV190" i="3"/>
  <c r="HR190" i="3"/>
  <c r="HN190" i="3"/>
  <c r="KC190" i="3"/>
  <c r="JY190" i="3"/>
  <c r="JU190" i="3"/>
  <c r="JQ190" i="3"/>
  <c r="JM190" i="3"/>
  <c r="JI190" i="3"/>
  <c r="JE190" i="3"/>
  <c r="JA190" i="3"/>
  <c r="IW190" i="3"/>
  <c r="IS190" i="3"/>
  <c r="IO190" i="3"/>
  <c r="IK190" i="3"/>
  <c r="IG190" i="3"/>
  <c r="IC190" i="3"/>
  <c r="HY190" i="3"/>
  <c r="HU190" i="3"/>
  <c r="HQ190" i="3"/>
  <c r="HM190" i="3"/>
  <c r="HX190" i="3"/>
  <c r="IN190" i="3"/>
  <c r="JD190" i="3"/>
  <c r="JT190" i="3"/>
  <c r="NZ190" i="3"/>
  <c r="OP190" i="3"/>
  <c r="PF190" i="3"/>
  <c r="HL175" i="3"/>
  <c r="HP175" i="3"/>
  <c r="HT175" i="3"/>
  <c r="HX175" i="3"/>
  <c r="IB175" i="3"/>
  <c r="IF175" i="3"/>
  <c r="IJ175" i="3"/>
  <c r="IN175" i="3"/>
  <c r="IR175" i="3"/>
  <c r="IV175" i="3"/>
  <c r="IZ175" i="3"/>
  <c r="JD175" i="3"/>
  <c r="JH175" i="3"/>
  <c r="JL175" i="3"/>
  <c r="JP175" i="3"/>
  <c r="JT175" i="3"/>
  <c r="JX175" i="3"/>
  <c r="KB175" i="3"/>
  <c r="OA180" i="3"/>
  <c r="OE180" i="3"/>
  <c r="OI180" i="3"/>
  <c r="OM180" i="3"/>
  <c r="OQ180" i="3"/>
  <c r="OU180" i="3"/>
  <c r="OY180" i="3"/>
  <c r="PC180" i="3"/>
  <c r="PG180" i="3"/>
  <c r="PK180" i="3"/>
  <c r="PO180" i="3"/>
  <c r="HL190" i="3"/>
  <c r="IB190" i="3"/>
  <c r="IR190" i="3"/>
  <c r="JH190" i="3"/>
  <c r="JX190" i="3"/>
  <c r="OD190" i="3"/>
  <c r="OT190" i="3"/>
  <c r="PJ190" i="3"/>
  <c r="PO195" i="3"/>
  <c r="PK195" i="3"/>
  <c r="PG195" i="3"/>
  <c r="PC195" i="3"/>
  <c r="OY195" i="3"/>
  <c r="OU195" i="3"/>
  <c r="OQ195" i="3"/>
  <c r="OM195" i="3"/>
  <c r="OI195" i="3"/>
  <c r="OE195" i="3"/>
  <c r="OA195" i="3"/>
  <c r="PR195" i="3"/>
  <c r="JZ200" i="3"/>
  <c r="KB205" i="3"/>
  <c r="JX205" i="3"/>
  <c r="JT205" i="3"/>
  <c r="JP205" i="3"/>
  <c r="JL205" i="3"/>
  <c r="JH205" i="3"/>
  <c r="JD205" i="3"/>
  <c r="IZ205" i="3"/>
  <c r="IV205" i="3"/>
  <c r="IR205" i="3"/>
  <c r="IN205" i="3"/>
  <c r="IJ205" i="3"/>
  <c r="IF205" i="3"/>
  <c r="IB205" i="3"/>
  <c r="HX205" i="3"/>
  <c r="HT205" i="3"/>
  <c r="HP205" i="3"/>
  <c r="HL205" i="3"/>
  <c r="KA205" i="3"/>
  <c r="JW205" i="3"/>
  <c r="JS205" i="3"/>
  <c r="JO205" i="3"/>
  <c r="JK205" i="3"/>
  <c r="JG205" i="3"/>
  <c r="JC205" i="3"/>
  <c r="IY205" i="3"/>
  <c r="IU205" i="3"/>
  <c r="IQ205" i="3"/>
  <c r="IM205" i="3"/>
  <c r="II205" i="3"/>
  <c r="IE205" i="3"/>
  <c r="IA205" i="3"/>
  <c r="HW205" i="3"/>
  <c r="HS205" i="3"/>
  <c r="HO205" i="3"/>
  <c r="HK205" i="3"/>
  <c r="JZ205" i="3"/>
  <c r="JV205" i="3"/>
  <c r="JR205" i="3"/>
  <c r="JN205" i="3"/>
  <c r="JJ205" i="3"/>
  <c r="JF205" i="3"/>
  <c r="JB205" i="3"/>
  <c r="IX205" i="3"/>
  <c r="IT205" i="3"/>
  <c r="IP205" i="3"/>
  <c r="IL205" i="3"/>
  <c r="IH205" i="3"/>
  <c r="ID205" i="3"/>
  <c r="HZ205" i="3"/>
  <c r="HV205" i="3"/>
  <c r="HR205" i="3"/>
  <c r="HN205" i="3"/>
  <c r="KC205" i="3"/>
  <c r="JY205" i="3"/>
  <c r="JU205" i="3"/>
  <c r="JQ205" i="3"/>
  <c r="JM205" i="3"/>
  <c r="JI205" i="3"/>
  <c r="JE205" i="3"/>
  <c r="JA205" i="3"/>
  <c r="IW205" i="3"/>
  <c r="IS205" i="3"/>
  <c r="IO205" i="3"/>
  <c r="IK205" i="3"/>
  <c r="IG205" i="3"/>
  <c r="IC205" i="3"/>
  <c r="HY205" i="3"/>
  <c r="HU205" i="3"/>
  <c r="HQ205" i="3"/>
  <c r="HM205" i="3"/>
  <c r="HM175" i="3"/>
  <c r="HQ175" i="3"/>
  <c r="HU175" i="3"/>
  <c r="HY175" i="3"/>
  <c r="IC175" i="3"/>
  <c r="IG175" i="3"/>
  <c r="IK175" i="3"/>
  <c r="IO175" i="3"/>
  <c r="IS175" i="3"/>
  <c r="IW175" i="3"/>
  <c r="JA175" i="3"/>
  <c r="JE175" i="3"/>
  <c r="JI175" i="3"/>
  <c r="JM175" i="3"/>
  <c r="JQ175" i="3"/>
  <c r="JU175" i="3"/>
  <c r="JY175" i="3"/>
  <c r="NX180" i="3"/>
  <c r="OB180" i="3"/>
  <c r="OF180" i="3"/>
  <c r="OJ180" i="3"/>
  <c r="ON180" i="3"/>
  <c r="OR180" i="3"/>
  <c r="OV180" i="3"/>
  <c r="OZ180" i="3"/>
  <c r="PD180" i="3"/>
  <c r="PH180" i="3"/>
  <c r="PL180" i="3"/>
  <c r="PP180" i="3"/>
  <c r="HP190" i="3"/>
  <c r="IF190" i="3"/>
  <c r="IV190" i="3"/>
  <c r="JL190" i="3"/>
  <c r="KB190" i="3"/>
  <c r="OH190" i="3"/>
  <c r="OX190" i="3"/>
  <c r="PP200" i="3"/>
  <c r="EA205" i="3"/>
  <c r="NY180" i="3"/>
  <c r="OC180" i="3"/>
  <c r="OG180" i="3"/>
  <c r="OK180" i="3"/>
  <c r="OO180" i="3"/>
  <c r="OS180" i="3"/>
  <c r="OW180" i="3"/>
  <c r="PA180" i="3"/>
  <c r="PE180" i="3"/>
  <c r="PI180" i="3"/>
  <c r="PM180" i="3"/>
  <c r="EA190" i="3"/>
  <c r="HT190" i="3"/>
  <c r="IJ190" i="3"/>
  <c r="IZ190" i="3"/>
  <c r="JP190" i="3"/>
  <c r="PQ190" i="3"/>
  <c r="PM190" i="3"/>
  <c r="PI190" i="3"/>
  <c r="PE190" i="3"/>
  <c r="PA190" i="3"/>
  <c r="OW190" i="3"/>
  <c r="OS190" i="3"/>
  <c r="OO190" i="3"/>
  <c r="OK190" i="3"/>
  <c r="OG190" i="3"/>
  <c r="OC190" i="3"/>
  <c r="NY190" i="3"/>
  <c r="PP190" i="3"/>
  <c r="PL190" i="3"/>
  <c r="PH190" i="3"/>
  <c r="PD190" i="3"/>
  <c r="OZ190" i="3"/>
  <c r="OV190" i="3"/>
  <c r="OR190" i="3"/>
  <c r="ON190" i="3"/>
  <c r="OJ190" i="3"/>
  <c r="OF190" i="3"/>
  <c r="OB190" i="3"/>
  <c r="NX190" i="3"/>
  <c r="PO190" i="3"/>
  <c r="PK190" i="3"/>
  <c r="PG190" i="3"/>
  <c r="PC190" i="3"/>
  <c r="OY190" i="3"/>
  <c r="OU190" i="3"/>
  <c r="OQ190" i="3"/>
  <c r="OM190" i="3"/>
  <c r="OI190" i="3"/>
  <c r="OE190" i="3"/>
  <c r="OA190" i="3"/>
  <c r="OL190" i="3"/>
  <c r="PB190" i="3"/>
  <c r="PR190" i="3"/>
  <c r="KB195" i="3"/>
  <c r="JX195" i="3"/>
  <c r="JT195" i="3"/>
  <c r="JP195" i="3"/>
  <c r="JL195" i="3"/>
  <c r="JH195" i="3"/>
  <c r="JD195" i="3"/>
  <c r="IZ195" i="3"/>
  <c r="IV195" i="3"/>
  <c r="IR195" i="3"/>
  <c r="IN195" i="3"/>
  <c r="IJ195" i="3"/>
  <c r="IF195" i="3"/>
  <c r="IB195" i="3"/>
  <c r="HX195" i="3"/>
  <c r="HT195" i="3"/>
  <c r="HP195" i="3"/>
  <c r="HL195" i="3"/>
  <c r="JZ195" i="3"/>
  <c r="JV195" i="3"/>
  <c r="JR195" i="3"/>
  <c r="JN195" i="3"/>
  <c r="JJ195" i="3"/>
  <c r="JF195" i="3"/>
  <c r="JB195" i="3"/>
  <c r="IX195" i="3"/>
  <c r="IT195" i="3"/>
  <c r="IP195" i="3"/>
  <c r="IL195" i="3"/>
  <c r="IH195" i="3"/>
  <c r="ID195" i="3"/>
  <c r="HZ195" i="3"/>
  <c r="HV195" i="3"/>
  <c r="HR195" i="3"/>
  <c r="HN195" i="3"/>
  <c r="KC195" i="3"/>
  <c r="PO205" i="3"/>
  <c r="PK205" i="3"/>
  <c r="PG205" i="3"/>
  <c r="PC205" i="3"/>
  <c r="OY205" i="3"/>
  <c r="OU205" i="3"/>
  <c r="OQ205" i="3"/>
  <c r="OM205" i="3"/>
  <c r="OI205" i="3"/>
  <c r="OE205" i="3"/>
  <c r="OA205" i="3"/>
  <c r="PR205" i="3"/>
  <c r="HK200" i="3"/>
  <c r="HO200" i="3"/>
  <c r="HS200" i="3"/>
  <c r="HW200" i="3"/>
  <c r="IA200" i="3"/>
  <c r="IE200" i="3"/>
  <c r="II200" i="3"/>
  <c r="IM200" i="3"/>
  <c r="IQ200" i="3"/>
  <c r="IU200" i="3"/>
  <c r="IY200" i="3"/>
  <c r="JC200" i="3"/>
  <c r="JG200" i="3"/>
  <c r="JK200" i="3"/>
  <c r="JO200" i="3"/>
  <c r="JS200" i="3"/>
  <c r="JW200" i="3"/>
  <c r="KA200" i="3"/>
  <c r="NY200" i="3"/>
  <c r="OC200" i="3"/>
  <c r="OG200" i="3"/>
  <c r="OK200" i="3"/>
  <c r="OO200" i="3"/>
  <c r="OS200" i="3"/>
  <c r="OW200" i="3"/>
  <c r="PA200" i="3"/>
  <c r="PE200" i="3"/>
  <c r="PI200" i="3"/>
  <c r="PM200" i="3"/>
  <c r="PQ200" i="3"/>
  <c r="KA210" i="3"/>
  <c r="JW210" i="3"/>
  <c r="JS210" i="3"/>
  <c r="JO210" i="3"/>
  <c r="JK210" i="3"/>
  <c r="JG210" i="3"/>
  <c r="JC210" i="3"/>
  <c r="IY210" i="3"/>
  <c r="IU210" i="3"/>
  <c r="IQ210" i="3"/>
  <c r="IM210" i="3"/>
  <c r="II210" i="3"/>
  <c r="IE210" i="3"/>
  <c r="IA210" i="3"/>
  <c r="HW210" i="3"/>
  <c r="HS210" i="3"/>
  <c r="HO210" i="3"/>
  <c r="HK210" i="3"/>
  <c r="HP210" i="3"/>
  <c r="HU210" i="3"/>
  <c r="HZ210" i="3"/>
  <c r="IF210" i="3"/>
  <c r="IK210" i="3"/>
  <c r="IP210" i="3"/>
  <c r="IV210" i="3"/>
  <c r="JA210" i="3"/>
  <c r="JF210" i="3"/>
  <c r="JL210" i="3"/>
  <c r="JQ210" i="3"/>
  <c r="JV210" i="3"/>
  <c r="KB210" i="3"/>
  <c r="PP210" i="3"/>
  <c r="PL210" i="3"/>
  <c r="PH210" i="3"/>
  <c r="PD210" i="3"/>
  <c r="OZ210" i="3"/>
  <c r="OV210" i="3"/>
  <c r="OR210" i="3"/>
  <c r="ON210" i="3"/>
  <c r="OJ210" i="3"/>
  <c r="OF210" i="3"/>
  <c r="OB210" i="3"/>
  <c r="NX210" i="3"/>
  <c r="NY210" i="3"/>
  <c r="OD210" i="3"/>
  <c r="OI210" i="3"/>
  <c r="OO210" i="3"/>
  <c r="OT210" i="3"/>
  <c r="OY210" i="3"/>
  <c r="PE210" i="3"/>
  <c r="PJ210" i="3"/>
  <c r="PO210" i="3"/>
  <c r="KA215" i="3"/>
  <c r="JW215" i="3"/>
  <c r="JS215" i="3"/>
  <c r="JO215" i="3"/>
  <c r="JK215" i="3"/>
  <c r="JG215" i="3"/>
  <c r="JC215" i="3"/>
  <c r="IY215" i="3"/>
  <c r="IU215" i="3"/>
  <c r="IQ215" i="3"/>
  <c r="IM215" i="3"/>
  <c r="II215" i="3"/>
  <c r="IE215" i="3"/>
  <c r="IA215" i="3"/>
  <c r="HW215" i="3"/>
  <c r="HS215" i="3"/>
  <c r="HO215" i="3"/>
  <c r="HK215" i="3"/>
  <c r="JZ215" i="3"/>
  <c r="JV215" i="3"/>
  <c r="JR215" i="3"/>
  <c r="JN215" i="3"/>
  <c r="JJ215" i="3"/>
  <c r="JF215" i="3"/>
  <c r="JB215" i="3"/>
  <c r="IX215" i="3"/>
  <c r="IT215" i="3"/>
  <c r="IP215" i="3"/>
  <c r="IL215" i="3"/>
  <c r="IH215" i="3"/>
  <c r="ID215" i="3"/>
  <c r="HZ215" i="3"/>
  <c r="HV215" i="3"/>
  <c r="HR215" i="3"/>
  <c r="HN215" i="3"/>
  <c r="KC215" i="3"/>
  <c r="JY215" i="3"/>
  <c r="JU215" i="3"/>
  <c r="JQ215" i="3"/>
  <c r="JM215" i="3"/>
  <c r="JI215" i="3"/>
  <c r="JE215" i="3"/>
  <c r="JA215" i="3"/>
  <c r="IW215" i="3"/>
  <c r="IS215" i="3"/>
  <c r="IO215" i="3"/>
  <c r="IK215" i="3"/>
  <c r="IG215" i="3"/>
  <c r="IC215" i="3"/>
  <c r="HY215" i="3"/>
  <c r="HU215" i="3"/>
  <c r="HQ215" i="3"/>
  <c r="HM215" i="3"/>
  <c r="KB215" i="3"/>
  <c r="JX215" i="3"/>
  <c r="JT215" i="3"/>
  <c r="JP215" i="3"/>
  <c r="JL215" i="3"/>
  <c r="JH215" i="3"/>
  <c r="JD215" i="3"/>
  <c r="IZ215" i="3"/>
  <c r="IV215" i="3"/>
  <c r="IR215" i="3"/>
  <c r="IN215" i="3"/>
  <c r="IJ215" i="3"/>
  <c r="IF215" i="3"/>
  <c r="IB215" i="3"/>
  <c r="HX215" i="3"/>
  <c r="HT215" i="3"/>
  <c r="HP215" i="3"/>
  <c r="HL215" i="3"/>
  <c r="KC220" i="3"/>
  <c r="JY220" i="3"/>
  <c r="JU220" i="3"/>
  <c r="JQ220" i="3"/>
  <c r="JM220" i="3"/>
  <c r="JI220" i="3"/>
  <c r="JE220" i="3"/>
  <c r="JA220" i="3"/>
  <c r="IW220" i="3"/>
  <c r="IS220" i="3"/>
  <c r="IO220" i="3"/>
  <c r="IK220" i="3"/>
  <c r="IG220" i="3"/>
  <c r="IC220" i="3"/>
  <c r="HY220" i="3"/>
  <c r="HU220" i="3"/>
  <c r="HQ220" i="3"/>
  <c r="HM220" i="3"/>
  <c r="KB220" i="3"/>
  <c r="JX220" i="3"/>
  <c r="JT220" i="3"/>
  <c r="JP220" i="3"/>
  <c r="JL220" i="3"/>
  <c r="JH220" i="3"/>
  <c r="JD220" i="3"/>
  <c r="IZ220" i="3"/>
  <c r="IV220" i="3"/>
  <c r="IR220" i="3"/>
  <c r="IN220" i="3"/>
  <c r="IJ220" i="3"/>
  <c r="IF220" i="3"/>
  <c r="IB220" i="3"/>
  <c r="HX220" i="3"/>
  <c r="HT220" i="3"/>
  <c r="HP220" i="3"/>
  <c r="HL220" i="3"/>
  <c r="KA220" i="3"/>
  <c r="JW220" i="3"/>
  <c r="JS220" i="3"/>
  <c r="JO220" i="3"/>
  <c r="JK220" i="3"/>
  <c r="JG220" i="3"/>
  <c r="JC220" i="3"/>
  <c r="IY220" i="3"/>
  <c r="IU220" i="3"/>
  <c r="IQ220" i="3"/>
  <c r="IM220" i="3"/>
  <c r="II220" i="3"/>
  <c r="IE220" i="3"/>
  <c r="IA220" i="3"/>
  <c r="HW220" i="3"/>
  <c r="HS220" i="3"/>
  <c r="HO220" i="3"/>
  <c r="HK220" i="3"/>
  <c r="JZ220" i="3"/>
  <c r="JV220" i="3"/>
  <c r="JR220" i="3"/>
  <c r="JN220" i="3"/>
  <c r="JJ220" i="3"/>
  <c r="JF220" i="3"/>
  <c r="JB220" i="3"/>
  <c r="IX220" i="3"/>
  <c r="IT220" i="3"/>
  <c r="IP220" i="3"/>
  <c r="IL220" i="3"/>
  <c r="IH220" i="3"/>
  <c r="ID220" i="3"/>
  <c r="HZ220" i="3"/>
  <c r="HV220" i="3"/>
  <c r="HR220" i="3"/>
  <c r="HN220" i="3"/>
  <c r="HK195" i="3"/>
  <c r="HO195" i="3"/>
  <c r="HS195" i="3"/>
  <c r="HW195" i="3"/>
  <c r="IA195" i="3"/>
  <c r="IE195" i="3"/>
  <c r="II195" i="3"/>
  <c r="IM195" i="3"/>
  <c r="IQ195" i="3"/>
  <c r="IU195" i="3"/>
  <c r="IY195" i="3"/>
  <c r="JC195" i="3"/>
  <c r="JG195" i="3"/>
  <c r="JK195" i="3"/>
  <c r="JO195" i="3"/>
  <c r="JS195" i="3"/>
  <c r="JW195" i="3"/>
  <c r="KA195" i="3"/>
  <c r="NX195" i="3"/>
  <c r="OB195" i="3"/>
  <c r="OF195" i="3"/>
  <c r="OJ195" i="3"/>
  <c r="ON195" i="3"/>
  <c r="OR195" i="3"/>
  <c r="OV195" i="3"/>
  <c r="OZ195" i="3"/>
  <c r="PD195" i="3"/>
  <c r="PH195" i="3"/>
  <c r="PL195" i="3"/>
  <c r="PP195" i="3"/>
  <c r="HL200" i="3"/>
  <c r="HP200" i="3"/>
  <c r="HT200" i="3"/>
  <c r="HX200" i="3"/>
  <c r="IB200" i="3"/>
  <c r="IF200" i="3"/>
  <c r="IJ200" i="3"/>
  <c r="IN200" i="3"/>
  <c r="IR200" i="3"/>
  <c r="IV200" i="3"/>
  <c r="IZ200" i="3"/>
  <c r="JD200" i="3"/>
  <c r="JH200" i="3"/>
  <c r="JL200" i="3"/>
  <c r="JP200" i="3"/>
  <c r="JT200" i="3"/>
  <c r="JX200" i="3"/>
  <c r="KB200" i="3"/>
  <c r="NZ200" i="3"/>
  <c r="OD200" i="3"/>
  <c r="OH200" i="3"/>
  <c r="OL200" i="3"/>
  <c r="OP200" i="3"/>
  <c r="OT200" i="3"/>
  <c r="OX200" i="3"/>
  <c r="PB200" i="3"/>
  <c r="PF200" i="3"/>
  <c r="PJ200" i="3"/>
  <c r="PN200" i="3"/>
  <c r="PR200" i="3"/>
  <c r="NX205" i="3"/>
  <c r="OB205" i="3"/>
  <c r="OF205" i="3"/>
  <c r="OJ205" i="3"/>
  <c r="ON205" i="3"/>
  <c r="OR205" i="3"/>
  <c r="OV205" i="3"/>
  <c r="OZ205" i="3"/>
  <c r="PD205" i="3"/>
  <c r="PH205" i="3"/>
  <c r="PL205" i="3"/>
  <c r="PP205" i="3"/>
  <c r="HL210" i="3"/>
  <c r="HQ210" i="3"/>
  <c r="HV210" i="3"/>
  <c r="IB210" i="3"/>
  <c r="IG210" i="3"/>
  <c r="IL210" i="3"/>
  <c r="IR210" i="3"/>
  <c r="IW210" i="3"/>
  <c r="JB210" i="3"/>
  <c r="JH210" i="3"/>
  <c r="JM210" i="3"/>
  <c r="JR210" i="3"/>
  <c r="JX210" i="3"/>
  <c r="KC210" i="3"/>
  <c r="NZ210" i="3"/>
  <c r="OE210" i="3"/>
  <c r="OK210" i="3"/>
  <c r="OP210" i="3"/>
  <c r="OU210" i="3"/>
  <c r="PA210" i="3"/>
  <c r="PF210" i="3"/>
  <c r="PK210" i="3"/>
  <c r="PQ210" i="3"/>
  <c r="EA215" i="3"/>
  <c r="PQ215" i="3"/>
  <c r="NY195" i="3"/>
  <c r="OC195" i="3"/>
  <c r="OG195" i="3"/>
  <c r="OK195" i="3"/>
  <c r="OO195" i="3"/>
  <c r="OS195" i="3"/>
  <c r="OW195" i="3"/>
  <c r="PA195" i="3"/>
  <c r="PE195" i="3"/>
  <c r="PI195" i="3"/>
  <c r="PM195" i="3"/>
  <c r="PQ195" i="3"/>
  <c r="HM200" i="3"/>
  <c r="HQ200" i="3"/>
  <c r="HU200" i="3"/>
  <c r="HY200" i="3"/>
  <c r="IC200" i="3"/>
  <c r="IG200" i="3"/>
  <c r="IK200" i="3"/>
  <c r="IO200" i="3"/>
  <c r="IS200" i="3"/>
  <c r="IW200" i="3"/>
  <c r="JA200" i="3"/>
  <c r="JE200" i="3"/>
  <c r="JI200" i="3"/>
  <c r="JM200" i="3"/>
  <c r="JQ200" i="3"/>
  <c r="JU200" i="3"/>
  <c r="JY200" i="3"/>
  <c r="KC200" i="3"/>
  <c r="OA200" i="3"/>
  <c r="OE200" i="3"/>
  <c r="OI200" i="3"/>
  <c r="OM200" i="3"/>
  <c r="OQ200" i="3"/>
  <c r="OU200" i="3"/>
  <c r="OY200" i="3"/>
  <c r="PC200" i="3"/>
  <c r="PG200" i="3"/>
  <c r="PK200" i="3"/>
  <c r="PO200" i="3"/>
  <c r="NY205" i="3"/>
  <c r="OC205" i="3"/>
  <c r="OG205" i="3"/>
  <c r="OK205" i="3"/>
  <c r="OO205" i="3"/>
  <c r="OS205" i="3"/>
  <c r="OW205" i="3"/>
  <c r="PA205" i="3"/>
  <c r="PE205" i="3"/>
  <c r="PI205" i="3"/>
  <c r="PM205" i="3"/>
  <c r="PQ205" i="3"/>
  <c r="HM210" i="3"/>
  <c r="HR210" i="3"/>
  <c r="HX210" i="3"/>
  <c r="IC210" i="3"/>
  <c r="IH210" i="3"/>
  <c r="IN210" i="3"/>
  <c r="IS210" i="3"/>
  <c r="IX210" i="3"/>
  <c r="JD210" i="3"/>
  <c r="JI210" i="3"/>
  <c r="JN210" i="3"/>
  <c r="JT210" i="3"/>
  <c r="JY210" i="3"/>
  <c r="OA210" i="3"/>
  <c r="OG210" i="3"/>
  <c r="OL210" i="3"/>
  <c r="OQ210" i="3"/>
  <c r="OW210" i="3"/>
  <c r="PB210" i="3"/>
  <c r="PG210" i="3"/>
  <c r="PM210" i="3"/>
  <c r="PR210" i="3"/>
  <c r="EA220" i="3"/>
  <c r="PO220" i="3"/>
  <c r="PK220" i="3"/>
  <c r="PG220" i="3"/>
  <c r="PC220" i="3"/>
  <c r="OY220" i="3"/>
  <c r="OU220" i="3"/>
  <c r="OQ220" i="3"/>
  <c r="OM220" i="3"/>
  <c r="OI220" i="3"/>
  <c r="OE220" i="3"/>
  <c r="OA220" i="3"/>
  <c r="PR220" i="3"/>
  <c r="HM195" i="3"/>
  <c r="HQ195" i="3"/>
  <c r="HU195" i="3"/>
  <c r="HY195" i="3"/>
  <c r="IC195" i="3"/>
  <c r="IG195" i="3"/>
  <c r="IK195" i="3"/>
  <c r="IO195" i="3"/>
  <c r="IS195" i="3"/>
  <c r="IW195" i="3"/>
  <c r="JA195" i="3"/>
  <c r="JE195" i="3"/>
  <c r="JI195" i="3"/>
  <c r="JM195" i="3"/>
  <c r="JQ195" i="3"/>
  <c r="JU195" i="3"/>
  <c r="JY195" i="3"/>
  <c r="NZ195" i="3"/>
  <c r="OD195" i="3"/>
  <c r="OH195" i="3"/>
  <c r="OL195" i="3"/>
  <c r="OP195" i="3"/>
  <c r="OT195" i="3"/>
  <c r="OX195" i="3"/>
  <c r="PB195" i="3"/>
  <c r="PF195" i="3"/>
  <c r="PJ195" i="3"/>
  <c r="PN195" i="3"/>
  <c r="HN200" i="3"/>
  <c r="HR200" i="3"/>
  <c r="HV200" i="3"/>
  <c r="HZ200" i="3"/>
  <c r="ID200" i="3"/>
  <c r="IH200" i="3"/>
  <c r="IL200" i="3"/>
  <c r="IP200" i="3"/>
  <c r="IT200" i="3"/>
  <c r="IX200" i="3"/>
  <c r="JB200" i="3"/>
  <c r="JF200" i="3"/>
  <c r="JJ200" i="3"/>
  <c r="JN200" i="3"/>
  <c r="JR200" i="3"/>
  <c r="JV200" i="3"/>
  <c r="NX200" i="3"/>
  <c r="OB200" i="3"/>
  <c r="OF200" i="3"/>
  <c r="OJ200" i="3"/>
  <c r="ON200" i="3"/>
  <c r="OR200" i="3"/>
  <c r="OV200" i="3"/>
  <c r="OZ200" i="3"/>
  <c r="PD200" i="3"/>
  <c r="PH200" i="3"/>
  <c r="PL200" i="3"/>
  <c r="NZ205" i="3"/>
  <c r="OD205" i="3"/>
  <c r="OH205" i="3"/>
  <c r="OL205" i="3"/>
  <c r="OP205" i="3"/>
  <c r="OT205" i="3"/>
  <c r="OX205" i="3"/>
  <c r="PB205" i="3"/>
  <c r="PF205" i="3"/>
  <c r="PJ205" i="3"/>
  <c r="PN205" i="3"/>
  <c r="HN210" i="3"/>
  <c r="HT210" i="3"/>
  <c r="HY210" i="3"/>
  <c r="ID210" i="3"/>
  <c r="IJ210" i="3"/>
  <c r="IO210" i="3"/>
  <c r="IT210" i="3"/>
  <c r="IZ210" i="3"/>
  <c r="JE210" i="3"/>
  <c r="JJ210" i="3"/>
  <c r="JP210" i="3"/>
  <c r="JU210" i="3"/>
  <c r="JZ210" i="3"/>
  <c r="OC210" i="3"/>
  <c r="OH210" i="3"/>
  <c r="OM210" i="3"/>
  <c r="OS210" i="3"/>
  <c r="OX210" i="3"/>
  <c r="PC210" i="3"/>
  <c r="PI210" i="3"/>
  <c r="PN210" i="3"/>
  <c r="NZ215" i="3"/>
  <c r="OD215" i="3"/>
  <c r="OH215" i="3"/>
  <c r="OL215" i="3"/>
  <c r="OP215" i="3"/>
  <c r="OT215" i="3"/>
  <c r="OX215" i="3"/>
  <c r="PB215" i="3"/>
  <c r="PF215" i="3"/>
  <c r="PJ215" i="3"/>
  <c r="PN215" i="3"/>
  <c r="PR215" i="3"/>
  <c r="NX220" i="3"/>
  <c r="OB220" i="3"/>
  <c r="OF220" i="3"/>
  <c r="OJ220" i="3"/>
  <c r="ON220" i="3"/>
  <c r="OR220" i="3"/>
  <c r="OV220" i="3"/>
  <c r="OZ220" i="3"/>
  <c r="PD220" i="3"/>
  <c r="PH220" i="3"/>
  <c r="PL220" i="3"/>
  <c r="PP220" i="3"/>
  <c r="HN225" i="3"/>
  <c r="HZ225" i="3"/>
  <c r="IP225" i="3"/>
  <c r="JF225" i="3"/>
  <c r="OA225" i="3"/>
  <c r="OQ225" i="3"/>
  <c r="PG225" i="3"/>
  <c r="EA235" i="3"/>
  <c r="EA240" i="3"/>
  <c r="OA215" i="3"/>
  <c r="OE215" i="3"/>
  <c r="OI215" i="3"/>
  <c r="OM215" i="3"/>
  <c r="OQ215" i="3"/>
  <c r="OU215" i="3"/>
  <c r="OY215" i="3"/>
  <c r="PC215" i="3"/>
  <c r="PG215" i="3"/>
  <c r="PK215" i="3"/>
  <c r="PO215" i="3"/>
  <c r="NY220" i="3"/>
  <c r="OC220" i="3"/>
  <c r="OG220" i="3"/>
  <c r="OK220" i="3"/>
  <c r="OO220" i="3"/>
  <c r="OS220" i="3"/>
  <c r="OW220" i="3"/>
  <c r="PA220" i="3"/>
  <c r="PE220" i="3"/>
  <c r="PI220" i="3"/>
  <c r="PM220" i="3"/>
  <c r="PQ220" i="3"/>
  <c r="KC225" i="3"/>
  <c r="JY225" i="3"/>
  <c r="JU225" i="3"/>
  <c r="JQ225" i="3"/>
  <c r="JM225" i="3"/>
  <c r="JI225" i="3"/>
  <c r="JE225" i="3"/>
  <c r="JA225" i="3"/>
  <c r="IW225" i="3"/>
  <c r="IS225" i="3"/>
  <c r="IO225" i="3"/>
  <c r="IK225" i="3"/>
  <c r="IG225" i="3"/>
  <c r="IC225" i="3"/>
  <c r="HY225" i="3"/>
  <c r="HU225" i="3"/>
  <c r="KB225" i="3"/>
  <c r="JX225" i="3"/>
  <c r="JT225" i="3"/>
  <c r="JP225" i="3"/>
  <c r="JL225" i="3"/>
  <c r="JH225" i="3"/>
  <c r="JD225" i="3"/>
  <c r="IZ225" i="3"/>
  <c r="IV225" i="3"/>
  <c r="IR225" i="3"/>
  <c r="IN225" i="3"/>
  <c r="IJ225" i="3"/>
  <c r="IF225" i="3"/>
  <c r="IB225" i="3"/>
  <c r="HX225" i="3"/>
  <c r="HT225" i="3"/>
  <c r="HP225" i="3"/>
  <c r="HL225" i="3"/>
  <c r="KA225" i="3"/>
  <c r="JW225" i="3"/>
  <c r="JS225" i="3"/>
  <c r="JO225" i="3"/>
  <c r="JK225" i="3"/>
  <c r="JG225" i="3"/>
  <c r="JC225" i="3"/>
  <c r="IY225" i="3"/>
  <c r="IU225" i="3"/>
  <c r="IQ225" i="3"/>
  <c r="IM225" i="3"/>
  <c r="II225" i="3"/>
  <c r="IE225" i="3"/>
  <c r="IA225" i="3"/>
  <c r="HW225" i="3"/>
  <c r="HS225" i="3"/>
  <c r="HO225" i="3"/>
  <c r="HK225" i="3"/>
  <c r="HQ225" i="3"/>
  <c r="ID225" i="3"/>
  <c r="IT225" i="3"/>
  <c r="JJ225" i="3"/>
  <c r="JZ225" i="3"/>
  <c r="OE225" i="3"/>
  <c r="OU225" i="3"/>
  <c r="PK225" i="3"/>
  <c r="NX215" i="3"/>
  <c r="OB215" i="3"/>
  <c r="OF215" i="3"/>
  <c r="OJ215" i="3"/>
  <c r="ON215" i="3"/>
  <c r="OR215" i="3"/>
  <c r="OV215" i="3"/>
  <c r="OZ215" i="3"/>
  <c r="PD215" i="3"/>
  <c r="PH215" i="3"/>
  <c r="PL215" i="3"/>
  <c r="PP215" i="3"/>
  <c r="NZ220" i="3"/>
  <c r="OD220" i="3"/>
  <c r="OH220" i="3"/>
  <c r="OL220" i="3"/>
  <c r="OP220" i="3"/>
  <c r="OT220" i="3"/>
  <c r="OX220" i="3"/>
  <c r="PB220" i="3"/>
  <c r="PF220" i="3"/>
  <c r="PJ220" i="3"/>
  <c r="PN220" i="3"/>
  <c r="HR225" i="3"/>
  <c r="IH225" i="3"/>
  <c r="IX225" i="3"/>
  <c r="JN225" i="3"/>
  <c r="OI225" i="3"/>
  <c r="OY225" i="3"/>
  <c r="JZ230" i="3"/>
  <c r="KB235" i="3"/>
  <c r="JX235" i="3"/>
  <c r="JT235" i="3"/>
  <c r="JP235" i="3"/>
  <c r="JL235" i="3"/>
  <c r="JH235" i="3"/>
  <c r="JD235" i="3"/>
  <c r="IZ235" i="3"/>
  <c r="IV235" i="3"/>
  <c r="IR235" i="3"/>
  <c r="IN235" i="3"/>
  <c r="IJ235" i="3"/>
  <c r="IF235" i="3"/>
  <c r="IB235" i="3"/>
  <c r="HX235" i="3"/>
  <c r="HT235" i="3"/>
  <c r="HP235" i="3"/>
  <c r="HL235" i="3"/>
  <c r="KA235" i="3"/>
  <c r="JW235" i="3"/>
  <c r="JS235" i="3"/>
  <c r="JO235" i="3"/>
  <c r="JK235" i="3"/>
  <c r="JG235" i="3"/>
  <c r="JC235" i="3"/>
  <c r="IY235" i="3"/>
  <c r="IU235" i="3"/>
  <c r="IQ235" i="3"/>
  <c r="IM235" i="3"/>
  <c r="II235" i="3"/>
  <c r="IE235" i="3"/>
  <c r="IA235" i="3"/>
  <c r="HW235" i="3"/>
  <c r="HS235" i="3"/>
  <c r="HO235" i="3"/>
  <c r="HK235" i="3"/>
  <c r="JZ235" i="3"/>
  <c r="JV235" i="3"/>
  <c r="JR235" i="3"/>
  <c r="JN235" i="3"/>
  <c r="JJ235" i="3"/>
  <c r="JF235" i="3"/>
  <c r="JB235" i="3"/>
  <c r="IX235" i="3"/>
  <c r="IT235" i="3"/>
  <c r="IP235" i="3"/>
  <c r="IL235" i="3"/>
  <c r="IH235" i="3"/>
  <c r="ID235" i="3"/>
  <c r="HZ235" i="3"/>
  <c r="HV235" i="3"/>
  <c r="HR235" i="3"/>
  <c r="HN235" i="3"/>
  <c r="KC235" i="3"/>
  <c r="JY235" i="3"/>
  <c r="JU235" i="3"/>
  <c r="JQ235" i="3"/>
  <c r="JM235" i="3"/>
  <c r="JI235" i="3"/>
  <c r="JE235" i="3"/>
  <c r="JA235" i="3"/>
  <c r="IW235" i="3"/>
  <c r="IS235" i="3"/>
  <c r="IO235" i="3"/>
  <c r="IK235" i="3"/>
  <c r="IG235" i="3"/>
  <c r="IC235" i="3"/>
  <c r="HY235" i="3"/>
  <c r="HU235" i="3"/>
  <c r="HQ235" i="3"/>
  <c r="HM235" i="3"/>
  <c r="PO240" i="3"/>
  <c r="PK240" i="3"/>
  <c r="PG240" i="3"/>
  <c r="PC240" i="3"/>
  <c r="OY240" i="3"/>
  <c r="OU240" i="3"/>
  <c r="OQ240" i="3"/>
  <c r="OM240" i="3"/>
  <c r="OI240" i="3"/>
  <c r="OE240" i="3"/>
  <c r="OA240" i="3"/>
  <c r="PR240" i="3"/>
  <c r="PN240" i="3"/>
  <c r="PJ240" i="3"/>
  <c r="PF240" i="3"/>
  <c r="PB240" i="3"/>
  <c r="OX240" i="3"/>
  <c r="OT240" i="3"/>
  <c r="OP240" i="3"/>
  <c r="OL240" i="3"/>
  <c r="OH240" i="3"/>
  <c r="OD240" i="3"/>
  <c r="NZ240" i="3"/>
  <c r="PQ240" i="3"/>
  <c r="PM240" i="3"/>
  <c r="PI240" i="3"/>
  <c r="PE240" i="3"/>
  <c r="PA240" i="3"/>
  <c r="OW240" i="3"/>
  <c r="OS240" i="3"/>
  <c r="OO240" i="3"/>
  <c r="OK240" i="3"/>
  <c r="OG240" i="3"/>
  <c r="OC240" i="3"/>
  <c r="NY240" i="3"/>
  <c r="PP240" i="3"/>
  <c r="PL240" i="3"/>
  <c r="PH240" i="3"/>
  <c r="PD240" i="3"/>
  <c r="OZ240" i="3"/>
  <c r="OV240" i="3"/>
  <c r="OR240" i="3"/>
  <c r="ON240" i="3"/>
  <c r="OJ240" i="3"/>
  <c r="OF240" i="3"/>
  <c r="OB240" i="3"/>
  <c r="NX240" i="3"/>
  <c r="NY215" i="3"/>
  <c r="OC215" i="3"/>
  <c r="OG215" i="3"/>
  <c r="OK215" i="3"/>
  <c r="OO215" i="3"/>
  <c r="OS215" i="3"/>
  <c r="OW215" i="3"/>
  <c r="PA215" i="3"/>
  <c r="PE215" i="3"/>
  <c r="PI215" i="3"/>
  <c r="PM215" i="3"/>
  <c r="HM225" i="3"/>
  <c r="HV225" i="3"/>
  <c r="IL225" i="3"/>
  <c r="JB225" i="3"/>
  <c r="JR225" i="3"/>
  <c r="PR225" i="3"/>
  <c r="PN225" i="3"/>
  <c r="PJ225" i="3"/>
  <c r="PF225" i="3"/>
  <c r="PB225" i="3"/>
  <c r="OX225" i="3"/>
  <c r="OT225" i="3"/>
  <c r="OP225" i="3"/>
  <c r="OL225" i="3"/>
  <c r="OH225" i="3"/>
  <c r="OD225" i="3"/>
  <c r="NZ225" i="3"/>
  <c r="PQ225" i="3"/>
  <c r="PM225" i="3"/>
  <c r="PI225" i="3"/>
  <c r="PE225" i="3"/>
  <c r="PA225" i="3"/>
  <c r="OW225" i="3"/>
  <c r="OS225" i="3"/>
  <c r="OO225" i="3"/>
  <c r="OK225" i="3"/>
  <c r="OG225" i="3"/>
  <c r="OC225" i="3"/>
  <c r="NY225" i="3"/>
  <c r="PP225" i="3"/>
  <c r="PL225" i="3"/>
  <c r="PH225" i="3"/>
  <c r="PD225" i="3"/>
  <c r="OZ225" i="3"/>
  <c r="OV225" i="3"/>
  <c r="OR225" i="3"/>
  <c r="ON225" i="3"/>
  <c r="OJ225" i="3"/>
  <c r="OF225" i="3"/>
  <c r="OB225" i="3"/>
  <c r="NX225" i="3"/>
  <c r="OM225" i="3"/>
  <c r="PC225" i="3"/>
  <c r="PP230" i="3"/>
  <c r="PR235" i="3"/>
  <c r="PN235" i="3"/>
  <c r="PJ235" i="3"/>
  <c r="PF235" i="3"/>
  <c r="PB235" i="3"/>
  <c r="OX235" i="3"/>
  <c r="OT235" i="3"/>
  <c r="OP235" i="3"/>
  <c r="OL235" i="3"/>
  <c r="OH235" i="3"/>
  <c r="OD235" i="3"/>
  <c r="NZ235" i="3"/>
  <c r="PQ235" i="3"/>
  <c r="PM235" i="3"/>
  <c r="PI235" i="3"/>
  <c r="PE235" i="3"/>
  <c r="PA235" i="3"/>
  <c r="OW235" i="3"/>
  <c r="OS235" i="3"/>
  <c r="OO235" i="3"/>
  <c r="OK235" i="3"/>
  <c r="OG235" i="3"/>
  <c r="OC235" i="3"/>
  <c r="NY235" i="3"/>
  <c r="PP235" i="3"/>
  <c r="PL235" i="3"/>
  <c r="PH235" i="3"/>
  <c r="PD235" i="3"/>
  <c r="OZ235" i="3"/>
  <c r="OV235" i="3"/>
  <c r="OR235" i="3"/>
  <c r="ON235" i="3"/>
  <c r="OJ235" i="3"/>
  <c r="OF235" i="3"/>
  <c r="OB235" i="3"/>
  <c r="NX235" i="3"/>
  <c r="PO235" i="3"/>
  <c r="PK235" i="3"/>
  <c r="PG235" i="3"/>
  <c r="PC235" i="3"/>
  <c r="OY235" i="3"/>
  <c r="OU235" i="3"/>
  <c r="OQ235" i="3"/>
  <c r="OM235" i="3"/>
  <c r="OI235" i="3"/>
  <c r="OE235" i="3"/>
  <c r="OA235" i="3"/>
  <c r="JZ240" i="3"/>
  <c r="HK230" i="3"/>
  <c r="HO230" i="3"/>
  <c r="HS230" i="3"/>
  <c r="HW230" i="3"/>
  <c r="IA230" i="3"/>
  <c r="IE230" i="3"/>
  <c r="II230" i="3"/>
  <c r="IM230" i="3"/>
  <c r="IQ230" i="3"/>
  <c r="IU230" i="3"/>
  <c r="IY230" i="3"/>
  <c r="JC230" i="3"/>
  <c r="JG230" i="3"/>
  <c r="JK230" i="3"/>
  <c r="JO230" i="3"/>
  <c r="JS230" i="3"/>
  <c r="JW230" i="3"/>
  <c r="KA230" i="3"/>
  <c r="NY230" i="3"/>
  <c r="OC230" i="3"/>
  <c r="OG230" i="3"/>
  <c r="OK230" i="3"/>
  <c r="OO230" i="3"/>
  <c r="OS230" i="3"/>
  <c r="OW230" i="3"/>
  <c r="PA230" i="3"/>
  <c r="PE230" i="3"/>
  <c r="PI230" i="3"/>
  <c r="PM230" i="3"/>
  <c r="PQ230" i="3"/>
  <c r="HK240" i="3"/>
  <c r="HO240" i="3"/>
  <c r="HS240" i="3"/>
  <c r="HW240" i="3"/>
  <c r="IA240" i="3"/>
  <c r="IE240" i="3"/>
  <c r="II240" i="3"/>
  <c r="IM240" i="3"/>
  <c r="IQ240" i="3"/>
  <c r="IU240" i="3"/>
  <c r="IY240" i="3"/>
  <c r="JC240" i="3"/>
  <c r="JG240" i="3"/>
  <c r="JK240" i="3"/>
  <c r="JO240" i="3"/>
  <c r="JS240" i="3"/>
  <c r="JW240" i="3"/>
  <c r="KA240" i="3"/>
  <c r="HT245" i="3"/>
  <c r="IJ245" i="3"/>
  <c r="IZ245" i="3"/>
  <c r="JP245" i="3"/>
  <c r="OH245" i="3"/>
  <c r="HL230" i="3"/>
  <c r="HP230" i="3"/>
  <c r="HT230" i="3"/>
  <c r="HX230" i="3"/>
  <c r="IB230" i="3"/>
  <c r="IF230" i="3"/>
  <c r="IJ230" i="3"/>
  <c r="IN230" i="3"/>
  <c r="IR230" i="3"/>
  <c r="IV230" i="3"/>
  <c r="IZ230" i="3"/>
  <c r="JD230" i="3"/>
  <c r="JH230" i="3"/>
  <c r="JL230" i="3"/>
  <c r="JP230" i="3"/>
  <c r="JT230" i="3"/>
  <c r="JX230" i="3"/>
  <c r="KB230" i="3"/>
  <c r="NZ230" i="3"/>
  <c r="OD230" i="3"/>
  <c r="OH230" i="3"/>
  <c r="OL230" i="3"/>
  <c r="OP230" i="3"/>
  <c r="OT230" i="3"/>
  <c r="OX230" i="3"/>
  <c r="PB230" i="3"/>
  <c r="PF230" i="3"/>
  <c r="PJ230" i="3"/>
  <c r="PN230" i="3"/>
  <c r="PR230" i="3"/>
  <c r="HL240" i="3"/>
  <c r="HP240" i="3"/>
  <c r="HT240" i="3"/>
  <c r="HX240" i="3"/>
  <c r="IB240" i="3"/>
  <c r="IF240" i="3"/>
  <c r="IJ240" i="3"/>
  <c r="IN240" i="3"/>
  <c r="IR240" i="3"/>
  <c r="IV240" i="3"/>
  <c r="IZ240" i="3"/>
  <c r="JD240" i="3"/>
  <c r="JH240" i="3"/>
  <c r="JL240" i="3"/>
  <c r="JP240" i="3"/>
  <c r="JT240" i="3"/>
  <c r="JX240" i="3"/>
  <c r="KB240" i="3"/>
  <c r="HX245" i="3"/>
  <c r="IN245" i="3"/>
  <c r="JD245" i="3"/>
  <c r="KA255" i="3"/>
  <c r="JW255" i="3"/>
  <c r="JS255" i="3"/>
  <c r="JO255" i="3"/>
  <c r="JK255" i="3"/>
  <c r="JG255" i="3"/>
  <c r="JC255" i="3"/>
  <c r="IY255" i="3"/>
  <c r="IU255" i="3"/>
  <c r="IQ255" i="3"/>
  <c r="IM255" i="3"/>
  <c r="II255" i="3"/>
  <c r="IE255" i="3"/>
  <c r="JZ255" i="3"/>
  <c r="JV255" i="3"/>
  <c r="JR255" i="3"/>
  <c r="JN255" i="3"/>
  <c r="JJ255" i="3"/>
  <c r="JF255" i="3"/>
  <c r="JB255" i="3"/>
  <c r="IX255" i="3"/>
  <c r="IT255" i="3"/>
  <c r="IP255" i="3"/>
  <c r="IL255" i="3"/>
  <c r="IH255" i="3"/>
  <c r="ID255" i="3"/>
  <c r="HZ255" i="3"/>
  <c r="HV255" i="3"/>
  <c r="HR255" i="3"/>
  <c r="HN255" i="3"/>
  <c r="JX255" i="3"/>
  <c r="JP255" i="3"/>
  <c r="JH255" i="3"/>
  <c r="IZ255" i="3"/>
  <c r="IR255" i="3"/>
  <c r="IJ255" i="3"/>
  <c r="IB255" i="3"/>
  <c r="HW255" i="3"/>
  <c r="HQ255" i="3"/>
  <c r="HL255" i="3"/>
  <c r="KC255" i="3"/>
  <c r="JU255" i="3"/>
  <c r="JM255" i="3"/>
  <c r="JE255" i="3"/>
  <c r="IW255" i="3"/>
  <c r="IO255" i="3"/>
  <c r="IG255" i="3"/>
  <c r="IA255" i="3"/>
  <c r="HU255" i="3"/>
  <c r="HP255" i="3"/>
  <c r="HK255" i="3"/>
  <c r="KB255" i="3"/>
  <c r="JT255" i="3"/>
  <c r="JL255" i="3"/>
  <c r="JD255" i="3"/>
  <c r="IV255" i="3"/>
  <c r="IN255" i="3"/>
  <c r="IF255" i="3"/>
  <c r="HY255" i="3"/>
  <c r="HT255" i="3"/>
  <c r="HO255" i="3"/>
  <c r="JY255" i="3"/>
  <c r="JQ255" i="3"/>
  <c r="JI255" i="3"/>
  <c r="JA255" i="3"/>
  <c r="IS255" i="3"/>
  <c r="IK255" i="3"/>
  <c r="IC255" i="3"/>
  <c r="HX255" i="3"/>
  <c r="HS255" i="3"/>
  <c r="HM255" i="3"/>
  <c r="HM230" i="3"/>
  <c r="HQ230" i="3"/>
  <c r="HU230" i="3"/>
  <c r="HY230" i="3"/>
  <c r="IC230" i="3"/>
  <c r="IG230" i="3"/>
  <c r="IK230" i="3"/>
  <c r="IO230" i="3"/>
  <c r="IS230" i="3"/>
  <c r="IW230" i="3"/>
  <c r="JA230" i="3"/>
  <c r="JE230" i="3"/>
  <c r="JI230" i="3"/>
  <c r="JM230" i="3"/>
  <c r="JQ230" i="3"/>
  <c r="JU230" i="3"/>
  <c r="JY230" i="3"/>
  <c r="KC230" i="3"/>
  <c r="OA230" i="3"/>
  <c r="OE230" i="3"/>
  <c r="OI230" i="3"/>
  <c r="OM230" i="3"/>
  <c r="OQ230" i="3"/>
  <c r="OU230" i="3"/>
  <c r="OY230" i="3"/>
  <c r="PC230" i="3"/>
  <c r="PG230" i="3"/>
  <c r="PK230" i="3"/>
  <c r="PO230" i="3"/>
  <c r="HM240" i="3"/>
  <c r="HQ240" i="3"/>
  <c r="HU240" i="3"/>
  <c r="HY240" i="3"/>
  <c r="IC240" i="3"/>
  <c r="IG240" i="3"/>
  <c r="IK240" i="3"/>
  <c r="IO240" i="3"/>
  <c r="IS240" i="3"/>
  <c r="IW240" i="3"/>
  <c r="JA240" i="3"/>
  <c r="JE240" i="3"/>
  <c r="JI240" i="3"/>
  <c r="JM240" i="3"/>
  <c r="JQ240" i="3"/>
  <c r="JU240" i="3"/>
  <c r="JY240" i="3"/>
  <c r="KC240" i="3"/>
  <c r="KA245" i="3"/>
  <c r="HL245" i="3"/>
  <c r="IB245" i="3"/>
  <c r="IR245" i="3"/>
  <c r="JH245" i="3"/>
  <c r="PR245" i="3"/>
  <c r="NZ245" i="3"/>
  <c r="OP245" i="3"/>
  <c r="PF245" i="3"/>
  <c r="PP250" i="3"/>
  <c r="PL250" i="3"/>
  <c r="PH250" i="3"/>
  <c r="PD250" i="3"/>
  <c r="OZ250" i="3"/>
  <c r="OV250" i="3"/>
  <c r="OR250" i="3"/>
  <c r="ON250" i="3"/>
  <c r="OJ250" i="3"/>
  <c r="OF250" i="3"/>
  <c r="OB250" i="3"/>
  <c r="NX250" i="3"/>
  <c r="PO250" i="3"/>
  <c r="PK250" i="3"/>
  <c r="PG250" i="3"/>
  <c r="PC250" i="3"/>
  <c r="OY250" i="3"/>
  <c r="OU250" i="3"/>
  <c r="OQ250" i="3"/>
  <c r="OM250" i="3"/>
  <c r="OI250" i="3"/>
  <c r="OE250" i="3"/>
  <c r="OA250" i="3"/>
  <c r="PR250" i="3"/>
  <c r="PN250" i="3"/>
  <c r="PJ250" i="3"/>
  <c r="PF250" i="3"/>
  <c r="PB250" i="3"/>
  <c r="OX250" i="3"/>
  <c r="OT250" i="3"/>
  <c r="OP250" i="3"/>
  <c r="OL250" i="3"/>
  <c r="OH250" i="3"/>
  <c r="OD250" i="3"/>
  <c r="NZ250" i="3"/>
  <c r="PQ250" i="3"/>
  <c r="PM250" i="3"/>
  <c r="PI250" i="3"/>
  <c r="PE250" i="3"/>
  <c r="PA250" i="3"/>
  <c r="OW250" i="3"/>
  <c r="OS250" i="3"/>
  <c r="OO250" i="3"/>
  <c r="OK250" i="3"/>
  <c r="OG250" i="3"/>
  <c r="OC250" i="3"/>
  <c r="NY250" i="3"/>
  <c r="PQ255" i="3"/>
  <c r="PI255" i="3"/>
  <c r="PA255" i="3"/>
  <c r="OS255" i="3"/>
  <c r="OK255" i="3"/>
  <c r="OC255" i="3"/>
  <c r="PR255" i="3"/>
  <c r="PJ255" i="3"/>
  <c r="PB255" i="3"/>
  <c r="OT255" i="3"/>
  <c r="OL255" i="3"/>
  <c r="OD255" i="3"/>
  <c r="HN230" i="3"/>
  <c r="HR230" i="3"/>
  <c r="HV230" i="3"/>
  <c r="HZ230" i="3"/>
  <c r="ID230" i="3"/>
  <c r="IH230" i="3"/>
  <c r="IL230" i="3"/>
  <c r="IP230" i="3"/>
  <c r="IT230" i="3"/>
  <c r="IX230" i="3"/>
  <c r="JB230" i="3"/>
  <c r="JF230" i="3"/>
  <c r="JJ230" i="3"/>
  <c r="JN230" i="3"/>
  <c r="JR230" i="3"/>
  <c r="JV230" i="3"/>
  <c r="NX230" i="3"/>
  <c r="OB230" i="3"/>
  <c r="OF230" i="3"/>
  <c r="OJ230" i="3"/>
  <c r="ON230" i="3"/>
  <c r="OR230" i="3"/>
  <c r="OV230" i="3"/>
  <c r="OZ230" i="3"/>
  <c r="PD230" i="3"/>
  <c r="PH230" i="3"/>
  <c r="PL230" i="3"/>
  <c r="HN240" i="3"/>
  <c r="HR240" i="3"/>
  <c r="HV240" i="3"/>
  <c r="HZ240" i="3"/>
  <c r="ID240" i="3"/>
  <c r="IH240" i="3"/>
  <c r="IL240" i="3"/>
  <c r="IP240" i="3"/>
  <c r="IT240" i="3"/>
  <c r="IX240" i="3"/>
  <c r="JB240" i="3"/>
  <c r="JF240" i="3"/>
  <c r="JJ240" i="3"/>
  <c r="JN240" i="3"/>
  <c r="JR240" i="3"/>
  <c r="JV240" i="3"/>
  <c r="EA245" i="3"/>
  <c r="HP245" i="3"/>
  <c r="IF245" i="3"/>
  <c r="IV245" i="3"/>
  <c r="JL245" i="3"/>
  <c r="OD245" i="3"/>
  <c r="OT245" i="3"/>
  <c r="PJ245" i="3"/>
  <c r="JZ250" i="3"/>
  <c r="JV250" i="3"/>
  <c r="JR250" i="3"/>
  <c r="JN250" i="3"/>
  <c r="JJ250" i="3"/>
  <c r="JF250" i="3"/>
  <c r="JB250" i="3"/>
  <c r="IX250" i="3"/>
  <c r="IT250" i="3"/>
  <c r="IP250" i="3"/>
  <c r="IL250" i="3"/>
  <c r="IH250" i="3"/>
  <c r="ID250" i="3"/>
  <c r="HZ250" i="3"/>
  <c r="HV250" i="3"/>
  <c r="HR250" i="3"/>
  <c r="HN250" i="3"/>
  <c r="KC250" i="3"/>
  <c r="JY250" i="3"/>
  <c r="JU250" i="3"/>
  <c r="JQ250" i="3"/>
  <c r="JM250" i="3"/>
  <c r="JI250" i="3"/>
  <c r="JE250" i="3"/>
  <c r="JA250" i="3"/>
  <c r="IW250" i="3"/>
  <c r="IS250" i="3"/>
  <c r="IO250" i="3"/>
  <c r="IK250" i="3"/>
  <c r="IG250" i="3"/>
  <c r="IC250" i="3"/>
  <c r="HY250" i="3"/>
  <c r="HU250" i="3"/>
  <c r="HQ250" i="3"/>
  <c r="HM250" i="3"/>
  <c r="KB250" i="3"/>
  <c r="JX250" i="3"/>
  <c r="JT250" i="3"/>
  <c r="JP250" i="3"/>
  <c r="JL250" i="3"/>
  <c r="JH250" i="3"/>
  <c r="JD250" i="3"/>
  <c r="IZ250" i="3"/>
  <c r="IV250" i="3"/>
  <c r="IR250" i="3"/>
  <c r="IN250" i="3"/>
  <c r="IJ250" i="3"/>
  <c r="IF250" i="3"/>
  <c r="IB250" i="3"/>
  <c r="HX250" i="3"/>
  <c r="HT250" i="3"/>
  <c r="HP250" i="3"/>
  <c r="HL250" i="3"/>
  <c r="KA250" i="3"/>
  <c r="JW250" i="3"/>
  <c r="JS250" i="3"/>
  <c r="JO250" i="3"/>
  <c r="JK250" i="3"/>
  <c r="JG250" i="3"/>
  <c r="JC250" i="3"/>
  <c r="IY250" i="3"/>
  <c r="IU250" i="3"/>
  <c r="IQ250" i="3"/>
  <c r="IM250" i="3"/>
  <c r="II250" i="3"/>
  <c r="IE250" i="3"/>
  <c r="IA250" i="3"/>
  <c r="HW250" i="3"/>
  <c r="HS250" i="3"/>
  <c r="HO250" i="3"/>
  <c r="HK250" i="3"/>
  <c r="EA255" i="3"/>
  <c r="HM245" i="3"/>
  <c r="HQ245" i="3"/>
  <c r="HU245" i="3"/>
  <c r="HY245" i="3"/>
  <c r="IC245" i="3"/>
  <c r="IG245" i="3"/>
  <c r="IK245" i="3"/>
  <c r="IO245" i="3"/>
  <c r="IS245" i="3"/>
  <c r="IW245" i="3"/>
  <c r="JA245" i="3"/>
  <c r="JE245" i="3"/>
  <c r="JI245" i="3"/>
  <c r="JM245" i="3"/>
  <c r="JQ245" i="3"/>
  <c r="JU245" i="3"/>
  <c r="JY245" i="3"/>
  <c r="KC245" i="3"/>
  <c r="OA245" i="3"/>
  <c r="OE245" i="3"/>
  <c r="OI245" i="3"/>
  <c r="OM245" i="3"/>
  <c r="OQ245" i="3"/>
  <c r="OU245" i="3"/>
  <c r="OY245" i="3"/>
  <c r="PC245" i="3"/>
  <c r="PG245" i="3"/>
  <c r="PK245" i="3"/>
  <c r="PO245" i="3"/>
  <c r="EA260" i="3"/>
  <c r="PR260" i="3"/>
  <c r="PN260" i="3"/>
  <c r="PJ260" i="3"/>
  <c r="PF260" i="3"/>
  <c r="PB260" i="3"/>
  <c r="OX260" i="3"/>
  <c r="OT260" i="3"/>
  <c r="OP260" i="3"/>
  <c r="OL260" i="3"/>
  <c r="OH260" i="3"/>
  <c r="OD260" i="3"/>
  <c r="NZ260" i="3"/>
  <c r="PQ260" i="3"/>
  <c r="PM260" i="3"/>
  <c r="PI260" i="3"/>
  <c r="PE260" i="3"/>
  <c r="PA260" i="3"/>
  <c r="OW260" i="3"/>
  <c r="OS260" i="3"/>
  <c r="OO260" i="3"/>
  <c r="OK260" i="3"/>
  <c r="OG260" i="3"/>
  <c r="OC260" i="3"/>
  <c r="NY260" i="3"/>
  <c r="PP260" i="3"/>
  <c r="PL260" i="3"/>
  <c r="PH260" i="3"/>
  <c r="PD260" i="3"/>
  <c r="OZ260" i="3"/>
  <c r="OV260" i="3"/>
  <c r="OR260" i="3"/>
  <c r="ON260" i="3"/>
  <c r="OJ260" i="3"/>
  <c r="OF260" i="3"/>
  <c r="OB260" i="3"/>
  <c r="NX260" i="3"/>
  <c r="PO260" i="3"/>
  <c r="PK260" i="3"/>
  <c r="PG260" i="3"/>
  <c r="PC260" i="3"/>
  <c r="OY260" i="3"/>
  <c r="OU260" i="3"/>
  <c r="OQ260" i="3"/>
  <c r="OM260" i="3"/>
  <c r="OI260" i="3"/>
  <c r="OE260" i="3"/>
  <c r="OA260" i="3"/>
  <c r="HN245" i="3"/>
  <c r="HR245" i="3"/>
  <c r="HV245" i="3"/>
  <c r="HZ245" i="3"/>
  <c r="ID245" i="3"/>
  <c r="IH245" i="3"/>
  <c r="IL245" i="3"/>
  <c r="IP245" i="3"/>
  <c r="IT245" i="3"/>
  <c r="IX245" i="3"/>
  <c r="JB245" i="3"/>
  <c r="JF245" i="3"/>
  <c r="JJ245" i="3"/>
  <c r="JN245" i="3"/>
  <c r="JR245" i="3"/>
  <c r="JV245" i="3"/>
  <c r="JZ245" i="3"/>
  <c r="NX245" i="3"/>
  <c r="OB245" i="3"/>
  <c r="OF245" i="3"/>
  <c r="OJ245" i="3"/>
  <c r="ON245" i="3"/>
  <c r="OR245" i="3"/>
  <c r="OV245" i="3"/>
  <c r="OZ245" i="3"/>
  <c r="PD245" i="3"/>
  <c r="PH245" i="3"/>
  <c r="PL245" i="3"/>
  <c r="PP245" i="3"/>
  <c r="PP255" i="3"/>
  <c r="PL255" i="3"/>
  <c r="PH255" i="3"/>
  <c r="PD255" i="3"/>
  <c r="OZ255" i="3"/>
  <c r="OV255" i="3"/>
  <c r="OR255" i="3"/>
  <c r="ON255" i="3"/>
  <c r="OJ255" i="3"/>
  <c r="OF255" i="3"/>
  <c r="OB255" i="3"/>
  <c r="NX255" i="3"/>
  <c r="PO255" i="3"/>
  <c r="PK255" i="3"/>
  <c r="PG255" i="3"/>
  <c r="PC255" i="3"/>
  <c r="OY255" i="3"/>
  <c r="OU255" i="3"/>
  <c r="OQ255" i="3"/>
  <c r="OM255" i="3"/>
  <c r="OI255" i="3"/>
  <c r="OE255" i="3"/>
  <c r="OA255" i="3"/>
  <c r="NY255" i="3"/>
  <c r="OG255" i="3"/>
  <c r="OO255" i="3"/>
  <c r="OW255" i="3"/>
  <c r="PE255" i="3"/>
  <c r="PM255" i="3"/>
  <c r="HK245" i="3"/>
  <c r="HO245" i="3"/>
  <c r="HS245" i="3"/>
  <c r="HW245" i="3"/>
  <c r="IA245" i="3"/>
  <c r="IE245" i="3"/>
  <c r="II245" i="3"/>
  <c r="IM245" i="3"/>
  <c r="IQ245" i="3"/>
  <c r="IU245" i="3"/>
  <c r="IY245" i="3"/>
  <c r="JC245" i="3"/>
  <c r="JG245" i="3"/>
  <c r="JK245" i="3"/>
  <c r="JO245" i="3"/>
  <c r="JS245" i="3"/>
  <c r="JW245" i="3"/>
  <c r="NY245" i="3"/>
  <c r="OC245" i="3"/>
  <c r="OG245" i="3"/>
  <c r="OK245" i="3"/>
  <c r="OO245" i="3"/>
  <c r="OS245" i="3"/>
  <c r="OW245" i="3"/>
  <c r="PA245" i="3"/>
  <c r="PE245" i="3"/>
  <c r="PI245" i="3"/>
  <c r="PM245" i="3"/>
  <c r="NZ255" i="3"/>
  <c r="OH255" i="3"/>
  <c r="OP255" i="3"/>
  <c r="OX255" i="3"/>
  <c r="PF255" i="3"/>
  <c r="PN255" i="3"/>
  <c r="KB260" i="3"/>
  <c r="JX260" i="3"/>
  <c r="JT260" i="3"/>
  <c r="JP260" i="3"/>
  <c r="JL260" i="3"/>
  <c r="JH260" i="3"/>
  <c r="JD260" i="3"/>
  <c r="IZ260" i="3"/>
  <c r="IV260" i="3"/>
  <c r="IR260" i="3"/>
  <c r="IN260" i="3"/>
  <c r="IJ260" i="3"/>
  <c r="IF260" i="3"/>
  <c r="IB260" i="3"/>
  <c r="HX260" i="3"/>
  <c r="HT260" i="3"/>
  <c r="HP260" i="3"/>
  <c r="HL260" i="3"/>
  <c r="KA260" i="3"/>
  <c r="JW260" i="3"/>
  <c r="JS260" i="3"/>
  <c r="JO260" i="3"/>
  <c r="JK260" i="3"/>
  <c r="JG260" i="3"/>
  <c r="JC260" i="3"/>
  <c r="IY260" i="3"/>
  <c r="IU260" i="3"/>
  <c r="IQ260" i="3"/>
  <c r="IM260" i="3"/>
  <c r="II260" i="3"/>
  <c r="IE260" i="3"/>
  <c r="IA260" i="3"/>
  <c r="HW260" i="3"/>
  <c r="HS260" i="3"/>
  <c r="HO260" i="3"/>
  <c r="HK260" i="3"/>
  <c r="JZ260" i="3"/>
  <c r="JV260" i="3"/>
  <c r="JR260" i="3"/>
  <c r="JN260" i="3"/>
  <c r="JJ260" i="3"/>
  <c r="JF260" i="3"/>
  <c r="JB260" i="3"/>
  <c r="IX260" i="3"/>
  <c r="IT260" i="3"/>
  <c r="IP260" i="3"/>
  <c r="IL260" i="3"/>
  <c r="IH260" i="3"/>
  <c r="ID260" i="3"/>
  <c r="HZ260" i="3"/>
  <c r="HV260" i="3"/>
  <c r="HR260" i="3"/>
  <c r="HN260" i="3"/>
  <c r="KC260" i="3"/>
  <c r="JY260" i="3"/>
  <c r="JU260" i="3"/>
  <c r="JQ260" i="3"/>
  <c r="JM260" i="3"/>
  <c r="JI260" i="3"/>
  <c r="JE260" i="3"/>
  <c r="JA260" i="3"/>
  <c r="IW260" i="3"/>
  <c r="IS260" i="3"/>
  <c r="IO260" i="3"/>
  <c r="IK260" i="3"/>
  <c r="IG260" i="3"/>
  <c r="IC260" i="3"/>
  <c r="HY260" i="3"/>
  <c r="HU260" i="3"/>
  <c r="HQ260" i="3"/>
  <c r="HM260" i="3"/>
  <c r="HK265" i="3"/>
  <c r="HO265" i="3"/>
  <c r="HS265" i="3"/>
  <c r="HW265" i="3"/>
  <c r="IA265" i="3"/>
  <c r="IE265" i="3"/>
  <c r="II265" i="3"/>
  <c r="IM265" i="3"/>
  <c r="IQ265" i="3"/>
  <c r="IU265" i="3"/>
  <c r="IY265" i="3"/>
  <c r="JC265" i="3"/>
  <c r="JG265" i="3"/>
  <c r="JK265" i="3"/>
  <c r="JO265" i="3"/>
  <c r="JS265" i="3"/>
  <c r="JW265" i="3"/>
  <c r="KA265" i="3"/>
  <c r="PO265" i="3"/>
  <c r="PK265" i="3"/>
  <c r="PG265" i="3"/>
  <c r="PC265" i="3"/>
  <c r="OY265" i="3"/>
  <c r="OU265" i="3"/>
  <c r="OQ265" i="3"/>
  <c r="OM265" i="3"/>
  <c r="OI265" i="3"/>
  <c r="OE265" i="3"/>
  <c r="OA265" i="3"/>
  <c r="PR265" i="3"/>
  <c r="PN265" i="3"/>
  <c r="PJ265" i="3"/>
  <c r="PF265" i="3"/>
  <c r="PB265" i="3"/>
  <c r="OX265" i="3"/>
  <c r="OT265" i="3"/>
  <c r="OP265" i="3"/>
  <c r="OL265" i="3"/>
  <c r="OH265" i="3"/>
  <c r="OD265" i="3"/>
  <c r="NZ265" i="3"/>
  <c r="PQ265" i="3"/>
  <c r="PM265" i="3"/>
  <c r="PI265" i="3"/>
  <c r="PE265" i="3"/>
  <c r="PA265" i="3"/>
  <c r="OW265" i="3"/>
  <c r="OC265" i="3"/>
  <c r="OK265" i="3"/>
  <c r="OS265" i="3"/>
  <c r="PH265" i="3"/>
  <c r="HL265" i="3"/>
  <c r="HP265" i="3"/>
  <c r="HT265" i="3"/>
  <c r="HX265" i="3"/>
  <c r="IB265" i="3"/>
  <c r="IF265" i="3"/>
  <c r="IJ265" i="3"/>
  <c r="IN265" i="3"/>
  <c r="IR265" i="3"/>
  <c r="IV265" i="3"/>
  <c r="IZ265" i="3"/>
  <c r="JD265" i="3"/>
  <c r="JH265" i="3"/>
  <c r="JL265" i="3"/>
  <c r="JP265" i="3"/>
  <c r="JT265" i="3"/>
  <c r="JX265" i="3"/>
  <c r="KB265" i="3"/>
  <c r="NX265" i="3"/>
  <c r="OF265" i="3"/>
  <c r="ON265" i="3"/>
  <c r="OV265" i="3"/>
  <c r="PL265" i="3"/>
  <c r="KB270" i="3"/>
  <c r="JX270" i="3"/>
  <c r="JT270" i="3"/>
  <c r="JP270" i="3"/>
  <c r="JL270" i="3"/>
  <c r="JH270" i="3"/>
  <c r="JD270" i="3"/>
  <c r="IZ270" i="3"/>
  <c r="IV270" i="3"/>
  <c r="IR270" i="3"/>
  <c r="IN270" i="3"/>
  <c r="IJ270" i="3"/>
  <c r="IF270" i="3"/>
  <c r="IB270" i="3"/>
  <c r="HX270" i="3"/>
  <c r="HT270" i="3"/>
  <c r="HP270" i="3"/>
  <c r="HL270" i="3"/>
  <c r="KA270" i="3"/>
  <c r="JW270" i="3"/>
  <c r="JS270" i="3"/>
  <c r="JO270" i="3"/>
  <c r="JK270" i="3"/>
  <c r="JG270" i="3"/>
  <c r="JC270" i="3"/>
  <c r="IY270" i="3"/>
  <c r="IU270" i="3"/>
  <c r="IQ270" i="3"/>
  <c r="IM270" i="3"/>
  <c r="II270" i="3"/>
  <c r="IE270" i="3"/>
  <c r="IA270" i="3"/>
  <c r="HW270" i="3"/>
  <c r="HS270" i="3"/>
  <c r="HO270" i="3"/>
  <c r="HK270" i="3"/>
  <c r="JZ270" i="3"/>
  <c r="JV270" i="3"/>
  <c r="JR270" i="3"/>
  <c r="JN270" i="3"/>
  <c r="JJ270" i="3"/>
  <c r="JF270" i="3"/>
  <c r="JB270" i="3"/>
  <c r="IX270" i="3"/>
  <c r="IT270" i="3"/>
  <c r="IP270" i="3"/>
  <c r="IL270" i="3"/>
  <c r="IH270" i="3"/>
  <c r="ID270" i="3"/>
  <c r="HZ270" i="3"/>
  <c r="HV270" i="3"/>
  <c r="HR270" i="3"/>
  <c r="HN270" i="3"/>
  <c r="KC270" i="3"/>
  <c r="JY270" i="3"/>
  <c r="JU270" i="3"/>
  <c r="JQ270" i="3"/>
  <c r="JM270" i="3"/>
  <c r="JI270" i="3"/>
  <c r="JE270" i="3"/>
  <c r="JA270" i="3"/>
  <c r="IW270" i="3"/>
  <c r="IS270" i="3"/>
  <c r="IO270" i="3"/>
  <c r="IK270" i="3"/>
  <c r="IG270" i="3"/>
  <c r="IC270" i="3"/>
  <c r="HY270" i="3"/>
  <c r="HU270" i="3"/>
  <c r="HQ270" i="3"/>
  <c r="HM270" i="3"/>
  <c r="HM265" i="3"/>
  <c r="HQ265" i="3"/>
  <c r="HU265" i="3"/>
  <c r="HY265" i="3"/>
  <c r="IC265" i="3"/>
  <c r="IG265" i="3"/>
  <c r="IK265" i="3"/>
  <c r="IO265" i="3"/>
  <c r="IS265" i="3"/>
  <c r="IW265" i="3"/>
  <c r="JA265" i="3"/>
  <c r="JE265" i="3"/>
  <c r="JI265" i="3"/>
  <c r="JM265" i="3"/>
  <c r="JQ265" i="3"/>
  <c r="JU265" i="3"/>
  <c r="JY265" i="3"/>
  <c r="KC265" i="3"/>
  <c r="NY265" i="3"/>
  <c r="OG265" i="3"/>
  <c r="OO265" i="3"/>
  <c r="OZ265" i="3"/>
  <c r="PP265" i="3"/>
  <c r="PY270" i="3"/>
  <c r="HN265" i="3"/>
  <c r="HR265" i="3"/>
  <c r="HV265" i="3"/>
  <c r="HZ265" i="3"/>
  <c r="ID265" i="3"/>
  <c r="IH265" i="3"/>
  <c r="IL265" i="3"/>
  <c r="IP265" i="3"/>
  <c r="IT265" i="3"/>
  <c r="IX265" i="3"/>
  <c r="JB265" i="3"/>
  <c r="JF265" i="3"/>
  <c r="JJ265" i="3"/>
  <c r="JN265" i="3"/>
  <c r="JR265" i="3"/>
  <c r="JV265" i="3"/>
  <c r="OB265" i="3"/>
  <c r="OJ265" i="3"/>
  <c r="OR265" i="3"/>
  <c r="PD265" i="3"/>
  <c r="EA270" i="3"/>
  <c r="NZ270" i="3"/>
  <c r="OD270" i="3"/>
  <c r="OH270" i="3"/>
  <c r="OL270" i="3"/>
  <c r="OP270" i="3"/>
  <c r="OT270" i="3"/>
  <c r="OX270" i="3"/>
  <c r="PB270" i="3"/>
  <c r="PF270" i="3"/>
  <c r="PJ270" i="3"/>
  <c r="PN270" i="3"/>
  <c r="PR270" i="3"/>
  <c r="PV270" i="3"/>
  <c r="PZ270" i="3"/>
  <c r="EA275" i="3"/>
  <c r="HM275" i="3"/>
  <c r="IC275" i="3"/>
  <c r="IS275" i="3"/>
  <c r="JI275" i="3"/>
  <c r="JY275" i="3"/>
  <c r="OA270" i="3"/>
  <c r="OE270" i="3"/>
  <c r="OI270" i="3"/>
  <c r="OM270" i="3"/>
  <c r="OQ270" i="3"/>
  <c r="OU270" i="3"/>
  <c r="OY270" i="3"/>
  <c r="PC270" i="3"/>
  <c r="PG270" i="3"/>
  <c r="PK270" i="3"/>
  <c r="PO270" i="3"/>
  <c r="PS270" i="3"/>
  <c r="PW270" i="3"/>
  <c r="QA270" i="3"/>
  <c r="HQ275" i="3"/>
  <c r="IG275" i="3"/>
  <c r="IW275" i="3"/>
  <c r="JM275" i="3"/>
  <c r="KC275" i="3"/>
  <c r="NX270" i="3"/>
  <c r="OB270" i="3"/>
  <c r="OF270" i="3"/>
  <c r="OJ270" i="3"/>
  <c r="ON270" i="3"/>
  <c r="OR270" i="3"/>
  <c r="OV270" i="3"/>
  <c r="OZ270" i="3"/>
  <c r="PD270" i="3"/>
  <c r="PH270" i="3"/>
  <c r="PL270" i="3"/>
  <c r="PP270" i="3"/>
  <c r="PT270" i="3"/>
  <c r="PX270" i="3"/>
  <c r="QB270" i="3"/>
  <c r="HU275" i="3"/>
  <c r="IK275" i="3"/>
  <c r="JA275" i="3"/>
  <c r="PR275" i="3"/>
  <c r="PN275" i="3"/>
  <c r="PJ275" i="3"/>
  <c r="PF275" i="3"/>
  <c r="PB275" i="3"/>
  <c r="OX275" i="3"/>
  <c r="OT275" i="3"/>
  <c r="OP275" i="3"/>
  <c r="OL275" i="3"/>
  <c r="OH275" i="3"/>
  <c r="OD275" i="3"/>
  <c r="NZ275" i="3"/>
  <c r="PQ275" i="3"/>
  <c r="PM275" i="3"/>
  <c r="PI275" i="3"/>
  <c r="PE275" i="3"/>
  <c r="PA275" i="3"/>
  <c r="OW275" i="3"/>
  <c r="OS275" i="3"/>
  <c r="OO275" i="3"/>
  <c r="OK275" i="3"/>
  <c r="OG275" i="3"/>
  <c r="OC275" i="3"/>
  <c r="NY275" i="3"/>
  <c r="PP275" i="3"/>
  <c r="PL275" i="3"/>
  <c r="PH275" i="3"/>
  <c r="PD275" i="3"/>
  <c r="OZ275" i="3"/>
  <c r="OV275" i="3"/>
  <c r="OR275" i="3"/>
  <c r="ON275" i="3"/>
  <c r="OJ275" i="3"/>
  <c r="OF275" i="3"/>
  <c r="OB275" i="3"/>
  <c r="NX275" i="3"/>
  <c r="PO275" i="3"/>
  <c r="PK275" i="3"/>
  <c r="PG275" i="3"/>
  <c r="PC275" i="3"/>
  <c r="OY275" i="3"/>
  <c r="OU275" i="3"/>
  <c r="OQ275" i="3"/>
  <c r="OM275" i="3"/>
  <c r="OI275" i="3"/>
  <c r="OE275" i="3"/>
  <c r="OA275" i="3"/>
  <c r="NY270" i="3"/>
  <c r="OC270" i="3"/>
  <c r="OG270" i="3"/>
  <c r="OK270" i="3"/>
  <c r="OO270" i="3"/>
  <c r="OS270" i="3"/>
  <c r="OW270" i="3"/>
  <c r="PA270" i="3"/>
  <c r="PE270" i="3"/>
  <c r="PI270" i="3"/>
  <c r="PM270" i="3"/>
  <c r="PQ270" i="3"/>
  <c r="PU270" i="3"/>
  <c r="KB275" i="3"/>
  <c r="JX275" i="3"/>
  <c r="JT275" i="3"/>
  <c r="JP275" i="3"/>
  <c r="JL275" i="3"/>
  <c r="JH275" i="3"/>
  <c r="JD275" i="3"/>
  <c r="IZ275" i="3"/>
  <c r="IV275" i="3"/>
  <c r="IR275" i="3"/>
  <c r="IN275" i="3"/>
  <c r="IJ275" i="3"/>
  <c r="IF275" i="3"/>
  <c r="IB275" i="3"/>
  <c r="HX275" i="3"/>
  <c r="HT275" i="3"/>
  <c r="HP275" i="3"/>
  <c r="HL275" i="3"/>
  <c r="KA275" i="3"/>
  <c r="JW275" i="3"/>
  <c r="JS275" i="3"/>
  <c r="JO275" i="3"/>
  <c r="JK275" i="3"/>
  <c r="JG275" i="3"/>
  <c r="JC275" i="3"/>
  <c r="IY275" i="3"/>
  <c r="IU275" i="3"/>
  <c r="IQ275" i="3"/>
  <c r="IM275" i="3"/>
  <c r="II275" i="3"/>
  <c r="IE275" i="3"/>
  <c r="IA275" i="3"/>
  <c r="HW275" i="3"/>
  <c r="HS275" i="3"/>
  <c r="HO275" i="3"/>
  <c r="HK275" i="3"/>
  <c r="JZ275" i="3"/>
  <c r="JV275" i="3"/>
  <c r="JR275" i="3"/>
  <c r="JN275" i="3"/>
  <c r="JJ275" i="3"/>
  <c r="JF275" i="3"/>
  <c r="JB275" i="3"/>
  <c r="IX275" i="3"/>
  <c r="IT275" i="3"/>
  <c r="IP275" i="3"/>
  <c r="IL275" i="3"/>
  <c r="IH275" i="3"/>
  <c r="ID275" i="3"/>
  <c r="HZ275" i="3"/>
  <c r="HV275" i="3"/>
  <c r="HR275" i="3"/>
  <c r="HN275" i="3"/>
  <c r="HY275" i="3"/>
  <c r="IO275" i="3"/>
  <c r="JE275" i="3"/>
  <c r="JU275" i="3"/>
  <c r="PO280" i="3"/>
  <c r="PK280" i="3"/>
  <c r="PG280" i="3"/>
  <c r="PC280" i="3"/>
  <c r="OY280" i="3"/>
  <c r="OU280" i="3"/>
  <c r="OQ280" i="3"/>
  <c r="OM280" i="3"/>
  <c r="OI280" i="3"/>
  <c r="OE280" i="3"/>
  <c r="OA280" i="3"/>
  <c r="PR280" i="3"/>
  <c r="PN280" i="3"/>
  <c r="PJ280" i="3"/>
  <c r="PF280" i="3"/>
  <c r="PB280" i="3"/>
  <c r="OX280" i="3"/>
  <c r="OT280" i="3"/>
  <c r="OP280" i="3"/>
  <c r="OL280" i="3"/>
  <c r="OH280" i="3"/>
  <c r="OD280" i="3"/>
  <c r="NZ280" i="3"/>
  <c r="PQ280" i="3"/>
  <c r="PM280" i="3"/>
  <c r="PI280" i="3"/>
  <c r="PE280" i="3"/>
  <c r="PA280" i="3"/>
  <c r="OW280" i="3"/>
  <c r="OS280" i="3"/>
  <c r="OO280" i="3"/>
  <c r="OK280" i="3"/>
  <c r="OG280" i="3"/>
  <c r="OC280" i="3"/>
  <c r="NY280" i="3"/>
  <c r="PP280" i="3"/>
  <c r="PL280" i="3"/>
  <c r="PH280" i="3"/>
  <c r="PD280" i="3"/>
  <c r="OZ280" i="3"/>
  <c r="OV280" i="3"/>
  <c r="OR280" i="3"/>
  <c r="ON280" i="3"/>
  <c r="OJ280" i="3"/>
  <c r="OF280" i="3"/>
  <c r="OB280" i="3"/>
  <c r="NX280" i="3"/>
  <c r="KC280" i="3"/>
  <c r="JY280" i="3"/>
  <c r="JU280" i="3"/>
  <c r="JQ280" i="3"/>
  <c r="JM280" i="3"/>
  <c r="JI280" i="3"/>
  <c r="JE280" i="3"/>
  <c r="JA280" i="3"/>
  <c r="IW280" i="3"/>
  <c r="IS280" i="3"/>
  <c r="IO280" i="3"/>
  <c r="IK280" i="3"/>
  <c r="IG280" i="3"/>
  <c r="IC280" i="3"/>
  <c r="HY280" i="3"/>
  <c r="HU280" i="3"/>
  <c r="HQ280" i="3"/>
  <c r="HM280" i="3"/>
  <c r="KB280" i="3"/>
  <c r="JX280" i="3"/>
  <c r="JT280" i="3"/>
  <c r="JP280" i="3"/>
  <c r="JL280" i="3"/>
  <c r="JH280" i="3"/>
  <c r="JD280" i="3"/>
  <c r="IZ280" i="3"/>
  <c r="IV280" i="3"/>
  <c r="IR280" i="3"/>
  <c r="IN280" i="3"/>
  <c r="IJ280" i="3"/>
  <c r="IF280" i="3"/>
  <c r="IB280" i="3"/>
  <c r="HX280" i="3"/>
  <c r="HT280" i="3"/>
  <c r="HP280" i="3"/>
  <c r="HL280" i="3"/>
  <c r="KA280" i="3"/>
  <c r="JW280" i="3"/>
  <c r="JS280" i="3"/>
  <c r="JO280" i="3"/>
  <c r="JK280" i="3"/>
  <c r="JG280" i="3"/>
  <c r="JC280" i="3"/>
  <c r="IY280" i="3"/>
  <c r="IU280" i="3"/>
  <c r="IQ280" i="3"/>
  <c r="IM280" i="3"/>
  <c r="II280" i="3"/>
  <c r="IE280" i="3"/>
  <c r="IA280" i="3"/>
  <c r="HW280" i="3"/>
  <c r="HS280" i="3"/>
  <c r="HO280" i="3"/>
  <c r="HK280" i="3"/>
  <c r="JZ280" i="3"/>
  <c r="JV280" i="3"/>
  <c r="JR280" i="3"/>
  <c r="JN280" i="3"/>
  <c r="JJ280" i="3"/>
  <c r="JF280" i="3"/>
  <c r="JB280" i="3"/>
  <c r="IX280" i="3"/>
  <c r="IT280" i="3"/>
  <c r="IP280" i="3"/>
  <c r="IL280" i="3"/>
  <c r="IH280" i="3"/>
  <c r="ID280" i="3"/>
  <c r="HZ280" i="3"/>
  <c r="HV280" i="3"/>
  <c r="HR280" i="3"/>
  <c r="HN280" i="3"/>
  <c r="PH285" i="3"/>
  <c r="KB285" i="3"/>
  <c r="JX285" i="3"/>
  <c r="JT285" i="3"/>
  <c r="JP285" i="3"/>
  <c r="JL285" i="3"/>
  <c r="JH285" i="3"/>
  <c r="JD285" i="3"/>
  <c r="IZ285" i="3"/>
  <c r="IV285" i="3"/>
  <c r="IR285" i="3"/>
  <c r="IN285" i="3"/>
  <c r="IJ285" i="3"/>
  <c r="IF285" i="3"/>
  <c r="IB285" i="3"/>
  <c r="HX285" i="3"/>
  <c r="HT285" i="3"/>
  <c r="HP285" i="3"/>
  <c r="HL285" i="3"/>
  <c r="KC285" i="3"/>
  <c r="JY285" i="3"/>
  <c r="JU285" i="3"/>
  <c r="JQ285" i="3"/>
  <c r="JM285" i="3"/>
  <c r="JI285" i="3"/>
  <c r="JE285" i="3"/>
  <c r="JA285" i="3"/>
  <c r="IW285" i="3"/>
  <c r="IS285" i="3"/>
  <c r="IO285" i="3"/>
  <c r="IK285" i="3"/>
  <c r="IG285" i="3"/>
  <c r="IC285" i="3"/>
  <c r="HY285" i="3"/>
  <c r="HU285" i="3"/>
  <c r="HQ285" i="3"/>
  <c r="HM285" i="3"/>
  <c r="HK285" i="3"/>
  <c r="HS285" i="3"/>
  <c r="IA285" i="3"/>
  <c r="II285" i="3"/>
  <c r="IQ285" i="3"/>
  <c r="IY285" i="3"/>
  <c r="JG285" i="3"/>
  <c r="JO285" i="3"/>
  <c r="JW285" i="3"/>
  <c r="PQ285" i="3"/>
  <c r="PM285" i="3"/>
  <c r="PI285" i="3"/>
  <c r="PE285" i="3"/>
  <c r="PA285" i="3"/>
  <c r="OW285" i="3"/>
  <c r="OS285" i="3"/>
  <c r="OO285" i="3"/>
  <c r="OK285" i="3"/>
  <c r="OG285" i="3"/>
  <c r="OC285" i="3"/>
  <c r="NY285" i="3"/>
  <c r="PO285" i="3"/>
  <c r="PK285" i="3"/>
  <c r="PG285" i="3"/>
  <c r="PC285" i="3"/>
  <c r="OY285" i="3"/>
  <c r="OU285" i="3"/>
  <c r="OQ285" i="3"/>
  <c r="OM285" i="3"/>
  <c r="OI285" i="3"/>
  <c r="OE285" i="3"/>
  <c r="OA285" i="3"/>
  <c r="PR285" i="3"/>
  <c r="PN285" i="3"/>
  <c r="PJ285" i="3"/>
  <c r="PF285" i="3"/>
  <c r="PB285" i="3"/>
  <c r="OX285" i="3"/>
  <c r="OT285" i="3"/>
  <c r="OP285" i="3"/>
  <c r="OL285" i="3"/>
  <c r="OH285" i="3"/>
  <c r="OD285" i="3"/>
  <c r="NZ285" i="3"/>
  <c r="OJ285" i="3"/>
  <c r="OZ285" i="3"/>
  <c r="PP285" i="3"/>
  <c r="PH290" i="3"/>
  <c r="HN285" i="3"/>
  <c r="HV285" i="3"/>
  <c r="ID285" i="3"/>
  <c r="IL285" i="3"/>
  <c r="IT285" i="3"/>
  <c r="JB285" i="3"/>
  <c r="JJ285" i="3"/>
  <c r="JR285" i="3"/>
  <c r="JZ285" i="3"/>
  <c r="NX285" i="3"/>
  <c r="ON285" i="3"/>
  <c r="PD285" i="3"/>
  <c r="HO285" i="3"/>
  <c r="HW285" i="3"/>
  <c r="IE285" i="3"/>
  <c r="IM285" i="3"/>
  <c r="IU285" i="3"/>
  <c r="JC285" i="3"/>
  <c r="JK285" i="3"/>
  <c r="JS285" i="3"/>
  <c r="OB285" i="3"/>
  <c r="OR285" i="3"/>
  <c r="HR285" i="3"/>
  <c r="HZ285" i="3"/>
  <c r="IH285" i="3"/>
  <c r="IP285" i="3"/>
  <c r="IX285" i="3"/>
  <c r="JF285" i="3"/>
  <c r="JN285" i="3"/>
  <c r="JV285" i="3"/>
  <c r="OF285" i="3"/>
  <c r="OV285" i="3"/>
  <c r="PL285" i="3"/>
  <c r="JZ290" i="3"/>
  <c r="JV290" i="3"/>
  <c r="JR290" i="3"/>
  <c r="JN290" i="3"/>
  <c r="JJ290" i="3"/>
  <c r="JF290" i="3"/>
  <c r="JB290" i="3"/>
  <c r="IX290" i="3"/>
  <c r="IT290" i="3"/>
  <c r="IP290" i="3"/>
  <c r="IL290" i="3"/>
  <c r="IH290" i="3"/>
  <c r="ID290" i="3"/>
  <c r="HZ290" i="3"/>
  <c r="HV290" i="3"/>
  <c r="HR290" i="3"/>
  <c r="HN290" i="3"/>
  <c r="KC290" i="3"/>
  <c r="JY290" i="3"/>
  <c r="JU290" i="3"/>
  <c r="JQ290" i="3"/>
  <c r="JM290" i="3"/>
  <c r="JI290" i="3"/>
  <c r="JE290" i="3"/>
  <c r="JA290" i="3"/>
  <c r="IW290" i="3"/>
  <c r="IS290" i="3"/>
  <c r="IO290" i="3"/>
  <c r="IK290" i="3"/>
  <c r="IG290" i="3"/>
  <c r="IC290" i="3"/>
  <c r="HY290" i="3"/>
  <c r="HU290" i="3"/>
  <c r="HQ290" i="3"/>
  <c r="HM290" i="3"/>
  <c r="HK290" i="3"/>
  <c r="HS290" i="3"/>
  <c r="IA290" i="3"/>
  <c r="II290" i="3"/>
  <c r="IQ290" i="3"/>
  <c r="IY290" i="3"/>
  <c r="JG290" i="3"/>
  <c r="JO290" i="3"/>
  <c r="JW290" i="3"/>
  <c r="OM290" i="3"/>
  <c r="EA290" i="3"/>
  <c r="HL290" i="3"/>
  <c r="HT290" i="3"/>
  <c r="IB290" i="3"/>
  <c r="IJ290" i="3"/>
  <c r="IR290" i="3"/>
  <c r="IZ290" i="3"/>
  <c r="JH290" i="3"/>
  <c r="JP290" i="3"/>
  <c r="PQ290" i="3"/>
  <c r="PM290" i="3"/>
  <c r="PI290" i="3"/>
  <c r="PE290" i="3"/>
  <c r="PA290" i="3"/>
  <c r="OW290" i="3"/>
  <c r="OS290" i="3"/>
  <c r="OO290" i="3"/>
  <c r="OK290" i="3"/>
  <c r="OG290" i="3"/>
  <c r="OC290" i="3"/>
  <c r="NY290" i="3"/>
  <c r="PO290" i="3"/>
  <c r="PJ290" i="3"/>
  <c r="PD290" i="3"/>
  <c r="OY290" i="3"/>
  <c r="OT290" i="3"/>
  <c r="ON290" i="3"/>
  <c r="OI290" i="3"/>
  <c r="OD290" i="3"/>
  <c r="NX290" i="3"/>
  <c r="PR290" i="3"/>
  <c r="PL290" i="3"/>
  <c r="PG290" i="3"/>
  <c r="PB290" i="3"/>
  <c r="OV290" i="3"/>
  <c r="OQ290" i="3"/>
  <c r="OL290" i="3"/>
  <c r="OF290" i="3"/>
  <c r="OA290" i="3"/>
  <c r="PP290" i="3"/>
  <c r="PK290" i="3"/>
  <c r="PF290" i="3"/>
  <c r="OZ290" i="3"/>
  <c r="OU290" i="3"/>
  <c r="OP290" i="3"/>
  <c r="OJ290" i="3"/>
  <c r="OE290" i="3"/>
  <c r="NZ290" i="3"/>
  <c r="OR290" i="3"/>
  <c r="PN290" i="3"/>
  <c r="HO290" i="3"/>
  <c r="HW290" i="3"/>
  <c r="IE290" i="3"/>
  <c r="IM290" i="3"/>
  <c r="IU290" i="3"/>
  <c r="JC290" i="3"/>
  <c r="JK290" i="3"/>
  <c r="JS290" i="3"/>
  <c r="KA290" i="3"/>
  <c r="OB290" i="3"/>
  <c r="HP290" i="3"/>
  <c r="HX290" i="3"/>
  <c r="IF290" i="3"/>
  <c r="IN290" i="3"/>
  <c r="IV290" i="3"/>
  <c r="JD290" i="3"/>
  <c r="JL290" i="3"/>
  <c r="JT290" i="3"/>
  <c r="KB290" i="3"/>
  <c r="OH290" i="3"/>
  <c r="PC290" i="3"/>
  <c r="KA295" i="3"/>
  <c r="JW295" i="3"/>
  <c r="JS295" i="3"/>
  <c r="JO295" i="3"/>
  <c r="JK295" i="3"/>
  <c r="JG295" i="3"/>
  <c r="JC295" i="3"/>
  <c r="IY295" i="3"/>
  <c r="IU295" i="3"/>
  <c r="IQ295" i="3"/>
  <c r="IM295" i="3"/>
  <c r="II295" i="3"/>
  <c r="IE295" i="3"/>
  <c r="IA295" i="3"/>
  <c r="HW295" i="3"/>
  <c r="HS295" i="3"/>
  <c r="HO295" i="3"/>
  <c r="HK295" i="3"/>
  <c r="JZ295" i="3"/>
  <c r="JV295" i="3"/>
  <c r="JR295" i="3"/>
  <c r="JN295" i="3"/>
  <c r="JJ295" i="3"/>
  <c r="JF295" i="3"/>
  <c r="JB295" i="3"/>
  <c r="IX295" i="3"/>
  <c r="IT295" i="3"/>
  <c r="IP295" i="3"/>
  <c r="IL295" i="3"/>
  <c r="IH295" i="3"/>
  <c r="ID295" i="3"/>
  <c r="HZ295" i="3"/>
  <c r="HV295" i="3"/>
  <c r="HR295" i="3"/>
  <c r="HN295" i="3"/>
  <c r="KC295" i="3"/>
  <c r="JY295" i="3"/>
  <c r="JU295" i="3"/>
  <c r="JQ295" i="3"/>
  <c r="JM295" i="3"/>
  <c r="JI295" i="3"/>
  <c r="JE295" i="3"/>
  <c r="JA295" i="3"/>
  <c r="IW295" i="3"/>
  <c r="IS295" i="3"/>
  <c r="IO295" i="3"/>
  <c r="IK295" i="3"/>
  <c r="IG295" i="3"/>
  <c r="IC295" i="3"/>
  <c r="HY295" i="3"/>
  <c r="HU295" i="3"/>
  <c r="HQ295" i="3"/>
  <c r="HM295" i="3"/>
  <c r="KB295" i="3"/>
  <c r="JX295" i="3"/>
  <c r="JT295" i="3"/>
  <c r="JP295" i="3"/>
  <c r="JL295" i="3"/>
  <c r="JH295" i="3"/>
  <c r="JD295" i="3"/>
  <c r="IZ295" i="3"/>
  <c r="IV295" i="3"/>
  <c r="IR295" i="3"/>
  <c r="IN295" i="3"/>
  <c r="IJ295" i="3"/>
  <c r="IF295" i="3"/>
  <c r="IB295" i="3"/>
  <c r="HX295" i="3"/>
  <c r="HT295" i="3"/>
  <c r="HP295" i="3"/>
  <c r="HL295" i="3"/>
  <c r="PO295" i="3"/>
  <c r="PK295" i="3"/>
  <c r="PG295" i="3"/>
  <c r="PC295" i="3"/>
  <c r="OY295" i="3"/>
  <c r="OU295" i="3"/>
  <c r="OQ295" i="3"/>
  <c r="OM295" i="3"/>
  <c r="OI295" i="3"/>
  <c r="OE295" i="3"/>
  <c r="OA295" i="3"/>
  <c r="PR295" i="3"/>
  <c r="PN295" i="3"/>
  <c r="PJ295" i="3"/>
  <c r="PF295" i="3"/>
  <c r="PB295" i="3"/>
  <c r="OX295" i="3"/>
  <c r="OT295" i="3"/>
  <c r="OP295" i="3"/>
  <c r="OL295" i="3"/>
  <c r="OH295" i="3"/>
  <c r="OD295" i="3"/>
  <c r="NZ295" i="3"/>
  <c r="PQ295" i="3"/>
  <c r="PM295" i="3"/>
  <c r="PI295" i="3"/>
  <c r="PE295" i="3"/>
  <c r="PA295" i="3"/>
  <c r="OW295" i="3"/>
  <c r="OS295" i="3"/>
  <c r="OO295" i="3"/>
  <c r="OK295" i="3"/>
  <c r="OG295" i="3"/>
  <c r="OC295" i="3"/>
  <c r="NY295" i="3"/>
  <c r="PL295" i="3"/>
  <c r="OV295" i="3"/>
  <c r="OF295" i="3"/>
  <c r="PH295" i="3"/>
  <c r="OR295" i="3"/>
  <c r="OB295" i="3"/>
  <c r="PD295" i="3"/>
  <c r="ON295" i="3"/>
  <c r="NX295" i="3"/>
  <c r="PP295" i="3"/>
  <c r="OZ295" i="3"/>
  <c r="OJ295" i="3"/>
  <c r="H25" i="6" l="1"/>
  <c r="H26" i="6" s="1"/>
  <c r="H28" i="6" s="1"/>
  <c r="K28" i="6" s="1"/>
  <c r="K24" i="6" s="1"/>
  <c r="K23" i="6" s="1"/>
  <c r="D21" i="6"/>
  <c r="C21" i="6"/>
  <c r="D20" i="6"/>
  <c r="C22" i="6"/>
  <c r="C20" i="6"/>
  <c r="K25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Axel</author>
  </authors>
  <commentList>
    <comment ref="C12" authorId="0" shapeId="0" xr:uid="{FFCC7F1E-A436-574B-9A1D-166A7B361841}">
      <text>
        <r>
          <rPr>
            <b/>
            <sz val="9"/>
            <color indexed="81"/>
            <rFont val="Tahoma"/>
            <family val="2"/>
          </rPr>
          <t>Axel:</t>
        </r>
        <r>
          <rPr>
            <sz val="9"/>
            <color indexed="81"/>
            <rFont val="Tahoma"/>
            <family val="2"/>
          </rPr>
          <t xml:space="preserve">
ojo con el orden, en el analizador elemental esta cambiado</t>
        </r>
      </text>
    </comment>
    <comment ref="D12" authorId="0" shapeId="0" xr:uid="{4CC396EC-D6E9-6048-8D6C-9E57F86766C3}">
      <text>
        <r>
          <rPr>
            <b/>
            <sz val="9"/>
            <color indexed="81"/>
            <rFont val="Tahoma"/>
            <family val="2"/>
          </rPr>
          <t>Axel:</t>
        </r>
        <r>
          <rPr>
            <sz val="9"/>
            <color indexed="81"/>
            <rFont val="Tahoma"/>
            <family val="2"/>
          </rPr>
          <t xml:space="preserve">
solo aquí isnartar información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Axel</author>
  </authors>
  <commentList>
    <comment ref="B38" authorId="0" shapeId="0" xr:uid="{0E26E224-B6CD-1340-B211-C815E14801B5}">
      <text>
        <r>
          <rPr>
            <b/>
            <sz val="9"/>
            <color indexed="81"/>
            <rFont val="Tahoma"/>
            <family val="2"/>
          </rPr>
          <t>Axel:</t>
        </r>
        <r>
          <rPr>
            <sz val="9"/>
            <color indexed="81"/>
            <rFont val="Tahoma"/>
            <family val="2"/>
          </rPr>
          <t xml:space="preserve">
fresco</t>
        </r>
      </text>
    </comment>
    <comment ref="B40" authorId="0" shapeId="0" xr:uid="{1D5C3A33-7D62-D848-81A0-F1505D1D069A}">
      <text>
        <r>
          <rPr>
            <b/>
            <sz val="9"/>
            <color indexed="81"/>
            <rFont val="Tahoma"/>
            <family val="2"/>
          </rPr>
          <t>Axel:</t>
        </r>
        <r>
          <rPr>
            <sz val="9"/>
            <color indexed="81"/>
            <rFont val="Tahoma"/>
            <family val="2"/>
          </rPr>
          <t xml:space="preserve">
juntar condico9nes normal intemeriado</t>
        </r>
      </text>
    </comment>
    <comment ref="B44" authorId="0" shapeId="0" xr:uid="{571E5F07-3F87-E344-9EC9-6F8B2387DA4D}">
      <text>
        <r>
          <rPr>
            <b/>
            <sz val="9"/>
            <color indexed="81"/>
            <rFont val="Tahoma"/>
            <family val="2"/>
          </rPr>
          <t>Axel:</t>
        </r>
        <r>
          <rPr>
            <sz val="9"/>
            <color indexed="81"/>
            <rFont val="Tahoma"/>
            <family val="2"/>
          </rPr>
          <t xml:space="preserve">
fresco</t>
        </r>
      </text>
    </comment>
    <comment ref="B45" authorId="0" shapeId="0" xr:uid="{7D71197D-28D5-FA40-8E14-C8F0E7644BF4}">
      <text>
        <r>
          <rPr>
            <b/>
            <sz val="9"/>
            <color rgb="FF000000"/>
            <rFont val="Tahoma"/>
            <family val="2"/>
          </rPr>
          <t>Axel: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promediar</t>
        </r>
      </text>
    </comment>
    <comment ref="B46" authorId="0" shapeId="0" xr:uid="{63A41C3A-E397-954A-BC39-80886B94E2AD}">
      <text>
        <r>
          <rPr>
            <b/>
            <sz val="9"/>
            <color indexed="81"/>
            <rFont val="Tahoma"/>
            <family val="2"/>
          </rPr>
          <t>Axel:</t>
        </r>
        <r>
          <rPr>
            <sz val="9"/>
            <color indexed="81"/>
            <rFont val="Tahoma"/>
            <family val="2"/>
          </rPr>
          <t xml:space="preserve">
descartar</t>
        </r>
      </text>
    </comment>
    <comment ref="W98" authorId="0" shapeId="0" xr:uid="{6AC72671-3740-B143-8F5A-6A2E13E99C6F}">
      <text>
        <r>
          <rPr>
            <b/>
            <sz val="9"/>
            <color indexed="81"/>
            <rFont val="Tahoma"/>
            <family val="2"/>
          </rPr>
          <t>Axel:</t>
        </r>
        <r>
          <rPr>
            <sz val="9"/>
            <color indexed="81"/>
            <rFont val="Tahoma"/>
            <family val="2"/>
          </rPr>
          <t xml:space="preserve">
la literatura no lo muestra</t>
        </r>
      </text>
    </comment>
  </commentList>
</comments>
</file>

<file path=xl/sharedStrings.xml><?xml version="1.0" encoding="utf-8"?>
<sst xmlns="http://schemas.openxmlformats.org/spreadsheetml/2006/main" count="2231" uniqueCount="725">
  <si>
    <t>pH</t>
  </si>
  <si>
    <t>CH4</t>
  </si>
  <si>
    <t>CO2</t>
  </si>
  <si>
    <t>Bal</t>
  </si>
  <si>
    <t>Redox</t>
  </si>
  <si>
    <t>REDOX (mV)</t>
  </si>
  <si>
    <t>Conductividad (mS/cm)</t>
  </si>
  <si>
    <t>Conduct</t>
  </si>
  <si>
    <t>Inicial</t>
  </si>
  <si>
    <t>Final</t>
  </si>
  <si>
    <t>DE</t>
  </si>
  <si>
    <t>Sustrato</t>
  </si>
  <si>
    <t>fecha muestra</t>
  </si>
  <si>
    <t>COD</t>
  </si>
  <si>
    <t>Estiércol Caprino, José María Morelos, Mat. Coah.</t>
  </si>
  <si>
    <t>S1</t>
  </si>
  <si>
    <t>E. Caprino, C. Oriente JMM</t>
  </si>
  <si>
    <t>S2</t>
  </si>
  <si>
    <t>E. Caprino, C. Poniente JMM</t>
  </si>
  <si>
    <t>S3</t>
  </si>
  <si>
    <t>E. Ave Huevos Granja Noelie</t>
  </si>
  <si>
    <t>S4</t>
  </si>
  <si>
    <t>E. Bovino homogenizado, MegaDA</t>
  </si>
  <si>
    <t>S5</t>
  </si>
  <si>
    <t>E. Bovino sedimentado, Rancho Nuevo León</t>
  </si>
  <si>
    <t>S6</t>
  </si>
  <si>
    <t>E. Bovino de fosa, La Pradera, G. Lechero</t>
  </si>
  <si>
    <t>S7</t>
  </si>
  <si>
    <t>E. Bovino, G. Lechero, Carrusel, R.N.L.</t>
  </si>
  <si>
    <t>S8</t>
  </si>
  <si>
    <t>E. Bovino, G. Lechero, Digestor, R.N.L.</t>
  </si>
  <si>
    <t>S9</t>
  </si>
  <si>
    <t>Rumen Bovino, Ciudad pecuaria Dgo</t>
  </si>
  <si>
    <t>S10</t>
  </si>
  <si>
    <t>Estiércol Bovino, ciudad pecuaria Dgo</t>
  </si>
  <si>
    <t>S11</t>
  </si>
  <si>
    <t>Lodos digeridos PTAR Sur Dgo Inóculo</t>
  </si>
  <si>
    <t>Si</t>
  </si>
  <si>
    <t>E. Bovino fresco, Cebú, Tepic</t>
  </si>
  <si>
    <t>S12</t>
  </si>
  <si>
    <t>E. Bovino seco Cebú, Tepic</t>
  </si>
  <si>
    <t>S13</t>
  </si>
  <si>
    <t>Rumen Bovino fresco, Tepic</t>
  </si>
  <si>
    <t>S14</t>
  </si>
  <si>
    <t>Silvicultura. Camarón maduración</t>
  </si>
  <si>
    <t>S15</t>
  </si>
  <si>
    <t>Espuma, industria pescado, empanizado</t>
  </si>
  <si>
    <t>S16</t>
  </si>
  <si>
    <t>Silvicultura. Camarón etapa larbaria</t>
  </si>
  <si>
    <t>S17</t>
  </si>
  <si>
    <t>E. Porcino, Tepic</t>
  </si>
  <si>
    <t>S18</t>
  </si>
  <si>
    <t>Agua cruda industria pescado, empanizado</t>
  </si>
  <si>
    <t>S19</t>
  </si>
  <si>
    <t>119..9</t>
  </si>
  <si>
    <t>pH, REDOX Y CONDUCTIVIDAD INICIAL Y FINAL DE SUSTRATOS PARA POTENCIAL BIOQUÍMICO DE METANO</t>
  </si>
  <si>
    <t>ACTUALZIAR LA LINEA DE TENDENCIA, EN LA HOJA DE PROM VAR BGAS, LA GRÁFICA DONDE DICE PROMEDIO TENDENCIA, ARRASTRAR HASTA EL DIA DONDE SE CARGUEN LOS NUEVOS DATOS CADA VEZ</t>
  </si>
  <si>
    <t>ABRIL</t>
  </si>
  <si>
    <t>MAYO</t>
  </si>
  <si>
    <t>PROPORCIÓN DE METANO</t>
  </si>
  <si>
    <t>ACUMULATIVO BIOGÁS</t>
  </si>
  <si>
    <t>PRODUCCIÓN DE BIOGÁS</t>
  </si>
  <si>
    <t>Inicio</t>
  </si>
  <si>
    <t xml:space="preserve"> Estiércol Caprino, José María Morelos, Mat. Coah.</t>
  </si>
  <si>
    <t>1A</t>
  </si>
  <si>
    <t>ml</t>
  </si>
  <si>
    <r>
      <t>CH</t>
    </r>
    <r>
      <rPr>
        <b/>
        <sz val="4"/>
        <color theme="1"/>
        <rFont val="Calibri"/>
        <family val="2"/>
        <scheme val="minor"/>
      </rPr>
      <t>4</t>
    </r>
  </si>
  <si>
    <t>CH</t>
  </si>
  <si>
    <r>
      <t>CO</t>
    </r>
    <r>
      <rPr>
        <b/>
        <sz val="4"/>
        <color theme="1"/>
        <rFont val="Calibri"/>
        <family val="2"/>
        <scheme val="minor"/>
      </rPr>
      <t>2</t>
    </r>
  </si>
  <si>
    <t>CO</t>
  </si>
  <si>
    <t>O</t>
  </si>
  <si>
    <t>1B</t>
  </si>
  <si>
    <t>1C</t>
  </si>
  <si>
    <t>2A</t>
  </si>
  <si>
    <t>2B</t>
  </si>
  <si>
    <t>2C</t>
  </si>
  <si>
    <t>3A</t>
  </si>
  <si>
    <t>3B</t>
  </si>
  <si>
    <t>3C</t>
  </si>
  <si>
    <t>4A</t>
  </si>
  <si>
    <t>4B</t>
  </si>
  <si>
    <t>4C</t>
  </si>
  <si>
    <t>5 (5:1)</t>
  </si>
  <si>
    <t>5A</t>
  </si>
  <si>
    <t>E. Bovino homogenizado, MegaDA (5:1)</t>
  </si>
  <si>
    <t>5B</t>
  </si>
  <si>
    <t>5C</t>
  </si>
  <si>
    <t>6A</t>
  </si>
  <si>
    <t>.</t>
  </si>
  <si>
    <t>6B</t>
  </si>
  <si>
    <t>6C</t>
  </si>
  <si>
    <t>7A</t>
  </si>
  <si>
    <t>7B</t>
  </si>
  <si>
    <t>7C</t>
  </si>
  <si>
    <t>8 (10:1)</t>
  </si>
  <si>
    <t>8A</t>
  </si>
  <si>
    <t>E. Bovino, G. Lechero, Carrusel, R.N.L. (10:1)</t>
  </si>
  <si>
    <t>8B</t>
  </si>
  <si>
    <t>8C</t>
  </si>
  <si>
    <t>E. Bovino, G. Lechero, In Digestor, R.N.L.</t>
  </si>
  <si>
    <t>9 (10:1)</t>
  </si>
  <si>
    <t>9A</t>
  </si>
  <si>
    <t>E. Bovino, G. Lechero, In Digestor, R.N.L. (10:1)</t>
  </si>
  <si>
    <t>9B</t>
  </si>
  <si>
    <t>9C</t>
  </si>
  <si>
    <t>10A</t>
  </si>
  <si>
    <t>10B</t>
  </si>
  <si>
    <t>11A</t>
  </si>
  <si>
    <t>11B</t>
  </si>
  <si>
    <t>11C</t>
  </si>
  <si>
    <t>12A</t>
  </si>
  <si>
    <t>12B</t>
  </si>
  <si>
    <t>12C</t>
  </si>
  <si>
    <t>13A</t>
  </si>
  <si>
    <t>13B</t>
  </si>
  <si>
    <t>13C</t>
  </si>
  <si>
    <t>14A</t>
  </si>
  <si>
    <t>14B</t>
  </si>
  <si>
    <t>14C</t>
  </si>
  <si>
    <t>15 (2:1)</t>
  </si>
  <si>
    <t>15A</t>
  </si>
  <si>
    <t>Rumen Bovino fresco, Tepic (2:1)</t>
  </si>
  <si>
    <t>15B</t>
  </si>
  <si>
    <t>15C</t>
  </si>
  <si>
    <t>16A</t>
  </si>
  <si>
    <t>16B</t>
  </si>
  <si>
    <t>16C</t>
  </si>
  <si>
    <t>17 (4:1)</t>
  </si>
  <si>
    <t>17A</t>
  </si>
  <si>
    <t>Espuma, industria pescado, empanizado (4:1)</t>
  </si>
  <si>
    <t>17B</t>
  </si>
  <si>
    <t>17C</t>
  </si>
  <si>
    <t>Silvicultura. Camarón etapa larvaria</t>
  </si>
  <si>
    <t>18A</t>
  </si>
  <si>
    <t>18B</t>
  </si>
  <si>
    <t>18C</t>
  </si>
  <si>
    <t>19 (8:1)</t>
  </si>
  <si>
    <t>19A</t>
  </si>
  <si>
    <t>E. Porcino, Tepic (8:1)</t>
  </si>
  <si>
    <t>19B</t>
  </si>
  <si>
    <t>19C</t>
  </si>
  <si>
    <t>20 (40:1)</t>
  </si>
  <si>
    <t>20A</t>
  </si>
  <si>
    <t xml:space="preserve"> (40:1)Agua cruda industria pescado, empanizado (40:1)</t>
  </si>
  <si>
    <t>20B</t>
  </si>
  <si>
    <t>20C</t>
  </si>
  <si>
    <t>PRODUCCIÓN DE BIOGÁS DE ENSAYOS DE BMP</t>
  </si>
  <si>
    <t>mL por gr de SVT (EXCLUYENDO INOCULO)</t>
  </si>
  <si>
    <t>LCH4 totales generados</t>
  </si>
  <si>
    <t>LCH4/Kg SVT añadido</t>
  </si>
  <si>
    <t>LCH4/Kg SVTdestruidos</t>
  </si>
  <si>
    <t>LBiogás/kg SVT añadido TPM</t>
  </si>
  <si>
    <t>LCH4/KgSVT añadido TPM</t>
  </si>
  <si>
    <t>LCH4/KgSVT destruidos TPN</t>
  </si>
  <si>
    <t>SUSTRATO</t>
  </si>
  <si>
    <t>BIOGÁS</t>
  </si>
  <si>
    <t>SIN INÓCULO</t>
  </si>
  <si>
    <t>LBiogás/kg SVTañadido</t>
  </si>
  <si>
    <t>DEV ESTD</t>
  </si>
  <si>
    <t>SOLIDO VOLATIL TOTAL</t>
  </si>
  <si>
    <t>SUSTRATOS YIELD LCH4/KG SVT añadidos</t>
  </si>
  <si>
    <t>FUENTE</t>
  </si>
  <si>
    <t>PR</t>
  </si>
  <si>
    <t>Este estudio (2017) COND DE LAB</t>
  </si>
  <si>
    <t>Este estudio (2017) TPN</t>
  </si>
  <si>
    <t>Kafle &amp; Chen (2016)</t>
  </si>
  <si>
    <t>Jeung, Moon, Chang (2016)</t>
  </si>
  <si>
    <t>Luna del Risco, Normak &amp; Orupõld (2011)</t>
  </si>
  <si>
    <t>Labatut, Angenent &amp; Scott (2011)</t>
  </si>
  <si>
    <t>Páges-dias et al (2014)</t>
  </si>
  <si>
    <t>ARTICULO</t>
  </si>
  <si>
    <t>SUSTRATOS YIELD LCH4/KG SVT destruidos</t>
  </si>
  <si>
    <t>Comparison on batch anaerobic digestion of five different livestock manures and prediction of biochemical methane potential (BMP) using different statistical models (2016)</t>
  </si>
  <si>
    <t>Kafle, Gopi Krishna</t>
  </si>
  <si>
    <t>Chen, Lide</t>
  </si>
  <si>
    <t>LCH4/KgSV</t>
  </si>
  <si>
    <t>PDSV</t>
  </si>
  <si>
    <t>LCH4/KgSVd</t>
  </si>
  <si>
    <t>Ganado lechero</t>
  </si>
  <si>
    <t>Estiercol cabra</t>
  </si>
  <si>
    <t>Estiercol de pollo</t>
  </si>
  <si>
    <t>Estiercol de cerdo</t>
  </si>
  <si>
    <t>Methane Potential of Various Organic Wastes: Study of Biochemical Methane Potential (BMP) Test Before Co-Digestion (2016)</t>
  </si>
  <si>
    <t>Jeung, J. H.</t>
  </si>
  <si>
    <t>Moon, D. H.</t>
  </si>
  <si>
    <t>Chang, S. W.</t>
  </si>
  <si>
    <t>Rumen bovino</t>
  </si>
  <si>
    <t>Lodos</t>
  </si>
  <si>
    <t>Estiercol animal</t>
  </si>
  <si>
    <t>Biochemical methane potential of different organic wastes and energy crops from Estonia (2011)</t>
  </si>
  <si>
    <t>Luna Del Risco, M.</t>
  </si>
  <si>
    <t>Normak, A</t>
  </si>
  <si>
    <t>Orupõld, K</t>
  </si>
  <si>
    <t>Cerdo liquido</t>
  </si>
  <si>
    <t>N/A</t>
  </si>
  <si>
    <t>Ganado liquido</t>
  </si>
  <si>
    <t>Biochemical methane potential and biodegradability of complex organic substrates (2011)</t>
  </si>
  <si>
    <t>Labatut, Rodrigo A.</t>
  </si>
  <si>
    <t>Angenent, Largus T.</t>
  </si>
  <si>
    <t>Scott, Norman R.</t>
  </si>
  <si>
    <t>Estiercol</t>
  </si>
  <si>
    <t>Anaerobic co-digestion of solid slaughterhouse wastes with agro-residues: Synergistic and antagonistic interactions determined in batch digestion assays  (2014)</t>
  </si>
  <si>
    <t>Pagés-Díaz, Jhosané</t>
  </si>
  <si>
    <t>Sárvári-Horváth, Ilona</t>
  </si>
  <si>
    <t>Lundin, Magnus</t>
  </si>
  <si>
    <t>Rumen y viceras</t>
  </si>
  <si>
    <t>ALTITUD DEL LABORATORIO: 1882MTS SNM 607mmHg</t>
  </si>
  <si>
    <t>TEMP PROMEDIO P ABRIL Y MAYO: 13.7C</t>
  </si>
  <si>
    <t>Experimentos de BMP realizados con:</t>
  </si>
  <si>
    <t>Substrato principal:</t>
  </si>
  <si>
    <t>Tiempo duración experimentos</t>
  </si>
  <si>
    <t>Temperaturas de operación:</t>
  </si>
  <si>
    <t>Tiempo de experimentación</t>
  </si>
  <si>
    <t>AUTORES DE LA BASE DE DATOS:</t>
  </si>
  <si>
    <t>USO DE LOS DATOS</t>
  </si>
  <si>
    <t>45 días</t>
  </si>
  <si>
    <t>DAR RECONOCIMIENTO AL CONSEJO NACIONAL DE CIENCIA, HUMANIDADES Y TECNOLOGÍA (CONAHCYT) DE MEXICO</t>
  </si>
  <si>
    <t>Gabaso de caña, Palo Alto, Ver.</t>
  </si>
  <si>
    <t>Lodos digeridos PTAR Sur Dgo Inóculo (20l)</t>
  </si>
  <si>
    <t xml:space="preserve"> </t>
  </si>
  <si>
    <t>Estiércol Porcino, Santa María del Oro, Tepic</t>
  </si>
  <si>
    <t>E. Bovino fresco, Cebú, rasto municipal Tepic</t>
  </si>
  <si>
    <t>E. Bovino seco Cebú, rastro municipal,Tepic</t>
  </si>
  <si>
    <t>Rumen Bovino fresco, Rastro Municipal, Tepic</t>
  </si>
  <si>
    <t>MAricultura. Laguna Camarón maduración</t>
  </si>
  <si>
    <t>MAricultura. Laguna Camarón etapa larvaria</t>
  </si>
  <si>
    <t>37℃</t>
  </si>
  <si>
    <t>10 meses</t>
  </si>
  <si>
    <t>DR. ROBERTO VALENCIA VAZQUEZ; DR. URIEL GALVÁN ARZOLA</t>
  </si>
  <si>
    <t>Estiércol Bovino homogenizado, Mega Digstores DA</t>
  </si>
  <si>
    <t>Estiércol Bovino sedimentado, Rancho Nuevo León</t>
  </si>
  <si>
    <t>Estiércol Bovino de fosa, La Pradera, G. Lechero</t>
  </si>
  <si>
    <t>Estiércol Bovino, G. Lechero, Carrusel, R.N.L.</t>
  </si>
  <si>
    <t>Estiércol Bovino, G. Lechero, In Digestor, R.N.L.</t>
  </si>
  <si>
    <t>oxigeno empirico</t>
  </si>
  <si>
    <t>EMPIRICAL FORMULA</t>
  </si>
  <si>
    <t>total</t>
  </si>
  <si>
    <t>%N</t>
  </si>
  <si>
    <t>%C</t>
  </si>
  <si>
    <t>%H</t>
  </si>
  <si>
    <t>%O</t>
  </si>
  <si>
    <t>%S</t>
  </si>
  <si>
    <t>Factor</t>
  </si>
  <si>
    <t>C</t>
  </si>
  <si>
    <t>H</t>
  </si>
  <si>
    <t>N</t>
  </si>
  <si>
    <t>S</t>
  </si>
  <si>
    <t>FGM1</t>
  </si>
  <si>
    <t>23/08/2017</t>
  </si>
  <si>
    <t>13:42</t>
  </si>
  <si>
    <t>UNK</t>
  </si>
  <si>
    <t>WGM1</t>
  </si>
  <si>
    <t>13:54</t>
  </si>
  <si>
    <t>WCD1</t>
  </si>
  <si>
    <t>14:07</t>
  </si>
  <si>
    <t>HDM1</t>
  </si>
  <si>
    <t>14:19</t>
  </si>
  <si>
    <t>DCM1</t>
  </si>
  <si>
    <t>14:31</t>
  </si>
  <si>
    <t>ORIGINAL COMPOSITION</t>
  </si>
  <si>
    <t>FDM1</t>
  </si>
  <si>
    <t>14:43</t>
  </si>
  <si>
    <t>PA</t>
  </si>
  <si>
    <t>%</t>
  </si>
  <si>
    <t>FCR1</t>
  </si>
  <si>
    <t>14:55</t>
  </si>
  <si>
    <t>BCM1</t>
  </si>
  <si>
    <t>15:10</t>
  </si>
  <si>
    <t>Moles</t>
  </si>
  <si>
    <t>FBR1</t>
  </si>
  <si>
    <t>WCM1</t>
  </si>
  <si>
    <t>15:22</t>
  </si>
  <si>
    <t>a</t>
  </si>
  <si>
    <t>15:34</t>
  </si>
  <si>
    <t>b</t>
  </si>
  <si>
    <t>SFM1</t>
  </si>
  <si>
    <t>15:46</t>
  </si>
  <si>
    <t>c</t>
  </si>
  <si>
    <t>FPW1</t>
  </si>
  <si>
    <t>16:02</t>
  </si>
  <si>
    <t>d</t>
  </si>
  <si>
    <t>FPM1</t>
  </si>
  <si>
    <t>16:15</t>
  </si>
  <si>
    <t>e</t>
  </si>
  <si>
    <t>FGM2</t>
  </si>
  <si>
    <t>10:32</t>
  </si>
  <si>
    <t>WGM2</t>
  </si>
  <si>
    <t>10:44</t>
  </si>
  <si>
    <t>H2O</t>
  </si>
  <si>
    <t>WCD2</t>
  </si>
  <si>
    <t>10:57</t>
  </si>
  <si>
    <t>% en biogás</t>
  </si>
  <si>
    <t>Sin NH3-H2S</t>
  </si>
  <si>
    <t>HDM2</t>
  </si>
  <si>
    <t>11:09</t>
  </si>
  <si>
    <t>DCM2</t>
  </si>
  <si>
    <t>11:21</t>
  </si>
  <si>
    <t>FDM2</t>
  </si>
  <si>
    <t>11:33</t>
  </si>
  <si>
    <t>NH3</t>
  </si>
  <si>
    <t>PM de la molecula del sustrato</t>
  </si>
  <si>
    <t>FCR2</t>
  </si>
  <si>
    <t>11:45</t>
  </si>
  <si>
    <t>H2S</t>
  </si>
  <si>
    <t>Biogás</t>
  </si>
  <si>
    <t>Litros de biogas por kilogramo de sustrato</t>
  </si>
  <si>
    <t>BCM2</t>
  </si>
  <si>
    <t>11:57</t>
  </si>
  <si>
    <t>metros cubicos de biogás x kg de producto</t>
  </si>
  <si>
    <t>WCM2</t>
  </si>
  <si>
    <t>12:09</t>
  </si>
  <si>
    <t>Litros de Metano por kilogramo de sustrato</t>
  </si>
  <si>
    <t>FBR2</t>
  </si>
  <si>
    <t>12:22</t>
  </si>
  <si>
    <t>LCH4 / Kg SV</t>
  </si>
  <si>
    <t>total de mol</t>
  </si>
  <si>
    <t>SFM2</t>
  </si>
  <si>
    <t>12:35</t>
  </si>
  <si>
    <t>FPW2</t>
  </si>
  <si>
    <t>13:04</t>
  </si>
  <si>
    <t>gr/mol generan la cant.</t>
  </si>
  <si>
    <t xml:space="preserve">Litros o </t>
  </si>
  <si>
    <t>o</t>
  </si>
  <si>
    <t>metros cubicos</t>
  </si>
  <si>
    <t>FPM2</t>
  </si>
  <si>
    <t>13:17</t>
  </si>
  <si>
    <t>|</t>
  </si>
  <si>
    <t>Parameters</t>
  </si>
  <si>
    <t>Units</t>
  </si>
  <si>
    <t>Samples</t>
  </si>
  <si>
    <t>Inoculum</t>
  </si>
  <si>
    <t>Total solids (TS)</t>
  </si>
  <si>
    <t>49.30 (0.24)</t>
  </si>
  <si>
    <t>41.80 (0.44)</t>
  </si>
  <si>
    <t>40.31 (0.17)</t>
  </si>
  <si>
    <t>39.63 (8.23)</t>
  </si>
  <si>
    <t>0.90 (0.01)</t>
  </si>
  <si>
    <t>6.93 (0.49)</t>
  </si>
  <si>
    <t>12.63 (0.21)</t>
  </si>
  <si>
    <t>0.80 (0.22)</t>
  </si>
  <si>
    <t>0.39 (0.03)</t>
  </si>
  <si>
    <t>12.63 (0.56)</t>
  </si>
  <si>
    <t>19.28 (0.89)</t>
  </si>
  <si>
    <t>17.52 (0.63)</t>
  </si>
  <si>
    <t>83.75 (0.43)</t>
  </si>
  <si>
    <t>15.68 (0.14)</t>
  </si>
  <si>
    <t>3.75 (0.41)</t>
  </si>
  <si>
    <t>9.28 (0.10)</t>
  </si>
  <si>
    <t>6.89 (0.01)</t>
  </si>
  <si>
    <t>3.31 (0.09)</t>
  </si>
  <si>
    <t>0.30 (0.01)</t>
  </si>
  <si>
    <t>5.35 (0.21)</t>
  </si>
  <si>
    <t>Volatile solids (VS)</t>
  </si>
  <si>
    <t>33.80 (0.59)</t>
  </si>
  <si>
    <t>20.90 (0.26)</t>
  </si>
  <si>
    <t>20.47 (1.43)</t>
  </si>
  <si>
    <t>20.03 (4.93)</t>
  </si>
  <si>
    <t>0.49 (0.02)</t>
  </si>
  <si>
    <t>3.69 (0.14)</t>
  </si>
  <si>
    <t>5.65 (0.17)</t>
  </si>
  <si>
    <t>0.37 (0.09)</t>
  </si>
  <si>
    <t>0.23 (0.01)</t>
  </si>
  <si>
    <t>2.94 (0.11)</t>
  </si>
  <si>
    <t>3.94 (0.11)</t>
  </si>
  <si>
    <t>2.15 (0.47)</t>
  </si>
  <si>
    <t>25.79 (1.86)</t>
  </si>
  <si>
    <t>1.66 (0.15)</t>
  </si>
  <si>
    <t>3.29 (0.30)</t>
  </si>
  <si>
    <t>0.77 (0.08)</t>
  </si>
  <si>
    <t>5.18 (0.12)</t>
  </si>
  <si>
    <t>0.28 (0.03)</t>
  </si>
  <si>
    <t>0.06 (0.02)</t>
  </si>
  <si>
    <t>2.36 (0.11)</t>
  </si>
  <si>
    <t>Conductivity</t>
  </si>
  <si>
    <t>mS/cm</t>
  </si>
  <si>
    <t>Oxidation-reduction potential</t>
  </si>
  <si>
    <t>mV</t>
  </si>
  <si>
    <t>Ash</t>
  </si>
  <si>
    <t>% TS</t>
  </si>
  <si>
    <t>±</t>
  </si>
  <si>
    <t>Carbon ( C )</t>
  </si>
  <si>
    <t>Hidrogen ( H )</t>
  </si>
  <si>
    <t>Nitrogen ( N )</t>
  </si>
  <si>
    <t>Sulfur ( S )</t>
  </si>
  <si>
    <t>C/N Ratio</t>
  </si>
  <si>
    <t>Moisture</t>
  </si>
  <si>
    <t>TS</t>
  </si>
  <si>
    <t>ash</t>
  </si>
  <si>
    <t>VS</t>
  </si>
  <si>
    <t>MOISTURE</t>
  </si>
  <si>
    <t>FGM</t>
  </si>
  <si>
    <t>OGM</t>
  </si>
  <si>
    <t>OCM</t>
  </si>
  <si>
    <t>LDM</t>
  </si>
  <si>
    <t>ODM</t>
  </si>
  <si>
    <t>FDM</t>
  </si>
  <si>
    <t>FLR</t>
  </si>
  <si>
    <t>FLM</t>
  </si>
  <si>
    <t>WLM</t>
  </si>
  <si>
    <t>FRU</t>
  </si>
  <si>
    <t>AQS</t>
  </si>
  <si>
    <t>WFB</t>
  </si>
  <si>
    <t>FSM</t>
  </si>
  <si>
    <t>C/N</t>
  </si>
  <si>
    <t>Conduc</t>
  </si>
  <si>
    <t>41.06 (0.44)</t>
  </si>
  <si>
    <t>7.37 (0.32)</t>
  </si>
  <si>
    <t>5.32 (0.20)</t>
  </si>
  <si>
    <t>7.79 (0.05)</t>
  </si>
  <si>
    <t>20.69 (0.26)</t>
  </si>
  <si>
    <t>2.03 (0.12)</t>
  </si>
  <si>
    <t>4.24 (0.20)</t>
  </si>
  <si>
    <t>0.42 (0.06)</t>
  </si>
  <si>
    <t>9.24 (0.07)</t>
  </si>
  <si>
    <t>9.54 (0.27)</t>
  </si>
  <si>
    <t>8.85 (0.03)</t>
  </si>
  <si>
    <t>7.91 (0.02)</t>
  </si>
  <si>
    <t>7.25 (0.06)</t>
  </si>
  <si>
    <t>7.23 (0.05)</t>
  </si>
  <si>
    <t>10.81 (0.15)</t>
  </si>
  <si>
    <t>7.48 (0.15)</t>
  </si>
  <si>
    <t>9.2 (0.17)</t>
  </si>
  <si>
    <t>7.2 (0.10)</t>
  </si>
  <si>
    <t>7.42 (0.12)</t>
  </si>
  <si>
    <t>4.17 (0.20)</t>
  </si>
  <si>
    <t>7 (0.04)</t>
  </si>
  <si>
    <t>6.9 (0.09)</t>
  </si>
  <si>
    <t>10.8 (0.09)</t>
  </si>
  <si>
    <t>16.01 (0.12)</t>
  </si>
  <si>
    <t>6.04 (0.02)</t>
  </si>
  <si>
    <t>6.53 (0.23)</t>
  </si>
  <si>
    <t>2.29 (0.05)</t>
  </si>
  <si>
    <t>14.72 (0.23)</t>
  </si>
  <si>
    <t>4.2 (0.12)</t>
  </si>
  <si>
    <t>4.05 (0.08)</t>
  </si>
  <si>
    <t>3.76 (0.09)</t>
  </si>
  <si>
    <t>6.23 (0.25)</t>
  </si>
  <si>
    <t>42.4 (0.15)</t>
  </si>
  <si>
    <t>0.86 (1.2)</t>
  </si>
  <si>
    <t>8.42 (0.20)</t>
  </si>
  <si>
    <t>1.16 (0.09)</t>
  </si>
  <si>
    <t>-210.30 (2.52)</t>
  </si>
  <si>
    <t>-276.50 (12.50)</t>
  </si>
  <si>
    <t>-381.30 (5.23)</t>
  </si>
  <si>
    <t>-358.20 (2.01)</t>
  </si>
  <si>
    <t>-308.00 (8.05)</t>
  </si>
  <si>
    <t>-360.60 (3.99)</t>
  </si>
  <si>
    <t>-146.50 (5.85)</t>
  </si>
  <si>
    <t>-382.40 (9.03)</t>
  </si>
  <si>
    <t>-279.80 (2.56)</t>
  </si>
  <si>
    <t>-291.40 (8.05)</t>
  </si>
  <si>
    <t>-350.30 (3.50)</t>
  </si>
  <si>
    <t>73.40 (1.26)</t>
  </si>
  <si>
    <t>-304.6 (5.55)</t>
  </si>
  <si>
    <t>-223.00 (8.08)</t>
  </si>
  <si>
    <t>Fixed solids</t>
  </si>
  <si>
    <t>Oxygen ( O )</t>
  </si>
  <si>
    <t>27 /1</t>
  </si>
  <si>
    <t>19 /1</t>
  </si>
  <si>
    <t>8 /1</t>
  </si>
  <si>
    <t>24 /1</t>
  </si>
  <si>
    <t>30 /1</t>
  </si>
  <si>
    <t>17 /1</t>
  </si>
  <si>
    <t>33 /1</t>
  </si>
  <si>
    <t>16 /1</t>
  </si>
  <si>
    <t>14 /1</t>
  </si>
  <si>
    <t>42 /1</t>
  </si>
  <si>
    <t>10 /1</t>
  </si>
  <si>
    <t>Tabla 2</t>
  </si>
  <si>
    <t>Substrate</t>
  </si>
  <si>
    <t>Methane yield</t>
  </si>
  <si>
    <t>Theoretical methane</t>
  </si>
  <si>
    <t>Biodegradation</t>
  </si>
  <si>
    <t xml:space="preserve">Methane </t>
  </si>
  <si>
    <t>TS remotion</t>
  </si>
  <si>
    <t>SV remotion</t>
  </si>
  <si>
    <t>(L/kg VS)</t>
  </si>
  <si>
    <t>yield (L/kg VS)</t>
  </si>
  <si>
    <t>(%)</t>
  </si>
  <si>
    <t>3.31 (3.89)</t>
  </si>
  <si>
    <t>Parámetros</t>
  </si>
  <si>
    <t>Undiades</t>
  </si>
  <si>
    <t>Muestras</t>
  </si>
  <si>
    <t>Sólidos totales (TS)</t>
  </si>
  <si>
    <t>PH</t>
  </si>
  <si>
    <t>COND</t>
  </si>
  <si>
    <t>REDOX</t>
  </si>
  <si>
    <t>Sólidos volátiles (VS)</t>
  </si>
  <si>
    <t>Conductividad</t>
  </si>
  <si>
    <t>Carbono ( C )</t>
  </si>
  <si>
    <t>Hidrogeno ( H )</t>
  </si>
  <si>
    <t>Oxigeno ( O )</t>
  </si>
  <si>
    <t>Nitrógeno ( N )</t>
  </si>
  <si>
    <t>Azufre ( S )</t>
  </si>
  <si>
    <t>Humedad</t>
  </si>
  <si>
    <t>Fresh goat manure</t>
  </si>
  <si>
    <t>ECF (Lag)</t>
  </si>
  <si>
    <t>S2 Y S3</t>
  </si>
  <si>
    <t>Weathered goat manure (1 week)</t>
  </si>
  <si>
    <t>WGM</t>
  </si>
  <si>
    <t>ECI (Lag)</t>
  </si>
  <si>
    <t>Weathered chicken dung (1 week)</t>
  </si>
  <si>
    <t>WCD</t>
  </si>
  <si>
    <t>EPG (Lag)</t>
  </si>
  <si>
    <t>Homogenized dairy manure</t>
  </si>
  <si>
    <t>HDM</t>
  </si>
  <si>
    <t>MEGA (Lag)</t>
  </si>
  <si>
    <t>biogás</t>
  </si>
  <si>
    <t>metano</t>
  </si>
  <si>
    <t>metan dest</t>
  </si>
  <si>
    <t>% metano max</t>
  </si>
  <si>
    <t>pdst</t>
  </si>
  <si>
    <t>pdsv</t>
  </si>
  <si>
    <t>S6 Y S8</t>
  </si>
  <si>
    <t xml:space="preserve">Dairy cattle manure </t>
  </si>
  <si>
    <t>DCM</t>
  </si>
  <si>
    <t>IN DIG (Lag)</t>
  </si>
  <si>
    <t>74.15 (1.65)</t>
  </si>
  <si>
    <t>Fresh dairy manure</t>
  </si>
  <si>
    <t xml:space="preserve"> EBF (Lag)</t>
  </si>
  <si>
    <t>68.83 (3.26)</t>
  </si>
  <si>
    <t>Fresh cattle rumen</t>
  </si>
  <si>
    <t>FCR</t>
  </si>
  <si>
    <t>RCP (Dgo)</t>
  </si>
  <si>
    <t>64.37 (1.53)</t>
  </si>
  <si>
    <t>Beef cow manure</t>
  </si>
  <si>
    <t>BCM</t>
  </si>
  <si>
    <t>ECP (Dgo)</t>
  </si>
  <si>
    <t>65.15 (1.49)</t>
  </si>
  <si>
    <t>Weathered cow manure</t>
  </si>
  <si>
    <t>WCM</t>
  </si>
  <si>
    <t>EBS (Tep)</t>
  </si>
  <si>
    <t>61.40 (0.62)</t>
  </si>
  <si>
    <t>Fresh bovine rumen</t>
  </si>
  <si>
    <t>FBR</t>
  </si>
  <si>
    <t>RUT (Tep)</t>
  </si>
  <si>
    <t>56.80 (1.70)</t>
  </si>
  <si>
    <t>S15 Y S17</t>
  </si>
  <si>
    <t>Shrimp farming manure</t>
  </si>
  <si>
    <t>SFM</t>
  </si>
  <si>
    <t>AQL (Tep)</t>
  </si>
  <si>
    <t>72.80 (0.61)</t>
  </si>
  <si>
    <t>S16 Y S19</t>
  </si>
  <si>
    <t>Fish processing waste</t>
  </si>
  <si>
    <t>FPW</t>
  </si>
  <si>
    <t>WFB (Tep)</t>
  </si>
  <si>
    <t>29.10 (3.72)</t>
  </si>
  <si>
    <t>Fresh pig manure</t>
  </si>
  <si>
    <t>FPM</t>
  </si>
  <si>
    <t>EPT (Tep)</t>
  </si>
  <si>
    <t>18.03 (1.77)</t>
  </si>
  <si>
    <t>Sustrate</t>
  </si>
  <si>
    <t>Theo. methane</t>
  </si>
  <si>
    <t>Initial TS</t>
  </si>
  <si>
    <t>Final TS</t>
  </si>
  <si>
    <t>TS removal</t>
  </si>
  <si>
    <t>Initial VS</t>
  </si>
  <si>
    <t>Final VS</t>
  </si>
  <si>
    <t>VS removal</t>
  </si>
  <si>
    <t xml:space="preserve">One week old goat manure </t>
  </si>
  <si>
    <t xml:space="preserve">One week old chicken manure  </t>
  </si>
  <si>
    <t xml:space="preserve">Liquid dairy manure </t>
  </si>
  <si>
    <t xml:space="preserve">One week old dairy  manure </t>
  </si>
  <si>
    <t xml:space="preserve">Fresh dairy manure </t>
  </si>
  <si>
    <t>Fresh livestock rumen</t>
  </si>
  <si>
    <t xml:space="preserve">Fresh livestock manure </t>
  </si>
  <si>
    <t xml:space="preserve">Dry weathered livestock manure </t>
  </si>
  <si>
    <t xml:space="preserve">Fresh livestock rumen </t>
  </si>
  <si>
    <t>Aquaculture sludge</t>
  </si>
  <si>
    <t xml:space="preserve">Wastewater fish-based industry </t>
  </si>
  <si>
    <t xml:space="preserve">Fresh swine manure </t>
  </si>
  <si>
    <t>76.97 (3.20)</t>
  </si>
  <si>
    <t>75.20 (1.96)</t>
  </si>
  <si>
    <t>5.20 (0.81)</t>
  </si>
  <si>
    <t>72.87 (1.29)</t>
  </si>
  <si>
    <t>64.20 (5.77)</t>
  </si>
  <si>
    <t>57.50 (3.70)</t>
  </si>
  <si>
    <t>0.83 (0.15)</t>
  </si>
  <si>
    <t>Biogás potential</t>
  </si>
  <si>
    <r>
      <t>mL/g VS</t>
    </r>
    <r>
      <rPr>
        <sz val="8"/>
        <color theme="1"/>
        <rFont val="Calibri"/>
        <family val="2"/>
        <scheme val="minor"/>
      </rPr>
      <t>added</t>
    </r>
  </si>
  <si>
    <t>62.67 (3.15)</t>
  </si>
  <si>
    <t>Metane potential</t>
  </si>
  <si>
    <t>71.97 (2.70)</t>
  </si>
  <si>
    <t>Methane potential</t>
  </si>
  <si>
    <r>
      <t>mL/g VS</t>
    </r>
    <r>
      <rPr>
        <sz val="8"/>
        <color theme="1"/>
        <rFont val="Calibri"/>
        <family val="2"/>
        <scheme val="minor"/>
      </rPr>
      <t>destroyed</t>
    </r>
  </si>
  <si>
    <t>2.33 (0.45)</t>
  </si>
  <si>
    <t>Max methane content</t>
  </si>
  <si>
    <t xml:space="preserve">% </t>
  </si>
  <si>
    <t xml:space="preserve">Max methane content </t>
  </si>
  <si>
    <t>Days of run</t>
  </si>
  <si>
    <t xml:space="preserve">Methane in accumulated biogas </t>
  </si>
  <si>
    <r>
      <t>T</t>
    </r>
    <r>
      <rPr>
        <sz val="8"/>
        <color theme="1"/>
        <rFont val="Calibri"/>
        <family val="2"/>
        <scheme val="minor"/>
      </rPr>
      <t>80</t>
    </r>
  </si>
  <si>
    <t>Days</t>
  </si>
  <si>
    <r>
      <t>T</t>
    </r>
    <r>
      <rPr>
        <sz val="8"/>
        <color theme="1"/>
        <rFont val="Calibri"/>
        <family val="2"/>
        <scheme val="minor"/>
      </rPr>
      <t>90</t>
    </r>
  </si>
  <si>
    <t>Livestock  manure</t>
  </si>
  <si>
    <t>66.60 (2.40)</t>
  </si>
  <si>
    <t>42.95 (2.71)</t>
  </si>
  <si>
    <t>60.09 (3.43)</t>
  </si>
  <si>
    <t>1.58 (0.30)</t>
  </si>
  <si>
    <t>22 (1)</t>
  </si>
  <si>
    <t>23  (1)</t>
  </si>
  <si>
    <t>28 (3)</t>
  </si>
  <si>
    <t>20 (1)</t>
  </si>
  <si>
    <t>20 (2)</t>
  </si>
  <si>
    <t>26 (1)</t>
  </si>
  <si>
    <t>26 (2)</t>
  </si>
  <si>
    <t>18 (1)</t>
  </si>
  <si>
    <t>25 (2)</t>
  </si>
  <si>
    <t>36 (1)</t>
  </si>
  <si>
    <t>21 (1)</t>
  </si>
  <si>
    <t>11 (1)</t>
  </si>
  <si>
    <t>30 (2)</t>
  </si>
  <si>
    <t>27 (1)</t>
  </si>
  <si>
    <t>32 (2)</t>
  </si>
  <si>
    <t>24 (1)</t>
  </si>
  <si>
    <t>23 (2)</t>
  </si>
  <si>
    <t>29 (1)</t>
  </si>
  <si>
    <t>32 (1)</t>
  </si>
  <si>
    <t>39 (1)</t>
  </si>
  <si>
    <t>23 (1)</t>
  </si>
  <si>
    <t>24 (2)</t>
  </si>
  <si>
    <t>des std</t>
  </si>
  <si>
    <t>499 (15)</t>
  </si>
  <si>
    <t>399 (12)</t>
  </si>
  <si>
    <t>310 (11)</t>
  </si>
  <si>
    <t>641 (42)</t>
  </si>
  <si>
    <t>586 (42)</t>
  </si>
  <si>
    <t>799 (21)</t>
  </si>
  <si>
    <t>1455 (17)</t>
  </si>
  <si>
    <t>1174 (53)</t>
  </si>
  <si>
    <t>783 (23)</t>
  </si>
  <si>
    <t>1669 (89)</t>
  </si>
  <si>
    <t>117 (3)</t>
  </si>
  <si>
    <t>314 (13)</t>
  </si>
  <si>
    <t>1119 (12)</t>
  </si>
  <si>
    <t>314 (8)</t>
  </si>
  <si>
    <t>199 (5)</t>
  </si>
  <si>
    <t>164 (5)</t>
  </si>
  <si>
    <t>223 (14)</t>
  </si>
  <si>
    <t>208 (14)</t>
  </si>
  <si>
    <t>446 (11)</t>
  </si>
  <si>
    <t>873 (9)</t>
  </si>
  <si>
    <t>738 (32)</t>
  </si>
  <si>
    <t>441 (12)</t>
  </si>
  <si>
    <t>895 (47)</t>
  </si>
  <si>
    <t>47 (0.9)</t>
  </si>
  <si>
    <t>2 (0.8)</t>
  </si>
  <si>
    <t>289 (2)</t>
  </si>
  <si>
    <t>343 (7)</t>
  </si>
  <si>
    <t>233 (6)</t>
  </si>
  <si>
    <t>190 (4)</t>
  </si>
  <si>
    <t>496 (12)</t>
  </si>
  <si>
    <t>783 (11)</t>
  </si>
  <si>
    <t>800 (8)</t>
  </si>
  <si>
    <t>3468 (9)</t>
  </si>
  <si>
    <t>1425 (20)</t>
  </si>
  <si>
    <t>494 (8)</t>
  </si>
  <si>
    <t>1039 (25)</t>
  </si>
  <si>
    <t>112 (1)</t>
  </si>
  <si>
    <t>20 (0.5)</t>
  </si>
  <si>
    <t>426 (3)</t>
  </si>
  <si>
    <t>74.2 (1.7)</t>
  </si>
  <si>
    <t>66.6 (2.4)</t>
  </si>
  <si>
    <t>65.2 (1.5)</t>
  </si>
  <si>
    <t>61.4 (0.6)</t>
  </si>
  <si>
    <t>42.9 (2.7)</t>
  </si>
  <si>
    <t>72.8 (0.6)</t>
  </si>
  <si>
    <t>76.9 (3.2)</t>
  </si>
  <si>
    <t>75.2 (1.9)</t>
  </si>
  <si>
    <t>72.9 (1.3)</t>
  </si>
  <si>
    <t>64.2 (5.8)</t>
  </si>
  <si>
    <t>60.0 (3.4)</t>
  </si>
  <si>
    <t>1.6 (0.30)</t>
  </si>
  <si>
    <t>72.0 (2.7)</t>
  </si>
  <si>
    <t>23 (3)</t>
  </si>
  <si>
    <t>29 (2)</t>
  </si>
  <si>
    <t>25 (1)</t>
  </si>
  <si>
    <t>22 (0.5)</t>
  </si>
  <si>
    <t>14 (3)</t>
  </si>
  <si>
    <t>13 (1)</t>
  </si>
  <si>
    <t>40 (1)</t>
  </si>
  <si>
    <t>23 (4)</t>
  </si>
  <si>
    <t>31 (3)</t>
  </si>
  <si>
    <t>63 (1.0)</t>
  </si>
  <si>
    <t>50 (1.8)</t>
  </si>
  <si>
    <t>53 (4.0)</t>
  </si>
  <si>
    <t>35 (1.8)</t>
  </si>
  <si>
    <t>36 (2.0)</t>
  </si>
  <si>
    <t>56 (0.8)</t>
  </si>
  <si>
    <t>60 (0.2)</t>
  </si>
  <si>
    <t>63 (0.6)</t>
  </si>
  <si>
    <t>56 (1.1)</t>
  </si>
  <si>
    <t>54 (2.9)</t>
  </si>
  <si>
    <t>40 (0.8)</t>
  </si>
  <si>
    <t>1 (0.1)</t>
  </si>
  <si>
    <t>26 (2.5)</t>
  </si>
  <si>
    <t>DE BIOGÁS</t>
  </si>
  <si>
    <t>DE CH4</t>
  </si>
  <si>
    <t>CH4DEST</t>
  </si>
  <si>
    <t>ML BIOGÁS</t>
  </si>
  <si>
    <t>ML METANO</t>
  </si>
  <si>
    <t>MLCH4/GSVD</t>
  </si>
  <si>
    <t>± 46.36</t>
  </si>
  <si>
    <t>± 39.15</t>
  </si>
  <si>
    <t>± 40.41</t>
  </si>
  <si>
    <t>Weathered chicken manure (1 week)</t>
  </si>
  <si>
    <t>± 39.51</t>
  </si>
  <si>
    <t>± 125.60</t>
  </si>
  <si>
    <t>± 73.93</t>
  </si>
  <si>
    <t>± 60.01</t>
  </si>
  <si>
    <t>± 181.48</t>
  </si>
  <si>
    <t>± 55.68</t>
  </si>
  <si>
    <t>± 45.25</t>
  </si>
  <si>
    <t>± 144.01</t>
  </si>
  <si>
    <t>± 20.35</t>
  </si>
  <si>
    <t>± 67.26</t>
  </si>
  <si>
    <t>± 232.49</t>
  </si>
  <si>
    <t>± 22.15</t>
  </si>
  <si>
    <t>± 18.90</t>
  </si>
  <si>
    <t>± 10.97</t>
  </si>
  <si>
    <t>± 32.33</t>
  </si>
  <si>
    <t>± 76.56</t>
  </si>
  <si>
    <t>Table 1</t>
  </si>
  <si>
    <t>Table 2</t>
  </si>
  <si>
    <t>Tabl3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</si>
</sst>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d/mm"/>
  </numFmts>
  <fonts count="23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indexed="8"/>
      <name val="MS Sans Serif"/>
    </font>
    <font>
      <sz val="8"/>
      <name val="MS Sans Serif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20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07">
    <xf numFmtId="0" fontId="0" fillId="0" borderId="0" xfId="0"/>
    <xf numFmtId="0" fontId="3" fillId="0" borderId="0" xfId="0" applyFont="1"/>
    <xf numFmtId="0" fontId="0" fillId="0" borderId="0" xfId="0" applyAlignment="1">
      <alignment horizontal="center" vertical="center"/>
    </xf>
    <xf numFmtId="14" fontId="0" fillId="0" borderId="0" xfId="0" applyNumberFormat="1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4" fillId="6" borderId="5" xfId="0" applyFont="1" applyFill="1" applyBorder="1" applyAlignment="1">
      <alignment horizontal="center"/>
    </xf>
    <xf numFmtId="0" fontId="4" fillId="6" borderId="6" xfId="0" applyFont="1" applyFill="1" applyBorder="1" applyAlignment="1">
      <alignment horizontal="center"/>
    </xf>
    <xf numFmtId="0" fontId="4" fillId="7" borderId="6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5" fillId="0" borderId="0" xfId="0" applyFont="1"/>
    <xf numFmtId="0" fontId="4" fillId="0" borderId="0" xfId="0" applyFont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14" fontId="4" fillId="6" borderId="12" xfId="0" applyNumberFormat="1" applyFont="1" applyFill="1" applyBorder="1" applyAlignment="1">
      <alignment horizontal="center" vertical="center"/>
    </xf>
    <xf numFmtId="14" fontId="4" fillId="6" borderId="13" xfId="0" applyNumberFormat="1" applyFont="1" applyFill="1" applyBorder="1" applyAlignment="1">
      <alignment horizontal="center" vertical="center"/>
    </xf>
    <xf numFmtId="14" fontId="4" fillId="7" borderId="13" xfId="0" applyNumberFormat="1" applyFont="1" applyFill="1" applyBorder="1" applyAlignment="1">
      <alignment horizontal="center" vertical="center"/>
    </xf>
    <xf numFmtId="14" fontId="4" fillId="8" borderId="13" xfId="0" applyNumberFormat="1" applyFont="1" applyFill="1" applyBorder="1" applyAlignment="1">
      <alignment horizontal="center" vertical="center"/>
    </xf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4" fillId="0" borderId="0" xfId="0" applyFont="1"/>
    <xf numFmtId="0" fontId="4" fillId="0" borderId="0" xfId="0" applyFont="1" applyAlignment="1">
      <alignment horizontal="center"/>
    </xf>
    <xf numFmtId="1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4" fillId="0" borderId="40" xfId="0" applyFont="1" applyBorder="1" applyAlignment="1">
      <alignment horizontal="center" vertical="center"/>
    </xf>
    <xf numFmtId="1" fontId="0" fillId="14" borderId="14" xfId="0" applyNumberFormat="1" applyFill="1" applyBorder="1" applyAlignment="1">
      <alignment horizontal="center" vertical="center"/>
    </xf>
    <xf numFmtId="0" fontId="4" fillId="10" borderId="14" xfId="0" applyFont="1" applyFill="1" applyBorder="1" applyAlignment="1">
      <alignment horizontal="center" vertical="center"/>
    </xf>
    <xf numFmtId="0" fontId="4" fillId="14" borderId="14" xfId="0" applyFont="1" applyFill="1" applyBorder="1" applyAlignment="1">
      <alignment horizontal="center" vertical="center"/>
    </xf>
    <xf numFmtId="0" fontId="4" fillId="15" borderId="13" xfId="0" applyFont="1" applyFill="1" applyBorder="1" applyAlignment="1">
      <alignment horizontal="center" vertical="center"/>
    </xf>
    <xf numFmtId="0" fontId="4" fillId="14" borderId="13" xfId="0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10" borderId="43" xfId="0" applyFont="1" applyFill="1" applyBorder="1" applyAlignment="1">
      <alignment horizontal="center" vertical="center"/>
    </xf>
    <xf numFmtId="0" fontId="4" fillId="10" borderId="21" xfId="0" applyFont="1" applyFill="1" applyBorder="1" applyAlignment="1">
      <alignment horizontal="center" vertical="center"/>
    </xf>
    <xf numFmtId="0" fontId="4" fillId="14" borderId="21" xfId="0" applyFont="1" applyFill="1" applyBorder="1" applyAlignment="1">
      <alignment horizontal="center" vertical="center"/>
    </xf>
    <xf numFmtId="0" fontId="4" fillId="15" borderId="21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left"/>
    </xf>
    <xf numFmtId="1" fontId="7" fillId="14" borderId="1" xfId="0" applyNumberFormat="1" applyFont="1" applyFill="1" applyBorder="1" applyAlignment="1">
      <alignment horizontal="center" vertical="center"/>
    </xf>
    <xf numFmtId="0" fontId="0" fillId="0" borderId="34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14" borderId="17" xfId="0" applyFill="1" applyBorder="1" applyAlignment="1">
      <alignment horizontal="left" vertical="center"/>
    </xf>
    <xf numFmtId="0" fontId="0" fillId="14" borderId="17" xfId="0" applyFill="1" applyBorder="1"/>
    <xf numFmtId="0" fontId="0" fillId="0" borderId="17" xfId="0" applyBorder="1"/>
    <xf numFmtId="0" fontId="0" fillId="8" borderId="17" xfId="0" applyFill="1" applyBorder="1"/>
    <xf numFmtId="0" fontId="10" fillId="0" borderId="35" xfId="0" applyFont="1" applyBorder="1"/>
    <xf numFmtId="0" fontId="10" fillId="0" borderId="10" xfId="0" applyFont="1" applyBorder="1"/>
    <xf numFmtId="0" fontId="10" fillId="0" borderId="36" xfId="0" applyFont="1" applyBorder="1"/>
    <xf numFmtId="0" fontId="4" fillId="0" borderId="37" xfId="0" applyFont="1" applyBorder="1" applyAlignment="1">
      <alignment horizontal="center" vertical="center"/>
    </xf>
    <xf numFmtId="0" fontId="0" fillId="0" borderId="35" xfId="0" applyBorder="1"/>
    <xf numFmtId="0" fontId="0" fillId="0" borderId="10" xfId="0" applyBorder="1"/>
    <xf numFmtId="0" fontId="0" fillId="0" borderId="36" xfId="0" applyBorder="1"/>
    <xf numFmtId="1" fontId="0" fillId="0" borderId="16" xfId="0" applyNumberFormat="1" applyBorder="1"/>
    <xf numFmtId="1" fontId="0" fillId="0" borderId="0" xfId="0" applyNumberFormat="1"/>
    <xf numFmtId="0" fontId="4" fillId="0" borderId="0" xfId="0" applyFont="1" applyAlignment="1">
      <alignment horizontal="left"/>
    </xf>
    <xf numFmtId="0" fontId="0" fillId="0" borderId="44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14" borderId="1" xfId="0" applyFill="1" applyBorder="1" applyAlignment="1">
      <alignment horizontal="left" vertical="center"/>
    </xf>
    <xf numFmtId="0" fontId="0" fillId="14" borderId="1" xfId="0" applyFill="1" applyBorder="1"/>
    <xf numFmtId="0" fontId="0" fillId="0" borderId="1" xfId="0" applyBorder="1"/>
    <xf numFmtId="0" fontId="0" fillId="8" borderId="1" xfId="0" applyFill="1" applyBorder="1"/>
    <xf numFmtId="0" fontId="10" fillId="0" borderId="40" xfId="0" applyFont="1" applyBorder="1"/>
    <xf numFmtId="0" fontId="10" fillId="0" borderId="0" xfId="0" applyFont="1"/>
    <xf numFmtId="0" fontId="10" fillId="0" borderId="41" xfId="0" applyFont="1" applyBorder="1"/>
    <xf numFmtId="0" fontId="4" fillId="0" borderId="42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0" xfId="0" applyBorder="1"/>
    <xf numFmtId="0" fontId="0" fillId="0" borderId="41" xfId="0" applyBorder="1"/>
    <xf numFmtId="0" fontId="0" fillId="0" borderId="45" xfId="0" applyBorder="1" applyAlignment="1">
      <alignment horizontal="center" vertical="center" wrapText="1"/>
    </xf>
    <xf numFmtId="1" fontId="0" fillId="0" borderId="31" xfId="0" applyNumberFormat="1" applyBorder="1"/>
    <xf numFmtId="1" fontId="0" fillId="0" borderId="1" xfId="0" applyNumberFormat="1" applyBorder="1"/>
    <xf numFmtId="1" fontId="7" fillId="14" borderId="24" xfId="0" applyNumberFormat="1" applyFont="1" applyFill="1" applyBorder="1" applyAlignment="1">
      <alignment horizontal="center" vertical="center"/>
    </xf>
    <xf numFmtId="0" fontId="0" fillId="0" borderId="46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14" borderId="13" xfId="0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14" borderId="24" xfId="0" applyFill="1" applyBorder="1" applyAlignment="1">
      <alignment horizontal="left" vertical="center"/>
    </xf>
    <xf numFmtId="0" fontId="0" fillId="14" borderId="13" xfId="0" applyFill="1" applyBorder="1"/>
    <xf numFmtId="0" fontId="0" fillId="0" borderId="13" xfId="0" applyBorder="1"/>
    <xf numFmtId="0" fontId="0" fillId="8" borderId="13" xfId="0" applyFill="1" applyBorder="1"/>
    <xf numFmtId="0" fontId="10" fillId="0" borderId="47" xfId="0" applyFont="1" applyBorder="1"/>
    <xf numFmtId="0" fontId="10" fillId="0" borderId="38" xfId="0" applyFont="1" applyBorder="1"/>
    <xf numFmtId="0" fontId="10" fillId="0" borderId="48" xfId="0" applyFont="1" applyBorder="1"/>
    <xf numFmtId="0" fontId="4" fillId="0" borderId="49" xfId="0" applyFont="1" applyBorder="1" applyAlignment="1">
      <alignment horizontal="center" vertical="center"/>
    </xf>
    <xf numFmtId="0" fontId="0" fillId="0" borderId="47" xfId="0" applyBorder="1"/>
    <xf numFmtId="0" fontId="0" fillId="0" borderId="38" xfId="0" applyBorder="1"/>
    <xf numFmtId="0" fontId="0" fillId="0" borderId="48" xfId="0" applyBorder="1"/>
    <xf numFmtId="0" fontId="0" fillId="0" borderId="50" xfId="0" applyBorder="1" applyAlignment="1">
      <alignment horizontal="center" vertical="center" wrapText="1"/>
    </xf>
    <xf numFmtId="1" fontId="0" fillId="0" borderId="23" xfId="0" applyNumberFormat="1" applyBorder="1"/>
    <xf numFmtId="1" fontId="0" fillId="0" borderId="24" xfId="0" applyNumberFormat="1" applyBorder="1"/>
    <xf numFmtId="0" fontId="4" fillId="0" borderId="38" xfId="0" applyFont="1" applyBorder="1" applyAlignment="1">
      <alignment horizontal="left"/>
    </xf>
    <xf numFmtId="0" fontId="0" fillId="0" borderId="51" xfId="0" applyBorder="1" applyAlignment="1">
      <alignment horizontal="left" vertical="center"/>
    </xf>
    <xf numFmtId="0" fontId="0" fillId="14" borderId="24" xfId="0" applyFill="1" applyBorder="1"/>
    <xf numFmtId="0" fontId="0" fillId="0" borderId="24" xfId="0" applyBorder="1"/>
    <xf numFmtId="0" fontId="0" fillId="8" borderId="24" xfId="0" applyFill="1" applyBorder="1"/>
    <xf numFmtId="1" fontId="7" fillId="16" borderId="1" xfId="0" applyNumberFormat="1" applyFont="1" applyFill="1" applyBorder="1" applyAlignment="1">
      <alignment horizontal="center" vertical="center"/>
    </xf>
    <xf numFmtId="1" fontId="7" fillId="16" borderId="24" xfId="0" applyNumberFormat="1" applyFont="1" applyFill="1" applyBorder="1" applyAlignment="1">
      <alignment horizontal="center" vertical="center"/>
    </xf>
    <xf numFmtId="0" fontId="0" fillId="0" borderId="16" xfId="0" applyBorder="1"/>
    <xf numFmtId="0" fontId="0" fillId="0" borderId="31" xfId="0" applyBorder="1"/>
    <xf numFmtId="0" fontId="0" fillId="0" borderId="23" xfId="0" applyBorder="1"/>
    <xf numFmtId="0" fontId="0" fillId="9" borderId="24" xfId="0" applyFill="1" applyBorder="1" applyAlignment="1">
      <alignment horizontal="left" vertical="center"/>
    </xf>
    <xf numFmtId="0" fontId="12" fillId="0" borderId="24" xfId="0" applyFont="1" applyBorder="1" applyAlignment="1">
      <alignment horizontal="left" vertical="center"/>
    </xf>
    <xf numFmtId="1" fontId="0" fillId="12" borderId="16" xfId="0" applyNumberFormat="1" applyFill="1" applyBorder="1"/>
    <xf numFmtId="1" fontId="0" fillId="12" borderId="0" xfId="0" applyNumberFormat="1" applyFill="1"/>
    <xf numFmtId="0" fontId="13" fillId="0" borderId="1" xfId="0" applyFont="1" applyBorder="1" applyAlignment="1">
      <alignment horizontal="left" vertical="center"/>
    </xf>
    <xf numFmtId="0" fontId="4" fillId="0" borderId="37" xfId="0" applyFont="1" applyBorder="1" applyAlignment="1">
      <alignment horizontal="left"/>
    </xf>
    <xf numFmtId="0" fontId="4" fillId="0" borderId="42" xfId="0" applyFont="1" applyBorder="1" applyAlignment="1">
      <alignment horizontal="left"/>
    </xf>
    <xf numFmtId="0" fontId="4" fillId="0" borderId="49" xfId="0" applyFont="1" applyBorder="1" applyAlignment="1">
      <alignment horizontal="left"/>
    </xf>
    <xf numFmtId="0" fontId="2" fillId="0" borderId="0" xfId="0" applyFont="1"/>
    <xf numFmtId="0" fontId="0" fillId="0" borderId="1" xfId="0" applyBorder="1" applyAlignment="1">
      <alignment wrapText="1"/>
    </xf>
    <xf numFmtId="0" fontId="0" fillId="0" borderId="0" xfId="0" applyAlignment="1">
      <alignment horizontal="center"/>
    </xf>
    <xf numFmtId="0" fontId="9" fillId="0" borderId="0" xfId="0" applyFont="1"/>
    <xf numFmtId="0" fontId="0" fillId="12" borderId="0" xfId="0" applyFill="1"/>
    <xf numFmtId="0" fontId="14" fillId="0" borderId="35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14" borderId="10" xfId="0" applyFont="1" applyFill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4" fillId="14" borderId="2" xfId="0" applyFont="1" applyFill="1" applyBorder="1" applyAlignment="1">
      <alignment horizontal="center"/>
    </xf>
    <xf numFmtId="0" fontId="14" fillId="14" borderId="3" xfId="0" applyFont="1" applyFill="1" applyBorder="1" applyAlignment="1">
      <alignment horizontal="center"/>
    </xf>
    <xf numFmtId="0" fontId="14" fillId="14" borderId="4" xfId="0" applyFont="1" applyFill="1" applyBorder="1" applyAlignment="1">
      <alignment horizontal="center"/>
    </xf>
    <xf numFmtId="0" fontId="15" fillId="0" borderId="37" xfId="0" applyFont="1" applyBorder="1" applyAlignment="1">
      <alignment vertical="top"/>
    </xf>
    <xf numFmtId="0" fontId="0" fillId="0" borderId="0" xfId="0" applyAlignment="1">
      <alignment horizontal="left"/>
    </xf>
    <xf numFmtId="0" fontId="0" fillId="14" borderId="0" xfId="0" applyFill="1"/>
    <xf numFmtId="0" fontId="15" fillId="0" borderId="35" xfId="0" applyFont="1" applyBorder="1" applyAlignment="1">
      <alignment vertical="top"/>
    </xf>
    <xf numFmtId="0" fontId="15" fillId="0" borderId="10" xfId="0" applyFont="1" applyBorder="1" applyAlignment="1">
      <alignment vertical="top"/>
    </xf>
    <xf numFmtId="164" fontId="15" fillId="0" borderId="35" xfId="0" applyNumberFormat="1" applyFont="1" applyBorder="1" applyAlignment="1">
      <alignment vertical="top"/>
    </xf>
    <xf numFmtId="164" fontId="15" fillId="0" borderId="10" xfId="0" applyNumberFormat="1" applyFont="1" applyBorder="1" applyAlignment="1">
      <alignment vertical="top"/>
    </xf>
    <xf numFmtId="164" fontId="15" fillId="0" borderId="36" xfId="0" applyNumberFormat="1" applyFont="1" applyBorder="1" applyAlignment="1">
      <alignment vertical="top"/>
    </xf>
    <xf numFmtId="0" fontId="15" fillId="0" borderId="42" xfId="0" applyFont="1" applyBorder="1" applyAlignment="1">
      <alignment vertical="top"/>
    </xf>
    <xf numFmtId="0" fontId="15" fillId="0" borderId="40" xfId="0" applyFont="1" applyBorder="1" applyAlignment="1">
      <alignment vertical="top"/>
    </xf>
    <xf numFmtId="0" fontId="15" fillId="0" borderId="0" xfId="0" applyFont="1" applyAlignment="1">
      <alignment vertical="top"/>
    </xf>
    <xf numFmtId="164" fontId="15" fillId="0" borderId="40" xfId="0" applyNumberFormat="1" applyFont="1" applyBorder="1" applyAlignment="1">
      <alignment vertical="top"/>
    </xf>
    <xf numFmtId="164" fontId="15" fillId="0" borderId="0" xfId="0" applyNumberFormat="1" applyFont="1" applyAlignment="1">
      <alignment vertical="top"/>
    </xf>
    <xf numFmtId="164" fontId="15" fillId="0" borderId="41" xfId="0" applyNumberFormat="1" applyFont="1" applyBorder="1" applyAlignment="1">
      <alignment vertical="top"/>
    </xf>
    <xf numFmtId="0" fontId="0" fillId="0" borderId="1" xfId="0" applyBorder="1" applyAlignment="1">
      <alignment horizontal="right"/>
    </xf>
    <xf numFmtId="0" fontId="0" fillId="18" borderId="0" xfId="0" applyFill="1"/>
    <xf numFmtId="0" fontId="15" fillId="0" borderId="49" xfId="0" applyFont="1" applyBorder="1" applyAlignment="1">
      <alignment vertical="top"/>
    </xf>
    <xf numFmtId="0" fontId="0" fillId="14" borderId="38" xfId="0" applyFill="1" applyBorder="1"/>
    <xf numFmtId="0" fontId="15" fillId="0" borderId="47" xfId="0" applyFont="1" applyBorder="1" applyAlignment="1">
      <alignment vertical="top"/>
    </xf>
    <xf numFmtId="0" fontId="15" fillId="0" borderId="38" xfId="0" applyFont="1" applyBorder="1" applyAlignment="1">
      <alignment vertical="top"/>
    </xf>
    <xf numFmtId="164" fontId="15" fillId="0" borderId="47" xfId="0" applyNumberFormat="1" applyFont="1" applyBorder="1" applyAlignment="1">
      <alignment vertical="top"/>
    </xf>
    <xf numFmtId="164" fontId="15" fillId="0" borderId="38" xfId="0" applyNumberFormat="1" applyFont="1" applyBorder="1" applyAlignment="1">
      <alignment vertical="top"/>
    </xf>
    <xf numFmtId="164" fontId="15" fillId="0" borderId="48" xfId="0" applyNumberFormat="1" applyFont="1" applyBorder="1" applyAlignment="1">
      <alignment vertical="top"/>
    </xf>
    <xf numFmtId="0" fontId="15" fillId="0" borderId="36" xfId="0" applyFont="1" applyBorder="1" applyAlignment="1">
      <alignment vertical="top"/>
    </xf>
    <xf numFmtId="0" fontId="15" fillId="0" borderId="41" xfId="0" applyFont="1" applyBorder="1" applyAlignment="1">
      <alignment vertical="top"/>
    </xf>
    <xf numFmtId="0" fontId="4" fillId="0" borderId="35" xfId="0" applyFont="1" applyBorder="1" applyAlignment="1">
      <alignment horizontal="right"/>
    </xf>
    <xf numFmtId="0" fontId="4" fillId="0" borderId="40" xfId="0" applyFont="1" applyBorder="1" applyAlignment="1">
      <alignment horizontal="right"/>
    </xf>
    <xf numFmtId="0" fontId="0" fillId="0" borderId="37" xfId="0" applyBorder="1" applyAlignment="1">
      <alignment horizontal="center"/>
    </xf>
    <xf numFmtId="0" fontId="16" fillId="0" borderId="37" xfId="0" applyFont="1" applyBorder="1"/>
    <xf numFmtId="10" fontId="0" fillId="0" borderId="42" xfId="1" applyNumberFormat="1" applyFont="1" applyBorder="1"/>
    <xf numFmtId="10" fontId="0" fillId="0" borderId="49" xfId="1" applyNumberFormat="1" applyFont="1" applyBorder="1"/>
    <xf numFmtId="0" fontId="4" fillId="0" borderId="47" xfId="0" applyFont="1" applyBorder="1" applyAlignment="1">
      <alignment horizontal="right"/>
    </xf>
    <xf numFmtId="2" fontId="17" fillId="0" borderId="37" xfId="0" applyNumberFormat="1" applyFont="1" applyBorder="1"/>
    <xf numFmtId="1" fontId="0" fillId="0" borderId="19" xfId="0" applyNumberFormat="1" applyBorder="1"/>
    <xf numFmtId="2" fontId="4" fillId="0" borderId="49" xfId="0" applyNumberFormat="1" applyFont="1" applyBorder="1"/>
    <xf numFmtId="1" fontId="0" fillId="0" borderId="26" xfId="0" applyNumberFormat="1" applyBorder="1"/>
    <xf numFmtId="0" fontId="4" fillId="0" borderId="52" xfId="0" applyFont="1" applyBorder="1"/>
    <xf numFmtId="0" fontId="4" fillId="0" borderId="2" xfId="0" applyFont="1" applyBorder="1" applyAlignment="1">
      <alignment horizontal="right"/>
    </xf>
    <xf numFmtId="0" fontId="16" fillId="0" borderId="0" xfId="0" applyFont="1"/>
    <xf numFmtId="0" fontId="0" fillId="0" borderId="52" xfId="0" applyBorder="1"/>
    <xf numFmtId="0" fontId="4" fillId="0" borderId="52" xfId="0" applyFont="1" applyBorder="1" applyAlignment="1">
      <alignment horizontal="center"/>
    </xf>
    <xf numFmtId="0" fontId="15" fillId="0" borderId="48" xfId="0" applyFont="1" applyBorder="1" applyAlignment="1">
      <alignment vertical="top"/>
    </xf>
    <xf numFmtId="0" fontId="15" fillId="0" borderId="1" xfId="0" applyFont="1" applyBorder="1" applyAlignment="1">
      <alignment horizontal="center" vertical="center"/>
    </xf>
    <xf numFmtId="0" fontId="0" fillId="17" borderId="0" xfId="0" applyFill="1"/>
    <xf numFmtId="0" fontId="0" fillId="17" borderId="50" xfId="0" applyFill="1" applyBorder="1"/>
    <xf numFmtId="0" fontId="0" fillId="17" borderId="45" xfId="0" applyFill="1" applyBorder="1" applyAlignment="1">
      <alignment horizontal="left"/>
    </xf>
    <xf numFmtId="0" fontId="0" fillId="17" borderId="45" xfId="0" applyFill="1" applyBorder="1" applyAlignment="1">
      <alignment horizontal="center"/>
    </xf>
    <xf numFmtId="0" fontId="0" fillId="17" borderId="54" xfId="0" applyFill="1" applyBorder="1"/>
    <xf numFmtId="0" fontId="0" fillId="17" borderId="54" xfId="0" applyFill="1" applyBorder="1" applyAlignment="1">
      <alignment horizontal="left" vertical="center"/>
    </xf>
    <xf numFmtId="0" fontId="6" fillId="17" borderId="0" xfId="0" applyFont="1" applyFill="1"/>
    <xf numFmtId="0" fontId="6" fillId="17" borderId="0" xfId="0" applyFont="1" applyFill="1" applyAlignment="1">
      <alignment horizontal="left"/>
    </xf>
    <xf numFmtId="2" fontId="6" fillId="17" borderId="0" xfId="0" applyNumberFormat="1" applyFont="1" applyFill="1" applyAlignment="1">
      <alignment horizontal="left"/>
    </xf>
    <xf numFmtId="0" fontId="0" fillId="17" borderId="0" xfId="0" applyFill="1" applyAlignment="1">
      <alignment horizontal="center"/>
    </xf>
    <xf numFmtId="0" fontId="0" fillId="2" borderId="50" xfId="0" applyFill="1" applyBorder="1"/>
    <xf numFmtId="0" fontId="0" fillId="2" borderId="45" xfId="0" applyFill="1" applyBorder="1" applyAlignment="1">
      <alignment horizontal="left"/>
    </xf>
    <xf numFmtId="0" fontId="0" fillId="2" borderId="45" xfId="0" applyFill="1" applyBorder="1" applyAlignment="1">
      <alignment horizontal="center"/>
    </xf>
    <xf numFmtId="0" fontId="0" fillId="2" borderId="54" xfId="0" applyFill="1" applyBorder="1"/>
    <xf numFmtId="0" fontId="6" fillId="2" borderId="45" xfId="0" applyFont="1" applyFill="1" applyBorder="1" applyAlignment="1">
      <alignment horizontal="center"/>
    </xf>
    <xf numFmtId="0" fontId="6" fillId="2" borderId="45" xfId="0" applyFont="1" applyFill="1" applyBorder="1" applyAlignment="1">
      <alignment horizontal="center" vertical="center"/>
    </xf>
    <xf numFmtId="2" fontId="0" fillId="0" borderId="0" xfId="0" applyNumberFormat="1"/>
    <xf numFmtId="0" fontId="6" fillId="2" borderId="0" xfId="0" applyFont="1" applyFill="1" applyAlignment="1">
      <alignment horizontal="left"/>
    </xf>
    <xf numFmtId="2" fontId="6" fillId="2" borderId="0" xfId="0" applyNumberFormat="1" applyFont="1" applyFill="1" applyAlignment="1">
      <alignment horizontal="left"/>
    </xf>
    <xf numFmtId="49" fontId="6" fillId="2" borderId="0" xfId="0" applyNumberFormat="1" applyFont="1" applyFill="1" applyAlignment="1">
      <alignment horizontal="left"/>
    </xf>
    <xf numFmtId="1" fontId="6" fillId="2" borderId="0" xfId="0" applyNumberFormat="1" applyFont="1" applyFill="1" applyAlignment="1">
      <alignment horizontal="left"/>
    </xf>
    <xf numFmtId="2" fontId="0" fillId="12" borderId="0" xfId="0" applyNumberFormat="1" applyFill="1"/>
    <xf numFmtId="2" fontId="6" fillId="2" borderId="54" xfId="0" applyNumberFormat="1" applyFont="1" applyFill="1" applyBorder="1" applyAlignment="1">
      <alignment horizontal="left"/>
    </xf>
    <xf numFmtId="0" fontId="0" fillId="3" borderId="54" xfId="0" applyFill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8" borderId="0" xfId="0" applyFill="1"/>
    <xf numFmtId="0" fontId="0" fillId="19" borderId="0" xfId="0" applyFill="1"/>
    <xf numFmtId="0" fontId="0" fillId="20" borderId="0" xfId="0" applyFill="1"/>
    <xf numFmtId="0" fontId="0" fillId="12" borderId="0" xfId="0" applyFill="1" applyAlignment="1">
      <alignment horizontal="left"/>
    </xf>
    <xf numFmtId="0" fontId="0" fillId="3" borderId="54" xfId="0" applyFill="1" applyBorder="1"/>
    <xf numFmtId="2" fontId="0" fillId="0" borderId="0" xfId="0" applyNumberFormat="1" applyAlignment="1">
      <alignment horizontal="left"/>
    </xf>
    <xf numFmtId="0" fontId="0" fillId="0" borderId="45" xfId="0" applyBorder="1" applyAlignment="1">
      <alignment horizontal="center"/>
    </xf>
    <xf numFmtId="0" fontId="0" fillId="9" borderId="0" xfId="0" applyFill="1" applyAlignment="1">
      <alignment horizontal="center"/>
    </xf>
    <xf numFmtId="0" fontId="0" fillId="2" borderId="0" xfId="0" applyFill="1" applyAlignment="1">
      <alignment vertical="center"/>
    </xf>
    <xf numFmtId="0" fontId="0" fillId="2" borderId="54" xfId="0" applyFill="1" applyBorder="1" applyAlignment="1">
      <alignment vertical="center"/>
    </xf>
    <xf numFmtId="2" fontId="6" fillId="8" borderId="0" xfId="0" applyNumberFormat="1" applyFont="1" applyFill="1" applyAlignment="1">
      <alignment horizontal="left"/>
    </xf>
    <xf numFmtId="0" fontId="0" fillId="8" borderId="50" xfId="0" applyFill="1" applyBorder="1"/>
    <xf numFmtId="0" fontId="0" fillId="8" borderId="50" xfId="0" applyFill="1" applyBorder="1" applyAlignment="1">
      <alignment horizontal="left"/>
    </xf>
    <xf numFmtId="0" fontId="0" fillId="8" borderId="50" xfId="0" applyFill="1" applyBorder="1" applyAlignment="1">
      <alignment horizontal="center"/>
    </xf>
    <xf numFmtId="0" fontId="0" fillId="8" borderId="45" xfId="0" applyFill="1" applyBorder="1" applyAlignment="1">
      <alignment horizontal="center" vertical="center"/>
    </xf>
    <xf numFmtId="0" fontId="0" fillId="8" borderId="0" xfId="0" applyFill="1" applyAlignment="1">
      <alignment horizontal="left"/>
    </xf>
    <xf numFmtId="0" fontId="0" fillId="8" borderId="0" xfId="0" applyFill="1" applyAlignment="1">
      <alignment horizontal="center"/>
    </xf>
    <xf numFmtId="0" fontId="6" fillId="8" borderId="0" xfId="0" applyFont="1" applyFill="1"/>
    <xf numFmtId="0" fontId="6" fillId="8" borderId="0" xfId="0" applyFont="1" applyFill="1" applyAlignment="1">
      <alignment horizontal="left"/>
    </xf>
    <xf numFmtId="0" fontId="0" fillId="8" borderId="54" xfId="0" applyFill="1" applyBorder="1"/>
    <xf numFmtId="0" fontId="0" fillId="8" borderId="54" xfId="0" applyFill="1" applyBorder="1" applyAlignment="1">
      <alignment horizontal="center"/>
    </xf>
    <xf numFmtId="0" fontId="0" fillId="12" borderId="0" xfId="0" applyFill="1" applyAlignment="1">
      <alignment horizontal="center"/>
    </xf>
    <xf numFmtId="0" fontId="13" fillId="19" borderId="0" xfId="0" applyFont="1" applyFill="1"/>
    <xf numFmtId="0" fontId="0" fillId="2" borderId="50" xfId="0" applyFill="1" applyBorder="1" applyAlignment="1">
      <alignment horizontal="left"/>
    </xf>
    <xf numFmtId="0" fontId="0" fillId="2" borderId="50" xfId="0" applyFill="1" applyBorder="1" applyAlignment="1">
      <alignment horizontal="center"/>
    </xf>
    <xf numFmtId="0" fontId="6" fillId="2" borderId="0" xfId="0" applyFont="1" applyFill="1"/>
    <xf numFmtId="0" fontId="6" fillId="2" borderId="54" xfId="0" applyFont="1" applyFill="1" applyBorder="1" applyAlignment="1">
      <alignment horizontal="left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3" borderId="50" xfId="0" applyFill="1" applyBorder="1"/>
    <xf numFmtId="1" fontId="6" fillId="3" borderId="0" xfId="0" applyNumberFormat="1" applyFont="1" applyFill="1" applyAlignment="1">
      <alignment horizontal="center"/>
    </xf>
    <xf numFmtId="1" fontId="6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54" xfId="0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7" fillId="0" borderId="1" xfId="0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2" fontId="6" fillId="2" borderId="1" xfId="0" applyNumberFormat="1" applyFont="1" applyFill="1" applyBorder="1" applyAlignment="1">
      <alignment horizontal="left"/>
    </xf>
    <xf numFmtId="2" fontId="0" fillId="0" borderId="1" xfId="0" applyNumberFormat="1" applyBorder="1" applyAlignment="1">
      <alignment horizontal="right"/>
    </xf>
    <xf numFmtId="2" fontId="0" fillId="0" borderId="1" xfId="0" applyNumberFormat="1" applyBorder="1" applyAlignment="1">
      <alignment horizontal="center"/>
    </xf>
    <xf numFmtId="164" fontId="0" fillId="0" borderId="33" xfId="0" applyNumberFormat="1" applyBorder="1" applyAlignment="1">
      <alignment horizontal="center" vertical="center"/>
    </xf>
    <xf numFmtId="164" fontId="0" fillId="0" borderId="26" xfId="0" applyNumberFormat="1" applyBorder="1" applyAlignment="1">
      <alignment horizontal="center" vertical="center"/>
    </xf>
    <xf numFmtId="164" fontId="0" fillId="0" borderId="17" xfId="0" applyNumberFormat="1" applyBorder="1" applyAlignment="1">
      <alignment horizontal="center" vertical="center"/>
    </xf>
    <xf numFmtId="164" fontId="0" fillId="0" borderId="24" xfId="0" applyNumberFormat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0" borderId="24" xfId="0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1" borderId="24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9" borderId="31" xfId="0" applyFill="1" applyBorder="1" applyAlignment="1">
      <alignment horizontal="center" vertical="center"/>
    </xf>
    <xf numFmtId="0" fontId="0" fillId="9" borderId="23" xfId="0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0" fillId="0" borderId="30" xfId="0" applyNumberFormat="1" applyBorder="1" applyAlignment="1">
      <alignment horizontal="center" vertical="center"/>
    </xf>
    <xf numFmtId="0" fontId="0" fillId="10" borderId="6" xfId="0" applyFill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0" fontId="0" fillId="11" borderId="6" xfId="0" applyFill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0" fillId="11" borderId="17" xfId="0" applyFill="1" applyBorder="1" applyAlignment="1">
      <alignment horizontal="center" vertical="center"/>
    </xf>
    <xf numFmtId="164" fontId="0" fillId="0" borderId="19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4" fontId="6" fillId="0" borderId="6" xfId="0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9" borderId="5" xfId="0" applyFill="1" applyBorder="1" applyAlignment="1">
      <alignment horizontal="center" vertical="center"/>
    </xf>
    <xf numFmtId="0" fontId="0" fillId="0" borderId="16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14" fontId="6" fillId="0" borderId="17" xfId="0" applyNumberFormat="1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9" borderId="16" xfId="0" applyFill="1" applyBorder="1" applyAlignment="1">
      <alignment horizontal="center" vertical="center"/>
    </xf>
    <xf numFmtId="0" fontId="0" fillId="10" borderId="17" xfId="0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164" fontId="0" fillId="0" borderId="28" xfId="0" applyNumberFormat="1" applyBorder="1" applyAlignment="1">
      <alignment horizontal="center" vertical="center"/>
    </xf>
    <xf numFmtId="0" fontId="0" fillId="0" borderId="12" xfId="0" applyBorder="1" applyAlignment="1">
      <alignment horizontal="center" wrapText="1"/>
    </xf>
    <xf numFmtId="0" fontId="6" fillId="0" borderId="13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9" borderId="12" xfId="0" applyFill="1" applyBorder="1" applyAlignment="1">
      <alignment horizontal="center" vertical="center"/>
    </xf>
    <xf numFmtId="0" fontId="0" fillId="10" borderId="13" xfId="0" applyFill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4" fontId="4" fillId="6" borderId="7" xfId="0" applyNumberFormat="1" applyFont="1" applyFill="1" applyBorder="1" applyAlignment="1">
      <alignment horizontal="center" vertical="center"/>
    </xf>
    <xf numFmtId="14" fontId="4" fillId="6" borderId="14" xfId="0" applyNumberFormat="1" applyFont="1" applyFill="1" applyBorder="1" applyAlignment="1">
      <alignment horizontal="center" vertical="center"/>
    </xf>
    <xf numFmtId="14" fontId="4" fillId="7" borderId="7" xfId="0" applyNumberFormat="1" applyFont="1" applyFill="1" applyBorder="1" applyAlignment="1">
      <alignment horizontal="center" vertical="center"/>
    </xf>
    <xf numFmtId="14" fontId="4" fillId="7" borderId="14" xfId="0" applyNumberFormat="1" applyFont="1" applyFill="1" applyBorder="1" applyAlignment="1">
      <alignment horizontal="center" vertical="center"/>
    </xf>
    <xf numFmtId="14" fontId="4" fillId="8" borderId="8" xfId="0" applyNumberFormat="1" applyFont="1" applyFill="1" applyBorder="1" applyAlignment="1">
      <alignment horizontal="center" vertical="center"/>
    </xf>
    <xf numFmtId="14" fontId="4" fillId="8" borderId="15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4" fillId="0" borderId="35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165" fontId="3" fillId="0" borderId="35" xfId="0" applyNumberFormat="1" applyFont="1" applyBorder="1" applyAlignment="1">
      <alignment horizontal="center" vertical="center" textRotation="90"/>
    </xf>
    <xf numFmtId="165" fontId="3" fillId="0" borderId="40" xfId="0" applyNumberFormat="1" applyFont="1" applyBorder="1" applyAlignment="1">
      <alignment horizontal="center" vertical="center" textRotation="90"/>
    </xf>
    <xf numFmtId="165" fontId="3" fillId="0" borderId="47" xfId="0" applyNumberFormat="1" applyFont="1" applyBorder="1" applyAlignment="1">
      <alignment horizontal="center" vertical="center" textRotation="90"/>
    </xf>
    <xf numFmtId="0" fontId="0" fillId="0" borderId="3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textRotation="90" wrapText="1"/>
    </xf>
    <xf numFmtId="0" fontId="3" fillId="0" borderId="47" xfId="0" applyFont="1" applyBorder="1" applyAlignment="1">
      <alignment horizontal="center" vertical="center" textRotation="90" wrapText="1"/>
    </xf>
    <xf numFmtId="0" fontId="4" fillId="0" borderId="0" xfId="0" applyFont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4" fillId="14" borderId="10" xfId="0" applyFont="1" applyFill="1" applyBorder="1" applyAlignment="1">
      <alignment horizontal="center" vertical="center"/>
    </xf>
    <xf numFmtId="0" fontId="4" fillId="14" borderId="0" xfId="0" applyFont="1" applyFill="1" applyAlignment="1">
      <alignment horizontal="center" vertical="center"/>
    </xf>
    <xf numFmtId="0" fontId="4" fillId="14" borderId="38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4" fillId="17" borderId="10" xfId="0" applyFont="1" applyFill="1" applyBorder="1" applyAlignment="1">
      <alignment horizontal="center" vertical="center"/>
    </xf>
    <xf numFmtId="0" fontId="4" fillId="17" borderId="0" xfId="0" applyFont="1" applyFill="1" applyAlignment="1">
      <alignment horizontal="center" vertical="center"/>
    </xf>
    <xf numFmtId="0" fontId="4" fillId="17" borderId="38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44" xfId="0" applyBorder="1" applyAlignment="1">
      <alignment horizontal="center"/>
    </xf>
    <xf numFmtId="0" fontId="4" fillId="7" borderId="38" xfId="0" applyFont="1" applyFill="1" applyBorder="1" applyAlignment="1">
      <alignment horizontal="center" vertical="center"/>
    </xf>
    <xf numFmtId="0" fontId="4" fillId="7" borderId="39" xfId="0" applyFont="1" applyFill="1" applyBorder="1" applyAlignment="1">
      <alignment horizontal="center" vertical="center"/>
    </xf>
    <xf numFmtId="0" fontId="4" fillId="13" borderId="7" xfId="0" applyFont="1" applyFill="1" applyBorder="1" applyAlignment="1">
      <alignment horizontal="center" vertical="center"/>
    </xf>
    <xf numFmtId="0" fontId="8" fillId="12" borderId="0" xfId="0" applyFont="1" applyFill="1" applyAlignment="1">
      <alignment horizontal="center" wrapText="1"/>
    </xf>
    <xf numFmtId="0" fontId="8" fillId="12" borderId="38" xfId="0" applyFont="1" applyFill="1" applyBorder="1" applyAlignment="1">
      <alignment horizontal="center" wrapText="1"/>
    </xf>
    <xf numFmtId="0" fontId="4" fillId="7" borderId="2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/>
    </xf>
    <xf numFmtId="0" fontId="4" fillId="13" borderId="34" xfId="0" applyFont="1" applyFill="1" applyBorder="1" applyAlignment="1">
      <alignment horizontal="center" vertical="center"/>
    </xf>
    <xf numFmtId="0" fontId="4" fillId="13" borderId="17" xfId="0" applyFont="1" applyFill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2" fillId="9" borderId="13" xfId="0" applyFont="1" applyFill="1" applyBorder="1" applyAlignment="1">
      <alignment horizontal="center" vertical="center"/>
    </xf>
    <xf numFmtId="0" fontId="2" fillId="9" borderId="6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3" xfId="0" applyFont="1" applyFill="1" applyBorder="1" applyAlignment="1">
      <alignment horizontal="center" vertical="center" wrapText="1"/>
    </xf>
    <xf numFmtId="0" fontId="2" fillId="9" borderId="6" xfId="0" applyFont="1" applyFill="1" applyBorder="1" applyAlignment="1">
      <alignment horizontal="center" vertical="center" wrapText="1"/>
    </xf>
    <xf numFmtId="0" fontId="2" fillId="9" borderId="46" xfId="0" applyFont="1" applyFill="1" applyBorder="1" applyAlignment="1">
      <alignment horizontal="center" vertical="center" wrapText="1"/>
    </xf>
    <xf numFmtId="0" fontId="2" fillId="9" borderId="53" xfId="0" applyFont="1" applyFill="1" applyBorder="1" applyAlignment="1">
      <alignment horizontal="center" vertical="center" wrapText="1"/>
    </xf>
    <xf numFmtId="0" fontId="2" fillId="9" borderId="13" xfId="0" applyFont="1" applyFill="1" applyBorder="1" applyAlignment="1">
      <alignment horizontal="center" wrapText="1"/>
    </xf>
    <xf numFmtId="0" fontId="2" fillId="9" borderId="6" xfId="0" applyFont="1" applyFill="1" applyBorder="1" applyAlignment="1">
      <alignment horizontal="center" wrapText="1"/>
    </xf>
    <xf numFmtId="0" fontId="0" fillId="0" borderId="38" xfId="0" applyBorder="1" applyAlignment="1">
      <alignment horizontal="center"/>
    </xf>
    <xf numFmtId="0" fontId="0" fillId="0" borderId="0" xfId="0" applyAlignment="1">
      <alignment horizontal="center"/>
    </xf>
    <xf numFmtId="2" fontId="0" fillId="2" borderId="54" xfId="0" applyNumberFormat="1" applyFill="1" applyBorder="1" applyAlignment="1">
      <alignment horizontal="center"/>
    </xf>
    <xf numFmtId="2" fontId="0" fillId="15" borderId="54" xfId="0" applyNumberFormat="1" applyFill="1" applyBorder="1" applyAlignment="1">
      <alignment horizontal="center"/>
    </xf>
    <xf numFmtId="2" fontId="4" fillId="3" borderId="54" xfId="0" applyNumberFormat="1" applyFont="1" applyFill="1" applyBorder="1" applyAlignment="1">
      <alignment horizontal="center"/>
    </xf>
    <xf numFmtId="2" fontId="0" fillId="7" borderId="54" xfId="0" applyNumberFormat="1" applyFill="1" applyBorder="1" applyAlignment="1">
      <alignment horizontal="center"/>
    </xf>
    <xf numFmtId="10" fontId="4" fillId="17" borderId="54" xfId="1" applyNumberFormat="1" applyFont="1" applyFill="1" applyBorder="1" applyAlignment="1">
      <alignment horizontal="center"/>
    </xf>
    <xf numFmtId="10" fontId="0" fillId="2" borderId="54" xfId="1" applyNumberFormat="1" applyFont="1" applyFill="1" applyBorder="1" applyAlignment="1">
      <alignment horizontal="center"/>
    </xf>
    <xf numFmtId="2" fontId="0" fillId="2" borderId="0" xfId="0" applyNumberFormat="1" applyFill="1" applyAlignment="1">
      <alignment horizontal="center"/>
    </xf>
    <xf numFmtId="2" fontId="0" fillId="15" borderId="0" xfId="0" applyNumberFormat="1" applyFill="1" applyAlignment="1">
      <alignment horizontal="center"/>
    </xf>
    <xf numFmtId="2" fontId="4" fillId="3" borderId="0" xfId="0" applyNumberFormat="1" applyFont="1" applyFill="1" applyAlignment="1">
      <alignment horizontal="center"/>
    </xf>
    <xf numFmtId="2" fontId="0" fillId="7" borderId="0" xfId="0" applyNumberFormat="1" applyFill="1" applyAlignment="1">
      <alignment horizontal="center"/>
    </xf>
    <xf numFmtId="10" fontId="4" fillId="17" borderId="0" xfId="1" applyNumberFormat="1" applyFont="1" applyFill="1" applyBorder="1" applyAlignment="1">
      <alignment horizontal="center"/>
    </xf>
    <xf numFmtId="10" fontId="0" fillId="2" borderId="0" xfId="1" applyNumberFormat="1" applyFont="1" applyFill="1" applyBorder="1" applyAlignment="1">
      <alignment horizontal="center"/>
    </xf>
    <xf numFmtId="2" fontId="0" fillId="15" borderId="50" xfId="0" applyNumberFormat="1" applyFill="1" applyBorder="1" applyAlignment="1">
      <alignment horizontal="center"/>
    </xf>
    <xf numFmtId="2" fontId="4" fillId="3" borderId="50" xfId="0" applyNumberFormat="1" applyFont="1" applyFill="1" applyBorder="1" applyAlignment="1">
      <alignment horizontal="center"/>
    </xf>
    <xf numFmtId="2" fontId="0" fillId="7" borderId="50" xfId="0" applyNumberFormat="1" applyFill="1" applyBorder="1" applyAlignment="1">
      <alignment horizontal="center"/>
    </xf>
    <xf numFmtId="2" fontId="0" fillId="2" borderId="50" xfId="0" applyNumberFormat="1" applyFill="1" applyBorder="1" applyAlignment="1">
      <alignment horizontal="center"/>
    </xf>
    <xf numFmtId="0" fontId="0" fillId="2" borderId="54" xfId="0" applyFill="1" applyBorder="1" applyAlignment="1">
      <alignment horizontal="center"/>
    </xf>
    <xf numFmtId="0" fontId="12" fillId="15" borderId="54" xfId="0" applyFont="1" applyFill="1" applyBorder="1" applyAlignment="1">
      <alignment horizontal="center"/>
    </xf>
    <xf numFmtId="0" fontId="0" fillId="15" borderId="45" xfId="0" applyFill="1" applyBorder="1" applyAlignment="1">
      <alignment horizontal="center"/>
    </xf>
    <xf numFmtId="0" fontId="4" fillId="3" borderId="45" xfId="0" applyFont="1" applyFill="1" applyBorder="1" applyAlignment="1">
      <alignment horizontal="center"/>
    </xf>
    <xf numFmtId="0" fontId="0" fillId="2" borderId="45" xfId="0" applyFill="1" applyBorder="1" applyAlignment="1">
      <alignment horizontal="center"/>
    </xf>
    <xf numFmtId="0" fontId="0" fillId="7" borderId="54" xfId="0" applyFill="1" applyBorder="1" applyAlignment="1">
      <alignment horizontal="center"/>
    </xf>
    <xf numFmtId="0" fontId="4" fillId="17" borderId="54" xfId="0" applyFont="1" applyFill="1" applyBorder="1" applyAlignment="1">
      <alignment horizontal="center"/>
    </xf>
    <xf numFmtId="0" fontId="0" fillId="2" borderId="54" xfId="1" applyNumberFormat="1" applyFont="1" applyFill="1" applyBorder="1" applyAlignment="1">
      <alignment horizontal="center"/>
    </xf>
    <xf numFmtId="0" fontId="0" fillId="2" borderId="0" xfId="1" applyNumberFormat="1" applyFont="1" applyFill="1" applyBorder="1" applyAlignment="1">
      <alignment horizontal="center"/>
    </xf>
    <xf numFmtId="2" fontId="6" fillId="3" borderId="54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left"/>
    </xf>
    <xf numFmtId="2" fontId="0" fillId="3" borderId="54" xfId="0" applyNumberFormat="1" applyFill="1" applyBorder="1" applyAlignment="1">
      <alignment horizontal="center"/>
    </xf>
    <xf numFmtId="0" fontId="0" fillId="3" borderId="54" xfId="0" applyFill="1" applyBorder="1" applyAlignment="1">
      <alignment horizontal="center"/>
    </xf>
    <xf numFmtId="2" fontId="6" fillId="3" borderId="0" xfId="0" applyNumberFormat="1" applyFont="1" applyFill="1" applyAlignment="1">
      <alignment horizontal="center"/>
    </xf>
    <xf numFmtId="2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2" fontId="6" fillId="3" borderId="50" xfId="0" applyNumberFormat="1" applyFont="1" applyFill="1" applyBorder="1" applyAlignment="1">
      <alignment horizontal="center"/>
    </xf>
    <xf numFmtId="0" fontId="0" fillId="3" borderId="45" xfId="0" applyFill="1" applyBorder="1" applyAlignment="1">
      <alignment horizontal="center"/>
    </xf>
    <xf numFmtId="0" fontId="0" fillId="3" borderId="0" xfId="0" applyFill="1" applyAlignment="1">
      <alignment horizontal="left" vertical="center"/>
    </xf>
    <xf numFmtId="0" fontId="0" fillId="3" borderId="54" xfId="0" applyFill="1" applyBorder="1" applyAlignment="1">
      <alignment horizontal="left" vertical="center"/>
    </xf>
    <xf numFmtId="0" fontId="8" fillId="0" borderId="0" xfId="0" applyFont="1"/>
    <xf numFmtId="0" fontId="22" fillId="0" borderId="0" xfId="0" applyFont="1"/>
    <xf numFmtId="0" fontId="9" fillId="0" borderId="0" xfId="0" applyFont="1" applyAlignment="1">
      <alignment wrapText="1"/>
    </xf>
    <xf numFmtId="0" fontId="9" fillId="12" borderId="0" xfId="0" applyFont="1" applyFill="1"/>
    <xf numFmtId="0" fontId="22" fillId="12" borderId="0" xfId="0" applyFont="1" applyFill="1"/>
  </cellXfs>
  <cellStyles count="2">
    <cellStyle name="Normal" xfId="0" builtinId="0"/>
    <cellStyle name="Porcentaje" xfId="1" builtinId="5"/>
  </cellStyles>
  <dxfs count="3">
    <dxf>
      <font>
        <color auto="1"/>
      </font>
    </dxf>
    <dxf>
      <font>
        <strike val="0"/>
        <color auto="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BGAS'!$NX$270:$PR$270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560</c:v>
                </c:pt>
                <c:pt idx="3">
                  <c:v>560</c:v>
                </c:pt>
                <c:pt idx="4">
                  <c:v>560</c:v>
                </c:pt>
                <c:pt idx="5">
                  <c:v>560</c:v>
                </c:pt>
                <c:pt idx="6">
                  <c:v>560</c:v>
                </c:pt>
                <c:pt idx="7">
                  <c:v>560</c:v>
                </c:pt>
                <c:pt idx="8">
                  <c:v>560</c:v>
                </c:pt>
                <c:pt idx="9">
                  <c:v>1520</c:v>
                </c:pt>
                <c:pt idx="10">
                  <c:v>1520</c:v>
                </c:pt>
                <c:pt idx="11">
                  <c:v>1520</c:v>
                </c:pt>
                <c:pt idx="12">
                  <c:v>1520</c:v>
                </c:pt>
                <c:pt idx="13">
                  <c:v>1520</c:v>
                </c:pt>
                <c:pt idx="14">
                  <c:v>1520</c:v>
                </c:pt>
                <c:pt idx="15">
                  <c:v>1520</c:v>
                </c:pt>
                <c:pt idx="16">
                  <c:v>2496</c:v>
                </c:pt>
                <c:pt idx="17">
                  <c:v>2496</c:v>
                </c:pt>
                <c:pt idx="18">
                  <c:v>3176</c:v>
                </c:pt>
                <c:pt idx="19">
                  <c:v>3176</c:v>
                </c:pt>
                <c:pt idx="20">
                  <c:v>3696</c:v>
                </c:pt>
                <c:pt idx="21">
                  <c:v>3696</c:v>
                </c:pt>
                <c:pt idx="22">
                  <c:v>3696</c:v>
                </c:pt>
                <c:pt idx="23">
                  <c:v>3920</c:v>
                </c:pt>
                <c:pt idx="24">
                  <c:v>3920</c:v>
                </c:pt>
                <c:pt idx="25">
                  <c:v>3920</c:v>
                </c:pt>
                <c:pt idx="26">
                  <c:v>3920</c:v>
                </c:pt>
                <c:pt idx="27">
                  <c:v>3920</c:v>
                </c:pt>
                <c:pt idx="28">
                  <c:v>3920</c:v>
                </c:pt>
                <c:pt idx="29">
                  <c:v>3920</c:v>
                </c:pt>
                <c:pt idx="30">
                  <c:v>3984</c:v>
                </c:pt>
                <c:pt idx="31">
                  <c:v>3984</c:v>
                </c:pt>
                <c:pt idx="32">
                  <c:v>3984</c:v>
                </c:pt>
                <c:pt idx="33">
                  <c:v>3992</c:v>
                </c:pt>
                <c:pt idx="34">
                  <c:v>3992</c:v>
                </c:pt>
                <c:pt idx="35">
                  <c:v>3992</c:v>
                </c:pt>
                <c:pt idx="36">
                  <c:v>3992</c:v>
                </c:pt>
                <c:pt idx="37">
                  <c:v>3992</c:v>
                </c:pt>
                <c:pt idx="38">
                  <c:v>4000</c:v>
                </c:pt>
                <c:pt idx="39">
                  <c:v>4000</c:v>
                </c:pt>
                <c:pt idx="40">
                  <c:v>4000</c:v>
                </c:pt>
                <c:pt idx="41">
                  <c:v>4000</c:v>
                </c:pt>
                <c:pt idx="42">
                  <c:v>4000</c:v>
                </c:pt>
                <c:pt idx="43">
                  <c:v>4008</c:v>
                </c:pt>
                <c:pt idx="44">
                  <c:v>4008</c:v>
                </c:pt>
                <c:pt idx="45">
                  <c:v>4008</c:v>
                </c:pt>
                <c:pt idx="46">
                  <c:v>4008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3C3-6D47-8274-11683559C482}"/>
            </c:ext>
          </c:extLst>
        </c:ser>
        <c:ser>
          <c:idx val="1"/>
          <c:order val="1"/>
          <c:tx>
            <c:v>Réplica 2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BGAS'!$NX$275:$PR$275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592</c:v>
                </c:pt>
                <c:pt idx="3">
                  <c:v>592</c:v>
                </c:pt>
                <c:pt idx="4">
                  <c:v>592</c:v>
                </c:pt>
                <c:pt idx="5">
                  <c:v>592</c:v>
                </c:pt>
                <c:pt idx="6">
                  <c:v>592</c:v>
                </c:pt>
                <c:pt idx="7">
                  <c:v>592</c:v>
                </c:pt>
                <c:pt idx="8">
                  <c:v>592</c:v>
                </c:pt>
                <c:pt idx="9">
                  <c:v>1584</c:v>
                </c:pt>
                <c:pt idx="10">
                  <c:v>1584</c:v>
                </c:pt>
                <c:pt idx="11">
                  <c:v>1584</c:v>
                </c:pt>
                <c:pt idx="12">
                  <c:v>1584</c:v>
                </c:pt>
                <c:pt idx="13">
                  <c:v>1584</c:v>
                </c:pt>
                <c:pt idx="14">
                  <c:v>1584</c:v>
                </c:pt>
                <c:pt idx="15">
                  <c:v>1584</c:v>
                </c:pt>
                <c:pt idx="16">
                  <c:v>2544</c:v>
                </c:pt>
                <c:pt idx="17">
                  <c:v>2544</c:v>
                </c:pt>
                <c:pt idx="18">
                  <c:v>3200</c:v>
                </c:pt>
                <c:pt idx="19">
                  <c:v>3200</c:v>
                </c:pt>
                <c:pt idx="20">
                  <c:v>3696</c:v>
                </c:pt>
                <c:pt idx="21">
                  <c:v>3696</c:v>
                </c:pt>
                <c:pt idx="22">
                  <c:v>3696</c:v>
                </c:pt>
                <c:pt idx="23">
                  <c:v>3952</c:v>
                </c:pt>
                <c:pt idx="24">
                  <c:v>3952</c:v>
                </c:pt>
                <c:pt idx="25">
                  <c:v>3952</c:v>
                </c:pt>
                <c:pt idx="26">
                  <c:v>3952</c:v>
                </c:pt>
                <c:pt idx="27">
                  <c:v>3952</c:v>
                </c:pt>
                <c:pt idx="28">
                  <c:v>3952</c:v>
                </c:pt>
                <c:pt idx="29">
                  <c:v>3952</c:v>
                </c:pt>
                <c:pt idx="30">
                  <c:v>4024</c:v>
                </c:pt>
                <c:pt idx="31">
                  <c:v>4024</c:v>
                </c:pt>
                <c:pt idx="32">
                  <c:v>4024</c:v>
                </c:pt>
                <c:pt idx="33">
                  <c:v>4032</c:v>
                </c:pt>
                <c:pt idx="34">
                  <c:v>4032</c:v>
                </c:pt>
                <c:pt idx="35">
                  <c:v>4032</c:v>
                </c:pt>
                <c:pt idx="36">
                  <c:v>4032</c:v>
                </c:pt>
                <c:pt idx="37">
                  <c:v>4032</c:v>
                </c:pt>
                <c:pt idx="38">
                  <c:v>4040</c:v>
                </c:pt>
                <c:pt idx="39">
                  <c:v>4040</c:v>
                </c:pt>
                <c:pt idx="40">
                  <c:v>4040</c:v>
                </c:pt>
                <c:pt idx="41">
                  <c:v>4040</c:v>
                </c:pt>
                <c:pt idx="42">
                  <c:v>4040</c:v>
                </c:pt>
                <c:pt idx="43">
                  <c:v>4048</c:v>
                </c:pt>
                <c:pt idx="44">
                  <c:v>4048</c:v>
                </c:pt>
                <c:pt idx="45">
                  <c:v>4048</c:v>
                </c:pt>
                <c:pt idx="46">
                  <c:v>4048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3C3-6D47-8274-11683559C482}"/>
            </c:ext>
          </c:extLst>
        </c:ser>
        <c:ser>
          <c:idx val="2"/>
          <c:order val="2"/>
          <c:tx>
            <c:v>Réplica 3</c:v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BGAS'!$NX$280:$PR$280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544</c:v>
                </c:pt>
                <c:pt idx="3">
                  <c:v>544</c:v>
                </c:pt>
                <c:pt idx="4">
                  <c:v>544</c:v>
                </c:pt>
                <c:pt idx="5">
                  <c:v>544</c:v>
                </c:pt>
                <c:pt idx="6">
                  <c:v>544</c:v>
                </c:pt>
                <c:pt idx="7">
                  <c:v>544</c:v>
                </c:pt>
                <c:pt idx="8">
                  <c:v>544</c:v>
                </c:pt>
                <c:pt idx="9">
                  <c:v>1568</c:v>
                </c:pt>
                <c:pt idx="10">
                  <c:v>1568</c:v>
                </c:pt>
                <c:pt idx="11">
                  <c:v>1568</c:v>
                </c:pt>
                <c:pt idx="12">
                  <c:v>1568</c:v>
                </c:pt>
                <c:pt idx="13">
                  <c:v>1568</c:v>
                </c:pt>
                <c:pt idx="14">
                  <c:v>1568</c:v>
                </c:pt>
                <c:pt idx="15">
                  <c:v>1568</c:v>
                </c:pt>
                <c:pt idx="16">
                  <c:v>2496</c:v>
                </c:pt>
                <c:pt idx="17">
                  <c:v>2496</c:v>
                </c:pt>
                <c:pt idx="18">
                  <c:v>3128</c:v>
                </c:pt>
                <c:pt idx="19">
                  <c:v>3128</c:v>
                </c:pt>
                <c:pt idx="20">
                  <c:v>3640</c:v>
                </c:pt>
                <c:pt idx="21">
                  <c:v>3640</c:v>
                </c:pt>
                <c:pt idx="22">
                  <c:v>3640</c:v>
                </c:pt>
                <c:pt idx="23">
                  <c:v>3872</c:v>
                </c:pt>
                <c:pt idx="24">
                  <c:v>3872</c:v>
                </c:pt>
                <c:pt idx="25">
                  <c:v>3872</c:v>
                </c:pt>
                <c:pt idx="26">
                  <c:v>3872</c:v>
                </c:pt>
                <c:pt idx="27">
                  <c:v>3872</c:v>
                </c:pt>
                <c:pt idx="28">
                  <c:v>3872</c:v>
                </c:pt>
                <c:pt idx="29">
                  <c:v>3872</c:v>
                </c:pt>
                <c:pt idx="30">
                  <c:v>3960</c:v>
                </c:pt>
                <c:pt idx="31">
                  <c:v>3960</c:v>
                </c:pt>
                <c:pt idx="32">
                  <c:v>3960</c:v>
                </c:pt>
                <c:pt idx="33">
                  <c:v>3968</c:v>
                </c:pt>
                <c:pt idx="34">
                  <c:v>3968</c:v>
                </c:pt>
                <c:pt idx="35">
                  <c:v>3968</c:v>
                </c:pt>
                <c:pt idx="36">
                  <c:v>3968</c:v>
                </c:pt>
                <c:pt idx="37">
                  <c:v>3968</c:v>
                </c:pt>
                <c:pt idx="38">
                  <c:v>3976</c:v>
                </c:pt>
                <c:pt idx="39">
                  <c:v>3976</c:v>
                </c:pt>
                <c:pt idx="40">
                  <c:v>3976</c:v>
                </c:pt>
                <c:pt idx="41">
                  <c:v>3976</c:v>
                </c:pt>
                <c:pt idx="42">
                  <c:v>3976</c:v>
                </c:pt>
                <c:pt idx="43">
                  <c:v>3984</c:v>
                </c:pt>
                <c:pt idx="44">
                  <c:v>3984</c:v>
                </c:pt>
                <c:pt idx="45">
                  <c:v>3984</c:v>
                </c:pt>
                <c:pt idx="46">
                  <c:v>3984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3C3-6D47-8274-11683559C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528256"/>
        <c:axId val="657528816"/>
      </c:lineChart>
      <c:catAx>
        <c:axId val="657528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752881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752881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7528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BGAS'!$NX$180:$PR$180</c:f>
              <c:numCache>
                <c:formatCode>General</c:formatCode>
                <c:ptCount val="47"/>
                <c:pt idx="0">
                  <c:v>245</c:v>
                </c:pt>
                <c:pt idx="1">
                  <c:v>245</c:v>
                </c:pt>
                <c:pt idx="2">
                  <c:v>341.5</c:v>
                </c:pt>
                <c:pt idx="3">
                  <c:v>341.5</c:v>
                </c:pt>
                <c:pt idx="4">
                  <c:v>341.5</c:v>
                </c:pt>
                <c:pt idx="5">
                  <c:v>341.5</c:v>
                </c:pt>
                <c:pt idx="6">
                  <c:v>341.5</c:v>
                </c:pt>
                <c:pt idx="7">
                  <c:v>341.5</c:v>
                </c:pt>
                <c:pt idx="8">
                  <c:v>341.5</c:v>
                </c:pt>
                <c:pt idx="9">
                  <c:v>463.5</c:v>
                </c:pt>
                <c:pt idx="10">
                  <c:v>463.5</c:v>
                </c:pt>
                <c:pt idx="11">
                  <c:v>463.5</c:v>
                </c:pt>
                <c:pt idx="12">
                  <c:v>463.5</c:v>
                </c:pt>
                <c:pt idx="13">
                  <c:v>463.5</c:v>
                </c:pt>
                <c:pt idx="14">
                  <c:v>463.5</c:v>
                </c:pt>
                <c:pt idx="15">
                  <c:v>463.5</c:v>
                </c:pt>
                <c:pt idx="16">
                  <c:v>463.5</c:v>
                </c:pt>
                <c:pt idx="17">
                  <c:v>463.5</c:v>
                </c:pt>
                <c:pt idx="18">
                  <c:v>484.5</c:v>
                </c:pt>
                <c:pt idx="19">
                  <c:v>484.5</c:v>
                </c:pt>
                <c:pt idx="20">
                  <c:v>484.5</c:v>
                </c:pt>
                <c:pt idx="21">
                  <c:v>484.5</c:v>
                </c:pt>
                <c:pt idx="22">
                  <c:v>484.5</c:v>
                </c:pt>
                <c:pt idx="23">
                  <c:v>485.5</c:v>
                </c:pt>
                <c:pt idx="24">
                  <c:v>485.5</c:v>
                </c:pt>
                <c:pt idx="25">
                  <c:v>485.5</c:v>
                </c:pt>
                <c:pt idx="26">
                  <c:v>485.5</c:v>
                </c:pt>
                <c:pt idx="27">
                  <c:v>485.5</c:v>
                </c:pt>
                <c:pt idx="28">
                  <c:v>485.5</c:v>
                </c:pt>
                <c:pt idx="29">
                  <c:v>485.5</c:v>
                </c:pt>
                <c:pt idx="30">
                  <c:v>486.5</c:v>
                </c:pt>
                <c:pt idx="31">
                  <c:v>486.5</c:v>
                </c:pt>
                <c:pt idx="32">
                  <c:v>486.5</c:v>
                </c:pt>
                <c:pt idx="33">
                  <c:v>487.5</c:v>
                </c:pt>
                <c:pt idx="34">
                  <c:v>487.5</c:v>
                </c:pt>
                <c:pt idx="35">
                  <c:v>487.5</c:v>
                </c:pt>
                <c:pt idx="36">
                  <c:v>487.5</c:v>
                </c:pt>
                <c:pt idx="37">
                  <c:v>487.5</c:v>
                </c:pt>
                <c:pt idx="38">
                  <c:v>488.5</c:v>
                </c:pt>
                <c:pt idx="39">
                  <c:v>488.5</c:v>
                </c:pt>
                <c:pt idx="40">
                  <c:v>488.5</c:v>
                </c:pt>
                <c:pt idx="41">
                  <c:v>488.5</c:v>
                </c:pt>
                <c:pt idx="42">
                  <c:v>488.5</c:v>
                </c:pt>
                <c:pt idx="43">
                  <c:v>489.5</c:v>
                </c:pt>
                <c:pt idx="44">
                  <c:v>489.5</c:v>
                </c:pt>
                <c:pt idx="45">
                  <c:v>489.5</c:v>
                </c:pt>
                <c:pt idx="46">
                  <c:v>489.5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D78-BF4E-9226-50E1F55D61D7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BGAS'!$NX$185:$PR$185</c:f>
              <c:numCache>
                <c:formatCode>General</c:formatCode>
                <c:ptCount val="47"/>
                <c:pt idx="0">
                  <c:v>210</c:v>
                </c:pt>
                <c:pt idx="1">
                  <c:v>210</c:v>
                </c:pt>
                <c:pt idx="2">
                  <c:v>305</c:v>
                </c:pt>
                <c:pt idx="3">
                  <c:v>305</c:v>
                </c:pt>
                <c:pt idx="4">
                  <c:v>305</c:v>
                </c:pt>
                <c:pt idx="5">
                  <c:v>305</c:v>
                </c:pt>
                <c:pt idx="6">
                  <c:v>305</c:v>
                </c:pt>
                <c:pt idx="7">
                  <c:v>305</c:v>
                </c:pt>
                <c:pt idx="8">
                  <c:v>305</c:v>
                </c:pt>
                <c:pt idx="9">
                  <c:v>445</c:v>
                </c:pt>
                <c:pt idx="10">
                  <c:v>445</c:v>
                </c:pt>
                <c:pt idx="11">
                  <c:v>445</c:v>
                </c:pt>
                <c:pt idx="12">
                  <c:v>445</c:v>
                </c:pt>
                <c:pt idx="13">
                  <c:v>445</c:v>
                </c:pt>
                <c:pt idx="14">
                  <c:v>445</c:v>
                </c:pt>
                <c:pt idx="15">
                  <c:v>445</c:v>
                </c:pt>
                <c:pt idx="16">
                  <c:v>445</c:v>
                </c:pt>
                <c:pt idx="17">
                  <c:v>445</c:v>
                </c:pt>
                <c:pt idx="18">
                  <c:v>470</c:v>
                </c:pt>
                <c:pt idx="19">
                  <c:v>470</c:v>
                </c:pt>
                <c:pt idx="20">
                  <c:v>470</c:v>
                </c:pt>
                <c:pt idx="21">
                  <c:v>470</c:v>
                </c:pt>
                <c:pt idx="22">
                  <c:v>470</c:v>
                </c:pt>
                <c:pt idx="23">
                  <c:v>472</c:v>
                </c:pt>
                <c:pt idx="24">
                  <c:v>472</c:v>
                </c:pt>
                <c:pt idx="25">
                  <c:v>472</c:v>
                </c:pt>
                <c:pt idx="26">
                  <c:v>472</c:v>
                </c:pt>
                <c:pt idx="27">
                  <c:v>472</c:v>
                </c:pt>
                <c:pt idx="28">
                  <c:v>472</c:v>
                </c:pt>
                <c:pt idx="29">
                  <c:v>472</c:v>
                </c:pt>
                <c:pt idx="30">
                  <c:v>473</c:v>
                </c:pt>
                <c:pt idx="31">
                  <c:v>473</c:v>
                </c:pt>
                <c:pt idx="32">
                  <c:v>473</c:v>
                </c:pt>
                <c:pt idx="33">
                  <c:v>474</c:v>
                </c:pt>
                <c:pt idx="34">
                  <c:v>474</c:v>
                </c:pt>
                <c:pt idx="35">
                  <c:v>474</c:v>
                </c:pt>
                <c:pt idx="36">
                  <c:v>474</c:v>
                </c:pt>
                <c:pt idx="37">
                  <c:v>474</c:v>
                </c:pt>
                <c:pt idx="38">
                  <c:v>475</c:v>
                </c:pt>
                <c:pt idx="39">
                  <c:v>475</c:v>
                </c:pt>
                <c:pt idx="40">
                  <c:v>475</c:v>
                </c:pt>
                <c:pt idx="41">
                  <c:v>475</c:v>
                </c:pt>
                <c:pt idx="42">
                  <c:v>475</c:v>
                </c:pt>
                <c:pt idx="43">
                  <c:v>476</c:v>
                </c:pt>
                <c:pt idx="44">
                  <c:v>476</c:v>
                </c:pt>
                <c:pt idx="45">
                  <c:v>476</c:v>
                </c:pt>
                <c:pt idx="46">
                  <c:v>476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D78-BF4E-9226-50E1F55D61D7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BGAS'!$NX$190:$PR$190</c:f>
              <c:numCache>
                <c:formatCode>General</c:formatCode>
                <c:ptCount val="47"/>
                <c:pt idx="0">
                  <c:v>275</c:v>
                </c:pt>
                <c:pt idx="1">
                  <c:v>275</c:v>
                </c:pt>
                <c:pt idx="2">
                  <c:v>373</c:v>
                </c:pt>
                <c:pt idx="3">
                  <c:v>373</c:v>
                </c:pt>
                <c:pt idx="4">
                  <c:v>373</c:v>
                </c:pt>
                <c:pt idx="5">
                  <c:v>373</c:v>
                </c:pt>
                <c:pt idx="6">
                  <c:v>373</c:v>
                </c:pt>
                <c:pt idx="7">
                  <c:v>373</c:v>
                </c:pt>
                <c:pt idx="8">
                  <c:v>373</c:v>
                </c:pt>
                <c:pt idx="9">
                  <c:v>502</c:v>
                </c:pt>
                <c:pt idx="10">
                  <c:v>502</c:v>
                </c:pt>
                <c:pt idx="11">
                  <c:v>502</c:v>
                </c:pt>
                <c:pt idx="12">
                  <c:v>502</c:v>
                </c:pt>
                <c:pt idx="13">
                  <c:v>502</c:v>
                </c:pt>
                <c:pt idx="14">
                  <c:v>502</c:v>
                </c:pt>
                <c:pt idx="15">
                  <c:v>502</c:v>
                </c:pt>
                <c:pt idx="16">
                  <c:v>502</c:v>
                </c:pt>
                <c:pt idx="17">
                  <c:v>502</c:v>
                </c:pt>
                <c:pt idx="18">
                  <c:v>511</c:v>
                </c:pt>
                <c:pt idx="19">
                  <c:v>511</c:v>
                </c:pt>
                <c:pt idx="20">
                  <c:v>511</c:v>
                </c:pt>
                <c:pt idx="21">
                  <c:v>511</c:v>
                </c:pt>
                <c:pt idx="22">
                  <c:v>511</c:v>
                </c:pt>
                <c:pt idx="23">
                  <c:v>512</c:v>
                </c:pt>
                <c:pt idx="24">
                  <c:v>512</c:v>
                </c:pt>
                <c:pt idx="25">
                  <c:v>512</c:v>
                </c:pt>
                <c:pt idx="26">
                  <c:v>512</c:v>
                </c:pt>
                <c:pt idx="27">
                  <c:v>512</c:v>
                </c:pt>
                <c:pt idx="28">
                  <c:v>512</c:v>
                </c:pt>
                <c:pt idx="29">
                  <c:v>512</c:v>
                </c:pt>
                <c:pt idx="30">
                  <c:v>513</c:v>
                </c:pt>
                <c:pt idx="31">
                  <c:v>513</c:v>
                </c:pt>
                <c:pt idx="32">
                  <c:v>513</c:v>
                </c:pt>
                <c:pt idx="33">
                  <c:v>514</c:v>
                </c:pt>
                <c:pt idx="34">
                  <c:v>514</c:v>
                </c:pt>
                <c:pt idx="35">
                  <c:v>514</c:v>
                </c:pt>
                <c:pt idx="36">
                  <c:v>514</c:v>
                </c:pt>
                <c:pt idx="37">
                  <c:v>514</c:v>
                </c:pt>
                <c:pt idx="38">
                  <c:v>515</c:v>
                </c:pt>
                <c:pt idx="39">
                  <c:v>515</c:v>
                </c:pt>
                <c:pt idx="40">
                  <c:v>515</c:v>
                </c:pt>
                <c:pt idx="41">
                  <c:v>515</c:v>
                </c:pt>
                <c:pt idx="42">
                  <c:v>515</c:v>
                </c:pt>
                <c:pt idx="43">
                  <c:v>516</c:v>
                </c:pt>
                <c:pt idx="44">
                  <c:v>516</c:v>
                </c:pt>
                <c:pt idx="45">
                  <c:v>516</c:v>
                </c:pt>
                <c:pt idx="46">
                  <c:v>516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D78-BF4E-9226-50E1F55D6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234528"/>
        <c:axId val="658235088"/>
      </c:lineChart>
      <c:catAx>
        <c:axId val="658234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23508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8235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234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BGAS'!$NX$165:$PR$165</c:f>
              <c:numCache>
                <c:formatCode>General</c:formatCode>
                <c:ptCount val="47"/>
                <c:pt idx="0">
                  <c:v>119</c:v>
                </c:pt>
                <c:pt idx="1">
                  <c:v>119</c:v>
                </c:pt>
                <c:pt idx="2">
                  <c:v>269</c:v>
                </c:pt>
                <c:pt idx="3">
                  <c:v>269</c:v>
                </c:pt>
                <c:pt idx="4">
                  <c:v>269</c:v>
                </c:pt>
                <c:pt idx="5">
                  <c:v>269</c:v>
                </c:pt>
                <c:pt idx="6">
                  <c:v>269</c:v>
                </c:pt>
                <c:pt idx="7">
                  <c:v>269</c:v>
                </c:pt>
                <c:pt idx="8">
                  <c:v>269</c:v>
                </c:pt>
                <c:pt idx="9">
                  <c:v>387</c:v>
                </c:pt>
                <c:pt idx="10">
                  <c:v>387</c:v>
                </c:pt>
                <c:pt idx="11">
                  <c:v>387</c:v>
                </c:pt>
                <c:pt idx="12">
                  <c:v>387</c:v>
                </c:pt>
                <c:pt idx="13">
                  <c:v>387</c:v>
                </c:pt>
                <c:pt idx="14">
                  <c:v>387</c:v>
                </c:pt>
                <c:pt idx="15">
                  <c:v>417</c:v>
                </c:pt>
                <c:pt idx="16">
                  <c:v>445</c:v>
                </c:pt>
                <c:pt idx="17">
                  <c:v>445</c:v>
                </c:pt>
                <c:pt idx="18">
                  <c:v>472</c:v>
                </c:pt>
                <c:pt idx="19">
                  <c:v>472</c:v>
                </c:pt>
                <c:pt idx="20">
                  <c:v>472</c:v>
                </c:pt>
                <c:pt idx="21">
                  <c:v>485</c:v>
                </c:pt>
                <c:pt idx="22">
                  <c:v>485</c:v>
                </c:pt>
                <c:pt idx="23">
                  <c:v>488</c:v>
                </c:pt>
                <c:pt idx="24">
                  <c:v>488</c:v>
                </c:pt>
                <c:pt idx="25">
                  <c:v>488</c:v>
                </c:pt>
                <c:pt idx="26">
                  <c:v>493</c:v>
                </c:pt>
                <c:pt idx="27">
                  <c:v>493</c:v>
                </c:pt>
                <c:pt idx="28">
                  <c:v>493</c:v>
                </c:pt>
                <c:pt idx="29">
                  <c:v>493</c:v>
                </c:pt>
                <c:pt idx="30">
                  <c:v>505</c:v>
                </c:pt>
                <c:pt idx="31">
                  <c:v>505</c:v>
                </c:pt>
                <c:pt idx="32">
                  <c:v>505</c:v>
                </c:pt>
                <c:pt idx="33">
                  <c:v>506</c:v>
                </c:pt>
                <c:pt idx="34">
                  <c:v>506</c:v>
                </c:pt>
                <c:pt idx="35">
                  <c:v>506</c:v>
                </c:pt>
                <c:pt idx="36">
                  <c:v>506</c:v>
                </c:pt>
                <c:pt idx="37">
                  <c:v>506</c:v>
                </c:pt>
                <c:pt idx="38">
                  <c:v>518</c:v>
                </c:pt>
                <c:pt idx="39">
                  <c:v>518</c:v>
                </c:pt>
                <c:pt idx="40">
                  <c:v>518</c:v>
                </c:pt>
                <c:pt idx="41">
                  <c:v>519</c:v>
                </c:pt>
                <c:pt idx="42">
                  <c:v>519</c:v>
                </c:pt>
                <c:pt idx="43">
                  <c:v>519</c:v>
                </c:pt>
                <c:pt idx="44">
                  <c:v>519</c:v>
                </c:pt>
                <c:pt idx="45">
                  <c:v>519</c:v>
                </c:pt>
                <c:pt idx="46">
                  <c:v>519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7A4-E148-BA16-E192C7933DBD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BGAS'!$NX$170:$PR$170</c:f>
              <c:numCache>
                <c:formatCode>General</c:formatCode>
                <c:ptCount val="47"/>
                <c:pt idx="0">
                  <c:v>105</c:v>
                </c:pt>
                <c:pt idx="1">
                  <c:v>105</c:v>
                </c:pt>
                <c:pt idx="2">
                  <c:v>270</c:v>
                </c:pt>
                <c:pt idx="3">
                  <c:v>270</c:v>
                </c:pt>
                <c:pt idx="4">
                  <c:v>270</c:v>
                </c:pt>
                <c:pt idx="5">
                  <c:v>270</c:v>
                </c:pt>
                <c:pt idx="6">
                  <c:v>270</c:v>
                </c:pt>
                <c:pt idx="7">
                  <c:v>270</c:v>
                </c:pt>
                <c:pt idx="8">
                  <c:v>270</c:v>
                </c:pt>
                <c:pt idx="9">
                  <c:v>398</c:v>
                </c:pt>
                <c:pt idx="10">
                  <c:v>398</c:v>
                </c:pt>
                <c:pt idx="11">
                  <c:v>398</c:v>
                </c:pt>
                <c:pt idx="12">
                  <c:v>398</c:v>
                </c:pt>
                <c:pt idx="13">
                  <c:v>398</c:v>
                </c:pt>
                <c:pt idx="14">
                  <c:v>398</c:v>
                </c:pt>
                <c:pt idx="15">
                  <c:v>423</c:v>
                </c:pt>
                <c:pt idx="16">
                  <c:v>458</c:v>
                </c:pt>
                <c:pt idx="17">
                  <c:v>458</c:v>
                </c:pt>
                <c:pt idx="18">
                  <c:v>484</c:v>
                </c:pt>
                <c:pt idx="19">
                  <c:v>484</c:v>
                </c:pt>
                <c:pt idx="20">
                  <c:v>484</c:v>
                </c:pt>
                <c:pt idx="21">
                  <c:v>492</c:v>
                </c:pt>
                <c:pt idx="22">
                  <c:v>492</c:v>
                </c:pt>
                <c:pt idx="23">
                  <c:v>495</c:v>
                </c:pt>
                <c:pt idx="24">
                  <c:v>495</c:v>
                </c:pt>
                <c:pt idx="25">
                  <c:v>495</c:v>
                </c:pt>
                <c:pt idx="26">
                  <c:v>502</c:v>
                </c:pt>
                <c:pt idx="27">
                  <c:v>502</c:v>
                </c:pt>
                <c:pt idx="28">
                  <c:v>502</c:v>
                </c:pt>
                <c:pt idx="29">
                  <c:v>502</c:v>
                </c:pt>
                <c:pt idx="30">
                  <c:v>511</c:v>
                </c:pt>
                <c:pt idx="31">
                  <c:v>511</c:v>
                </c:pt>
                <c:pt idx="32">
                  <c:v>511</c:v>
                </c:pt>
                <c:pt idx="33">
                  <c:v>512</c:v>
                </c:pt>
                <c:pt idx="34">
                  <c:v>512</c:v>
                </c:pt>
                <c:pt idx="35">
                  <c:v>512</c:v>
                </c:pt>
                <c:pt idx="36">
                  <c:v>512</c:v>
                </c:pt>
                <c:pt idx="37">
                  <c:v>512</c:v>
                </c:pt>
                <c:pt idx="38">
                  <c:v>525</c:v>
                </c:pt>
                <c:pt idx="39">
                  <c:v>525</c:v>
                </c:pt>
                <c:pt idx="40">
                  <c:v>525</c:v>
                </c:pt>
                <c:pt idx="41">
                  <c:v>526</c:v>
                </c:pt>
                <c:pt idx="42">
                  <c:v>526</c:v>
                </c:pt>
                <c:pt idx="43">
                  <c:v>526</c:v>
                </c:pt>
                <c:pt idx="44">
                  <c:v>526</c:v>
                </c:pt>
                <c:pt idx="45">
                  <c:v>526</c:v>
                </c:pt>
                <c:pt idx="46">
                  <c:v>526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7A4-E148-BA16-E192C7933DBD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BGAS'!$NX$175:$PR$175</c:f>
              <c:numCache>
                <c:formatCode>General</c:formatCode>
                <c:ptCount val="47"/>
                <c:pt idx="0">
                  <c:v>96</c:v>
                </c:pt>
                <c:pt idx="1">
                  <c:v>96</c:v>
                </c:pt>
                <c:pt idx="2">
                  <c:v>256</c:v>
                </c:pt>
                <c:pt idx="3">
                  <c:v>256</c:v>
                </c:pt>
                <c:pt idx="4">
                  <c:v>256</c:v>
                </c:pt>
                <c:pt idx="5">
                  <c:v>256</c:v>
                </c:pt>
                <c:pt idx="6">
                  <c:v>256</c:v>
                </c:pt>
                <c:pt idx="7">
                  <c:v>256</c:v>
                </c:pt>
                <c:pt idx="8">
                  <c:v>256</c:v>
                </c:pt>
                <c:pt idx="9">
                  <c:v>377</c:v>
                </c:pt>
                <c:pt idx="10">
                  <c:v>377</c:v>
                </c:pt>
                <c:pt idx="11">
                  <c:v>377</c:v>
                </c:pt>
                <c:pt idx="12">
                  <c:v>377</c:v>
                </c:pt>
                <c:pt idx="13">
                  <c:v>377</c:v>
                </c:pt>
                <c:pt idx="14">
                  <c:v>377</c:v>
                </c:pt>
                <c:pt idx="15">
                  <c:v>406</c:v>
                </c:pt>
                <c:pt idx="16">
                  <c:v>439</c:v>
                </c:pt>
                <c:pt idx="17">
                  <c:v>439</c:v>
                </c:pt>
                <c:pt idx="18">
                  <c:v>487</c:v>
                </c:pt>
                <c:pt idx="19">
                  <c:v>487</c:v>
                </c:pt>
                <c:pt idx="20">
                  <c:v>487</c:v>
                </c:pt>
                <c:pt idx="21">
                  <c:v>500</c:v>
                </c:pt>
                <c:pt idx="22">
                  <c:v>500</c:v>
                </c:pt>
                <c:pt idx="23">
                  <c:v>503</c:v>
                </c:pt>
                <c:pt idx="24">
                  <c:v>503</c:v>
                </c:pt>
                <c:pt idx="25">
                  <c:v>503</c:v>
                </c:pt>
                <c:pt idx="26">
                  <c:v>512</c:v>
                </c:pt>
                <c:pt idx="27">
                  <c:v>512</c:v>
                </c:pt>
                <c:pt idx="28">
                  <c:v>512</c:v>
                </c:pt>
                <c:pt idx="29">
                  <c:v>512</c:v>
                </c:pt>
                <c:pt idx="30">
                  <c:v>523</c:v>
                </c:pt>
                <c:pt idx="31">
                  <c:v>523</c:v>
                </c:pt>
                <c:pt idx="32">
                  <c:v>523</c:v>
                </c:pt>
                <c:pt idx="33">
                  <c:v>524</c:v>
                </c:pt>
                <c:pt idx="34">
                  <c:v>524</c:v>
                </c:pt>
                <c:pt idx="35">
                  <c:v>524</c:v>
                </c:pt>
                <c:pt idx="36">
                  <c:v>524</c:v>
                </c:pt>
                <c:pt idx="37">
                  <c:v>524</c:v>
                </c:pt>
                <c:pt idx="38">
                  <c:v>535</c:v>
                </c:pt>
                <c:pt idx="39">
                  <c:v>535</c:v>
                </c:pt>
                <c:pt idx="40">
                  <c:v>535</c:v>
                </c:pt>
                <c:pt idx="41">
                  <c:v>536</c:v>
                </c:pt>
                <c:pt idx="42">
                  <c:v>536</c:v>
                </c:pt>
                <c:pt idx="43">
                  <c:v>536</c:v>
                </c:pt>
                <c:pt idx="44">
                  <c:v>536</c:v>
                </c:pt>
                <c:pt idx="45">
                  <c:v>536</c:v>
                </c:pt>
                <c:pt idx="46">
                  <c:v>536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7A4-E148-BA16-E192C7933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239008"/>
        <c:axId val="658239568"/>
      </c:lineChart>
      <c:catAx>
        <c:axId val="658239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23956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823956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23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BGAS'!$NX$150:$PR$150</c:f>
              <c:numCache>
                <c:formatCode>General</c:formatCode>
                <c:ptCount val="47"/>
                <c:pt idx="0">
                  <c:v>250</c:v>
                </c:pt>
                <c:pt idx="1">
                  <c:v>250</c:v>
                </c:pt>
                <c:pt idx="2">
                  <c:v>520</c:v>
                </c:pt>
                <c:pt idx="3">
                  <c:v>520</c:v>
                </c:pt>
                <c:pt idx="4">
                  <c:v>1195</c:v>
                </c:pt>
                <c:pt idx="5">
                  <c:v>1195</c:v>
                </c:pt>
                <c:pt idx="6">
                  <c:v>1195</c:v>
                </c:pt>
                <c:pt idx="7">
                  <c:v>1195</c:v>
                </c:pt>
                <c:pt idx="8">
                  <c:v>1195</c:v>
                </c:pt>
                <c:pt idx="9">
                  <c:v>1985</c:v>
                </c:pt>
                <c:pt idx="10">
                  <c:v>2737</c:v>
                </c:pt>
                <c:pt idx="11">
                  <c:v>2737</c:v>
                </c:pt>
                <c:pt idx="12">
                  <c:v>2737</c:v>
                </c:pt>
                <c:pt idx="13">
                  <c:v>2737</c:v>
                </c:pt>
                <c:pt idx="14">
                  <c:v>2737</c:v>
                </c:pt>
                <c:pt idx="15">
                  <c:v>3400.5</c:v>
                </c:pt>
                <c:pt idx="16">
                  <c:v>3665.5</c:v>
                </c:pt>
                <c:pt idx="17">
                  <c:v>3665.5</c:v>
                </c:pt>
                <c:pt idx="18">
                  <c:v>3808.5</c:v>
                </c:pt>
                <c:pt idx="19">
                  <c:v>3808.5</c:v>
                </c:pt>
                <c:pt idx="20">
                  <c:v>3958.5</c:v>
                </c:pt>
                <c:pt idx="21">
                  <c:v>3958.5</c:v>
                </c:pt>
                <c:pt idx="22">
                  <c:v>3958.5</c:v>
                </c:pt>
                <c:pt idx="23">
                  <c:v>4079.5</c:v>
                </c:pt>
                <c:pt idx="24">
                  <c:v>4079.5</c:v>
                </c:pt>
                <c:pt idx="25">
                  <c:v>4079.5</c:v>
                </c:pt>
                <c:pt idx="26">
                  <c:v>4193.5</c:v>
                </c:pt>
                <c:pt idx="27">
                  <c:v>4193.5</c:v>
                </c:pt>
                <c:pt idx="28">
                  <c:v>4193.5</c:v>
                </c:pt>
                <c:pt idx="29">
                  <c:v>4193.5</c:v>
                </c:pt>
                <c:pt idx="30">
                  <c:v>4194.5</c:v>
                </c:pt>
                <c:pt idx="31">
                  <c:v>4194.5</c:v>
                </c:pt>
                <c:pt idx="32">
                  <c:v>4194.5</c:v>
                </c:pt>
                <c:pt idx="33">
                  <c:v>4233.5</c:v>
                </c:pt>
                <c:pt idx="34">
                  <c:v>4233.5</c:v>
                </c:pt>
                <c:pt idx="35">
                  <c:v>4233.5</c:v>
                </c:pt>
                <c:pt idx="36">
                  <c:v>4233.5</c:v>
                </c:pt>
                <c:pt idx="37">
                  <c:v>4233.5</c:v>
                </c:pt>
                <c:pt idx="38">
                  <c:v>4277.5</c:v>
                </c:pt>
                <c:pt idx="39">
                  <c:v>4277.5</c:v>
                </c:pt>
                <c:pt idx="40">
                  <c:v>4277.5</c:v>
                </c:pt>
                <c:pt idx="41">
                  <c:v>4277.5</c:v>
                </c:pt>
                <c:pt idx="42">
                  <c:v>4278.5</c:v>
                </c:pt>
                <c:pt idx="43">
                  <c:v>4278.5</c:v>
                </c:pt>
                <c:pt idx="44">
                  <c:v>4278.5</c:v>
                </c:pt>
                <c:pt idx="45">
                  <c:v>4278.5</c:v>
                </c:pt>
                <c:pt idx="46">
                  <c:v>4278.5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DAE-D14E-AAAA-2D82A4465442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BGAS'!$NX$155:$PR$155</c:f>
              <c:numCache>
                <c:formatCode>General</c:formatCode>
                <c:ptCount val="47"/>
                <c:pt idx="0">
                  <c:v>230</c:v>
                </c:pt>
                <c:pt idx="1">
                  <c:v>230</c:v>
                </c:pt>
                <c:pt idx="2">
                  <c:v>395</c:v>
                </c:pt>
                <c:pt idx="3">
                  <c:v>395</c:v>
                </c:pt>
                <c:pt idx="4">
                  <c:v>1090</c:v>
                </c:pt>
                <c:pt idx="5">
                  <c:v>1090</c:v>
                </c:pt>
                <c:pt idx="6">
                  <c:v>1090</c:v>
                </c:pt>
                <c:pt idx="7">
                  <c:v>1090</c:v>
                </c:pt>
                <c:pt idx="8">
                  <c:v>1090</c:v>
                </c:pt>
                <c:pt idx="9">
                  <c:v>1875</c:v>
                </c:pt>
                <c:pt idx="10">
                  <c:v>2605</c:v>
                </c:pt>
                <c:pt idx="11">
                  <c:v>2605</c:v>
                </c:pt>
                <c:pt idx="12">
                  <c:v>2605</c:v>
                </c:pt>
                <c:pt idx="13">
                  <c:v>2605</c:v>
                </c:pt>
                <c:pt idx="14">
                  <c:v>2605</c:v>
                </c:pt>
                <c:pt idx="15">
                  <c:v>3237</c:v>
                </c:pt>
                <c:pt idx="16">
                  <c:v>3477</c:v>
                </c:pt>
                <c:pt idx="17">
                  <c:v>3477</c:v>
                </c:pt>
                <c:pt idx="18">
                  <c:v>3609</c:v>
                </c:pt>
                <c:pt idx="19">
                  <c:v>3609</c:v>
                </c:pt>
                <c:pt idx="20">
                  <c:v>3744</c:v>
                </c:pt>
                <c:pt idx="21">
                  <c:v>3744</c:v>
                </c:pt>
                <c:pt idx="22">
                  <c:v>3744</c:v>
                </c:pt>
                <c:pt idx="23">
                  <c:v>3859</c:v>
                </c:pt>
                <c:pt idx="24">
                  <c:v>3859</c:v>
                </c:pt>
                <c:pt idx="25">
                  <c:v>3859</c:v>
                </c:pt>
                <c:pt idx="26">
                  <c:v>3896</c:v>
                </c:pt>
                <c:pt idx="27">
                  <c:v>3896</c:v>
                </c:pt>
                <c:pt idx="28">
                  <c:v>3896</c:v>
                </c:pt>
                <c:pt idx="29">
                  <c:v>3896</c:v>
                </c:pt>
                <c:pt idx="30">
                  <c:v>4001</c:v>
                </c:pt>
                <c:pt idx="31">
                  <c:v>4001</c:v>
                </c:pt>
                <c:pt idx="32">
                  <c:v>4001</c:v>
                </c:pt>
                <c:pt idx="33">
                  <c:v>4002</c:v>
                </c:pt>
                <c:pt idx="34">
                  <c:v>4002</c:v>
                </c:pt>
                <c:pt idx="35">
                  <c:v>4002</c:v>
                </c:pt>
                <c:pt idx="36">
                  <c:v>4002</c:v>
                </c:pt>
                <c:pt idx="37">
                  <c:v>4002</c:v>
                </c:pt>
                <c:pt idx="38">
                  <c:v>4019</c:v>
                </c:pt>
                <c:pt idx="39">
                  <c:v>4019</c:v>
                </c:pt>
                <c:pt idx="40">
                  <c:v>4019</c:v>
                </c:pt>
                <c:pt idx="41">
                  <c:v>4019</c:v>
                </c:pt>
                <c:pt idx="42">
                  <c:v>4021</c:v>
                </c:pt>
                <c:pt idx="43">
                  <c:v>4021</c:v>
                </c:pt>
                <c:pt idx="44">
                  <c:v>4021</c:v>
                </c:pt>
                <c:pt idx="45">
                  <c:v>4021</c:v>
                </c:pt>
                <c:pt idx="46">
                  <c:v>4021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DAE-D14E-AAAA-2D82A4465442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BGAS'!$NX$160:$PR$160</c:f>
              <c:numCache>
                <c:formatCode>General</c:formatCode>
                <c:ptCount val="47"/>
                <c:pt idx="0">
                  <c:v>240</c:v>
                </c:pt>
                <c:pt idx="1">
                  <c:v>240</c:v>
                </c:pt>
                <c:pt idx="2">
                  <c:v>510</c:v>
                </c:pt>
                <c:pt idx="3">
                  <c:v>510</c:v>
                </c:pt>
                <c:pt idx="4">
                  <c:v>1215</c:v>
                </c:pt>
                <c:pt idx="5">
                  <c:v>1215</c:v>
                </c:pt>
                <c:pt idx="6">
                  <c:v>1215</c:v>
                </c:pt>
                <c:pt idx="7">
                  <c:v>1215</c:v>
                </c:pt>
                <c:pt idx="8">
                  <c:v>1215</c:v>
                </c:pt>
                <c:pt idx="9">
                  <c:v>2002.5</c:v>
                </c:pt>
                <c:pt idx="10">
                  <c:v>2748.5</c:v>
                </c:pt>
                <c:pt idx="11">
                  <c:v>2748.5</c:v>
                </c:pt>
                <c:pt idx="12">
                  <c:v>2748.5</c:v>
                </c:pt>
                <c:pt idx="13">
                  <c:v>2748.5</c:v>
                </c:pt>
                <c:pt idx="14">
                  <c:v>2748.5</c:v>
                </c:pt>
                <c:pt idx="15">
                  <c:v>3443.5</c:v>
                </c:pt>
                <c:pt idx="16">
                  <c:v>3632.5</c:v>
                </c:pt>
                <c:pt idx="17">
                  <c:v>3632.5</c:v>
                </c:pt>
                <c:pt idx="18">
                  <c:v>3777.5</c:v>
                </c:pt>
                <c:pt idx="19">
                  <c:v>3777.5</c:v>
                </c:pt>
                <c:pt idx="20">
                  <c:v>3940.5</c:v>
                </c:pt>
                <c:pt idx="21">
                  <c:v>3940.5</c:v>
                </c:pt>
                <c:pt idx="22">
                  <c:v>3940.5</c:v>
                </c:pt>
                <c:pt idx="23">
                  <c:v>4100.5</c:v>
                </c:pt>
                <c:pt idx="24">
                  <c:v>4100.5</c:v>
                </c:pt>
                <c:pt idx="25">
                  <c:v>4100.5</c:v>
                </c:pt>
                <c:pt idx="26">
                  <c:v>4188.5</c:v>
                </c:pt>
                <c:pt idx="27">
                  <c:v>4188.5</c:v>
                </c:pt>
                <c:pt idx="28">
                  <c:v>4188.5</c:v>
                </c:pt>
                <c:pt idx="29">
                  <c:v>4188.5</c:v>
                </c:pt>
                <c:pt idx="30">
                  <c:v>4237.5</c:v>
                </c:pt>
                <c:pt idx="31">
                  <c:v>4237.5</c:v>
                </c:pt>
                <c:pt idx="32">
                  <c:v>4237.5</c:v>
                </c:pt>
                <c:pt idx="33">
                  <c:v>4238.5</c:v>
                </c:pt>
                <c:pt idx="34">
                  <c:v>4238.5</c:v>
                </c:pt>
                <c:pt idx="35">
                  <c:v>4238.5</c:v>
                </c:pt>
                <c:pt idx="36">
                  <c:v>4238.5</c:v>
                </c:pt>
                <c:pt idx="37">
                  <c:v>4238.5</c:v>
                </c:pt>
                <c:pt idx="38">
                  <c:v>4260.5</c:v>
                </c:pt>
                <c:pt idx="39">
                  <c:v>4260.5</c:v>
                </c:pt>
                <c:pt idx="40">
                  <c:v>4260.5</c:v>
                </c:pt>
                <c:pt idx="41">
                  <c:v>4260.5</c:v>
                </c:pt>
                <c:pt idx="42">
                  <c:v>4261.5</c:v>
                </c:pt>
                <c:pt idx="43">
                  <c:v>4261.5</c:v>
                </c:pt>
                <c:pt idx="44">
                  <c:v>4261.5</c:v>
                </c:pt>
                <c:pt idx="45">
                  <c:v>4261.5</c:v>
                </c:pt>
                <c:pt idx="46">
                  <c:v>4261.5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DAE-D14E-AAAA-2D82A4465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243488"/>
        <c:axId val="658244048"/>
      </c:lineChart>
      <c:catAx>
        <c:axId val="658243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24404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824404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24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BGAS'!$NX$140:$PR$140</c:f>
              <c:numCache>
                <c:formatCode>General</c:formatCode>
                <c:ptCount val="47"/>
                <c:pt idx="0">
                  <c:v>320</c:v>
                </c:pt>
                <c:pt idx="1">
                  <c:v>320</c:v>
                </c:pt>
                <c:pt idx="2">
                  <c:v>785</c:v>
                </c:pt>
                <c:pt idx="3">
                  <c:v>785</c:v>
                </c:pt>
                <c:pt idx="4">
                  <c:v>1175</c:v>
                </c:pt>
                <c:pt idx="5">
                  <c:v>1175</c:v>
                </c:pt>
                <c:pt idx="6">
                  <c:v>1175</c:v>
                </c:pt>
                <c:pt idx="7">
                  <c:v>1175</c:v>
                </c:pt>
                <c:pt idx="8">
                  <c:v>1175</c:v>
                </c:pt>
                <c:pt idx="9">
                  <c:v>1595</c:v>
                </c:pt>
                <c:pt idx="10">
                  <c:v>1927</c:v>
                </c:pt>
                <c:pt idx="11">
                  <c:v>1927</c:v>
                </c:pt>
                <c:pt idx="12">
                  <c:v>1927</c:v>
                </c:pt>
                <c:pt idx="13">
                  <c:v>1927</c:v>
                </c:pt>
                <c:pt idx="14">
                  <c:v>1927</c:v>
                </c:pt>
                <c:pt idx="15">
                  <c:v>2484</c:v>
                </c:pt>
                <c:pt idx="16">
                  <c:v>3019</c:v>
                </c:pt>
                <c:pt idx="17">
                  <c:v>3019</c:v>
                </c:pt>
                <c:pt idx="18">
                  <c:v>3429</c:v>
                </c:pt>
                <c:pt idx="19">
                  <c:v>3429</c:v>
                </c:pt>
                <c:pt idx="20">
                  <c:v>3789</c:v>
                </c:pt>
                <c:pt idx="21">
                  <c:v>3789</c:v>
                </c:pt>
                <c:pt idx="22">
                  <c:v>3789</c:v>
                </c:pt>
                <c:pt idx="23">
                  <c:v>4184</c:v>
                </c:pt>
                <c:pt idx="24">
                  <c:v>4184</c:v>
                </c:pt>
                <c:pt idx="25">
                  <c:v>4184</c:v>
                </c:pt>
                <c:pt idx="26">
                  <c:v>4524</c:v>
                </c:pt>
                <c:pt idx="27">
                  <c:v>4524</c:v>
                </c:pt>
                <c:pt idx="28">
                  <c:v>4524</c:v>
                </c:pt>
                <c:pt idx="29">
                  <c:v>4524</c:v>
                </c:pt>
                <c:pt idx="30">
                  <c:v>4879</c:v>
                </c:pt>
                <c:pt idx="31">
                  <c:v>4879</c:v>
                </c:pt>
                <c:pt idx="32">
                  <c:v>4879</c:v>
                </c:pt>
                <c:pt idx="33">
                  <c:v>4916</c:v>
                </c:pt>
                <c:pt idx="34">
                  <c:v>4916</c:v>
                </c:pt>
                <c:pt idx="35">
                  <c:v>4916</c:v>
                </c:pt>
                <c:pt idx="36">
                  <c:v>4916</c:v>
                </c:pt>
                <c:pt idx="37">
                  <c:v>4916</c:v>
                </c:pt>
                <c:pt idx="38">
                  <c:v>5016</c:v>
                </c:pt>
                <c:pt idx="39">
                  <c:v>5016</c:v>
                </c:pt>
                <c:pt idx="40">
                  <c:v>5016</c:v>
                </c:pt>
                <c:pt idx="41">
                  <c:v>5016</c:v>
                </c:pt>
                <c:pt idx="42">
                  <c:v>5095</c:v>
                </c:pt>
                <c:pt idx="43">
                  <c:v>5095</c:v>
                </c:pt>
                <c:pt idx="44">
                  <c:v>5095</c:v>
                </c:pt>
                <c:pt idx="45">
                  <c:v>5095</c:v>
                </c:pt>
                <c:pt idx="46">
                  <c:v>5095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4EA-B64D-9470-94D892EDE5BD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BGAS'!$NX$145:$PR$145</c:f>
              <c:numCache>
                <c:formatCode>General</c:formatCode>
                <c:ptCount val="47"/>
                <c:pt idx="0">
                  <c:v>315</c:v>
                </c:pt>
                <c:pt idx="1">
                  <c:v>315</c:v>
                </c:pt>
                <c:pt idx="2">
                  <c:v>735</c:v>
                </c:pt>
                <c:pt idx="3">
                  <c:v>735</c:v>
                </c:pt>
                <c:pt idx="4">
                  <c:v>1090</c:v>
                </c:pt>
                <c:pt idx="5">
                  <c:v>1090</c:v>
                </c:pt>
                <c:pt idx="6">
                  <c:v>1090</c:v>
                </c:pt>
                <c:pt idx="7">
                  <c:v>1090</c:v>
                </c:pt>
                <c:pt idx="8">
                  <c:v>1090</c:v>
                </c:pt>
                <c:pt idx="9">
                  <c:v>1495</c:v>
                </c:pt>
                <c:pt idx="10">
                  <c:v>1860</c:v>
                </c:pt>
                <c:pt idx="11">
                  <c:v>1860</c:v>
                </c:pt>
                <c:pt idx="12">
                  <c:v>1860</c:v>
                </c:pt>
                <c:pt idx="13">
                  <c:v>1860</c:v>
                </c:pt>
                <c:pt idx="14">
                  <c:v>1860</c:v>
                </c:pt>
                <c:pt idx="15">
                  <c:v>2315</c:v>
                </c:pt>
                <c:pt idx="16">
                  <c:v>2860</c:v>
                </c:pt>
                <c:pt idx="17">
                  <c:v>2860</c:v>
                </c:pt>
                <c:pt idx="18">
                  <c:v>3315</c:v>
                </c:pt>
                <c:pt idx="19">
                  <c:v>3315</c:v>
                </c:pt>
                <c:pt idx="20">
                  <c:v>3655</c:v>
                </c:pt>
                <c:pt idx="21">
                  <c:v>3655</c:v>
                </c:pt>
                <c:pt idx="22">
                  <c:v>3655</c:v>
                </c:pt>
                <c:pt idx="23">
                  <c:v>4005</c:v>
                </c:pt>
                <c:pt idx="24">
                  <c:v>4005</c:v>
                </c:pt>
                <c:pt idx="25">
                  <c:v>4005</c:v>
                </c:pt>
                <c:pt idx="26">
                  <c:v>4385</c:v>
                </c:pt>
                <c:pt idx="27">
                  <c:v>4385</c:v>
                </c:pt>
                <c:pt idx="28">
                  <c:v>4385</c:v>
                </c:pt>
                <c:pt idx="29">
                  <c:v>4385</c:v>
                </c:pt>
                <c:pt idx="30">
                  <c:v>4805</c:v>
                </c:pt>
                <c:pt idx="31">
                  <c:v>4805</c:v>
                </c:pt>
                <c:pt idx="32">
                  <c:v>4805</c:v>
                </c:pt>
                <c:pt idx="33">
                  <c:v>4862</c:v>
                </c:pt>
                <c:pt idx="34">
                  <c:v>4862</c:v>
                </c:pt>
                <c:pt idx="35">
                  <c:v>4862</c:v>
                </c:pt>
                <c:pt idx="36">
                  <c:v>4862</c:v>
                </c:pt>
                <c:pt idx="37">
                  <c:v>4862</c:v>
                </c:pt>
                <c:pt idx="38">
                  <c:v>4961</c:v>
                </c:pt>
                <c:pt idx="39">
                  <c:v>4961</c:v>
                </c:pt>
                <c:pt idx="40">
                  <c:v>4961</c:v>
                </c:pt>
                <c:pt idx="41">
                  <c:v>4961</c:v>
                </c:pt>
                <c:pt idx="42">
                  <c:v>5031</c:v>
                </c:pt>
                <c:pt idx="43">
                  <c:v>5031</c:v>
                </c:pt>
                <c:pt idx="44">
                  <c:v>5031</c:v>
                </c:pt>
                <c:pt idx="45">
                  <c:v>5031</c:v>
                </c:pt>
                <c:pt idx="46">
                  <c:v>5031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4EA-B64D-9470-94D892EDE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977744"/>
        <c:axId val="658978304"/>
      </c:lineChart>
      <c:catAx>
        <c:axId val="658977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97830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897830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97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BGAS'!$NX$125:$PR$125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870</c:v>
                </c:pt>
                <c:pt idx="3">
                  <c:v>870</c:v>
                </c:pt>
                <c:pt idx="4">
                  <c:v>870</c:v>
                </c:pt>
                <c:pt idx="5">
                  <c:v>870</c:v>
                </c:pt>
                <c:pt idx="6">
                  <c:v>870</c:v>
                </c:pt>
                <c:pt idx="7">
                  <c:v>870</c:v>
                </c:pt>
                <c:pt idx="8">
                  <c:v>870</c:v>
                </c:pt>
                <c:pt idx="9">
                  <c:v>1210</c:v>
                </c:pt>
                <c:pt idx="10">
                  <c:v>1210</c:v>
                </c:pt>
                <c:pt idx="11">
                  <c:v>1210</c:v>
                </c:pt>
                <c:pt idx="12">
                  <c:v>1210</c:v>
                </c:pt>
                <c:pt idx="13">
                  <c:v>1210</c:v>
                </c:pt>
                <c:pt idx="14">
                  <c:v>1210</c:v>
                </c:pt>
                <c:pt idx="15">
                  <c:v>1210</c:v>
                </c:pt>
                <c:pt idx="16">
                  <c:v>1360</c:v>
                </c:pt>
                <c:pt idx="17">
                  <c:v>1360</c:v>
                </c:pt>
                <c:pt idx="18">
                  <c:v>1360</c:v>
                </c:pt>
                <c:pt idx="19">
                  <c:v>1360</c:v>
                </c:pt>
                <c:pt idx="20">
                  <c:v>1460</c:v>
                </c:pt>
                <c:pt idx="21">
                  <c:v>1460</c:v>
                </c:pt>
                <c:pt idx="22">
                  <c:v>1460</c:v>
                </c:pt>
                <c:pt idx="23">
                  <c:v>1520</c:v>
                </c:pt>
                <c:pt idx="24">
                  <c:v>1520</c:v>
                </c:pt>
                <c:pt idx="25">
                  <c:v>1520</c:v>
                </c:pt>
                <c:pt idx="26">
                  <c:v>1520</c:v>
                </c:pt>
                <c:pt idx="27">
                  <c:v>1520</c:v>
                </c:pt>
                <c:pt idx="28">
                  <c:v>1520</c:v>
                </c:pt>
                <c:pt idx="29">
                  <c:v>1520</c:v>
                </c:pt>
                <c:pt idx="30">
                  <c:v>1530</c:v>
                </c:pt>
                <c:pt idx="31">
                  <c:v>1530</c:v>
                </c:pt>
                <c:pt idx="32">
                  <c:v>1530</c:v>
                </c:pt>
                <c:pt idx="33">
                  <c:v>1540</c:v>
                </c:pt>
                <c:pt idx="34">
                  <c:v>1540</c:v>
                </c:pt>
                <c:pt idx="35">
                  <c:v>1540</c:v>
                </c:pt>
                <c:pt idx="36">
                  <c:v>1540</c:v>
                </c:pt>
                <c:pt idx="37">
                  <c:v>1540</c:v>
                </c:pt>
                <c:pt idx="38">
                  <c:v>1550</c:v>
                </c:pt>
                <c:pt idx="39">
                  <c:v>1550</c:v>
                </c:pt>
                <c:pt idx="40">
                  <c:v>1550</c:v>
                </c:pt>
                <c:pt idx="41">
                  <c:v>1550</c:v>
                </c:pt>
                <c:pt idx="42">
                  <c:v>1550</c:v>
                </c:pt>
                <c:pt idx="43">
                  <c:v>1560</c:v>
                </c:pt>
                <c:pt idx="44">
                  <c:v>1560</c:v>
                </c:pt>
                <c:pt idx="45">
                  <c:v>1560</c:v>
                </c:pt>
                <c:pt idx="46">
                  <c:v>1560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C2-F94B-ACA8-660585FD15F8}"/>
            </c:ext>
          </c:extLst>
        </c:ser>
        <c:ser>
          <c:idx val="1"/>
          <c:order val="1"/>
          <c:tx>
            <c:v>´Réplica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BGAS'!$NX$130:$PR$130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1040</c:v>
                </c:pt>
                <c:pt idx="3">
                  <c:v>1040</c:v>
                </c:pt>
                <c:pt idx="4">
                  <c:v>1040</c:v>
                </c:pt>
                <c:pt idx="5">
                  <c:v>1040</c:v>
                </c:pt>
                <c:pt idx="6">
                  <c:v>1040</c:v>
                </c:pt>
                <c:pt idx="7">
                  <c:v>1040</c:v>
                </c:pt>
                <c:pt idx="8">
                  <c:v>1040</c:v>
                </c:pt>
                <c:pt idx="9">
                  <c:v>1280</c:v>
                </c:pt>
                <c:pt idx="10">
                  <c:v>1280</c:v>
                </c:pt>
                <c:pt idx="11">
                  <c:v>1280</c:v>
                </c:pt>
                <c:pt idx="12">
                  <c:v>1280</c:v>
                </c:pt>
                <c:pt idx="13">
                  <c:v>1280</c:v>
                </c:pt>
                <c:pt idx="14">
                  <c:v>1280</c:v>
                </c:pt>
                <c:pt idx="15">
                  <c:v>1280</c:v>
                </c:pt>
                <c:pt idx="16">
                  <c:v>1450</c:v>
                </c:pt>
                <c:pt idx="17">
                  <c:v>1450</c:v>
                </c:pt>
                <c:pt idx="18">
                  <c:v>1450</c:v>
                </c:pt>
                <c:pt idx="19">
                  <c:v>1450</c:v>
                </c:pt>
                <c:pt idx="20">
                  <c:v>1550</c:v>
                </c:pt>
                <c:pt idx="21">
                  <c:v>1550</c:v>
                </c:pt>
                <c:pt idx="22">
                  <c:v>1550</c:v>
                </c:pt>
                <c:pt idx="23">
                  <c:v>1590</c:v>
                </c:pt>
                <c:pt idx="24">
                  <c:v>1590</c:v>
                </c:pt>
                <c:pt idx="25">
                  <c:v>1590</c:v>
                </c:pt>
                <c:pt idx="26">
                  <c:v>1590</c:v>
                </c:pt>
                <c:pt idx="27">
                  <c:v>1590</c:v>
                </c:pt>
                <c:pt idx="28">
                  <c:v>1590</c:v>
                </c:pt>
                <c:pt idx="29">
                  <c:v>1590</c:v>
                </c:pt>
                <c:pt idx="30">
                  <c:v>1600</c:v>
                </c:pt>
                <c:pt idx="31">
                  <c:v>1600</c:v>
                </c:pt>
                <c:pt idx="32">
                  <c:v>1600</c:v>
                </c:pt>
                <c:pt idx="33">
                  <c:v>1610</c:v>
                </c:pt>
                <c:pt idx="34">
                  <c:v>1610</c:v>
                </c:pt>
                <c:pt idx="35">
                  <c:v>1610</c:v>
                </c:pt>
                <c:pt idx="36">
                  <c:v>1610</c:v>
                </c:pt>
                <c:pt idx="37">
                  <c:v>1610</c:v>
                </c:pt>
                <c:pt idx="38">
                  <c:v>1620</c:v>
                </c:pt>
                <c:pt idx="39">
                  <c:v>1620</c:v>
                </c:pt>
                <c:pt idx="40">
                  <c:v>1620</c:v>
                </c:pt>
                <c:pt idx="41">
                  <c:v>1620</c:v>
                </c:pt>
                <c:pt idx="42">
                  <c:v>1620</c:v>
                </c:pt>
                <c:pt idx="43">
                  <c:v>1630</c:v>
                </c:pt>
                <c:pt idx="44">
                  <c:v>1630</c:v>
                </c:pt>
                <c:pt idx="45">
                  <c:v>1630</c:v>
                </c:pt>
                <c:pt idx="46">
                  <c:v>1630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0C2-F94B-ACA8-660585FD15F8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BGAS'!$NX$135:$PR$135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850</c:v>
                </c:pt>
                <c:pt idx="3">
                  <c:v>850</c:v>
                </c:pt>
                <c:pt idx="4">
                  <c:v>850</c:v>
                </c:pt>
                <c:pt idx="5">
                  <c:v>850</c:v>
                </c:pt>
                <c:pt idx="6">
                  <c:v>850</c:v>
                </c:pt>
                <c:pt idx="7">
                  <c:v>850</c:v>
                </c:pt>
                <c:pt idx="8">
                  <c:v>850</c:v>
                </c:pt>
                <c:pt idx="9">
                  <c:v>1230</c:v>
                </c:pt>
                <c:pt idx="10">
                  <c:v>1230</c:v>
                </c:pt>
                <c:pt idx="11">
                  <c:v>1230</c:v>
                </c:pt>
                <c:pt idx="12">
                  <c:v>1230</c:v>
                </c:pt>
                <c:pt idx="13">
                  <c:v>1230</c:v>
                </c:pt>
                <c:pt idx="14">
                  <c:v>1230</c:v>
                </c:pt>
                <c:pt idx="15">
                  <c:v>1230</c:v>
                </c:pt>
                <c:pt idx="16">
                  <c:v>1330</c:v>
                </c:pt>
                <c:pt idx="17">
                  <c:v>1330</c:v>
                </c:pt>
                <c:pt idx="18">
                  <c:v>1330</c:v>
                </c:pt>
                <c:pt idx="19">
                  <c:v>1330</c:v>
                </c:pt>
                <c:pt idx="20">
                  <c:v>1460</c:v>
                </c:pt>
                <c:pt idx="21">
                  <c:v>1460</c:v>
                </c:pt>
                <c:pt idx="22">
                  <c:v>1460</c:v>
                </c:pt>
                <c:pt idx="23">
                  <c:v>1480</c:v>
                </c:pt>
                <c:pt idx="24">
                  <c:v>1480</c:v>
                </c:pt>
                <c:pt idx="25">
                  <c:v>1480</c:v>
                </c:pt>
                <c:pt idx="26">
                  <c:v>1480</c:v>
                </c:pt>
                <c:pt idx="27">
                  <c:v>1480</c:v>
                </c:pt>
                <c:pt idx="28">
                  <c:v>1480</c:v>
                </c:pt>
                <c:pt idx="29">
                  <c:v>1480</c:v>
                </c:pt>
                <c:pt idx="30">
                  <c:v>1490</c:v>
                </c:pt>
                <c:pt idx="31">
                  <c:v>1490</c:v>
                </c:pt>
                <c:pt idx="32">
                  <c:v>1490</c:v>
                </c:pt>
                <c:pt idx="33">
                  <c:v>1500</c:v>
                </c:pt>
                <c:pt idx="34">
                  <c:v>1500</c:v>
                </c:pt>
                <c:pt idx="35">
                  <c:v>1500</c:v>
                </c:pt>
                <c:pt idx="36">
                  <c:v>1500</c:v>
                </c:pt>
                <c:pt idx="37">
                  <c:v>1500</c:v>
                </c:pt>
                <c:pt idx="38">
                  <c:v>1510</c:v>
                </c:pt>
                <c:pt idx="39">
                  <c:v>1510</c:v>
                </c:pt>
                <c:pt idx="40">
                  <c:v>1510</c:v>
                </c:pt>
                <c:pt idx="41">
                  <c:v>1510</c:v>
                </c:pt>
                <c:pt idx="42">
                  <c:v>1510</c:v>
                </c:pt>
                <c:pt idx="43">
                  <c:v>1520</c:v>
                </c:pt>
                <c:pt idx="44">
                  <c:v>1520</c:v>
                </c:pt>
                <c:pt idx="45">
                  <c:v>1520</c:v>
                </c:pt>
                <c:pt idx="46">
                  <c:v>1520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0C2-F94B-ACA8-660585FD1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981664"/>
        <c:axId val="658982224"/>
      </c:lineChart>
      <c:catAx>
        <c:axId val="6589816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98222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898222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98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BGAS'!$NX$110:$PR$110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550</c:v>
                </c:pt>
                <c:pt idx="3">
                  <c:v>550</c:v>
                </c:pt>
                <c:pt idx="4">
                  <c:v>1150</c:v>
                </c:pt>
                <c:pt idx="5">
                  <c:v>1150</c:v>
                </c:pt>
                <c:pt idx="6">
                  <c:v>1150</c:v>
                </c:pt>
                <c:pt idx="7">
                  <c:v>1150</c:v>
                </c:pt>
                <c:pt idx="8">
                  <c:v>1150</c:v>
                </c:pt>
                <c:pt idx="9">
                  <c:v>2280</c:v>
                </c:pt>
                <c:pt idx="10">
                  <c:v>2280</c:v>
                </c:pt>
                <c:pt idx="11">
                  <c:v>2280</c:v>
                </c:pt>
                <c:pt idx="12">
                  <c:v>2280</c:v>
                </c:pt>
                <c:pt idx="13">
                  <c:v>2280</c:v>
                </c:pt>
                <c:pt idx="14">
                  <c:v>2280</c:v>
                </c:pt>
                <c:pt idx="15">
                  <c:v>2280</c:v>
                </c:pt>
                <c:pt idx="16">
                  <c:v>2640</c:v>
                </c:pt>
                <c:pt idx="17">
                  <c:v>2640</c:v>
                </c:pt>
                <c:pt idx="18">
                  <c:v>2740</c:v>
                </c:pt>
                <c:pt idx="19">
                  <c:v>2740</c:v>
                </c:pt>
                <c:pt idx="20">
                  <c:v>2910</c:v>
                </c:pt>
                <c:pt idx="21">
                  <c:v>2910</c:v>
                </c:pt>
                <c:pt idx="22">
                  <c:v>2910</c:v>
                </c:pt>
                <c:pt idx="23">
                  <c:v>3060</c:v>
                </c:pt>
                <c:pt idx="24">
                  <c:v>3060</c:v>
                </c:pt>
                <c:pt idx="25">
                  <c:v>3060</c:v>
                </c:pt>
                <c:pt idx="26">
                  <c:v>3060</c:v>
                </c:pt>
                <c:pt idx="27">
                  <c:v>3060</c:v>
                </c:pt>
                <c:pt idx="28">
                  <c:v>3060</c:v>
                </c:pt>
                <c:pt idx="29">
                  <c:v>3060</c:v>
                </c:pt>
                <c:pt idx="30">
                  <c:v>3110</c:v>
                </c:pt>
                <c:pt idx="31">
                  <c:v>3110</c:v>
                </c:pt>
                <c:pt idx="32">
                  <c:v>3110</c:v>
                </c:pt>
                <c:pt idx="33">
                  <c:v>3130</c:v>
                </c:pt>
                <c:pt idx="34">
                  <c:v>3130</c:v>
                </c:pt>
                <c:pt idx="35">
                  <c:v>3130</c:v>
                </c:pt>
                <c:pt idx="36">
                  <c:v>3130</c:v>
                </c:pt>
                <c:pt idx="37">
                  <c:v>3130</c:v>
                </c:pt>
                <c:pt idx="38">
                  <c:v>3140</c:v>
                </c:pt>
                <c:pt idx="39">
                  <c:v>3140</c:v>
                </c:pt>
                <c:pt idx="40">
                  <c:v>3140</c:v>
                </c:pt>
                <c:pt idx="41">
                  <c:v>3140</c:v>
                </c:pt>
                <c:pt idx="42">
                  <c:v>3140</c:v>
                </c:pt>
                <c:pt idx="43">
                  <c:v>3150</c:v>
                </c:pt>
                <c:pt idx="44">
                  <c:v>3150</c:v>
                </c:pt>
                <c:pt idx="45">
                  <c:v>3150</c:v>
                </c:pt>
                <c:pt idx="46">
                  <c:v>3150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48-294F-A326-F68D84155528}"/>
            </c:ext>
          </c:extLst>
        </c:ser>
        <c:ser>
          <c:idx val="1"/>
          <c:order val="1"/>
          <c:tx>
            <c:v>Réplcia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BGAS'!$NX$115:$PR$115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490</c:v>
                </c:pt>
                <c:pt idx="3">
                  <c:v>490</c:v>
                </c:pt>
                <c:pt idx="4">
                  <c:v>980</c:v>
                </c:pt>
                <c:pt idx="5">
                  <c:v>980</c:v>
                </c:pt>
                <c:pt idx="6">
                  <c:v>980</c:v>
                </c:pt>
                <c:pt idx="7">
                  <c:v>980</c:v>
                </c:pt>
                <c:pt idx="8">
                  <c:v>980</c:v>
                </c:pt>
                <c:pt idx="9">
                  <c:v>2180</c:v>
                </c:pt>
                <c:pt idx="10">
                  <c:v>2180</c:v>
                </c:pt>
                <c:pt idx="11">
                  <c:v>2180</c:v>
                </c:pt>
                <c:pt idx="12">
                  <c:v>2180</c:v>
                </c:pt>
                <c:pt idx="13">
                  <c:v>2180</c:v>
                </c:pt>
                <c:pt idx="14">
                  <c:v>2180</c:v>
                </c:pt>
                <c:pt idx="15">
                  <c:v>2180</c:v>
                </c:pt>
                <c:pt idx="16">
                  <c:v>2530</c:v>
                </c:pt>
                <c:pt idx="17">
                  <c:v>2530</c:v>
                </c:pt>
                <c:pt idx="18">
                  <c:v>2640</c:v>
                </c:pt>
                <c:pt idx="19">
                  <c:v>2640</c:v>
                </c:pt>
                <c:pt idx="20">
                  <c:v>2810</c:v>
                </c:pt>
                <c:pt idx="21">
                  <c:v>2810</c:v>
                </c:pt>
                <c:pt idx="22">
                  <c:v>2810</c:v>
                </c:pt>
                <c:pt idx="23">
                  <c:v>2940</c:v>
                </c:pt>
                <c:pt idx="24">
                  <c:v>2940</c:v>
                </c:pt>
                <c:pt idx="25">
                  <c:v>2940</c:v>
                </c:pt>
                <c:pt idx="26">
                  <c:v>2940</c:v>
                </c:pt>
                <c:pt idx="27">
                  <c:v>2940</c:v>
                </c:pt>
                <c:pt idx="28">
                  <c:v>2940</c:v>
                </c:pt>
                <c:pt idx="29">
                  <c:v>2940</c:v>
                </c:pt>
                <c:pt idx="30">
                  <c:v>2980</c:v>
                </c:pt>
                <c:pt idx="31">
                  <c:v>2980</c:v>
                </c:pt>
                <c:pt idx="32">
                  <c:v>2980</c:v>
                </c:pt>
                <c:pt idx="33">
                  <c:v>2990</c:v>
                </c:pt>
                <c:pt idx="34">
                  <c:v>2990</c:v>
                </c:pt>
                <c:pt idx="35">
                  <c:v>2990</c:v>
                </c:pt>
                <c:pt idx="36">
                  <c:v>2990</c:v>
                </c:pt>
                <c:pt idx="37">
                  <c:v>2990</c:v>
                </c:pt>
                <c:pt idx="38">
                  <c:v>3000</c:v>
                </c:pt>
                <c:pt idx="39">
                  <c:v>3000</c:v>
                </c:pt>
                <c:pt idx="40">
                  <c:v>3000</c:v>
                </c:pt>
                <c:pt idx="41">
                  <c:v>3000</c:v>
                </c:pt>
                <c:pt idx="42">
                  <c:v>3000</c:v>
                </c:pt>
                <c:pt idx="43">
                  <c:v>3010</c:v>
                </c:pt>
                <c:pt idx="44">
                  <c:v>3010</c:v>
                </c:pt>
                <c:pt idx="45">
                  <c:v>3010</c:v>
                </c:pt>
                <c:pt idx="46">
                  <c:v>3010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48-294F-A326-F68D84155528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BGAS'!$NX$120:$PR$120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570</c:v>
                </c:pt>
                <c:pt idx="3">
                  <c:v>570</c:v>
                </c:pt>
                <c:pt idx="4">
                  <c:v>1020</c:v>
                </c:pt>
                <c:pt idx="5">
                  <c:v>1020</c:v>
                </c:pt>
                <c:pt idx="6">
                  <c:v>1020</c:v>
                </c:pt>
                <c:pt idx="7">
                  <c:v>1020</c:v>
                </c:pt>
                <c:pt idx="8">
                  <c:v>1020</c:v>
                </c:pt>
                <c:pt idx="9">
                  <c:v>1870</c:v>
                </c:pt>
                <c:pt idx="10">
                  <c:v>1870</c:v>
                </c:pt>
                <c:pt idx="11">
                  <c:v>1870</c:v>
                </c:pt>
                <c:pt idx="12">
                  <c:v>1870</c:v>
                </c:pt>
                <c:pt idx="13">
                  <c:v>1870</c:v>
                </c:pt>
                <c:pt idx="14">
                  <c:v>1870</c:v>
                </c:pt>
                <c:pt idx="15">
                  <c:v>1870</c:v>
                </c:pt>
                <c:pt idx="16">
                  <c:v>2360</c:v>
                </c:pt>
                <c:pt idx="17">
                  <c:v>2360</c:v>
                </c:pt>
                <c:pt idx="18">
                  <c:v>2490</c:v>
                </c:pt>
                <c:pt idx="19">
                  <c:v>2490</c:v>
                </c:pt>
                <c:pt idx="20">
                  <c:v>2660</c:v>
                </c:pt>
                <c:pt idx="21">
                  <c:v>2660</c:v>
                </c:pt>
                <c:pt idx="22">
                  <c:v>2660</c:v>
                </c:pt>
                <c:pt idx="23">
                  <c:v>2690</c:v>
                </c:pt>
                <c:pt idx="24">
                  <c:v>2690</c:v>
                </c:pt>
                <c:pt idx="25">
                  <c:v>2690</c:v>
                </c:pt>
                <c:pt idx="26">
                  <c:v>2690</c:v>
                </c:pt>
                <c:pt idx="27">
                  <c:v>2690</c:v>
                </c:pt>
                <c:pt idx="28">
                  <c:v>2690</c:v>
                </c:pt>
                <c:pt idx="29">
                  <c:v>2690</c:v>
                </c:pt>
                <c:pt idx="30">
                  <c:v>2750</c:v>
                </c:pt>
                <c:pt idx="31">
                  <c:v>2750</c:v>
                </c:pt>
                <c:pt idx="32">
                  <c:v>2750</c:v>
                </c:pt>
                <c:pt idx="33">
                  <c:v>2770</c:v>
                </c:pt>
                <c:pt idx="34">
                  <c:v>2770</c:v>
                </c:pt>
                <c:pt idx="35">
                  <c:v>2770</c:v>
                </c:pt>
                <c:pt idx="36">
                  <c:v>2770</c:v>
                </c:pt>
                <c:pt idx="37">
                  <c:v>2770</c:v>
                </c:pt>
                <c:pt idx="38">
                  <c:v>2780</c:v>
                </c:pt>
                <c:pt idx="39">
                  <c:v>2780</c:v>
                </c:pt>
                <c:pt idx="40">
                  <c:v>2780</c:v>
                </c:pt>
                <c:pt idx="41">
                  <c:v>2780</c:v>
                </c:pt>
                <c:pt idx="42">
                  <c:v>2780</c:v>
                </c:pt>
                <c:pt idx="43">
                  <c:v>2790</c:v>
                </c:pt>
                <c:pt idx="44">
                  <c:v>2790</c:v>
                </c:pt>
                <c:pt idx="45">
                  <c:v>2790</c:v>
                </c:pt>
                <c:pt idx="46">
                  <c:v>2790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48-294F-A326-F68D84155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986144"/>
        <c:axId val="658986704"/>
      </c:lineChart>
      <c:catAx>
        <c:axId val="658986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98670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898670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98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BGAS'!$NX$95:$PR$95</c:f>
              <c:numCache>
                <c:formatCode>General</c:formatCode>
                <c:ptCount val="47"/>
                <c:pt idx="0">
                  <c:v>150</c:v>
                </c:pt>
                <c:pt idx="1">
                  <c:v>150</c:v>
                </c:pt>
                <c:pt idx="2">
                  <c:v>370</c:v>
                </c:pt>
                <c:pt idx="3">
                  <c:v>370</c:v>
                </c:pt>
                <c:pt idx="4">
                  <c:v>621</c:v>
                </c:pt>
                <c:pt idx="5">
                  <c:v>621</c:v>
                </c:pt>
                <c:pt idx="6">
                  <c:v>621</c:v>
                </c:pt>
                <c:pt idx="7">
                  <c:v>621</c:v>
                </c:pt>
                <c:pt idx="8">
                  <c:v>621</c:v>
                </c:pt>
                <c:pt idx="9">
                  <c:v>947</c:v>
                </c:pt>
                <c:pt idx="10">
                  <c:v>947</c:v>
                </c:pt>
                <c:pt idx="11">
                  <c:v>1268</c:v>
                </c:pt>
                <c:pt idx="12">
                  <c:v>1268</c:v>
                </c:pt>
                <c:pt idx="13">
                  <c:v>1268</c:v>
                </c:pt>
                <c:pt idx="14">
                  <c:v>1268</c:v>
                </c:pt>
                <c:pt idx="15">
                  <c:v>1268</c:v>
                </c:pt>
                <c:pt idx="16">
                  <c:v>1633</c:v>
                </c:pt>
                <c:pt idx="17">
                  <c:v>1633</c:v>
                </c:pt>
                <c:pt idx="18">
                  <c:v>1956</c:v>
                </c:pt>
                <c:pt idx="19">
                  <c:v>1956</c:v>
                </c:pt>
                <c:pt idx="20">
                  <c:v>2333</c:v>
                </c:pt>
                <c:pt idx="21">
                  <c:v>2333</c:v>
                </c:pt>
                <c:pt idx="22">
                  <c:v>2333</c:v>
                </c:pt>
                <c:pt idx="23">
                  <c:v>2645</c:v>
                </c:pt>
                <c:pt idx="24">
                  <c:v>2645</c:v>
                </c:pt>
                <c:pt idx="25">
                  <c:v>2645</c:v>
                </c:pt>
                <c:pt idx="26">
                  <c:v>2825</c:v>
                </c:pt>
                <c:pt idx="27">
                  <c:v>2825</c:v>
                </c:pt>
                <c:pt idx="28">
                  <c:v>2825</c:v>
                </c:pt>
                <c:pt idx="29">
                  <c:v>2825</c:v>
                </c:pt>
                <c:pt idx="30">
                  <c:v>2923</c:v>
                </c:pt>
                <c:pt idx="31">
                  <c:v>2923</c:v>
                </c:pt>
                <c:pt idx="32">
                  <c:v>2923</c:v>
                </c:pt>
                <c:pt idx="33">
                  <c:v>2958</c:v>
                </c:pt>
                <c:pt idx="34">
                  <c:v>2958</c:v>
                </c:pt>
                <c:pt idx="35">
                  <c:v>2958</c:v>
                </c:pt>
                <c:pt idx="36">
                  <c:v>2958</c:v>
                </c:pt>
                <c:pt idx="37">
                  <c:v>2958</c:v>
                </c:pt>
                <c:pt idx="38">
                  <c:v>3047</c:v>
                </c:pt>
                <c:pt idx="39">
                  <c:v>3047</c:v>
                </c:pt>
                <c:pt idx="40">
                  <c:v>3047</c:v>
                </c:pt>
                <c:pt idx="41">
                  <c:v>3047</c:v>
                </c:pt>
                <c:pt idx="42">
                  <c:v>3069</c:v>
                </c:pt>
                <c:pt idx="43">
                  <c:v>3069</c:v>
                </c:pt>
                <c:pt idx="44">
                  <c:v>3069</c:v>
                </c:pt>
                <c:pt idx="45">
                  <c:v>3069</c:v>
                </c:pt>
                <c:pt idx="46">
                  <c:v>3069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7FA-7647-BE82-D6F01EE78105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BGAS'!$NY$100:$PS$100</c:f>
              <c:numCache>
                <c:formatCode>General</c:formatCode>
                <c:ptCount val="47"/>
                <c:pt idx="0">
                  <c:v>165</c:v>
                </c:pt>
                <c:pt idx="1">
                  <c:v>385</c:v>
                </c:pt>
                <c:pt idx="2">
                  <c:v>385</c:v>
                </c:pt>
                <c:pt idx="3">
                  <c:v>630</c:v>
                </c:pt>
                <c:pt idx="4">
                  <c:v>630</c:v>
                </c:pt>
                <c:pt idx="5">
                  <c:v>630</c:v>
                </c:pt>
                <c:pt idx="6">
                  <c:v>630</c:v>
                </c:pt>
                <c:pt idx="7">
                  <c:v>630</c:v>
                </c:pt>
                <c:pt idx="8">
                  <c:v>1001</c:v>
                </c:pt>
                <c:pt idx="9">
                  <c:v>1001</c:v>
                </c:pt>
                <c:pt idx="10">
                  <c:v>1333</c:v>
                </c:pt>
                <c:pt idx="11">
                  <c:v>1333</c:v>
                </c:pt>
                <c:pt idx="12">
                  <c:v>1333</c:v>
                </c:pt>
                <c:pt idx="13">
                  <c:v>1333</c:v>
                </c:pt>
                <c:pt idx="14">
                  <c:v>1333</c:v>
                </c:pt>
                <c:pt idx="15">
                  <c:v>1725</c:v>
                </c:pt>
                <c:pt idx="16">
                  <c:v>1725</c:v>
                </c:pt>
                <c:pt idx="17">
                  <c:v>2051</c:v>
                </c:pt>
                <c:pt idx="18">
                  <c:v>2051</c:v>
                </c:pt>
                <c:pt idx="19">
                  <c:v>2382</c:v>
                </c:pt>
                <c:pt idx="20">
                  <c:v>2382</c:v>
                </c:pt>
                <c:pt idx="21">
                  <c:v>2382</c:v>
                </c:pt>
                <c:pt idx="22">
                  <c:v>2707</c:v>
                </c:pt>
                <c:pt idx="23">
                  <c:v>2707</c:v>
                </c:pt>
                <c:pt idx="24">
                  <c:v>2707</c:v>
                </c:pt>
                <c:pt idx="25">
                  <c:v>2883</c:v>
                </c:pt>
                <c:pt idx="26">
                  <c:v>2883</c:v>
                </c:pt>
                <c:pt idx="27">
                  <c:v>2883</c:v>
                </c:pt>
                <c:pt idx="28">
                  <c:v>2883</c:v>
                </c:pt>
                <c:pt idx="29">
                  <c:v>2939</c:v>
                </c:pt>
                <c:pt idx="30">
                  <c:v>2939</c:v>
                </c:pt>
                <c:pt idx="31">
                  <c:v>2939</c:v>
                </c:pt>
                <c:pt idx="32">
                  <c:v>2967</c:v>
                </c:pt>
                <c:pt idx="33">
                  <c:v>2967</c:v>
                </c:pt>
                <c:pt idx="34">
                  <c:v>2967</c:v>
                </c:pt>
                <c:pt idx="35">
                  <c:v>2967</c:v>
                </c:pt>
                <c:pt idx="36">
                  <c:v>2967</c:v>
                </c:pt>
                <c:pt idx="37">
                  <c:v>3028</c:v>
                </c:pt>
                <c:pt idx="38">
                  <c:v>3028</c:v>
                </c:pt>
                <c:pt idx="39">
                  <c:v>3028</c:v>
                </c:pt>
                <c:pt idx="40">
                  <c:v>3028</c:v>
                </c:pt>
                <c:pt idx="41">
                  <c:v>3029</c:v>
                </c:pt>
                <c:pt idx="42">
                  <c:v>3029</c:v>
                </c:pt>
                <c:pt idx="43">
                  <c:v>3029</c:v>
                </c:pt>
                <c:pt idx="44">
                  <c:v>3029</c:v>
                </c:pt>
                <c:pt idx="45">
                  <c:v>3029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7FA-7647-BE82-D6F01EE78105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BGAS'!$NX$105:$PR$105</c:f>
              <c:numCache>
                <c:formatCode>General</c:formatCode>
                <c:ptCount val="47"/>
                <c:pt idx="0">
                  <c:v>140</c:v>
                </c:pt>
                <c:pt idx="1">
                  <c:v>140</c:v>
                </c:pt>
                <c:pt idx="2">
                  <c:v>330</c:v>
                </c:pt>
                <c:pt idx="3">
                  <c:v>330</c:v>
                </c:pt>
                <c:pt idx="4">
                  <c:v>560</c:v>
                </c:pt>
                <c:pt idx="5">
                  <c:v>560</c:v>
                </c:pt>
                <c:pt idx="6">
                  <c:v>560</c:v>
                </c:pt>
                <c:pt idx="7">
                  <c:v>560</c:v>
                </c:pt>
                <c:pt idx="8">
                  <c:v>560</c:v>
                </c:pt>
                <c:pt idx="9">
                  <c:v>900</c:v>
                </c:pt>
                <c:pt idx="10">
                  <c:v>900</c:v>
                </c:pt>
                <c:pt idx="11">
                  <c:v>1230</c:v>
                </c:pt>
                <c:pt idx="12">
                  <c:v>1230</c:v>
                </c:pt>
                <c:pt idx="13">
                  <c:v>1230</c:v>
                </c:pt>
                <c:pt idx="14">
                  <c:v>1230</c:v>
                </c:pt>
                <c:pt idx="15">
                  <c:v>1230</c:v>
                </c:pt>
                <c:pt idx="16">
                  <c:v>1562</c:v>
                </c:pt>
                <c:pt idx="17">
                  <c:v>1562</c:v>
                </c:pt>
                <c:pt idx="18">
                  <c:v>1911</c:v>
                </c:pt>
                <c:pt idx="19">
                  <c:v>1911</c:v>
                </c:pt>
                <c:pt idx="20">
                  <c:v>2264</c:v>
                </c:pt>
                <c:pt idx="21">
                  <c:v>2264</c:v>
                </c:pt>
                <c:pt idx="22">
                  <c:v>2264</c:v>
                </c:pt>
                <c:pt idx="23">
                  <c:v>2609</c:v>
                </c:pt>
                <c:pt idx="24">
                  <c:v>2609</c:v>
                </c:pt>
                <c:pt idx="25">
                  <c:v>2609</c:v>
                </c:pt>
                <c:pt idx="26">
                  <c:v>2794</c:v>
                </c:pt>
                <c:pt idx="27">
                  <c:v>2794</c:v>
                </c:pt>
                <c:pt idx="28">
                  <c:v>2794</c:v>
                </c:pt>
                <c:pt idx="29">
                  <c:v>2794</c:v>
                </c:pt>
                <c:pt idx="30">
                  <c:v>2837</c:v>
                </c:pt>
                <c:pt idx="31">
                  <c:v>2837</c:v>
                </c:pt>
                <c:pt idx="32">
                  <c:v>2837</c:v>
                </c:pt>
                <c:pt idx="33">
                  <c:v>2869</c:v>
                </c:pt>
                <c:pt idx="34">
                  <c:v>2869</c:v>
                </c:pt>
                <c:pt idx="35">
                  <c:v>2869</c:v>
                </c:pt>
                <c:pt idx="36">
                  <c:v>2869</c:v>
                </c:pt>
                <c:pt idx="37">
                  <c:v>2869</c:v>
                </c:pt>
                <c:pt idx="38">
                  <c:v>2917</c:v>
                </c:pt>
                <c:pt idx="39">
                  <c:v>2917</c:v>
                </c:pt>
                <c:pt idx="40">
                  <c:v>2917</c:v>
                </c:pt>
                <c:pt idx="41">
                  <c:v>2917</c:v>
                </c:pt>
                <c:pt idx="42">
                  <c:v>2951</c:v>
                </c:pt>
                <c:pt idx="43">
                  <c:v>2951</c:v>
                </c:pt>
                <c:pt idx="44">
                  <c:v>2951</c:v>
                </c:pt>
                <c:pt idx="45">
                  <c:v>2951</c:v>
                </c:pt>
                <c:pt idx="46">
                  <c:v>2951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7FA-7647-BE82-D6F01EE78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990624"/>
        <c:axId val="658991184"/>
      </c:lineChart>
      <c:catAx>
        <c:axId val="6589906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99118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899118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99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BGAS'!$NX$80:$PR$80</c:f>
              <c:numCache>
                <c:formatCode>General</c:formatCode>
                <c:ptCount val="47"/>
                <c:pt idx="0">
                  <c:v>182</c:v>
                </c:pt>
                <c:pt idx="1">
                  <c:v>182</c:v>
                </c:pt>
                <c:pt idx="2">
                  <c:v>407</c:v>
                </c:pt>
                <c:pt idx="3">
                  <c:v>407</c:v>
                </c:pt>
                <c:pt idx="4">
                  <c:v>657</c:v>
                </c:pt>
                <c:pt idx="5">
                  <c:v>657</c:v>
                </c:pt>
                <c:pt idx="6">
                  <c:v>657</c:v>
                </c:pt>
                <c:pt idx="7">
                  <c:v>657</c:v>
                </c:pt>
                <c:pt idx="8">
                  <c:v>657</c:v>
                </c:pt>
                <c:pt idx="9">
                  <c:v>957</c:v>
                </c:pt>
                <c:pt idx="10">
                  <c:v>957</c:v>
                </c:pt>
                <c:pt idx="11">
                  <c:v>957</c:v>
                </c:pt>
                <c:pt idx="12">
                  <c:v>957</c:v>
                </c:pt>
                <c:pt idx="13">
                  <c:v>957</c:v>
                </c:pt>
                <c:pt idx="14">
                  <c:v>957</c:v>
                </c:pt>
                <c:pt idx="15">
                  <c:v>957</c:v>
                </c:pt>
                <c:pt idx="16">
                  <c:v>1172</c:v>
                </c:pt>
                <c:pt idx="17">
                  <c:v>1172</c:v>
                </c:pt>
                <c:pt idx="18">
                  <c:v>1297</c:v>
                </c:pt>
                <c:pt idx="19">
                  <c:v>1297</c:v>
                </c:pt>
                <c:pt idx="20">
                  <c:v>1412</c:v>
                </c:pt>
                <c:pt idx="21">
                  <c:v>1412</c:v>
                </c:pt>
                <c:pt idx="22">
                  <c:v>1412</c:v>
                </c:pt>
                <c:pt idx="23">
                  <c:v>1517</c:v>
                </c:pt>
                <c:pt idx="24">
                  <c:v>1517</c:v>
                </c:pt>
                <c:pt idx="25">
                  <c:v>1517</c:v>
                </c:pt>
                <c:pt idx="26">
                  <c:v>1573</c:v>
                </c:pt>
                <c:pt idx="27">
                  <c:v>1573</c:v>
                </c:pt>
                <c:pt idx="28">
                  <c:v>1573</c:v>
                </c:pt>
                <c:pt idx="29">
                  <c:v>1573</c:v>
                </c:pt>
                <c:pt idx="30">
                  <c:v>1625</c:v>
                </c:pt>
                <c:pt idx="31">
                  <c:v>1625</c:v>
                </c:pt>
                <c:pt idx="32">
                  <c:v>1625</c:v>
                </c:pt>
                <c:pt idx="33">
                  <c:v>1633</c:v>
                </c:pt>
                <c:pt idx="34">
                  <c:v>1633</c:v>
                </c:pt>
                <c:pt idx="35">
                  <c:v>1633</c:v>
                </c:pt>
                <c:pt idx="36">
                  <c:v>1633</c:v>
                </c:pt>
                <c:pt idx="37">
                  <c:v>1633</c:v>
                </c:pt>
                <c:pt idx="38">
                  <c:v>1634</c:v>
                </c:pt>
                <c:pt idx="39">
                  <c:v>1634</c:v>
                </c:pt>
                <c:pt idx="40">
                  <c:v>1634</c:v>
                </c:pt>
                <c:pt idx="41">
                  <c:v>1634</c:v>
                </c:pt>
                <c:pt idx="42">
                  <c:v>1635</c:v>
                </c:pt>
                <c:pt idx="43">
                  <c:v>1635</c:v>
                </c:pt>
                <c:pt idx="44">
                  <c:v>1635</c:v>
                </c:pt>
                <c:pt idx="45">
                  <c:v>1635</c:v>
                </c:pt>
                <c:pt idx="46">
                  <c:v>1635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50-744A-BC80-1FEC95A1FFAA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BGAS'!$NX$85:$PR$85</c:f>
              <c:numCache>
                <c:formatCode>General</c:formatCode>
                <c:ptCount val="47"/>
                <c:pt idx="0">
                  <c:v>193</c:v>
                </c:pt>
                <c:pt idx="1">
                  <c:v>193</c:v>
                </c:pt>
                <c:pt idx="2">
                  <c:v>433</c:v>
                </c:pt>
                <c:pt idx="3">
                  <c:v>433</c:v>
                </c:pt>
                <c:pt idx="4">
                  <c:v>679</c:v>
                </c:pt>
                <c:pt idx="5">
                  <c:v>679</c:v>
                </c:pt>
                <c:pt idx="6">
                  <c:v>679</c:v>
                </c:pt>
                <c:pt idx="7">
                  <c:v>679</c:v>
                </c:pt>
                <c:pt idx="8">
                  <c:v>679</c:v>
                </c:pt>
                <c:pt idx="9">
                  <c:v>991</c:v>
                </c:pt>
                <c:pt idx="10">
                  <c:v>991</c:v>
                </c:pt>
                <c:pt idx="11">
                  <c:v>991</c:v>
                </c:pt>
                <c:pt idx="12">
                  <c:v>991</c:v>
                </c:pt>
                <c:pt idx="13">
                  <c:v>991</c:v>
                </c:pt>
                <c:pt idx="14">
                  <c:v>991</c:v>
                </c:pt>
                <c:pt idx="15">
                  <c:v>991</c:v>
                </c:pt>
                <c:pt idx="16">
                  <c:v>1238</c:v>
                </c:pt>
                <c:pt idx="17">
                  <c:v>1238</c:v>
                </c:pt>
                <c:pt idx="18">
                  <c:v>1395</c:v>
                </c:pt>
                <c:pt idx="19">
                  <c:v>1395</c:v>
                </c:pt>
                <c:pt idx="20">
                  <c:v>1540</c:v>
                </c:pt>
                <c:pt idx="21">
                  <c:v>1540</c:v>
                </c:pt>
                <c:pt idx="22">
                  <c:v>1540</c:v>
                </c:pt>
                <c:pt idx="23">
                  <c:v>1642</c:v>
                </c:pt>
                <c:pt idx="24">
                  <c:v>1642</c:v>
                </c:pt>
                <c:pt idx="25">
                  <c:v>1642</c:v>
                </c:pt>
                <c:pt idx="26">
                  <c:v>1691</c:v>
                </c:pt>
                <c:pt idx="27">
                  <c:v>1691</c:v>
                </c:pt>
                <c:pt idx="28">
                  <c:v>1691</c:v>
                </c:pt>
                <c:pt idx="29">
                  <c:v>1691</c:v>
                </c:pt>
                <c:pt idx="30">
                  <c:v>1754</c:v>
                </c:pt>
                <c:pt idx="31">
                  <c:v>1754</c:v>
                </c:pt>
                <c:pt idx="32">
                  <c:v>1754</c:v>
                </c:pt>
                <c:pt idx="33">
                  <c:v>1759</c:v>
                </c:pt>
                <c:pt idx="34">
                  <c:v>1759</c:v>
                </c:pt>
                <c:pt idx="35">
                  <c:v>1759</c:v>
                </c:pt>
                <c:pt idx="36">
                  <c:v>1759</c:v>
                </c:pt>
                <c:pt idx="37">
                  <c:v>1759</c:v>
                </c:pt>
                <c:pt idx="38">
                  <c:v>1760</c:v>
                </c:pt>
                <c:pt idx="39">
                  <c:v>1760</c:v>
                </c:pt>
                <c:pt idx="40">
                  <c:v>1760</c:v>
                </c:pt>
                <c:pt idx="41">
                  <c:v>1760</c:v>
                </c:pt>
                <c:pt idx="42">
                  <c:v>1761</c:v>
                </c:pt>
                <c:pt idx="43">
                  <c:v>1761</c:v>
                </c:pt>
                <c:pt idx="44">
                  <c:v>1761</c:v>
                </c:pt>
                <c:pt idx="45">
                  <c:v>1761</c:v>
                </c:pt>
                <c:pt idx="46">
                  <c:v>1761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50-744A-BC80-1FEC95A1FFAA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BGAS'!$NX$90:$PR$90</c:f>
              <c:numCache>
                <c:formatCode>General</c:formatCode>
                <c:ptCount val="47"/>
                <c:pt idx="0">
                  <c:v>196</c:v>
                </c:pt>
                <c:pt idx="1">
                  <c:v>196</c:v>
                </c:pt>
                <c:pt idx="2">
                  <c:v>426</c:v>
                </c:pt>
                <c:pt idx="3">
                  <c:v>426</c:v>
                </c:pt>
                <c:pt idx="4">
                  <c:v>701</c:v>
                </c:pt>
                <c:pt idx="5">
                  <c:v>701</c:v>
                </c:pt>
                <c:pt idx="6">
                  <c:v>701</c:v>
                </c:pt>
                <c:pt idx="7">
                  <c:v>701</c:v>
                </c:pt>
                <c:pt idx="8">
                  <c:v>701</c:v>
                </c:pt>
                <c:pt idx="9">
                  <c:v>1025</c:v>
                </c:pt>
                <c:pt idx="10">
                  <c:v>1025</c:v>
                </c:pt>
                <c:pt idx="11">
                  <c:v>1025</c:v>
                </c:pt>
                <c:pt idx="12">
                  <c:v>1025</c:v>
                </c:pt>
                <c:pt idx="13">
                  <c:v>1025</c:v>
                </c:pt>
                <c:pt idx="14">
                  <c:v>1025</c:v>
                </c:pt>
                <c:pt idx="15">
                  <c:v>1025</c:v>
                </c:pt>
                <c:pt idx="16">
                  <c:v>1270</c:v>
                </c:pt>
                <c:pt idx="17">
                  <c:v>1270</c:v>
                </c:pt>
                <c:pt idx="18">
                  <c:v>1413</c:v>
                </c:pt>
                <c:pt idx="19">
                  <c:v>1413</c:v>
                </c:pt>
                <c:pt idx="20">
                  <c:v>1536</c:v>
                </c:pt>
                <c:pt idx="21">
                  <c:v>1536</c:v>
                </c:pt>
                <c:pt idx="22">
                  <c:v>1536</c:v>
                </c:pt>
                <c:pt idx="23">
                  <c:v>1647</c:v>
                </c:pt>
                <c:pt idx="24">
                  <c:v>1647</c:v>
                </c:pt>
                <c:pt idx="25">
                  <c:v>1647</c:v>
                </c:pt>
                <c:pt idx="26">
                  <c:v>1707</c:v>
                </c:pt>
                <c:pt idx="27">
                  <c:v>1707</c:v>
                </c:pt>
                <c:pt idx="28">
                  <c:v>1707</c:v>
                </c:pt>
                <c:pt idx="29">
                  <c:v>1707</c:v>
                </c:pt>
                <c:pt idx="30">
                  <c:v>1747</c:v>
                </c:pt>
                <c:pt idx="31">
                  <c:v>1747</c:v>
                </c:pt>
                <c:pt idx="32">
                  <c:v>1747</c:v>
                </c:pt>
                <c:pt idx="33">
                  <c:v>1754</c:v>
                </c:pt>
                <c:pt idx="34">
                  <c:v>1754</c:v>
                </c:pt>
                <c:pt idx="35">
                  <c:v>1754</c:v>
                </c:pt>
                <c:pt idx="36">
                  <c:v>1754</c:v>
                </c:pt>
                <c:pt idx="37">
                  <c:v>1754</c:v>
                </c:pt>
                <c:pt idx="38">
                  <c:v>1764</c:v>
                </c:pt>
                <c:pt idx="39">
                  <c:v>1764</c:v>
                </c:pt>
                <c:pt idx="40">
                  <c:v>1764</c:v>
                </c:pt>
                <c:pt idx="41">
                  <c:v>1764</c:v>
                </c:pt>
                <c:pt idx="42">
                  <c:v>1765</c:v>
                </c:pt>
                <c:pt idx="43">
                  <c:v>1765</c:v>
                </c:pt>
                <c:pt idx="44">
                  <c:v>1765</c:v>
                </c:pt>
                <c:pt idx="45">
                  <c:v>1765</c:v>
                </c:pt>
                <c:pt idx="46">
                  <c:v>1765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50-744A-BC80-1FEC95A1F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794592"/>
        <c:axId val="658795152"/>
      </c:lineChart>
      <c:catAx>
        <c:axId val="658794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79515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87951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794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BGAS'!$NX$65:$PR$65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300</c:v>
                </c:pt>
                <c:pt idx="3">
                  <c:v>300</c:v>
                </c:pt>
                <c:pt idx="4">
                  <c:v>610</c:v>
                </c:pt>
                <c:pt idx="5">
                  <c:v>610</c:v>
                </c:pt>
                <c:pt idx="6">
                  <c:v>610</c:v>
                </c:pt>
                <c:pt idx="7">
                  <c:v>610</c:v>
                </c:pt>
                <c:pt idx="8">
                  <c:v>610</c:v>
                </c:pt>
                <c:pt idx="9">
                  <c:v>1160</c:v>
                </c:pt>
                <c:pt idx="10">
                  <c:v>1160</c:v>
                </c:pt>
                <c:pt idx="11">
                  <c:v>1160</c:v>
                </c:pt>
                <c:pt idx="12">
                  <c:v>1160</c:v>
                </c:pt>
                <c:pt idx="13">
                  <c:v>1160</c:v>
                </c:pt>
                <c:pt idx="14">
                  <c:v>1160</c:v>
                </c:pt>
                <c:pt idx="15">
                  <c:v>1160</c:v>
                </c:pt>
                <c:pt idx="16">
                  <c:v>1580</c:v>
                </c:pt>
                <c:pt idx="17">
                  <c:v>1580</c:v>
                </c:pt>
                <c:pt idx="18">
                  <c:v>1980</c:v>
                </c:pt>
                <c:pt idx="19">
                  <c:v>1980</c:v>
                </c:pt>
                <c:pt idx="20">
                  <c:v>2240</c:v>
                </c:pt>
                <c:pt idx="21">
                  <c:v>2240</c:v>
                </c:pt>
                <c:pt idx="22">
                  <c:v>2240</c:v>
                </c:pt>
                <c:pt idx="23">
                  <c:v>2365</c:v>
                </c:pt>
                <c:pt idx="24">
                  <c:v>2365</c:v>
                </c:pt>
                <c:pt idx="25">
                  <c:v>2365</c:v>
                </c:pt>
                <c:pt idx="26">
                  <c:v>2365</c:v>
                </c:pt>
                <c:pt idx="27">
                  <c:v>2365</c:v>
                </c:pt>
                <c:pt idx="28">
                  <c:v>2365</c:v>
                </c:pt>
                <c:pt idx="29">
                  <c:v>2365</c:v>
                </c:pt>
                <c:pt idx="30">
                  <c:v>2415</c:v>
                </c:pt>
                <c:pt idx="31">
                  <c:v>2415</c:v>
                </c:pt>
                <c:pt idx="32">
                  <c:v>2415</c:v>
                </c:pt>
                <c:pt idx="33">
                  <c:v>2440</c:v>
                </c:pt>
                <c:pt idx="34">
                  <c:v>2440</c:v>
                </c:pt>
                <c:pt idx="35">
                  <c:v>2440</c:v>
                </c:pt>
                <c:pt idx="36">
                  <c:v>2440</c:v>
                </c:pt>
                <c:pt idx="37">
                  <c:v>2440</c:v>
                </c:pt>
                <c:pt idx="38">
                  <c:v>2445</c:v>
                </c:pt>
                <c:pt idx="39">
                  <c:v>2445</c:v>
                </c:pt>
                <c:pt idx="40">
                  <c:v>2445</c:v>
                </c:pt>
                <c:pt idx="41">
                  <c:v>2445</c:v>
                </c:pt>
                <c:pt idx="42">
                  <c:v>2445</c:v>
                </c:pt>
                <c:pt idx="43">
                  <c:v>2450</c:v>
                </c:pt>
                <c:pt idx="44">
                  <c:v>2450</c:v>
                </c:pt>
                <c:pt idx="45">
                  <c:v>2450</c:v>
                </c:pt>
                <c:pt idx="46">
                  <c:v>2450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88A-224D-8006-32426BA0E4B2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BGAS'!$NX$70:$PR$70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325</c:v>
                </c:pt>
                <c:pt idx="3">
                  <c:v>325</c:v>
                </c:pt>
                <c:pt idx="4">
                  <c:v>665</c:v>
                </c:pt>
                <c:pt idx="5">
                  <c:v>665</c:v>
                </c:pt>
                <c:pt idx="6">
                  <c:v>665</c:v>
                </c:pt>
                <c:pt idx="7">
                  <c:v>665</c:v>
                </c:pt>
                <c:pt idx="8">
                  <c:v>665</c:v>
                </c:pt>
                <c:pt idx="9">
                  <c:v>1175</c:v>
                </c:pt>
                <c:pt idx="10">
                  <c:v>1175</c:v>
                </c:pt>
                <c:pt idx="11">
                  <c:v>1175</c:v>
                </c:pt>
                <c:pt idx="12">
                  <c:v>1175</c:v>
                </c:pt>
                <c:pt idx="13">
                  <c:v>1175</c:v>
                </c:pt>
                <c:pt idx="14">
                  <c:v>1175</c:v>
                </c:pt>
                <c:pt idx="15">
                  <c:v>1175</c:v>
                </c:pt>
                <c:pt idx="16">
                  <c:v>1595</c:v>
                </c:pt>
                <c:pt idx="17">
                  <c:v>1595</c:v>
                </c:pt>
                <c:pt idx="18">
                  <c:v>2035</c:v>
                </c:pt>
                <c:pt idx="19">
                  <c:v>2035</c:v>
                </c:pt>
                <c:pt idx="20">
                  <c:v>2275</c:v>
                </c:pt>
                <c:pt idx="21">
                  <c:v>2275</c:v>
                </c:pt>
                <c:pt idx="22">
                  <c:v>2275</c:v>
                </c:pt>
                <c:pt idx="23">
                  <c:v>2380</c:v>
                </c:pt>
                <c:pt idx="24">
                  <c:v>2380</c:v>
                </c:pt>
                <c:pt idx="25">
                  <c:v>2380</c:v>
                </c:pt>
                <c:pt idx="26">
                  <c:v>2380</c:v>
                </c:pt>
                <c:pt idx="27">
                  <c:v>2380</c:v>
                </c:pt>
                <c:pt idx="28">
                  <c:v>2380</c:v>
                </c:pt>
                <c:pt idx="29">
                  <c:v>2380</c:v>
                </c:pt>
                <c:pt idx="30">
                  <c:v>2425</c:v>
                </c:pt>
                <c:pt idx="31">
                  <c:v>2425</c:v>
                </c:pt>
                <c:pt idx="32">
                  <c:v>2425</c:v>
                </c:pt>
                <c:pt idx="33">
                  <c:v>2445</c:v>
                </c:pt>
                <c:pt idx="34">
                  <c:v>2445</c:v>
                </c:pt>
                <c:pt idx="35">
                  <c:v>2445</c:v>
                </c:pt>
                <c:pt idx="36">
                  <c:v>2445</c:v>
                </c:pt>
                <c:pt idx="37">
                  <c:v>2445</c:v>
                </c:pt>
                <c:pt idx="38">
                  <c:v>2450</c:v>
                </c:pt>
                <c:pt idx="39">
                  <c:v>2450</c:v>
                </c:pt>
                <c:pt idx="40">
                  <c:v>2450</c:v>
                </c:pt>
                <c:pt idx="41">
                  <c:v>2450</c:v>
                </c:pt>
                <c:pt idx="42">
                  <c:v>2450</c:v>
                </c:pt>
                <c:pt idx="43">
                  <c:v>2455</c:v>
                </c:pt>
                <c:pt idx="44">
                  <c:v>2455</c:v>
                </c:pt>
                <c:pt idx="45">
                  <c:v>2455</c:v>
                </c:pt>
                <c:pt idx="46">
                  <c:v>2455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88A-224D-8006-32426BA0E4B2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BGAS'!$NX$75:$PR$75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350</c:v>
                </c:pt>
                <c:pt idx="3">
                  <c:v>350</c:v>
                </c:pt>
                <c:pt idx="4">
                  <c:v>675</c:v>
                </c:pt>
                <c:pt idx="5">
                  <c:v>675</c:v>
                </c:pt>
                <c:pt idx="6">
                  <c:v>675</c:v>
                </c:pt>
                <c:pt idx="7">
                  <c:v>675</c:v>
                </c:pt>
                <c:pt idx="8">
                  <c:v>675</c:v>
                </c:pt>
                <c:pt idx="9">
                  <c:v>1260</c:v>
                </c:pt>
                <c:pt idx="10">
                  <c:v>1260</c:v>
                </c:pt>
                <c:pt idx="11">
                  <c:v>1260</c:v>
                </c:pt>
                <c:pt idx="12">
                  <c:v>1260</c:v>
                </c:pt>
                <c:pt idx="13">
                  <c:v>1260</c:v>
                </c:pt>
                <c:pt idx="14">
                  <c:v>1260</c:v>
                </c:pt>
                <c:pt idx="15">
                  <c:v>1260</c:v>
                </c:pt>
                <c:pt idx="16">
                  <c:v>1675</c:v>
                </c:pt>
                <c:pt idx="17">
                  <c:v>1675</c:v>
                </c:pt>
                <c:pt idx="18">
                  <c:v>2150</c:v>
                </c:pt>
                <c:pt idx="19">
                  <c:v>2150</c:v>
                </c:pt>
                <c:pt idx="20">
                  <c:v>2440</c:v>
                </c:pt>
                <c:pt idx="21">
                  <c:v>2440</c:v>
                </c:pt>
                <c:pt idx="22">
                  <c:v>2440</c:v>
                </c:pt>
                <c:pt idx="23">
                  <c:v>2580</c:v>
                </c:pt>
                <c:pt idx="24">
                  <c:v>2580</c:v>
                </c:pt>
                <c:pt idx="25">
                  <c:v>2580</c:v>
                </c:pt>
                <c:pt idx="26">
                  <c:v>2580</c:v>
                </c:pt>
                <c:pt idx="27">
                  <c:v>2580</c:v>
                </c:pt>
                <c:pt idx="28">
                  <c:v>2580</c:v>
                </c:pt>
                <c:pt idx="29">
                  <c:v>2580</c:v>
                </c:pt>
                <c:pt idx="30">
                  <c:v>2620</c:v>
                </c:pt>
                <c:pt idx="31">
                  <c:v>2620</c:v>
                </c:pt>
                <c:pt idx="32">
                  <c:v>2620</c:v>
                </c:pt>
                <c:pt idx="33">
                  <c:v>2655</c:v>
                </c:pt>
                <c:pt idx="34">
                  <c:v>2655</c:v>
                </c:pt>
                <c:pt idx="35">
                  <c:v>2655</c:v>
                </c:pt>
                <c:pt idx="36">
                  <c:v>2655</c:v>
                </c:pt>
                <c:pt idx="37">
                  <c:v>2655</c:v>
                </c:pt>
                <c:pt idx="38">
                  <c:v>2665</c:v>
                </c:pt>
                <c:pt idx="39">
                  <c:v>2665</c:v>
                </c:pt>
                <c:pt idx="40">
                  <c:v>2665</c:v>
                </c:pt>
                <c:pt idx="41">
                  <c:v>2665</c:v>
                </c:pt>
                <c:pt idx="42">
                  <c:v>2665</c:v>
                </c:pt>
                <c:pt idx="43">
                  <c:v>2670</c:v>
                </c:pt>
                <c:pt idx="44">
                  <c:v>2670</c:v>
                </c:pt>
                <c:pt idx="45">
                  <c:v>2670</c:v>
                </c:pt>
                <c:pt idx="46">
                  <c:v>2670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88A-224D-8006-32426BA0E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799072"/>
        <c:axId val="658799632"/>
      </c:lineChart>
      <c:catAx>
        <c:axId val="6587990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79963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87996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79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BGAS'!$NX$50:$PR$50</c:f>
              <c:numCache>
                <c:formatCode>General</c:formatCode>
                <c:ptCount val="47"/>
                <c:pt idx="0">
                  <c:v>60</c:v>
                </c:pt>
                <c:pt idx="1">
                  <c:v>60</c:v>
                </c:pt>
                <c:pt idx="2">
                  <c:v>195</c:v>
                </c:pt>
                <c:pt idx="3">
                  <c:v>195</c:v>
                </c:pt>
                <c:pt idx="4">
                  <c:v>360</c:v>
                </c:pt>
                <c:pt idx="5">
                  <c:v>360</c:v>
                </c:pt>
                <c:pt idx="6">
                  <c:v>360</c:v>
                </c:pt>
                <c:pt idx="7">
                  <c:v>360</c:v>
                </c:pt>
                <c:pt idx="8">
                  <c:v>360</c:v>
                </c:pt>
                <c:pt idx="9">
                  <c:v>530</c:v>
                </c:pt>
                <c:pt idx="10">
                  <c:v>530</c:v>
                </c:pt>
                <c:pt idx="11">
                  <c:v>530</c:v>
                </c:pt>
                <c:pt idx="12">
                  <c:v>530</c:v>
                </c:pt>
                <c:pt idx="13">
                  <c:v>530</c:v>
                </c:pt>
                <c:pt idx="14">
                  <c:v>530</c:v>
                </c:pt>
                <c:pt idx="15">
                  <c:v>530</c:v>
                </c:pt>
                <c:pt idx="16">
                  <c:v>707</c:v>
                </c:pt>
                <c:pt idx="17">
                  <c:v>707</c:v>
                </c:pt>
                <c:pt idx="18">
                  <c:v>850</c:v>
                </c:pt>
                <c:pt idx="19">
                  <c:v>850</c:v>
                </c:pt>
                <c:pt idx="20">
                  <c:v>999</c:v>
                </c:pt>
                <c:pt idx="21">
                  <c:v>999</c:v>
                </c:pt>
                <c:pt idx="22">
                  <c:v>999</c:v>
                </c:pt>
                <c:pt idx="23">
                  <c:v>1152</c:v>
                </c:pt>
                <c:pt idx="24">
                  <c:v>1152</c:v>
                </c:pt>
                <c:pt idx="25">
                  <c:v>1152</c:v>
                </c:pt>
                <c:pt idx="26">
                  <c:v>1315</c:v>
                </c:pt>
                <c:pt idx="27">
                  <c:v>1315</c:v>
                </c:pt>
                <c:pt idx="28">
                  <c:v>1315</c:v>
                </c:pt>
                <c:pt idx="29">
                  <c:v>1315</c:v>
                </c:pt>
                <c:pt idx="30">
                  <c:v>1469</c:v>
                </c:pt>
                <c:pt idx="31">
                  <c:v>1469</c:v>
                </c:pt>
                <c:pt idx="32">
                  <c:v>1469</c:v>
                </c:pt>
                <c:pt idx="33">
                  <c:v>1530</c:v>
                </c:pt>
                <c:pt idx="34">
                  <c:v>1530</c:v>
                </c:pt>
                <c:pt idx="35">
                  <c:v>1530</c:v>
                </c:pt>
                <c:pt idx="36">
                  <c:v>1530</c:v>
                </c:pt>
                <c:pt idx="37">
                  <c:v>1530</c:v>
                </c:pt>
                <c:pt idx="38">
                  <c:v>1531</c:v>
                </c:pt>
                <c:pt idx="39">
                  <c:v>1531</c:v>
                </c:pt>
                <c:pt idx="40">
                  <c:v>1531</c:v>
                </c:pt>
                <c:pt idx="41">
                  <c:v>1531</c:v>
                </c:pt>
                <c:pt idx="42">
                  <c:v>1532</c:v>
                </c:pt>
                <c:pt idx="43">
                  <c:v>1532</c:v>
                </c:pt>
                <c:pt idx="44">
                  <c:v>1532</c:v>
                </c:pt>
                <c:pt idx="45">
                  <c:v>1532</c:v>
                </c:pt>
                <c:pt idx="46">
                  <c:v>1532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2B3-9B4A-B5B5-100932B0D614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BGAS'!$NX$55:$PR$55</c:f>
              <c:numCache>
                <c:formatCode>General</c:formatCode>
                <c:ptCount val="47"/>
                <c:pt idx="0">
                  <c:v>45</c:v>
                </c:pt>
                <c:pt idx="1">
                  <c:v>45</c:v>
                </c:pt>
                <c:pt idx="2">
                  <c:v>183</c:v>
                </c:pt>
                <c:pt idx="3">
                  <c:v>183</c:v>
                </c:pt>
                <c:pt idx="4">
                  <c:v>351</c:v>
                </c:pt>
                <c:pt idx="5">
                  <c:v>351</c:v>
                </c:pt>
                <c:pt idx="6">
                  <c:v>351</c:v>
                </c:pt>
                <c:pt idx="7">
                  <c:v>351</c:v>
                </c:pt>
                <c:pt idx="8">
                  <c:v>351</c:v>
                </c:pt>
                <c:pt idx="9">
                  <c:v>523</c:v>
                </c:pt>
                <c:pt idx="10">
                  <c:v>523</c:v>
                </c:pt>
                <c:pt idx="11">
                  <c:v>523</c:v>
                </c:pt>
                <c:pt idx="12">
                  <c:v>523</c:v>
                </c:pt>
                <c:pt idx="13">
                  <c:v>523</c:v>
                </c:pt>
                <c:pt idx="14">
                  <c:v>523</c:v>
                </c:pt>
                <c:pt idx="15">
                  <c:v>523</c:v>
                </c:pt>
                <c:pt idx="16">
                  <c:v>673</c:v>
                </c:pt>
                <c:pt idx="17">
                  <c:v>673</c:v>
                </c:pt>
                <c:pt idx="18">
                  <c:v>826</c:v>
                </c:pt>
                <c:pt idx="19">
                  <c:v>826</c:v>
                </c:pt>
                <c:pt idx="20">
                  <c:v>963</c:v>
                </c:pt>
                <c:pt idx="21">
                  <c:v>963</c:v>
                </c:pt>
                <c:pt idx="22">
                  <c:v>963</c:v>
                </c:pt>
                <c:pt idx="23">
                  <c:v>1112</c:v>
                </c:pt>
                <c:pt idx="24">
                  <c:v>1112</c:v>
                </c:pt>
                <c:pt idx="25">
                  <c:v>1112</c:v>
                </c:pt>
                <c:pt idx="26">
                  <c:v>1267</c:v>
                </c:pt>
                <c:pt idx="27">
                  <c:v>1267</c:v>
                </c:pt>
                <c:pt idx="28">
                  <c:v>1267</c:v>
                </c:pt>
                <c:pt idx="29">
                  <c:v>1267</c:v>
                </c:pt>
                <c:pt idx="30">
                  <c:v>1399</c:v>
                </c:pt>
                <c:pt idx="31">
                  <c:v>1399</c:v>
                </c:pt>
                <c:pt idx="32">
                  <c:v>1399</c:v>
                </c:pt>
                <c:pt idx="33">
                  <c:v>1451</c:v>
                </c:pt>
                <c:pt idx="34">
                  <c:v>1451</c:v>
                </c:pt>
                <c:pt idx="35">
                  <c:v>1451</c:v>
                </c:pt>
                <c:pt idx="36">
                  <c:v>1451</c:v>
                </c:pt>
                <c:pt idx="37">
                  <c:v>1451</c:v>
                </c:pt>
                <c:pt idx="38">
                  <c:v>1452</c:v>
                </c:pt>
                <c:pt idx="39">
                  <c:v>1452</c:v>
                </c:pt>
                <c:pt idx="40">
                  <c:v>1452</c:v>
                </c:pt>
                <c:pt idx="41">
                  <c:v>1452</c:v>
                </c:pt>
                <c:pt idx="42">
                  <c:v>1453</c:v>
                </c:pt>
                <c:pt idx="43">
                  <c:v>1453</c:v>
                </c:pt>
                <c:pt idx="44">
                  <c:v>1453</c:v>
                </c:pt>
                <c:pt idx="45">
                  <c:v>1453</c:v>
                </c:pt>
                <c:pt idx="46">
                  <c:v>1453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2B3-9B4A-B5B5-100932B0D614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BGAS'!$NX$60:$PR$60</c:f>
              <c:numCache>
                <c:formatCode>General</c:formatCode>
                <c:ptCount val="47"/>
                <c:pt idx="0">
                  <c:v>50</c:v>
                </c:pt>
                <c:pt idx="1">
                  <c:v>50</c:v>
                </c:pt>
                <c:pt idx="2">
                  <c:v>195</c:v>
                </c:pt>
                <c:pt idx="3">
                  <c:v>195</c:v>
                </c:pt>
                <c:pt idx="4">
                  <c:v>361</c:v>
                </c:pt>
                <c:pt idx="5">
                  <c:v>361</c:v>
                </c:pt>
                <c:pt idx="6">
                  <c:v>361</c:v>
                </c:pt>
                <c:pt idx="7">
                  <c:v>361</c:v>
                </c:pt>
                <c:pt idx="8">
                  <c:v>361</c:v>
                </c:pt>
                <c:pt idx="9">
                  <c:v>537</c:v>
                </c:pt>
                <c:pt idx="10">
                  <c:v>537</c:v>
                </c:pt>
                <c:pt idx="11">
                  <c:v>537</c:v>
                </c:pt>
                <c:pt idx="12">
                  <c:v>537</c:v>
                </c:pt>
                <c:pt idx="13">
                  <c:v>537</c:v>
                </c:pt>
                <c:pt idx="14">
                  <c:v>537</c:v>
                </c:pt>
                <c:pt idx="15">
                  <c:v>537</c:v>
                </c:pt>
                <c:pt idx="16">
                  <c:v>712</c:v>
                </c:pt>
                <c:pt idx="17">
                  <c:v>712</c:v>
                </c:pt>
                <c:pt idx="18">
                  <c:v>856</c:v>
                </c:pt>
                <c:pt idx="19">
                  <c:v>856</c:v>
                </c:pt>
                <c:pt idx="20">
                  <c:v>992</c:v>
                </c:pt>
                <c:pt idx="21">
                  <c:v>992</c:v>
                </c:pt>
                <c:pt idx="22">
                  <c:v>992</c:v>
                </c:pt>
                <c:pt idx="23">
                  <c:v>1147</c:v>
                </c:pt>
                <c:pt idx="24">
                  <c:v>1147</c:v>
                </c:pt>
                <c:pt idx="25">
                  <c:v>1147</c:v>
                </c:pt>
                <c:pt idx="26">
                  <c:v>1312</c:v>
                </c:pt>
                <c:pt idx="27">
                  <c:v>1312</c:v>
                </c:pt>
                <c:pt idx="28">
                  <c:v>1312</c:v>
                </c:pt>
                <c:pt idx="29">
                  <c:v>1312</c:v>
                </c:pt>
                <c:pt idx="30">
                  <c:v>1438</c:v>
                </c:pt>
                <c:pt idx="31">
                  <c:v>1438</c:v>
                </c:pt>
                <c:pt idx="32">
                  <c:v>1438</c:v>
                </c:pt>
                <c:pt idx="33">
                  <c:v>1489</c:v>
                </c:pt>
                <c:pt idx="34">
                  <c:v>1489</c:v>
                </c:pt>
                <c:pt idx="35">
                  <c:v>1489</c:v>
                </c:pt>
                <c:pt idx="36">
                  <c:v>1489</c:v>
                </c:pt>
                <c:pt idx="37">
                  <c:v>1489</c:v>
                </c:pt>
                <c:pt idx="38">
                  <c:v>1490</c:v>
                </c:pt>
                <c:pt idx="39">
                  <c:v>1490</c:v>
                </c:pt>
                <c:pt idx="40">
                  <c:v>1490</c:v>
                </c:pt>
                <c:pt idx="41">
                  <c:v>1490</c:v>
                </c:pt>
                <c:pt idx="42">
                  <c:v>1491</c:v>
                </c:pt>
                <c:pt idx="43">
                  <c:v>1491</c:v>
                </c:pt>
                <c:pt idx="44">
                  <c:v>1491</c:v>
                </c:pt>
                <c:pt idx="45">
                  <c:v>1491</c:v>
                </c:pt>
                <c:pt idx="46">
                  <c:v>1491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2B3-9B4A-B5B5-100932B0D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803552"/>
        <c:axId val="658804112"/>
      </c:lineChart>
      <c:catAx>
        <c:axId val="658803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80411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880411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80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BGAS'!$KH$270:$LZ$270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560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960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976</c:v>
                </c:pt>
                <c:pt idx="18">
                  <c:v>#N/A</c:v>
                </c:pt>
                <c:pt idx="19">
                  <c:v>680</c:v>
                </c:pt>
                <c:pt idx="20">
                  <c:v>#N/A</c:v>
                </c:pt>
                <c:pt idx="21">
                  <c:v>520</c:v>
                </c:pt>
                <c:pt idx="22">
                  <c:v>#N/A</c:v>
                </c:pt>
                <c:pt idx="23">
                  <c:v>#N/A</c:v>
                </c:pt>
                <c:pt idx="24">
                  <c:v>224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64</c:v>
                </c:pt>
                <c:pt idx="32">
                  <c:v>#N/A</c:v>
                </c:pt>
                <c:pt idx="33">
                  <c:v>#N/A</c:v>
                </c:pt>
                <c:pt idx="34">
                  <c:v>8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8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8-F943-B09E-65705F76E061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BGAS'!$KH$275:$LZ$275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592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992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960</c:v>
                </c:pt>
                <c:pt idx="18">
                  <c:v>#N/A</c:v>
                </c:pt>
                <c:pt idx="19">
                  <c:v>656</c:v>
                </c:pt>
                <c:pt idx="20">
                  <c:v>#N/A</c:v>
                </c:pt>
                <c:pt idx="21">
                  <c:v>496</c:v>
                </c:pt>
                <c:pt idx="22">
                  <c:v>#N/A</c:v>
                </c:pt>
                <c:pt idx="23">
                  <c:v>#N/A</c:v>
                </c:pt>
                <c:pt idx="24">
                  <c:v>256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72</c:v>
                </c:pt>
                <c:pt idx="32">
                  <c:v>#N/A</c:v>
                </c:pt>
                <c:pt idx="33">
                  <c:v>#N/A</c:v>
                </c:pt>
                <c:pt idx="34">
                  <c:v>8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8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78-F943-B09E-65705F76E061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BGAS'!$KH$280:$MA$280</c:f>
              <c:numCache>
                <c:formatCode>General</c:formatCode>
                <c:ptCount val="4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544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1024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928</c:v>
                </c:pt>
                <c:pt idx="18">
                  <c:v>#N/A</c:v>
                </c:pt>
                <c:pt idx="19">
                  <c:v>632</c:v>
                </c:pt>
                <c:pt idx="20">
                  <c:v>#N/A</c:v>
                </c:pt>
                <c:pt idx="21">
                  <c:v>512</c:v>
                </c:pt>
                <c:pt idx="22">
                  <c:v>#N/A</c:v>
                </c:pt>
                <c:pt idx="23">
                  <c:v>#N/A</c:v>
                </c:pt>
                <c:pt idx="24">
                  <c:v>232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88</c:v>
                </c:pt>
                <c:pt idx="32">
                  <c:v>#N/A</c:v>
                </c:pt>
                <c:pt idx="33">
                  <c:v>#N/A</c:v>
                </c:pt>
                <c:pt idx="34">
                  <c:v>8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8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78-F943-B09E-65705F76E061}"/>
            </c:ext>
          </c:extLst>
        </c:ser>
        <c:ser>
          <c:idx val="3"/>
          <c:order val="3"/>
          <c:tx>
            <c:v>Promedio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chemeClr val="accent4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BGAS'!$BF$97:$CS$97</c:f>
              <c:numCache>
                <c:formatCode>General</c:formatCode>
                <c:ptCount val="40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565.33333333333337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992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954.66666666666663</c:v>
                </c:pt>
                <c:pt idx="18">
                  <c:v>#N/A</c:v>
                </c:pt>
                <c:pt idx="19">
                  <c:v>656</c:v>
                </c:pt>
                <c:pt idx="20">
                  <c:v>#N/A</c:v>
                </c:pt>
                <c:pt idx="21">
                  <c:v>509.33333333333331</c:v>
                </c:pt>
                <c:pt idx="22">
                  <c:v>#N/A</c:v>
                </c:pt>
                <c:pt idx="23">
                  <c:v>#N/A</c:v>
                </c:pt>
                <c:pt idx="24">
                  <c:v>237.33333333333334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74.666666666666671</c:v>
                </c:pt>
                <c:pt idx="32">
                  <c:v>#N/A</c:v>
                </c:pt>
                <c:pt idx="33">
                  <c:v>#N/A</c:v>
                </c:pt>
                <c:pt idx="34">
                  <c:v>8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678-F943-B09E-65705F76E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533296"/>
        <c:axId val="657533856"/>
      </c:lineChart>
      <c:catAx>
        <c:axId val="657533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753385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753385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7533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73648838300439"/>
          <c:y val="4.4382899529887006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BGAS'!$NX$35:$PR$35</c:f>
              <c:numCache>
                <c:formatCode>General</c:formatCode>
                <c:ptCount val="47"/>
                <c:pt idx="0">
                  <c:v>100</c:v>
                </c:pt>
                <c:pt idx="1">
                  <c:v>100</c:v>
                </c:pt>
                <c:pt idx="2">
                  <c:v>265</c:v>
                </c:pt>
                <c:pt idx="3">
                  <c:v>265</c:v>
                </c:pt>
                <c:pt idx="4">
                  <c:v>458</c:v>
                </c:pt>
                <c:pt idx="5">
                  <c:v>458</c:v>
                </c:pt>
                <c:pt idx="6">
                  <c:v>458</c:v>
                </c:pt>
                <c:pt idx="7">
                  <c:v>458</c:v>
                </c:pt>
                <c:pt idx="8">
                  <c:v>458</c:v>
                </c:pt>
                <c:pt idx="9">
                  <c:v>717</c:v>
                </c:pt>
                <c:pt idx="10">
                  <c:v>717</c:v>
                </c:pt>
                <c:pt idx="11">
                  <c:v>962</c:v>
                </c:pt>
                <c:pt idx="12">
                  <c:v>962</c:v>
                </c:pt>
                <c:pt idx="13">
                  <c:v>962</c:v>
                </c:pt>
                <c:pt idx="14">
                  <c:v>962</c:v>
                </c:pt>
                <c:pt idx="15">
                  <c:v>962</c:v>
                </c:pt>
                <c:pt idx="16">
                  <c:v>1097</c:v>
                </c:pt>
                <c:pt idx="17">
                  <c:v>1097</c:v>
                </c:pt>
                <c:pt idx="18">
                  <c:v>1211</c:v>
                </c:pt>
                <c:pt idx="19">
                  <c:v>1211</c:v>
                </c:pt>
                <c:pt idx="20">
                  <c:v>1298</c:v>
                </c:pt>
                <c:pt idx="21">
                  <c:v>1298</c:v>
                </c:pt>
                <c:pt idx="22">
                  <c:v>1298</c:v>
                </c:pt>
                <c:pt idx="23">
                  <c:v>1363</c:v>
                </c:pt>
                <c:pt idx="24">
                  <c:v>1363</c:v>
                </c:pt>
                <c:pt idx="25">
                  <c:v>1363</c:v>
                </c:pt>
                <c:pt idx="26">
                  <c:v>1408</c:v>
                </c:pt>
                <c:pt idx="27">
                  <c:v>1408</c:v>
                </c:pt>
                <c:pt idx="28">
                  <c:v>1408</c:v>
                </c:pt>
                <c:pt idx="29">
                  <c:v>1408</c:v>
                </c:pt>
                <c:pt idx="30">
                  <c:v>1409</c:v>
                </c:pt>
                <c:pt idx="31">
                  <c:v>1409</c:v>
                </c:pt>
                <c:pt idx="32">
                  <c:v>1409</c:v>
                </c:pt>
                <c:pt idx="33">
                  <c:v>1411</c:v>
                </c:pt>
                <c:pt idx="34">
                  <c:v>1411</c:v>
                </c:pt>
                <c:pt idx="35">
                  <c:v>1411</c:v>
                </c:pt>
                <c:pt idx="36">
                  <c:v>1411</c:v>
                </c:pt>
                <c:pt idx="37">
                  <c:v>1411</c:v>
                </c:pt>
                <c:pt idx="38">
                  <c:v>1443</c:v>
                </c:pt>
                <c:pt idx="39">
                  <c:v>1443</c:v>
                </c:pt>
                <c:pt idx="40">
                  <c:v>1443</c:v>
                </c:pt>
                <c:pt idx="41">
                  <c:v>1443</c:v>
                </c:pt>
                <c:pt idx="42">
                  <c:v>1500</c:v>
                </c:pt>
                <c:pt idx="43">
                  <c:v>1500</c:v>
                </c:pt>
                <c:pt idx="44">
                  <c:v>1500</c:v>
                </c:pt>
                <c:pt idx="45">
                  <c:v>1500</c:v>
                </c:pt>
                <c:pt idx="46">
                  <c:v>1500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E61-BC46-AB6E-BDCB01C8CA4C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BGAS'!$NX$40:$PR$40</c:f>
              <c:numCache>
                <c:formatCode>General</c:formatCode>
                <c:ptCount val="47"/>
                <c:pt idx="0">
                  <c:v>125</c:v>
                </c:pt>
                <c:pt idx="1">
                  <c:v>125</c:v>
                </c:pt>
                <c:pt idx="2">
                  <c:v>280</c:v>
                </c:pt>
                <c:pt idx="3">
                  <c:v>280</c:v>
                </c:pt>
                <c:pt idx="4">
                  <c:v>465</c:v>
                </c:pt>
                <c:pt idx="5">
                  <c:v>465</c:v>
                </c:pt>
                <c:pt idx="6">
                  <c:v>465</c:v>
                </c:pt>
                <c:pt idx="7">
                  <c:v>465</c:v>
                </c:pt>
                <c:pt idx="8">
                  <c:v>465</c:v>
                </c:pt>
                <c:pt idx="9">
                  <c:v>700</c:v>
                </c:pt>
                <c:pt idx="10">
                  <c:v>700</c:v>
                </c:pt>
                <c:pt idx="11">
                  <c:v>930</c:v>
                </c:pt>
                <c:pt idx="12">
                  <c:v>930</c:v>
                </c:pt>
                <c:pt idx="13">
                  <c:v>930</c:v>
                </c:pt>
                <c:pt idx="14">
                  <c:v>930</c:v>
                </c:pt>
                <c:pt idx="15">
                  <c:v>930</c:v>
                </c:pt>
                <c:pt idx="16">
                  <c:v>1081</c:v>
                </c:pt>
                <c:pt idx="17">
                  <c:v>1081</c:v>
                </c:pt>
                <c:pt idx="18">
                  <c:v>1203</c:v>
                </c:pt>
                <c:pt idx="19">
                  <c:v>1203</c:v>
                </c:pt>
                <c:pt idx="20">
                  <c:v>1306</c:v>
                </c:pt>
                <c:pt idx="21">
                  <c:v>1306</c:v>
                </c:pt>
                <c:pt idx="22">
                  <c:v>1306</c:v>
                </c:pt>
                <c:pt idx="23">
                  <c:v>1361</c:v>
                </c:pt>
                <c:pt idx="24">
                  <c:v>1361</c:v>
                </c:pt>
                <c:pt idx="25">
                  <c:v>1361</c:v>
                </c:pt>
                <c:pt idx="26">
                  <c:v>1397</c:v>
                </c:pt>
                <c:pt idx="27">
                  <c:v>1397</c:v>
                </c:pt>
                <c:pt idx="28">
                  <c:v>1397</c:v>
                </c:pt>
                <c:pt idx="29">
                  <c:v>1397</c:v>
                </c:pt>
                <c:pt idx="30">
                  <c:v>1399</c:v>
                </c:pt>
                <c:pt idx="31">
                  <c:v>1399</c:v>
                </c:pt>
                <c:pt idx="32">
                  <c:v>1399</c:v>
                </c:pt>
                <c:pt idx="33">
                  <c:v>1400</c:v>
                </c:pt>
                <c:pt idx="34">
                  <c:v>1400</c:v>
                </c:pt>
                <c:pt idx="35">
                  <c:v>1400</c:v>
                </c:pt>
                <c:pt idx="36">
                  <c:v>1400</c:v>
                </c:pt>
                <c:pt idx="37">
                  <c:v>1400</c:v>
                </c:pt>
                <c:pt idx="38">
                  <c:v>1429</c:v>
                </c:pt>
                <c:pt idx="39">
                  <c:v>1429</c:v>
                </c:pt>
                <c:pt idx="40">
                  <c:v>1429</c:v>
                </c:pt>
                <c:pt idx="41">
                  <c:v>1429</c:v>
                </c:pt>
                <c:pt idx="42">
                  <c:v>1430</c:v>
                </c:pt>
                <c:pt idx="43">
                  <c:v>1430</c:v>
                </c:pt>
                <c:pt idx="44">
                  <c:v>1430</c:v>
                </c:pt>
                <c:pt idx="45">
                  <c:v>1430</c:v>
                </c:pt>
                <c:pt idx="46">
                  <c:v>1430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E61-BC46-AB6E-BDCB01C8CA4C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BGAS'!$NX$45:$PR$45</c:f>
              <c:numCache>
                <c:formatCode>General</c:formatCode>
                <c:ptCount val="47"/>
                <c:pt idx="0">
                  <c:v>128</c:v>
                </c:pt>
                <c:pt idx="1">
                  <c:v>128</c:v>
                </c:pt>
                <c:pt idx="2">
                  <c:v>288</c:v>
                </c:pt>
                <c:pt idx="3">
                  <c:v>288</c:v>
                </c:pt>
                <c:pt idx="4">
                  <c:v>477</c:v>
                </c:pt>
                <c:pt idx="5">
                  <c:v>477</c:v>
                </c:pt>
                <c:pt idx="6">
                  <c:v>477</c:v>
                </c:pt>
                <c:pt idx="7">
                  <c:v>477</c:v>
                </c:pt>
                <c:pt idx="8">
                  <c:v>477</c:v>
                </c:pt>
                <c:pt idx="9">
                  <c:v>736</c:v>
                </c:pt>
                <c:pt idx="10">
                  <c:v>736</c:v>
                </c:pt>
                <c:pt idx="11">
                  <c:v>975</c:v>
                </c:pt>
                <c:pt idx="12">
                  <c:v>975</c:v>
                </c:pt>
                <c:pt idx="13">
                  <c:v>975</c:v>
                </c:pt>
                <c:pt idx="14">
                  <c:v>975</c:v>
                </c:pt>
                <c:pt idx="15">
                  <c:v>975</c:v>
                </c:pt>
                <c:pt idx="16">
                  <c:v>1137</c:v>
                </c:pt>
                <c:pt idx="17">
                  <c:v>1137</c:v>
                </c:pt>
                <c:pt idx="18">
                  <c:v>1267</c:v>
                </c:pt>
                <c:pt idx="19">
                  <c:v>1267</c:v>
                </c:pt>
                <c:pt idx="20">
                  <c:v>1362</c:v>
                </c:pt>
                <c:pt idx="21">
                  <c:v>1362</c:v>
                </c:pt>
                <c:pt idx="22">
                  <c:v>1362</c:v>
                </c:pt>
                <c:pt idx="23">
                  <c:v>1424</c:v>
                </c:pt>
                <c:pt idx="24">
                  <c:v>1424</c:v>
                </c:pt>
                <c:pt idx="25">
                  <c:v>1424</c:v>
                </c:pt>
                <c:pt idx="26">
                  <c:v>1462</c:v>
                </c:pt>
                <c:pt idx="27">
                  <c:v>1462</c:v>
                </c:pt>
                <c:pt idx="28">
                  <c:v>1462</c:v>
                </c:pt>
                <c:pt idx="29">
                  <c:v>1462</c:v>
                </c:pt>
                <c:pt idx="30">
                  <c:v>1465</c:v>
                </c:pt>
                <c:pt idx="31">
                  <c:v>1465</c:v>
                </c:pt>
                <c:pt idx="32">
                  <c:v>1465</c:v>
                </c:pt>
                <c:pt idx="33">
                  <c:v>1466</c:v>
                </c:pt>
                <c:pt idx="34">
                  <c:v>1466</c:v>
                </c:pt>
                <c:pt idx="35">
                  <c:v>1466</c:v>
                </c:pt>
                <c:pt idx="36">
                  <c:v>1466</c:v>
                </c:pt>
                <c:pt idx="37">
                  <c:v>1466</c:v>
                </c:pt>
                <c:pt idx="38">
                  <c:v>1499</c:v>
                </c:pt>
                <c:pt idx="39">
                  <c:v>1499</c:v>
                </c:pt>
                <c:pt idx="40">
                  <c:v>1499</c:v>
                </c:pt>
                <c:pt idx="41">
                  <c:v>1499</c:v>
                </c:pt>
                <c:pt idx="42">
                  <c:v>1500</c:v>
                </c:pt>
                <c:pt idx="43">
                  <c:v>1500</c:v>
                </c:pt>
                <c:pt idx="44">
                  <c:v>1500</c:v>
                </c:pt>
                <c:pt idx="45">
                  <c:v>1500</c:v>
                </c:pt>
                <c:pt idx="46">
                  <c:v>1500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E61-BC46-AB6E-BDCB01C8C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808032"/>
        <c:axId val="658808592"/>
      </c:lineChart>
      <c:catAx>
        <c:axId val="658808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80859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880859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80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BGAS'!$NX$20:$PR$20</c:f>
              <c:numCache>
                <c:formatCode>General</c:formatCode>
                <c:ptCount val="47"/>
                <c:pt idx="0">
                  <c:v>102</c:v>
                </c:pt>
                <c:pt idx="1">
                  <c:v>102</c:v>
                </c:pt>
                <c:pt idx="2">
                  <c:v>252</c:v>
                </c:pt>
                <c:pt idx="3">
                  <c:v>252</c:v>
                </c:pt>
                <c:pt idx="4">
                  <c:v>472</c:v>
                </c:pt>
                <c:pt idx="5">
                  <c:v>472</c:v>
                </c:pt>
                <c:pt idx="6">
                  <c:v>472</c:v>
                </c:pt>
                <c:pt idx="7">
                  <c:v>472</c:v>
                </c:pt>
                <c:pt idx="8">
                  <c:v>472</c:v>
                </c:pt>
                <c:pt idx="9">
                  <c:v>854</c:v>
                </c:pt>
                <c:pt idx="10">
                  <c:v>854</c:v>
                </c:pt>
                <c:pt idx="11">
                  <c:v>854</c:v>
                </c:pt>
                <c:pt idx="12">
                  <c:v>854</c:v>
                </c:pt>
                <c:pt idx="13">
                  <c:v>854</c:v>
                </c:pt>
                <c:pt idx="14">
                  <c:v>854</c:v>
                </c:pt>
                <c:pt idx="15">
                  <c:v>854</c:v>
                </c:pt>
                <c:pt idx="16">
                  <c:v>1194</c:v>
                </c:pt>
                <c:pt idx="17">
                  <c:v>1194</c:v>
                </c:pt>
                <c:pt idx="18">
                  <c:v>1490</c:v>
                </c:pt>
                <c:pt idx="19">
                  <c:v>1490</c:v>
                </c:pt>
                <c:pt idx="20">
                  <c:v>1690</c:v>
                </c:pt>
                <c:pt idx="21">
                  <c:v>1690</c:v>
                </c:pt>
                <c:pt idx="22">
                  <c:v>1690</c:v>
                </c:pt>
                <c:pt idx="23">
                  <c:v>1857</c:v>
                </c:pt>
                <c:pt idx="24">
                  <c:v>1857</c:v>
                </c:pt>
                <c:pt idx="25">
                  <c:v>1857</c:v>
                </c:pt>
                <c:pt idx="26">
                  <c:v>1911</c:v>
                </c:pt>
                <c:pt idx="27">
                  <c:v>1911</c:v>
                </c:pt>
                <c:pt idx="28">
                  <c:v>1911</c:v>
                </c:pt>
                <c:pt idx="29">
                  <c:v>1911</c:v>
                </c:pt>
                <c:pt idx="30">
                  <c:v>1972</c:v>
                </c:pt>
                <c:pt idx="31">
                  <c:v>1972</c:v>
                </c:pt>
                <c:pt idx="32">
                  <c:v>1972</c:v>
                </c:pt>
                <c:pt idx="33">
                  <c:v>1999</c:v>
                </c:pt>
                <c:pt idx="34">
                  <c:v>1999</c:v>
                </c:pt>
                <c:pt idx="35">
                  <c:v>1999</c:v>
                </c:pt>
                <c:pt idx="36">
                  <c:v>1999</c:v>
                </c:pt>
                <c:pt idx="37">
                  <c:v>1999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C45-AE4B-A86F-A5A9EA759068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BGAS'!$NX$25:$PR$25</c:f>
              <c:numCache>
                <c:formatCode>General</c:formatCode>
                <c:ptCount val="47"/>
                <c:pt idx="0">
                  <c:v>109</c:v>
                </c:pt>
                <c:pt idx="1">
                  <c:v>109</c:v>
                </c:pt>
                <c:pt idx="2">
                  <c:v>271</c:v>
                </c:pt>
                <c:pt idx="3">
                  <c:v>271</c:v>
                </c:pt>
                <c:pt idx="4">
                  <c:v>496</c:v>
                </c:pt>
                <c:pt idx="5">
                  <c:v>496</c:v>
                </c:pt>
                <c:pt idx="6">
                  <c:v>496</c:v>
                </c:pt>
                <c:pt idx="7">
                  <c:v>496</c:v>
                </c:pt>
                <c:pt idx="8">
                  <c:v>496</c:v>
                </c:pt>
                <c:pt idx="9">
                  <c:v>883</c:v>
                </c:pt>
                <c:pt idx="10">
                  <c:v>883</c:v>
                </c:pt>
                <c:pt idx="11">
                  <c:v>883</c:v>
                </c:pt>
                <c:pt idx="12">
                  <c:v>883</c:v>
                </c:pt>
                <c:pt idx="13">
                  <c:v>883</c:v>
                </c:pt>
                <c:pt idx="14">
                  <c:v>883</c:v>
                </c:pt>
                <c:pt idx="15">
                  <c:v>883</c:v>
                </c:pt>
                <c:pt idx="16">
                  <c:v>1258</c:v>
                </c:pt>
                <c:pt idx="17">
                  <c:v>1258</c:v>
                </c:pt>
                <c:pt idx="18">
                  <c:v>1551</c:v>
                </c:pt>
                <c:pt idx="19">
                  <c:v>1551</c:v>
                </c:pt>
                <c:pt idx="20">
                  <c:v>1750</c:v>
                </c:pt>
                <c:pt idx="21">
                  <c:v>1750</c:v>
                </c:pt>
                <c:pt idx="22">
                  <c:v>1750</c:v>
                </c:pt>
                <c:pt idx="23">
                  <c:v>1925</c:v>
                </c:pt>
                <c:pt idx="24">
                  <c:v>1925</c:v>
                </c:pt>
                <c:pt idx="25">
                  <c:v>1925</c:v>
                </c:pt>
                <c:pt idx="26">
                  <c:v>1979</c:v>
                </c:pt>
                <c:pt idx="27">
                  <c:v>1979</c:v>
                </c:pt>
                <c:pt idx="28">
                  <c:v>1979</c:v>
                </c:pt>
                <c:pt idx="29">
                  <c:v>1979</c:v>
                </c:pt>
                <c:pt idx="30">
                  <c:v>2030</c:v>
                </c:pt>
                <c:pt idx="31">
                  <c:v>2030</c:v>
                </c:pt>
                <c:pt idx="32">
                  <c:v>2030</c:v>
                </c:pt>
                <c:pt idx="33">
                  <c:v>2034</c:v>
                </c:pt>
                <c:pt idx="34">
                  <c:v>2034</c:v>
                </c:pt>
                <c:pt idx="35">
                  <c:v>2034</c:v>
                </c:pt>
                <c:pt idx="36">
                  <c:v>2034</c:v>
                </c:pt>
                <c:pt idx="37">
                  <c:v>2034</c:v>
                </c:pt>
                <c:pt idx="38">
                  <c:v>2057</c:v>
                </c:pt>
                <c:pt idx="39">
                  <c:v>2057</c:v>
                </c:pt>
                <c:pt idx="40">
                  <c:v>2057</c:v>
                </c:pt>
                <c:pt idx="41">
                  <c:v>2058</c:v>
                </c:pt>
                <c:pt idx="42">
                  <c:v>2058</c:v>
                </c:pt>
                <c:pt idx="43">
                  <c:v>2058</c:v>
                </c:pt>
                <c:pt idx="44">
                  <c:v>2058</c:v>
                </c:pt>
                <c:pt idx="45">
                  <c:v>2058</c:v>
                </c:pt>
                <c:pt idx="46">
                  <c:v>2058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C45-AE4B-A86F-A5A9EA759068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BGAS'!$NX$30:$PR$30</c:f>
              <c:numCache>
                <c:formatCode>General</c:formatCode>
                <c:ptCount val="47"/>
                <c:pt idx="0">
                  <c:v>119</c:v>
                </c:pt>
                <c:pt idx="1">
                  <c:v>119</c:v>
                </c:pt>
                <c:pt idx="2">
                  <c:v>264</c:v>
                </c:pt>
                <c:pt idx="3">
                  <c:v>264</c:v>
                </c:pt>
                <c:pt idx="4">
                  <c:v>494</c:v>
                </c:pt>
                <c:pt idx="5">
                  <c:v>494</c:v>
                </c:pt>
                <c:pt idx="6">
                  <c:v>494</c:v>
                </c:pt>
                <c:pt idx="7">
                  <c:v>494</c:v>
                </c:pt>
                <c:pt idx="8">
                  <c:v>494</c:v>
                </c:pt>
                <c:pt idx="9">
                  <c:v>889</c:v>
                </c:pt>
                <c:pt idx="10">
                  <c:v>889</c:v>
                </c:pt>
                <c:pt idx="11">
                  <c:v>889</c:v>
                </c:pt>
                <c:pt idx="12">
                  <c:v>889</c:v>
                </c:pt>
                <c:pt idx="13">
                  <c:v>889</c:v>
                </c:pt>
                <c:pt idx="14">
                  <c:v>889</c:v>
                </c:pt>
                <c:pt idx="15">
                  <c:v>889</c:v>
                </c:pt>
                <c:pt idx="16">
                  <c:v>1254</c:v>
                </c:pt>
                <c:pt idx="17">
                  <c:v>1254</c:v>
                </c:pt>
                <c:pt idx="18">
                  <c:v>1554</c:v>
                </c:pt>
                <c:pt idx="19">
                  <c:v>1554</c:v>
                </c:pt>
                <c:pt idx="20">
                  <c:v>1767</c:v>
                </c:pt>
                <c:pt idx="21">
                  <c:v>1767</c:v>
                </c:pt>
                <c:pt idx="22">
                  <c:v>1767</c:v>
                </c:pt>
                <c:pt idx="23">
                  <c:v>1929</c:v>
                </c:pt>
                <c:pt idx="24">
                  <c:v>1929</c:v>
                </c:pt>
                <c:pt idx="25">
                  <c:v>1929</c:v>
                </c:pt>
                <c:pt idx="26">
                  <c:v>1983</c:v>
                </c:pt>
                <c:pt idx="27">
                  <c:v>1983</c:v>
                </c:pt>
                <c:pt idx="28">
                  <c:v>1983</c:v>
                </c:pt>
                <c:pt idx="29">
                  <c:v>1983</c:v>
                </c:pt>
                <c:pt idx="30">
                  <c:v>2034</c:v>
                </c:pt>
                <c:pt idx="31">
                  <c:v>2034</c:v>
                </c:pt>
                <c:pt idx="32">
                  <c:v>2034</c:v>
                </c:pt>
                <c:pt idx="33">
                  <c:v>2076</c:v>
                </c:pt>
                <c:pt idx="34">
                  <c:v>2076</c:v>
                </c:pt>
                <c:pt idx="35">
                  <c:v>2076</c:v>
                </c:pt>
                <c:pt idx="36">
                  <c:v>2076</c:v>
                </c:pt>
                <c:pt idx="37">
                  <c:v>2076</c:v>
                </c:pt>
                <c:pt idx="38">
                  <c:v>2102</c:v>
                </c:pt>
                <c:pt idx="39">
                  <c:v>2102</c:v>
                </c:pt>
                <c:pt idx="40">
                  <c:v>2102</c:v>
                </c:pt>
                <c:pt idx="41">
                  <c:v>2103</c:v>
                </c:pt>
                <c:pt idx="42">
                  <c:v>2103</c:v>
                </c:pt>
                <c:pt idx="43">
                  <c:v>2103</c:v>
                </c:pt>
                <c:pt idx="44">
                  <c:v>2103</c:v>
                </c:pt>
                <c:pt idx="45">
                  <c:v>2103</c:v>
                </c:pt>
                <c:pt idx="46">
                  <c:v>2103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C45-AE4B-A86F-A5A9EA759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9351312"/>
        <c:axId val="659351872"/>
      </c:lineChart>
      <c:catAx>
        <c:axId val="6593513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935187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935187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935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BGAS'!$NY$5:$PS$5</c:f>
              <c:numCache>
                <c:formatCode>General</c:formatCode>
                <c:ptCount val="47"/>
                <c:pt idx="0">
                  <c:v>111</c:v>
                </c:pt>
                <c:pt idx="1">
                  <c:v>337</c:v>
                </c:pt>
                <c:pt idx="2">
                  <c:v>337</c:v>
                </c:pt>
                <c:pt idx="3">
                  <c:v>593</c:v>
                </c:pt>
                <c:pt idx="4">
                  <c:v>593</c:v>
                </c:pt>
                <c:pt idx="5">
                  <c:v>593</c:v>
                </c:pt>
                <c:pt idx="6">
                  <c:v>593</c:v>
                </c:pt>
                <c:pt idx="7">
                  <c:v>593</c:v>
                </c:pt>
                <c:pt idx="8">
                  <c:v>943</c:v>
                </c:pt>
                <c:pt idx="9">
                  <c:v>943</c:v>
                </c:pt>
                <c:pt idx="10">
                  <c:v>1291</c:v>
                </c:pt>
                <c:pt idx="11">
                  <c:v>1291</c:v>
                </c:pt>
                <c:pt idx="12">
                  <c:v>1291</c:v>
                </c:pt>
                <c:pt idx="13">
                  <c:v>1291</c:v>
                </c:pt>
                <c:pt idx="14">
                  <c:v>1291</c:v>
                </c:pt>
                <c:pt idx="15">
                  <c:v>1516</c:v>
                </c:pt>
                <c:pt idx="16">
                  <c:v>1516</c:v>
                </c:pt>
                <c:pt idx="17">
                  <c:v>1646</c:v>
                </c:pt>
                <c:pt idx="18">
                  <c:v>1646</c:v>
                </c:pt>
                <c:pt idx="19">
                  <c:v>1733</c:v>
                </c:pt>
                <c:pt idx="20">
                  <c:v>1733</c:v>
                </c:pt>
                <c:pt idx="21">
                  <c:v>1733</c:v>
                </c:pt>
                <c:pt idx="22">
                  <c:v>1781</c:v>
                </c:pt>
                <c:pt idx="23">
                  <c:v>1781</c:v>
                </c:pt>
                <c:pt idx="24">
                  <c:v>1781</c:v>
                </c:pt>
                <c:pt idx="25">
                  <c:v>1877</c:v>
                </c:pt>
                <c:pt idx="26">
                  <c:v>1877</c:v>
                </c:pt>
                <c:pt idx="27">
                  <c:v>1877</c:v>
                </c:pt>
                <c:pt idx="28">
                  <c:v>1877</c:v>
                </c:pt>
                <c:pt idx="29">
                  <c:v>1994</c:v>
                </c:pt>
                <c:pt idx="30">
                  <c:v>1994</c:v>
                </c:pt>
                <c:pt idx="31">
                  <c:v>1994</c:v>
                </c:pt>
                <c:pt idx="32">
                  <c:v>2038</c:v>
                </c:pt>
                <c:pt idx="33">
                  <c:v>2038</c:v>
                </c:pt>
                <c:pt idx="34">
                  <c:v>2038</c:v>
                </c:pt>
                <c:pt idx="35">
                  <c:v>2038</c:v>
                </c:pt>
                <c:pt idx="36">
                  <c:v>2038</c:v>
                </c:pt>
                <c:pt idx="37">
                  <c:v>2039</c:v>
                </c:pt>
                <c:pt idx="38">
                  <c:v>2039</c:v>
                </c:pt>
                <c:pt idx="39">
                  <c:v>2039</c:v>
                </c:pt>
                <c:pt idx="40">
                  <c:v>2040</c:v>
                </c:pt>
                <c:pt idx="41">
                  <c:v>2040</c:v>
                </c:pt>
                <c:pt idx="42">
                  <c:v>2040</c:v>
                </c:pt>
                <c:pt idx="43">
                  <c:v>2040</c:v>
                </c:pt>
                <c:pt idx="44">
                  <c:v>2040</c:v>
                </c:pt>
                <c:pt idx="45">
                  <c:v>2040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22-0949-9D1C-EC619B1E61A5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BGAS'!$NX$10:$PR$10</c:f>
              <c:numCache>
                <c:formatCode>General</c:formatCode>
                <c:ptCount val="47"/>
                <c:pt idx="0">
                  <c:v>136</c:v>
                </c:pt>
                <c:pt idx="1">
                  <c:v>136</c:v>
                </c:pt>
                <c:pt idx="2">
                  <c:v>346</c:v>
                </c:pt>
                <c:pt idx="3">
                  <c:v>346</c:v>
                </c:pt>
                <c:pt idx="4">
                  <c:v>601</c:v>
                </c:pt>
                <c:pt idx="5">
                  <c:v>601</c:v>
                </c:pt>
                <c:pt idx="6">
                  <c:v>601</c:v>
                </c:pt>
                <c:pt idx="7">
                  <c:v>601</c:v>
                </c:pt>
                <c:pt idx="8">
                  <c:v>601</c:v>
                </c:pt>
                <c:pt idx="9">
                  <c:v>1001</c:v>
                </c:pt>
                <c:pt idx="10">
                  <c:v>1001</c:v>
                </c:pt>
                <c:pt idx="11">
                  <c:v>1356</c:v>
                </c:pt>
                <c:pt idx="12">
                  <c:v>1356</c:v>
                </c:pt>
                <c:pt idx="13">
                  <c:v>1356</c:v>
                </c:pt>
                <c:pt idx="14">
                  <c:v>1356</c:v>
                </c:pt>
                <c:pt idx="15">
                  <c:v>1356</c:v>
                </c:pt>
                <c:pt idx="16">
                  <c:v>1571</c:v>
                </c:pt>
                <c:pt idx="17">
                  <c:v>1571</c:v>
                </c:pt>
                <c:pt idx="18">
                  <c:v>1671</c:v>
                </c:pt>
                <c:pt idx="19">
                  <c:v>1671</c:v>
                </c:pt>
                <c:pt idx="20">
                  <c:v>1765</c:v>
                </c:pt>
                <c:pt idx="21">
                  <c:v>1765</c:v>
                </c:pt>
                <c:pt idx="22">
                  <c:v>1765</c:v>
                </c:pt>
                <c:pt idx="23">
                  <c:v>1808</c:v>
                </c:pt>
                <c:pt idx="24">
                  <c:v>1808</c:v>
                </c:pt>
                <c:pt idx="25">
                  <c:v>1808</c:v>
                </c:pt>
                <c:pt idx="26">
                  <c:v>1892</c:v>
                </c:pt>
                <c:pt idx="27">
                  <c:v>1892</c:v>
                </c:pt>
                <c:pt idx="28">
                  <c:v>1892</c:v>
                </c:pt>
                <c:pt idx="29">
                  <c:v>1892</c:v>
                </c:pt>
                <c:pt idx="30">
                  <c:v>2003</c:v>
                </c:pt>
                <c:pt idx="31">
                  <c:v>2003</c:v>
                </c:pt>
                <c:pt idx="32">
                  <c:v>2003</c:v>
                </c:pt>
                <c:pt idx="33">
                  <c:v>2074</c:v>
                </c:pt>
                <c:pt idx="34">
                  <c:v>2074</c:v>
                </c:pt>
                <c:pt idx="35">
                  <c:v>2074</c:v>
                </c:pt>
                <c:pt idx="36">
                  <c:v>2074</c:v>
                </c:pt>
                <c:pt idx="37">
                  <c:v>2074</c:v>
                </c:pt>
                <c:pt idx="38">
                  <c:v>2075</c:v>
                </c:pt>
                <c:pt idx="39">
                  <c:v>2075</c:v>
                </c:pt>
                <c:pt idx="40">
                  <c:v>2075</c:v>
                </c:pt>
                <c:pt idx="41">
                  <c:v>2076</c:v>
                </c:pt>
                <c:pt idx="42">
                  <c:v>2076</c:v>
                </c:pt>
                <c:pt idx="43">
                  <c:v>2076</c:v>
                </c:pt>
                <c:pt idx="44">
                  <c:v>2076</c:v>
                </c:pt>
                <c:pt idx="45">
                  <c:v>2076</c:v>
                </c:pt>
                <c:pt idx="46">
                  <c:v>2076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E22-0949-9D1C-EC619B1E61A5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BGAS'!$NX$15:$PR$15</c:f>
              <c:numCache>
                <c:formatCode>General</c:formatCode>
                <c:ptCount val="47"/>
                <c:pt idx="0">
                  <c:v>113</c:v>
                </c:pt>
                <c:pt idx="1">
                  <c:v>113</c:v>
                </c:pt>
                <c:pt idx="2">
                  <c:v>316</c:v>
                </c:pt>
                <c:pt idx="3">
                  <c:v>316</c:v>
                </c:pt>
                <c:pt idx="4">
                  <c:v>603</c:v>
                </c:pt>
                <c:pt idx="5">
                  <c:v>603</c:v>
                </c:pt>
                <c:pt idx="6">
                  <c:v>603</c:v>
                </c:pt>
                <c:pt idx="7">
                  <c:v>603</c:v>
                </c:pt>
                <c:pt idx="8">
                  <c:v>603</c:v>
                </c:pt>
                <c:pt idx="9">
                  <c:v>989</c:v>
                </c:pt>
                <c:pt idx="10">
                  <c:v>989</c:v>
                </c:pt>
                <c:pt idx="11">
                  <c:v>1359</c:v>
                </c:pt>
                <c:pt idx="12">
                  <c:v>1359</c:v>
                </c:pt>
                <c:pt idx="13">
                  <c:v>1359</c:v>
                </c:pt>
                <c:pt idx="14">
                  <c:v>1359</c:v>
                </c:pt>
                <c:pt idx="15">
                  <c:v>1359</c:v>
                </c:pt>
                <c:pt idx="16">
                  <c:v>1599</c:v>
                </c:pt>
                <c:pt idx="17">
                  <c:v>1599</c:v>
                </c:pt>
                <c:pt idx="18">
                  <c:v>1725</c:v>
                </c:pt>
                <c:pt idx="19">
                  <c:v>1725</c:v>
                </c:pt>
                <c:pt idx="20">
                  <c:v>1825</c:v>
                </c:pt>
                <c:pt idx="21">
                  <c:v>1825</c:v>
                </c:pt>
                <c:pt idx="22">
                  <c:v>1825</c:v>
                </c:pt>
                <c:pt idx="23">
                  <c:v>1870</c:v>
                </c:pt>
                <c:pt idx="24">
                  <c:v>1870</c:v>
                </c:pt>
                <c:pt idx="25">
                  <c:v>1870</c:v>
                </c:pt>
                <c:pt idx="26">
                  <c:v>1960</c:v>
                </c:pt>
                <c:pt idx="27">
                  <c:v>1960</c:v>
                </c:pt>
                <c:pt idx="28">
                  <c:v>1960</c:v>
                </c:pt>
                <c:pt idx="29">
                  <c:v>1960</c:v>
                </c:pt>
                <c:pt idx="30">
                  <c:v>2065</c:v>
                </c:pt>
                <c:pt idx="31">
                  <c:v>2065</c:v>
                </c:pt>
                <c:pt idx="32">
                  <c:v>2065</c:v>
                </c:pt>
                <c:pt idx="33">
                  <c:v>2130</c:v>
                </c:pt>
                <c:pt idx="34">
                  <c:v>2130</c:v>
                </c:pt>
                <c:pt idx="35">
                  <c:v>2130</c:v>
                </c:pt>
                <c:pt idx="36">
                  <c:v>2130</c:v>
                </c:pt>
                <c:pt idx="37">
                  <c:v>2130</c:v>
                </c:pt>
                <c:pt idx="38">
                  <c:v>2131</c:v>
                </c:pt>
                <c:pt idx="39">
                  <c:v>2131</c:v>
                </c:pt>
                <c:pt idx="40">
                  <c:v>2131</c:v>
                </c:pt>
                <c:pt idx="41">
                  <c:v>2132</c:v>
                </c:pt>
                <c:pt idx="42">
                  <c:v>2132</c:v>
                </c:pt>
                <c:pt idx="43">
                  <c:v>2132</c:v>
                </c:pt>
                <c:pt idx="44">
                  <c:v>2132</c:v>
                </c:pt>
                <c:pt idx="45">
                  <c:v>2132</c:v>
                </c:pt>
                <c:pt idx="46">
                  <c:v>2132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E22-0949-9D1C-EC619B1E6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9355792"/>
        <c:axId val="659356352"/>
      </c:lineChart>
      <c:catAx>
        <c:axId val="659355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935635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93563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93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BGAS'!$KH$285:$LZ$285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2480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40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40</c:v>
                </c:pt>
                <c:pt idx="32">
                  <c:v>#N/A</c:v>
                </c:pt>
                <c:pt idx="33">
                  <c:v>#N/A</c:v>
                </c:pt>
                <c:pt idx="34">
                  <c:v>40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C-434C-AB25-F8200719B016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BGAS'!$KH$290:$LZ$290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2400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80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40</c:v>
                </c:pt>
                <c:pt idx="32">
                  <c:v>#N/A</c:v>
                </c:pt>
                <c:pt idx="33">
                  <c:v>#N/A</c:v>
                </c:pt>
                <c:pt idx="34">
                  <c:v>40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2C-434C-AB25-F8200719B016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BGAS'!$KH$295:$MA$295</c:f>
              <c:numCache>
                <c:formatCode>General</c:formatCode>
                <c:ptCount val="4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2600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28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40</c:v>
                </c:pt>
                <c:pt idx="32">
                  <c:v>#N/A</c:v>
                </c:pt>
                <c:pt idx="33">
                  <c:v>#N/A</c:v>
                </c:pt>
                <c:pt idx="34">
                  <c:v>40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2C-434C-AB25-F8200719B016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chemeClr val="accent4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BGAS'!$BF$102:$CX$102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2493.3333333333335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49.333333333333336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40</c:v>
                </c:pt>
                <c:pt idx="32">
                  <c:v>#N/A</c:v>
                </c:pt>
                <c:pt idx="33">
                  <c:v>#N/A</c:v>
                </c:pt>
                <c:pt idx="34">
                  <c:v>40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A2C-434C-AB25-F8200719B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9360832"/>
        <c:axId val="659361392"/>
      </c:lineChart>
      <c:catAx>
        <c:axId val="659360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936139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936139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9360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536444496346416"/>
          <c:y val="4.0074604739395663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BGAS'!$I$286:$BA$286</c:f>
              <c:numCache>
                <c:formatCode>General</c:formatCode>
                <c:ptCount val="45"/>
                <c:pt idx="0">
                  <c:v>0</c:v>
                </c:pt>
                <c:pt idx="10">
                  <c:v>1.1000000000000001</c:v>
                </c:pt>
                <c:pt idx="24">
                  <c:v>1.1000000000000001</c:v>
                </c:pt>
                <c:pt idx="31">
                  <c:v>1.2</c:v>
                </c:pt>
                <c:pt idx="34">
                  <c:v>0.8</c:v>
                </c:pt>
                <c:pt idx="39">
                  <c:v>2.8</c:v>
                </c:pt>
                <c:pt idx="44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41-2643-99C3-5905E93332C2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BGAS'!$I$291:$BA$291</c:f>
              <c:numCache>
                <c:formatCode>General</c:formatCode>
                <c:ptCount val="45"/>
                <c:pt idx="0">
                  <c:v>0</c:v>
                </c:pt>
                <c:pt idx="10">
                  <c:v>0.1</c:v>
                </c:pt>
                <c:pt idx="24">
                  <c:v>0.7</c:v>
                </c:pt>
                <c:pt idx="31">
                  <c:v>0.9</c:v>
                </c:pt>
                <c:pt idx="34">
                  <c:v>0.6</c:v>
                </c:pt>
                <c:pt idx="39">
                  <c:v>2.2999999999999998</c:v>
                </c:pt>
                <c:pt idx="44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41-2643-99C3-5905E93332C2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BGAS'!$I$296:$BB$296</c:f>
              <c:numCache>
                <c:formatCode>General</c:formatCode>
                <c:ptCount val="46"/>
                <c:pt idx="0">
                  <c:v>0</c:v>
                </c:pt>
                <c:pt idx="10">
                  <c:v>0.5</c:v>
                </c:pt>
                <c:pt idx="24">
                  <c:v>1.4</c:v>
                </c:pt>
                <c:pt idx="31">
                  <c:v>0.8</c:v>
                </c:pt>
                <c:pt idx="34">
                  <c:v>0.7</c:v>
                </c:pt>
                <c:pt idx="39">
                  <c:v>1.9</c:v>
                </c:pt>
                <c:pt idx="44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41-2643-99C3-5905E93332C2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BGAS'!$BF$103:$CX$103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0.56666666666666676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1.0666666666666667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0.96666666666666679</c:v>
                </c:pt>
                <c:pt idx="32">
                  <c:v>#N/A</c:v>
                </c:pt>
                <c:pt idx="33">
                  <c:v>#N/A</c:v>
                </c:pt>
                <c:pt idx="34">
                  <c:v>0.69999999999999984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2.3333333333333335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1.2333333333333334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E41-2643-99C3-5905E9333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9841200"/>
        <c:axId val="659841760"/>
      </c:lineChart>
      <c:catAx>
        <c:axId val="65984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984176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984176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98412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697141509995722"/>
          <c:y val="2.7149720367921591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BGAS'!$KH$255:$LZ$255</c:f>
              <c:numCache>
                <c:formatCode>General</c:formatCode>
                <c:ptCount val="45"/>
                <c:pt idx="0">
                  <c:v>110</c:v>
                </c:pt>
                <c:pt idx="1">
                  <c:v>#N/A</c:v>
                </c:pt>
                <c:pt idx="2">
                  <c:v>#N/A</c:v>
                </c:pt>
                <c:pt idx="3">
                  <c:v>218</c:v>
                </c:pt>
                <c:pt idx="4">
                  <c:v>#N/A</c:v>
                </c:pt>
                <c:pt idx="5">
                  <c:v>90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198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170</c:v>
                </c:pt>
                <c:pt idx="18">
                  <c:v>#N/A</c:v>
                </c:pt>
                <c:pt idx="19">
                  <c:v>33</c:v>
                </c:pt>
                <c:pt idx="20">
                  <c:v>#N/A</c:v>
                </c:pt>
                <c:pt idx="21">
                  <c:v>37</c:v>
                </c:pt>
                <c:pt idx="22">
                  <c:v>30</c:v>
                </c:pt>
                <c:pt idx="23">
                  <c:v>#N/A</c:v>
                </c:pt>
                <c:pt idx="24">
                  <c:v>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17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6-1A45-8824-30DB31FF1556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BGAS'!$KH$260:$LZ$260</c:f>
              <c:numCache>
                <c:formatCode>General</c:formatCode>
                <c:ptCount val="45"/>
                <c:pt idx="0">
                  <c:v>108</c:v>
                </c:pt>
                <c:pt idx="1">
                  <c:v>#N/A</c:v>
                </c:pt>
                <c:pt idx="2">
                  <c:v>#N/A</c:v>
                </c:pt>
                <c:pt idx="3">
                  <c:v>225</c:v>
                </c:pt>
                <c:pt idx="4">
                  <c:v>#N/A</c:v>
                </c:pt>
                <c:pt idx="5">
                  <c:v>95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188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145</c:v>
                </c:pt>
                <c:pt idx="18">
                  <c:v>#N/A</c:v>
                </c:pt>
                <c:pt idx="19">
                  <c:v>37</c:v>
                </c:pt>
                <c:pt idx="20">
                  <c:v>#N/A</c:v>
                </c:pt>
                <c:pt idx="21">
                  <c:v>40</c:v>
                </c:pt>
                <c:pt idx="22">
                  <c:v>29</c:v>
                </c:pt>
                <c:pt idx="23">
                  <c:v>#N/A</c:v>
                </c:pt>
                <c:pt idx="24">
                  <c:v>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12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6-1A45-8824-30DB31FF1556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BGAS'!$KH$265:$MA$265</c:f>
              <c:numCache>
                <c:formatCode>General</c:formatCode>
                <c:ptCount val="46"/>
                <c:pt idx="0">
                  <c:v>95</c:v>
                </c:pt>
                <c:pt idx="1">
                  <c:v>#N/A</c:v>
                </c:pt>
                <c:pt idx="2">
                  <c:v>#N/A</c:v>
                </c:pt>
                <c:pt idx="3">
                  <c:v>220</c:v>
                </c:pt>
                <c:pt idx="4">
                  <c:v>#N/A</c:v>
                </c:pt>
                <c:pt idx="5">
                  <c:v>105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203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160</c:v>
                </c:pt>
                <c:pt idx="18">
                  <c:v>#N/A</c:v>
                </c:pt>
                <c:pt idx="19">
                  <c:v>34</c:v>
                </c:pt>
                <c:pt idx="20">
                  <c:v>#N/A</c:v>
                </c:pt>
                <c:pt idx="21">
                  <c:v>45</c:v>
                </c:pt>
                <c:pt idx="22">
                  <c:v>23</c:v>
                </c:pt>
                <c:pt idx="23">
                  <c:v>#N/A</c:v>
                </c:pt>
                <c:pt idx="24">
                  <c:v>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12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6-1A45-8824-30DB31FF1556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BGAS'!$BF$92:$CX$92</c:f>
              <c:numCache>
                <c:formatCode>General</c:formatCode>
                <c:ptCount val="45"/>
                <c:pt idx="0">
                  <c:v>104.33333333333333</c:v>
                </c:pt>
                <c:pt idx="1">
                  <c:v>#N/A</c:v>
                </c:pt>
                <c:pt idx="2">
                  <c:v>#N/A</c:v>
                </c:pt>
                <c:pt idx="3">
                  <c:v>221</c:v>
                </c:pt>
                <c:pt idx="4">
                  <c:v>#N/A</c:v>
                </c:pt>
                <c:pt idx="5">
                  <c:v>96.666666666666671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196.33333333333334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158.33333333333334</c:v>
                </c:pt>
                <c:pt idx="18">
                  <c:v>#N/A</c:v>
                </c:pt>
                <c:pt idx="19">
                  <c:v>34.666666666666664</c:v>
                </c:pt>
                <c:pt idx="20">
                  <c:v>#N/A</c:v>
                </c:pt>
                <c:pt idx="21">
                  <c:v>40.666666666666664</c:v>
                </c:pt>
                <c:pt idx="22">
                  <c:v>27.333333333333332</c:v>
                </c:pt>
                <c:pt idx="23">
                  <c:v>#N/A</c:v>
                </c:pt>
                <c:pt idx="24">
                  <c:v>5.333333333333333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13.666666666666666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CD6-1A45-8824-30DB31FF1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9846240"/>
        <c:axId val="659846800"/>
      </c:lineChart>
      <c:catAx>
        <c:axId val="6598462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984680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984680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98462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742272234345776"/>
          <c:y val="1.2999900739674157E-3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BGAS'!$KH$240:$MA$240</c:f>
              <c:numCache>
                <c:formatCode>General</c:formatCode>
                <c:ptCount val="4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280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28</c:v>
                </c:pt>
                <c:pt idx="22">
                  <c:v>#N/A</c:v>
                </c:pt>
                <c:pt idx="23">
                  <c:v>#N/A</c:v>
                </c:pt>
                <c:pt idx="24">
                  <c:v>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</c:v>
                </c:pt>
                <c:pt idx="32">
                  <c:v>#N/A</c:v>
                </c:pt>
                <c:pt idx="33">
                  <c:v>#N/A</c:v>
                </c:pt>
                <c:pt idx="34">
                  <c:v>4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59-1548-A058-FCC1D97E6A03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BGAS'!$KH$245:$LZ$245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240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32</c:v>
                </c:pt>
                <c:pt idx="22">
                  <c:v>#N/A</c:v>
                </c:pt>
                <c:pt idx="23">
                  <c:v>#N/A</c:v>
                </c:pt>
                <c:pt idx="24">
                  <c:v>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</c:v>
                </c:pt>
                <c:pt idx="32">
                  <c:v>#N/A</c:v>
                </c:pt>
                <c:pt idx="33">
                  <c:v>#N/A</c:v>
                </c:pt>
                <c:pt idx="34">
                  <c:v>4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59-1548-A058-FCC1D97E6A03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BGAS'!$KH$250:$LZ$250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256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24</c:v>
                </c:pt>
                <c:pt idx="22">
                  <c:v>#N/A</c:v>
                </c:pt>
                <c:pt idx="23">
                  <c:v>#N/A</c:v>
                </c:pt>
                <c:pt idx="24">
                  <c:v>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</c:v>
                </c:pt>
                <c:pt idx="32">
                  <c:v>#N/A</c:v>
                </c:pt>
                <c:pt idx="33">
                  <c:v>#N/A</c:v>
                </c:pt>
                <c:pt idx="34">
                  <c:v>4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59-1548-A058-FCC1D97E6A03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BGAS'!$BF$87:$CX$87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258.66666666666669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28</c:v>
                </c:pt>
                <c:pt idx="22">
                  <c:v>#N/A</c:v>
                </c:pt>
                <c:pt idx="23">
                  <c:v>#N/A</c:v>
                </c:pt>
                <c:pt idx="24">
                  <c:v>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</c:v>
                </c:pt>
                <c:pt idx="32">
                  <c:v>#N/A</c:v>
                </c:pt>
                <c:pt idx="33">
                  <c:v>#N/A</c:v>
                </c:pt>
                <c:pt idx="34">
                  <c:v>4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759-1548-A058-FCC1D97E6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9851280"/>
        <c:axId val="659851840"/>
      </c:lineChart>
      <c:catAx>
        <c:axId val="659851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985184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985184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9851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453890697136643"/>
          <c:y val="6.9122793549496089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BGAS'!$KH$225:$LZ$225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195</c:v>
                </c:pt>
                <c:pt idx="4">
                  <c:v>#N/A</c:v>
                </c:pt>
                <c:pt idx="5">
                  <c:v>55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208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122</c:v>
                </c:pt>
                <c:pt idx="18">
                  <c:v>#N/A</c:v>
                </c:pt>
                <c:pt idx="19">
                  <c:v>92</c:v>
                </c:pt>
                <c:pt idx="20">
                  <c:v>#N/A</c:v>
                </c:pt>
                <c:pt idx="21">
                  <c:v>#N/A</c:v>
                </c:pt>
                <c:pt idx="22">
                  <c:v>146</c:v>
                </c:pt>
                <c:pt idx="23">
                  <c:v>#N/A</c:v>
                </c:pt>
                <c:pt idx="24">
                  <c:v>48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21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A-9341-9C08-23EDE160F5CD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BGAS'!$KH$230:$MA$230</c:f>
              <c:numCache>
                <c:formatCode>General</c:formatCode>
                <c:ptCount val="4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180</c:v>
                </c:pt>
                <c:pt idx="4">
                  <c:v>#N/A</c:v>
                </c:pt>
                <c:pt idx="5">
                  <c:v>65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182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130</c:v>
                </c:pt>
                <c:pt idx="18">
                  <c:v>#N/A</c:v>
                </c:pt>
                <c:pt idx="19">
                  <c:v>86</c:v>
                </c:pt>
                <c:pt idx="20">
                  <c:v>#N/A</c:v>
                </c:pt>
                <c:pt idx="21">
                  <c:v>#N/A</c:v>
                </c:pt>
                <c:pt idx="22">
                  <c:v>150</c:v>
                </c:pt>
                <c:pt idx="23">
                  <c:v>#N/A</c:v>
                </c:pt>
                <c:pt idx="24">
                  <c:v>41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19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6A-9341-9C08-23EDE160F5CD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BGAS'!$KH$235:$LZ$235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193</c:v>
                </c:pt>
                <c:pt idx="4">
                  <c:v>#N/A</c:v>
                </c:pt>
                <c:pt idx="5">
                  <c:v>65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208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136</c:v>
                </c:pt>
                <c:pt idx="18">
                  <c:v>#N/A</c:v>
                </c:pt>
                <c:pt idx="19">
                  <c:v>89</c:v>
                </c:pt>
                <c:pt idx="20">
                  <c:v>#N/A</c:v>
                </c:pt>
                <c:pt idx="21">
                  <c:v>#N/A</c:v>
                </c:pt>
                <c:pt idx="22">
                  <c:v>143</c:v>
                </c:pt>
                <c:pt idx="23">
                  <c:v>#N/A</c:v>
                </c:pt>
                <c:pt idx="24">
                  <c:v>40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15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A-9341-9C08-23EDE160F5CD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BGAS'!$BF$82:$CX$82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189.33333333333334</c:v>
                </c:pt>
                <c:pt idx="4">
                  <c:v>#N/A</c:v>
                </c:pt>
                <c:pt idx="5">
                  <c:v>61.666666666666664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199.33333333333334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129.33333333333334</c:v>
                </c:pt>
                <c:pt idx="18">
                  <c:v>#N/A</c:v>
                </c:pt>
                <c:pt idx="19">
                  <c:v>89</c:v>
                </c:pt>
                <c:pt idx="20">
                  <c:v>#N/A</c:v>
                </c:pt>
                <c:pt idx="21">
                  <c:v>#N/A</c:v>
                </c:pt>
                <c:pt idx="22">
                  <c:v>146.33333333333334</c:v>
                </c:pt>
                <c:pt idx="23">
                  <c:v>#N/A</c:v>
                </c:pt>
                <c:pt idx="24">
                  <c:v>43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18.333333333333332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2.8666666666666667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66A-9341-9C08-23EDE160F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195408"/>
        <c:axId val="660195968"/>
      </c:lineChart>
      <c:catAx>
        <c:axId val="660195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019596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019596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0195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453890697136643"/>
          <c:y val="6.9122793549496089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BGAS'!$KH$210:$LZ$210</c:f>
              <c:numCache>
                <c:formatCode>General</c:formatCode>
                <c:ptCount val="45"/>
                <c:pt idx="0">
                  <c:v>162</c:v>
                </c:pt>
                <c:pt idx="1">
                  <c:v>#N/A</c:v>
                </c:pt>
                <c:pt idx="2">
                  <c:v>#N/A</c:v>
                </c:pt>
                <c:pt idx="3">
                  <c:v>112</c:v>
                </c:pt>
                <c:pt idx="4">
                  <c:v>#N/A</c:v>
                </c:pt>
                <c:pt idx="5">
                  <c:v>170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402</c:v>
                </c:pt>
                <c:pt idx="11">
                  <c:v>#N/A</c:v>
                </c:pt>
                <c:pt idx="12">
                  <c:v>404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1004</c:v>
                </c:pt>
                <c:pt idx="18">
                  <c:v>#N/A</c:v>
                </c:pt>
                <c:pt idx="19">
                  <c:v>428</c:v>
                </c:pt>
                <c:pt idx="20">
                  <c:v>#N/A</c:v>
                </c:pt>
                <c:pt idx="21">
                  <c:v>220</c:v>
                </c:pt>
                <c:pt idx="22">
                  <c:v>#N/A</c:v>
                </c:pt>
                <c:pt idx="23">
                  <c:v>#N/A</c:v>
                </c:pt>
                <c:pt idx="24">
                  <c:v>310</c:v>
                </c:pt>
                <c:pt idx="25">
                  <c:v>#N/A</c:v>
                </c:pt>
                <c:pt idx="26">
                  <c:v>#N/A</c:v>
                </c:pt>
                <c:pt idx="27">
                  <c:v>254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530</c:v>
                </c:pt>
                <c:pt idx="32">
                  <c:v>#N/A</c:v>
                </c:pt>
                <c:pt idx="33">
                  <c:v>#N/A</c:v>
                </c:pt>
                <c:pt idx="34">
                  <c:v>326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870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5-A947-8017-11F4E1CA04FC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BGAS'!$KH$215:$LZ$215</c:f>
              <c:numCache>
                <c:formatCode>General</c:formatCode>
                <c:ptCount val="45"/>
                <c:pt idx="0">
                  <c:v>170</c:v>
                </c:pt>
                <c:pt idx="1">
                  <c:v>#N/A</c:v>
                </c:pt>
                <c:pt idx="2">
                  <c:v>#N/A</c:v>
                </c:pt>
                <c:pt idx="3">
                  <c:v>110</c:v>
                </c:pt>
                <c:pt idx="4">
                  <c:v>#N/A</c:v>
                </c:pt>
                <c:pt idx="5">
                  <c:v>170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440</c:v>
                </c:pt>
                <c:pt idx="11">
                  <c:v>#N/A</c:v>
                </c:pt>
                <c:pt idx="12">
                  <c:v>370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1070</c:v>
                </c:pt>
                <c:pt idx="18">
                  <c:v>#N/A</c:v>
                </c:pt>
                <c:pt idx="19">
                  <c:v>328</c:v>
                </c:pt>
                <c:pt idx="20">
                  <c:v>#N/A</c:v>
                </c:pt>
                <c:pt idx="21">
                  <c:v>230</c:v>
                </c:pt>
                <c:pt idx="22">
                  <c:v>#N/A</c:v>
                </c:pt>
                <c:pt idx="23">
                  <c:v>#N/A</c:v>
                </c:pt>
                <c:pt idx="24">
                  <c:v>280</c:v>
                </c:pt>
                <c:pt idx="25">
                  <c:v>#N/A</c:v>
                </c:pt>
                <c:pt idx="26">
                  <c:v>#N/A</c:v>
                </c:pt>
                <c:pt idx="27">
                  <c:v>360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612</c:v>
                </c:pt>
                <c:pt idx="32">
                  <c:v>#N/A</c:v>
                </c:pt>
                <c:pt idx="33">
                  <c:v>#N/A</c:v>
                </c:pt>
                <c:pt idx="34">
                  <c:v>320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846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5-A947-8017-11F4E1CA04FC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BGAS'!$KH$220:$MA$220</c:f>
              <c:numCache>
                <c:formatCode>General</c:formatCode>
                <c:ptCount val="46"/>
                <c:pt idx="0">
                  <c:v>150</c:v>
                </c:pt>
                <c:pt idx="1">
                  <c:v>#N/A</c:v>
                </c:pt>
                <c:pt idx="2">
                  <c:v>#N/A</c:v>
                </c:pt>
                <c:pt idx="3">
                  <c:v>110</c:v>
                </c:pt>
                <c:pt idx="4">
                  <c:v>#N/A</c:v>
                </c:pt>
                <c:pt idx="5">
                  <c:v>164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420</c:v>
                </c:pt>
                <c:pt idx="11">
                  <c:v>#N/A</c:v>
                </c:pt>
                <c:pt idx="12">
                  <c:v>412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1050</c:v>
                </c:pt>
                <c:pt idx="18">
                  <c:v>#N/A</c:v>
                </c:pt>
                <c:pt idx="19">
                  <c:v>410</c:v>
                </c:pt>
                <c:pt idx="20">
                  <c:v>#N/A</c:v>
                </c:pt>
                <c:pt idx="21">
                  <c:v>360</c:v>
                </c:pt>
                <c:pt idx="22">
                  <c:v>#N/A</c:v>
                </c:pt>
                <c:pt idx="23">
                  <c:v>#N/A</c:v>
                </c:pt>
                <c:pt idx="24">
                  <c:v>304</c:v>
                </c:pt>
                <c:pt idx="25">
                  <c:v>#N/A</c:v>
                </c:pt>
                <c:pt idx="26">
                  <c:v>#N/A</c:v>
                </c:pt>
                <c:pt idx="27">
                  <c:v>360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660</c:v>
                </c:pt>
                <c:pt idx="32">
                  <c:v>#N/A</c:v>
                </c:pt>
                <c:pt idx="33">
                  <c:v>#N/A</c:v>
                </c:pt>
                <c:pt idx="34">
                  <c:v>300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930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5-A947-8017-11F4E1CA04FC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BGAS'!$BF$77:$CX$77</c:f>
              <c:numCache>
                <c:formatCode>General</c:formatCode>
                <c:ptCount val="45"/>
                <c:pt idx="0">
                  <c:v>160.66666666666666</c:v>
                </c:pt>
                <c:pt idx="1">
                  <c:v>#N/A</c:v>
                </c:pt>
                <c:pt idx="2">
                  <c:v>#N/A</c:v>
                </c:pt>
                <c:pt idx="3">
                  <c:v>110.66666666666667</c:v>
                </c:pt>
                <c:pt idx="4">
                  <c:v>#N/A</c:v>
                </c:pt>
                <c:pt idx="5">
                  <c:v>168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420.66666666666669</c:v>
                </c:pt>
                <c:pt idx="11">
                  <c:v>#N/A</c:v>
                </c:pt>
                <c:pt idx="12">
                  <c:v>395.33333333333331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1041.3333333333333</c:v>
                </c:pt>
                <c:pt idx="18">
                  <c:v>#N/A</c:v>
                </c:pt>
                <c:pt idx="19">
                  <c:v>388.66666666666669</c:v>
                </c:pt>
                <c:pt idx="20">
                  <c:v>#N/A</c:v>
                </c:pt>
                <c:pt idx="21">
                  <c:v>270</c:v>
                </c:pt>
                <c:pt idx="22">
                  <c:v>#N/A</c:v>
                </c:pt>
                <c:pt idx="23">
                  <c:v>#N/A</c:v>
                </c:pt>
                <c:pt idx="24">
                  <c:v>298</c:v>
                </c:pt>
                <c:pt idx="25">
                  <c:v>#N/A</c:v>
                </c:pt>
                <c:pt idx="26">
                  <c:v>#N/A</c:v>
                </c:pt>
                <c:pt idx="27">
                  <c:v>324.66666666666669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600.66666666666663</c:v>
                </c:pt>
                <c:pt idx="32">
                  <c:v>#N/A</c:v>
                </c:pt>
                <c:pt idx="33">
                  <c:v>#N/A</c:v>
                </c:pt>
                <c:pt idx="34">
                  <c:v>315.33333333333331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882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351.33333333333331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AC5-A947-8017-11F4E1CA0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200448"/>
        <c:axId val="660201008"/>
      </c:lineChart>
      <c:catAx>
        <c:axId val="660200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020100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020100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0200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078539339018709"/>
          <c:y val="3.0972498744177755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BGAS'!$KH$195:$LZ$195</c:f>
              <c:numCache>
                <c:formatCode>General</c:formatCode>
                <c:ptCount val="45"/>
                <c:pt idx="0">
                  <c:v>150</c:v>
                </c:pt>
                <c:pt idx="1">
                  <c:v>#N/A</c:v>
                </c:pt>
                <c:pt idx="2">
                  <c:v>#N/A</c:v>
                </c:pt>
                <c:pt idx="3">
                  <c:v>305</c:v>
                </c:pt>
                <c:pt idx="4">
                  <c:v>#N/A</c:v>
                </c:pt>
                <c:pt idx="5">
                  <c:v>200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441</c:v>
                </c:pt>
                <c:pt idx="11">
                  <c:v>#N/A</c:v>
                </c:pt>
                <c:pt idx="12">
                  <c:v>540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350</c:v>
                </c:pt>
                <c:pt idx="18">
                  <c:v>#N/A</c:v>
                </c:pt>
                <c:pt idx="19">
                  <c:v>119</c:v>
                </c:pt>
                <c:pt idx="20">
                  <c:v>#N/A</c:v>
                </c:pt>
                <c:pt idx="21">
                  <c:v>140</c:v>
                </c:pt>
                <c:pt idx="22">
                  <c:v>#N/A</c:v>
                </c:pt>
                <c:pt idx="23">
                  <c:v>#N/A</c:v>
                </c:pt>
                <c:pt idx="24">
                  <c:v>134</c:v>
                </c:pt>
                <c:pt idx="25">
                  <c:v>#N/A</c:v>
                </c:pt>
                <c:pt idx="26">
                  <c:v>#N/A</c:v>
                </c:pt>
                <c:pt idx="27">
                  <c:v>135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180</c:v>
                </c:pt>
                <c:pt idx="32">
                  <c:v>#N/A</c:v>
                </c:pt>
                <c:pt idx="33">
                  <c:v>#N/A</c:v>
                </c:pt>
                <c:pt idx="34">
                  <c:v>105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116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3-CF4B-8862-97C7BFA3AC49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BGAS'!$KH$200:$LZ$200</c:f>
              <c:numCache>
                <c:formatCode>General</c:formatCode>
                <c:ptCount val="45"/>
                <c:pt idx="0">
                  <c:v>200</c:v>
                </c:pt>
                <c:pt idx="1">
                  <c:v>#N/A</c:v>
                </c:pt>
                <c:pt idx="2">
                  <c:v>#N/A</c:v>
                </c:pt>
                <c:pt idx="3">
                  <c:v>325</c:v>
                </c:pt>
                <c:pt idx="4">
                  <c:v>#N/A</c:v>
                </c:pt>
                <c:pt idx="5">
                  <c:v>220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480</c:v>
                </c:pt>
                <c:pt idx="11">
                  <c:v>#N/A</c:v>
                </c:pt>
                <c:pt idx="12">
                  <c:v>480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357</c:v>
                </c:pt>
                <c:pt idx="18">
                  <c:v>#N/A</c:v>
                </c:pt>
                <c:pt idx="19">
                  <c:v>100</c:v>
                </c:pt>
                <c:pt idx="20">
                  <c:v>#N/A</c:v>
                </c:pt>
                <c:pt idx="21">
                  <c:v>140</c:v>
                </c:pt>
                <c:pt idx="22">
                  <c:v>#N/A</c:v>
                </c:pt>
                <c:pt idx="23">
                  <c:v>#N/A</c:v>
                </c:pt>
                <c:pt idx="24">
                  <c:v>200</c:v>
                </c:pt>
                <c:pt idx="25">
                  <c:v>#N/A</c:v>
                </c:pt>
                <c:pt idx="26">
                  <c:v>#N/A</c:v>
                </c:pt>
                <c:pt idx="27">
                  <c:v>120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140</c:v>
                </c:pt>
                <c:pt idx="32">
                  <c:v>#N/A</c:v>
                </c:pt>
                <c:pt idx="33">
                  <c:v>#N/A</c:v>
                </c:pt>
                <c:pt idx="34">
                  <c:v>91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111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3-CF4B-8862-97C7BFA3AC49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BGAS'!$KH$205:$MA$205</c:f>
              <c:numCache>
                <c:formatCode>General</c:formatCode>
                <c:ptCount val="46"/>
                <c:pt idx="0">
                  <c:v>150</c:v>
                </c:pt>
                <c:pt idx="1">
                  <c:v>#N/A</c:v>
                </c:pt>
                <c:pt idx="2">
                  <c:v>#N/A</c:v>
                </c:pt>
                <c:pt idx="3">
                  <c:v>310</c:v>
                </c:pt>
                <c:pt idx="4">
                  <c:v>#N/A</c:v>
                </c:pt>
                <c:pt idx="5">
                  <c:v>190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470</c:v>
                </c:pt>
                <c:pt idx="11">
                  <c:v>#N/A</c:v>
                </c:pt>
                <c:pt idx="12">
                  <c:v>511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360</c:v>
                </c:pt>
                <c:pt idx="18">
                  <c:v>#N/A</c:v>
                </c:pt>
                <c:pt idx="19">
                  <c:v>84</c:v>
                </c:pt>
                <c:pt idx="20">
                  <c:v>#N/A</c:v>
                </c:pt>
                <c:pt idx="21">
                  <c:v>128</c:v>
                </c:pt>
                <c:pt idx="22">
                  <c:v>#N/A</c:v>
                </c:pt>
                <c:pt idx="23">
                  <c:v>#N/A</c:v>
                </c:pt>
                <c:pt idx="24">
                  <c:v>160</c:v>
                </c:pt>
                <c:pt idx="25">
                  <c:v>#N/A</c:v>
                </c:pt>
                <c:pt idx="26">
                  <c:v>#N/A</c:v>
                </c:pt>
                <c:pt idx="27">
                  <c:v>133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150</c:v>
                </c:pt>
                <c:pt idx="32">
                  <c:v>#N/A</c:v>
                </c:pt>
                <c:pt idx="33">
                  <c:v>#N/A</c:v>
                </c:pt>
                <c:pt idx="34">
                  <c:v>93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116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3-CF4B-8862-97C7BFA3AC49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BGAS'!$BF$72:$CX$72</c:f>
              <c:numCache>
                <c:formatCode>General</c:formatCode>
                <c:ptCount val="45"/>
                <c:pt idx="0">
                  <c:v>166.66666666666666</c:v>
                </c:pt>
                <c:pt idx="1">
                  <c:v>#N/A</c:v>
                </c:pt>
                <c:pt idx="2">
                  <c:v>#N/A</c:v>
                </c:pt>
                <c:pt idx="3">
                  <c:v>313.33333333333331</c:v>
                </c:pt>
                <c:pt idx="4">
                  <c:v>#N/A</c:v>
                </c:pt>
                <c:pt idx="5">
                  <c:v>203.33333333333334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463.66666666666669</c:v>
                </c:pt>
                <c:pt idx="11">
                  <c:v>#N/A</c:v>
                </c:pt>
                <c:pt idx="12">
                  <c:v>510.33333333333331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355.66666666666669</c:v>
                </c:pt>
                <c:pt idx="18">
                  <c:v>#N/A</c:v>
                </c:pt>
                <c:pt idx="19">
                  <c:v>101</c:v>
                </c:pt>
                <c:pt idx="20">
                  <c:v>#N/A</c:v>
                </c:pt>
                <c:pt idx="21">
                  <c:v>136</c:v>
                </c:pt>
                <c:pt idx="22">
                  <c:v>#N/A</c:v>
                </c:pt>
                <c:pt idx="23">
                  <c:v>#N/A</c:v>
                </c:pt>
                <c:pt idx="24">
                  <c:v>164.66666666666666</c:v>
                </c:pt>
                <c:pt idx="25">
                  <c:v>#N/A</c:v>
                </c:pt>
                <c:pt idx="26">
                  <c:v>#N/A</c:v>
                </c:pt>
                <c:pt idx="27">
                  <c:v>129.33333333333334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156.66666666666666</c:v>
                </c:pt>
                <c:pt idx="32">
                  <c:v>#N/A</c:v>
                </c:pt>
                <c:pt idx="33">
                  <c:v>#N/A</c:v>
                </c:pt>
                <c:pt idx="34">
                  <c:v>96.333333333333329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114.33333333333333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57.333333333333336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D53-CF4B-8862-97C7BFA3A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205488"/>
        <c:axId val="660206048"/>
      </c:lineChart>
      <c:catAx>
        <c:axId val="660205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020604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020604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0205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392251009277451"/>
          <c:y val="1.6850505021110081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BGAS'!$I$271:$BA$271</c:f>
              <c:numCache>
                <c:formatCode>General</c:formatCode>
                <c:ptCount val="45"/>
                <c:pt idx="0">
                  <c:v>0</c:v>
                </c:pt>
                <c:pt idx="3">
                  <c:v>7.7</c:v>
                </c:pt>
                <c:pt idx="10">
                  <c:v>15.6</c:v>
                </c:pt>
                <c:pt idx="17">
                  <c:v>30</c:v>
                </c:pt>
                <c:pt idx="19">
                  <c:v>28.9</c:v>
                </c:pt>
                <c:pt idx="21">
                  <c:v>38.5</c:v>
                </c:pt>
                <c:pt idx="24">
                  <c:v>56.3</c:v>
                </c:pt>
                <c:pt idx="31">
                  <c:v>74.7</c:v>
                </c:pt>
                <c:pt idx="34">
                  <c:v>52.9</c:v>
                </c:pt>
                <c:pt idx="39">
                  <c:v>41</c:v>
                </c:pt>
                <c:pt idx="44">
                  <c:v>31.5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8-1D4D-BC86-6EBD44E7FF7D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BGAS'!$I$276:$BA$276</c:f>
              <c:numCache>
                <c:formatCode>General</c:formatCode>
                <c:ptCount val="45"/>
                <c:pt idx="0">
                  <c:v>0</c:v>
                </c:pt>
                <c:pt idx="3">
                  <c:v>7.6</c:v>
                </c:pt>
                <c:pt idx="10">
                  <c:v>15.6</c:v>
                </c:pt>
                <c:pt idx="17">
                  <c:v>25.6</c:v>
                </c:pt>
                <c:pt idx="19">
                  <c:v>28.9</c:v>
                </c:pt>
                <c:pt idx="21">
                  <c:v>42.9</c:v>
                </c:pt>
                <c:pt idx="24">
                  <c:v>56.2</c:v>
                </c:pt>
                <c:pt idx="31">
                  <c:v>69.3</c:v>
                </c:pt>
                <c:pt idx="34">
                  <c:v>54.7</c:v>
                </c:pt>
                <c:pt idx="39">
                  <c:v>40.1</c:v>
                </c:pt>
                <c:pt idx="44">
                  <c:v>33.1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F8-1D4D-BC86-6EBD44E7FF7D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BGAS'!$I$281:$BB$281</c:f>
              <c:numCache>
                <c:formatCode>General</c:formatCode>
                <c:ptCount val="46"/>
                <c:pt idx="0">
                  <c:v>0</c:v>
                </c:pt>
                <c:pt idx="3">
                  <c:v>2.2999999999999998</c:v>
                </c:pt>
                <c:pt idx="10">
                  <c:v>15.8</c:v>
                </c:pt>
                <c:pt idx="17">
                  <c:v>25.8</c:v>
                </c:pt>
                <c:pt idx="19">
                  <c:v>28.9</c:v>
                </c:pt>
                <c:pt idx="21">
                  <c:v>38.5</c:v>
                </c:pt>
                <c:pt idx="24">
                  <c:v>53.9</c:v>
                </c:pt>
                <c:pt idx="31">
                  <c:v>71.900000000000006</c:v>
                </c:pt>
                <c:pt idx="34">
                  <c:v>54.650000000000006</c:v>
                </c:pt>
                <c:pt idx="39">
                  <c:v>37.4</c:v>
                </c:pt>
                <c:pt idx="44">
                  <c:v>28.6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8-1D4D-BC86-6EBD44E7FF7D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BGAS'!$BF$98:$CX$98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5.8666666666666671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15.666666666666666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27.133333333333336</c:v>
                </c:pt>
                <c:pt idx="18">
                  <c:v>#N/A</c:v>
                </c:pt>
                <c:pt idx="19">
                  <c:v>28.899999999999995</c:v>
                </c:pt>
                <c:pt idx="20">
                  <c:v>#N/A</c:v>
                </c:pt>
                <c:pt idx="21">
                  <c:v>39.966666666666669</c:v>
                </c:pt>
                <c:pt idx="22">
                  <c:v>#N/A</c:v>
                </c:pt>
                <c:pt idx="23">
                  <c:v>#N/A</c:v>
                </c:pt>
                <c:pt idx="24">
                  <c:v>55.466666666666669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71.966666666666669</c:v>
                </c:pt>
                <c:pt idx="32">
                  <c:v>#N/A</c:v>
                </c:pt>
                <c:pt idx="33">
                  <c:v>#N/A</c:v>
                </c:pt>
                <c:pt idx="34">
                  <c:v>54.083333333333336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39.5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31.066666666666663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EF8-1D4D-BC86-6EBD44E7F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6286208"/>
        <c:axId val="656286768"/>
      </c:lineChart>
      <c:catAx>
        <c:axId val="6562862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628676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628676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6286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7692382535302033E-2"/>
          <c:y val="3.5766309948904305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BGAS'!$KH$180:$MA$180</c:f>
              <c:numCache>
                <c:formatCode>General</c:formatCode>
                <c:ptCount val="46"/>
                <c:pt idx="0">
                  <c:v>245</c:v>
                </c:pt>
                <c:pt idx="1">
                  <c:v>#N/A</c:v>
                </c:pt>
                <c:pt idx="2">
                  <c:v>#N/A</c:v>
                </c:pt>
                <c:pt idx="3">
                  <c:v>96.5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122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21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D-1441-9862-2AEF6A80DA34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BGAS'!$KH$185:$LZ$185</c:f>
              <c:numCache>
                <c:formatCode>General</c:formatCode>
                <c:ptCount val="45"/>
                <c:pt idx="0">
                  <c:v>210</c:v>
                </c:pt>
                <c:pt idx="1">
                  <c:v>#N/A</c:v>
                </c:pt>
                <c:pt idx="2">
                  <c:v>#N/A</c:v>
                </c:pt>
                <c:pt idx="3">
                  <c:v>95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140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25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D-1441-9862-2AEF6A80DA34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BGAS'!$KH$190:$LZ$190</c:f>
              <c:numCache>
                <c:formatCode>General</c:formatCode>
                <c:ptCount val="45"/>
                <c:pt idx="0">
                  <c:v>275</c:v>
                </c:pt>
                <c:pt idx="1">
                  <c:v>#N/A</c:v>
                </c:pt>
                <c:pt idx="2">
                  <c:v>#N/A</c:v>
                </c:pt>
                <c:pt idx="3">
                  <c:v>98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129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9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5D-1441-9862-2AEF6A80DA34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BGAS'!$BF$67:$CX$67</c:f>
              <c:numCache>
                <c:formatCode>General</c:formatCode>
                <c:ptCount val="45"/>
                <c:pt idx="0">
                  <c:v>243.33333333333334</c:v>
                </c:pt>
                <c:pt idx="1">
                  <c:v>#N/A</c:v>
                </c:pt>
                <c:pt idx="2">
                  <c:v>#N/A</c:v>
                </c:pt>
                <c:pt idx="3">
                  <c:v>96.5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130.33333333333334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18.333333333333332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1.3333333333333333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D5D-1441-9862-2AEF6A80D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210528"/>
        <c:axId val="660211088"/>
      </c:lineChart>
      <c:catAx>
        <c:axId val="660210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021108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0211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0210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546901552021701"/>
          <c:y val="2.1147973893011155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BGAS'!$KF$165:$LY$165</c:f>
              <c:numCache>
                <c:formatCode>General</c:formatCode>
                <c:ptCount val="46"/>
                <c:pt idx="2">
                  <c:v>119</c:v>
                </c:pt>
                <c:pt idx="3">
                  <c:v>#N/A</c:v>
                </c:pt>
                <c:pt idx="4">
                  <c:v>#N/A</c:v>
                </c:pt>
                <c:pt idx="5">
                  <c:v>150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118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30</c:v>
                </c:pt>
                <c:pt idx="19">
                  <c:v>28</c:v>
                </c:pt>
                <c:pt idx="20">
                  <c:v>#N/A</c:v>
                </c:pt>
                <c:pt idx="21">
                  <c:v>27</c:v>
                </c:pt>
                <c:pt idx="22">
                  <c:v>#N/A</c:v>
                </c:pt>
                <c:pt idx="23">
                  <c:v>#N/A</c:v>
                </c:pt>
                <c:pt idx="24">
                  <c:v>13</c:v>
                </c:pt>
                <c:pt idx="25">
                  <c:v>#N/A</c:v>
                </c:pt>
                <c:pt idx="26">
                  <c:v>3</c:v>
                </c:pt>
                <c:pt idx="27">
                  <c:v>#N/A</c:v>
                </c:pt>
                <c:pt idx="28">
                  <c:v>#N/A</c:v>
                </c:pt>
                <c:pt idx="29">
                  <c:v>5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12</c:v>
                </c:pt>
                <c:pt idx="34">
                  <c:v>#N/A</c:v>
                </c:pt>
                <c:pt idx="35">
                  <c:v>#N/A</c:v>
                </c:pt>
                <c:pt idx="36">
                  <c:v>1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12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  <c:pt idx="4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9-FC42-9A4D-CE15CD35C4AB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BGAS'!$KF$170:$LX$170</c:f>
              <c:numCache>
                <c:formatCode>General</c:formatCode>
                <c:ptCount val="45"/>
                <c:pt idx="2">
                  <c:v>105</c:v>
                </c:pt>
                <c:pt idx="3">
                  <c:v>#N/A</c:v>
                </c:pt>
                <c:pt idx="4">
                  <c:v>#N/A</c:v>
                </c:pt>
                <c:pt idx="5">
                  <c:v>165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128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25</c:v>
                </c:pt>
                <c:pt idx="19">
                  <c:v>35</c:v>
                </c:pt>
                <c:pt idx="20">
                  <c:v>#N/A</c:v>
                </c:pt>
                <c:pt idx="21">
                  <c:v>26</c:v>
                </c:pt>
                <c:pt idx="22">
                  <c:v>#N/A</c:v>
                </c:pt>
                <c:pt idx="23">
                  <c:v>#N/A</c:v>
                </c:pt>
                <c:pt idx="24">
                  <c:v>8</c:v>
                </c:pt>
                <c:pt idx="25">
                  <c:v>#N/A</c:v>
                </c:pt>
                <c:pt idx="26">
                  <c:v>3</c:v>
                </c:pt>
                <c:pt idx="27">
                  <c:v>#N/A</c:v>
                </c:pt>
                <c:pt idx="28">
                  <c:v>#N/A</c:v>
                </c:pt>
                <c:pt idx="29">
                  <c:v>7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9</c:v>
                </c:pt>
                <c:pt idx="34">
                  <c:v>#N/A</c:v>
                </c:pt>
                <c:pt idx="35">
                  <c:v>#N/A</c:v>
                </c:pt>
                <c:pt idx="36">
                  <c:v>1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13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9-FC42-9A4D-CE15CD35C4AB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BGAS'!$KF$175:$LX$175</c:f>
              <c:numCache>
                <c:formatCode>General</c:formatCode>
                <c:ptCount val="45"/>
                <c:pt idx="2">
                  <c:v>96</c:v>
                </c:pt>
                <c:pt idx="3">
                  <c:v>#N/A</c:v>
                </c:pt>
                <c:pt idx="4">
                  <c:v>#N/A</c:v>
                </c:pt>
                <c:pt idx="5">
                  <c:v>160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121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29</c:v>
                </c:pt>
                <c:pt idx="19">
                  <c:v>33</c:v>
                </c:pt>
                <c:pt idx="20">
                  <c:v>#N/A</c:v>
                </c:pt>
                <c:pt idx="21">
                  <c:v>48</c:v>
                </c:pt>
                <c:pt idx="22">
                  <c:v>#N/A</c:v>
                </c:pt>
                <c:pt idx="23">
                  <c:v>#N/A</c:v>
                </c:pt>
                <c:pt idx="24">
                  <c:v>13</c:v>
                </c:pt>
                <c:pt idx="25">
                  <c:v>#N/A</c:v>
                </c:pt>
                <c:pt idx="26">
                  <c:v>3</c:v>
                </c:pt>
                <c:pt idx="27">
                  <c:v>#N/A</c:v>
                </c:pt>
                <c:pt idx="28">
                  <c:v>#N/A</c:v>
                </c:pt>
                <c:pt idx="29">
                  <c:v>9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11</c:v>
                </c:pt>
                <c:pt idx="34">
                  <c:v>#N/A</c:v>
                </c:pt>
                <c:pt idx="35">
                  <c:v>#N/A</c:v>
                </c:pt>
                <c:pt idx="36">
                  <c:v>1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11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B9-FC42-9A4D-CE15CD35C4AB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BGAS'!$BD$62:$CV$62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106.66666666666667</c:v>
                </c:pt>
                <c:pt idx="3">
                  <c:v>#N/A</c:v>
                </c:pt>
                <c:pt idx="4">
                  <c:v>#N/A</c:v>
                </c:pt>
                <c:pt idx="5">
                  <c:v>158.33333333333334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122.33333333333333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28</c:v>
                </c:pt>
                <c:pt idx="19">
                  <c:v>32</c:v>
                </c:pt>
                <c:pt idx="20">
                  <c:v>#N/A</c:v>
                </c:pt>
                <c:pt idx="21">
                  <c:v>33.666666666666664</c:v>
                </c:pt>
                <c:pt idx="22">
                  <c:v>#N/A</c:v>
                </c:pt>
                <c:pt idx="23">
                  <c:v>#N/A</c:v>
                </c:pt>
                <c:pt idx="24">
                  <c:v>11.333333333333334</c:v>
                </c:pt>
                <c:pt idx="25">
                  <c:v>#N/A</c:v>
                </c:pt>
                <c:pt idx="26">
                  <c:v>3</c:v>
                </c:pt>
                <c:pt idx="27">
                  <c:v>#N/A</c:v>
                </c:pt>
                <c:pt idx="28">
                  <c:v>#N/A</c:v>
                </c:pt>
                <c:pt idx="29">
                  <c:v>7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10.666666666666666</c:v>
                </c:pt>
                <c:pt idx="34">
                  <c:v>#N/A</c:v>
                </c:pt>
                <c:pt idx="35">
                  <c:v>#N/A</c:v>
                </c:pt>
                <c:pt idx="36">
                  <c:v>1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12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DB9-FC42-9A4D-CE15CD35C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273056"/>
        <c:axId val="660273616"/>
      </c:lineChart>
      <c:catAx>
        <c:axId val="660273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027361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027361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02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701552094765951"/>
          <c:y val="2.0703561501077806E-3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BGAS'!$KG$150:$LZ$150</c:f>
              <c:numCache>
                <c:formatCode>General</c:formatCode>
                <c:ptCount val="46"/>
                <c:pt idx="1">
                  <c:v>250</c:v>
                </c:pt>
                <c:pt idx="2">
                  <c:v>#N/A</c:v>
                </c:pt>
                <c:pt idx="3">
                  <c:v>#N/A</c:v>
                </c:pt>
                <c:pt idx="4">
                  <c:v>270</c:v>
                </c:pt>
                <c:pt idx="5">
                  <c:v>#N/A</c:v>
                </c:pt>
                <c:pt idx="6">
                  <c:v>675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790</c:v>
                </c:pt>
                <c:pt idx="12">
                  <c:v>752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663.5</c:v>
                </c:pt>
                <c:pt idx="18">
                  <c:v>265</c:v>
                </c:pt>
                <c:pt idx="19">
                  <c:v>#N/A</c:v>
                </c:pt>
                <c:pt idx="20">
                  <c:v>143</c:v>
                </c:pt>
                <c:pt idx="21">
                  <c:v>#N/A</c:v>
                </c:pt>
                <c:pt idx="22">
                  <c:v>150</c:v>
                </c:pt>
                <c:pt idx="23">
                  <c:v>#N/A</c:v>
                </c:pt>
                <c:pt idx="24">
                  <c:v>#N/A</c:v>
                </c:pt>
                <c:pt idx="25">
                  <c:v>121</c:v>
                </c:pt>
                <c:pt idx="26">
                  <c:v>#N/A</c:v>
                </c:pt>
                <c:pt idx="27">
                  <c:v>#N/A</c:v>
                </c:pt>
                <c:pt idx="28">
                  <c:v>114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1</c:v>
                </c:pt>
                <c:pt idx="33">
                  <c:v>#N/A</c:v>
                </c:pt>
                <c:pt idx="34">
                  <c:v>#N/A</c:v>
                </c:pt>
                <c:pt idx="35">
                  <c:v>39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44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  <c:pt idx="4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5-774F-9197-797E32772E62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BGAS'!$KG$155:$LY$155</c:f>
              <c:numCache>
                <c:formatCode>General</c:formatCode>
                <c:ptCount val="45"/>
                <c:pt idx="1">
                  <c:v>230</c:v>
                </c:pt>
                <c:pt idx="2">
                  <c:v>#N/A</c:v>
                </c:pt>
                <c:pt idx="3">
                  <c:v>#N/A</c:v>
                </c:pt>
                <c:pt idx="4">
                  <c:v>165</c:v>
                </c:pt>
                <c:pt idx="5">
                  <c:v>#N/A</c:v>
                </c:pt>
                <c:pt idx="6">
                  <c:v>695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785</c:v>
                </c:pt>
                <c:pt idx="12">
                  <c:v>730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632</c:v>
                </c:pt>
                <c:pt idx="18">
                  <c:v>240</c:v>
                </c:pt>
                <c:pt idx="19">
                  <c:v>#N/A</c:v>
                </c:pt>
                <c:pt idx="20">
                  <c:v>132</c:v>
                </c:pt>
                <c:pt idx="21">
                  <c:v>#N/A</c:v>
                </c:pt>
                <c:pt idx="22">
                  <c:v>135</c:v>
                </c:pt>
                <c:pt idx="23">
                  <c:v>#N/A</c:v>
                </c:pt>
                <c:pt idx="24">
                  <c:v>#N/A</c:v>
                </c:pt>
                <c:pt idx="25">
                  <c:v>115</c:v>
                </c:pt>
                <c:pt idx="26">
                  <c:v>#N/A</c:v>
                </c:pt>
                <c:pt idx="27">
                  <c:v>#N/A</c:v>
                </c:pt>
                <c:pt idx="28">
                  <c:v>37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105</c:v>
                </c:pt>
                <c:pt idx="33">
                  <c:v>#N/A</c:v>
                </c:pt>
                <c:pt idx="34">
                  <c:v>#N/A</c:v>
                </c:pt>
                <c:pt idx="35">
                  <c:v>1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17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25-774F-9197-797E32772E62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BGAS'!$KG$160:$LY$160</c:f>
              <c:numCache>
                <c:formatCode>General</c:formatCode>
                <c:ptCount val="45"/>
                <c:pt idx="1">
                  <c:v>240</c:v>
                </c:pt>
                <c:pt idx="2">
                  <c:v>#N/A</c:v>
                </c:pt>
                <c:pt idx="3">
                  <c:v>#N/A</c:v>
                </c:pt>
                <c:pt idx="4">
                  <c:v>270</c:v>
                </c:pt>
                <c:pt idx="5">
                  <c:v>#N/A</c:v>
                </c:pt>
                <c:pt idx="6">
                  <c:v>705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787.5</c:v>
                </c:pt>
                <c:pt idx="12">
                  <c:v>746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695</c:v>
                </c:pt>
                <c:pt idx="18">
                  <c:v>189</c:v>
                </c:pt>
                <c:pt idx="19">
                  <c:v>#N/A</c:v>
                </c:pt>
                <c:pt idx="20">
                  <c:v>145</c:v>
                </c:pt>
                <c:pt idx="21">
                  <c:v>#N/A</c:v>
                </c:pt>
                <c:pt idx="22">
                  <c:v>163</c:v>
                </c:pt>
                <c:pt idx="23">
                  <c:v>#N/A</c:v>
                </c:pt>
                <c:pt idx="24">
                  <c:v>#N/A</c:v>
                </c:pt>
                <c:pt idx="25">
                  <c:v>160</c:v>
                </c:pt>
                <c:pt idx="26">
                  <c:v>#N/A</c:v>
                </c:pt>
                <c:pt idx="27">
                  <c:v>#N/A</c:v>
                </c:pt>
                <c:pt idx="28">
                  <c:v>88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49</c:v>
                </c:pt>
                <c:pt idx="33">
                  <c:v>#N/A</c:v>
                </c:pt>
                <c:pt idx="34">
                  <c:v>#N/A</c:v>
                </c:pt>
                <c:pt idx="35">
                  <c:v>1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22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25-774F-9197-797E32772E62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BGAS'!$BE$57:$CW$57</c:f>
              <c:numCache>
                <c:formatCode>General</c:formatCode>
                <c:ptCount val="45"/>
                <c:pt idx="0">
                  <c:v>0</c:v>
                </c:pt>
                <c:pt idx="1">
                  <c:v>240</c:v>
                </c:pt>
                <c:pt idx="2">
                  <c:v>#N/A</c:v>
                </c:pt>
                <c:pt idx="3">
                  <c:v>#N/A</c:v>
                </c:pt>
                <c:pt idx="4">
                  <c:v>235</c:v>
                </c:pt>
                <c:pt idx="5">
                  <c:v>#N/A</c:v>
                </c:pt>
                <c:pt idx="6">
                  <c:v>691.66666666666663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787.5</c:v>
                </c:pt>
                <c:pt idx="12">
                  <c:v>742.66666666666663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663.5</c:v>
                </c:pt>
                <c:pt idx="18">
                  <c:v>231.33333333333334</c:v>
                </c:pt>
                <c:pt idx="19">
                  <c:v>#N/A</c:v>
                </c:pt>
                <c:pt idx="20">
                  <c:v>140</c:v>
                </c:pt>
                <c:pt idx="21">
                  <c:v>#N/A</c:v>
                </c:pt>
                <c:pt idx="22">
                  <c:v>149.33333333333334</c:v>
                </c:pt>
                <c:pt idx="23">
                  <c:v>#N/A</c:v>
                </c:pt>
                <c:pt idx="24">
                  <c:v>#N/A</c:v>
                </c:pt>
                <c:pt idx="25">
                  <c:v>132</c:v>
                </c:pt>
                <c:pt idx="26">
                  <c:v>#N/A</c:v>
                </c:pt>
                <c:pt idx="27">
                  <c:v>#N/A</c:v>
                </c:pt>
                <c:pt idx="28">
                  <c:v>79.666666666666671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51.666666666666664</c:v>
                </c:pt>
                <c:pt idx="33">
                  <c:v>#N/A</c:v>
                </c:pt>
                <c:pt idx="34">
                  <c:v>#N/A</c:v>
                </c:pt>
                <c:pt idx="35">
                  <c:v>13.666666666666666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27.666666666666668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1.3333333333333333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225-774F-9197-797E32772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278096"/>
        <c:axId val="660278656"/>
      </c:lineChart>
      <c:catAx>
        <c:axId val="660278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027865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027865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0278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010853180254463"/>
          <c:y val="1.4995245608506142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BGAS'!$KH$125:$MA$125</c:f>
              <c:numCache>
                <c:formatCode>General</c:formatCode>
                <c:ptCount val="4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870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340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150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100</c:v>
                </c:pt>
                <c:pt idx="22">
                  <c:v>#N/A</c:v>
                </c:pt>
                <c:pt idx="23">
                  <c:v>#N/A</c:v>
                </c:pt>
                <c:pt idx="24">
                  <c:v>60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10</c:v>
                </c:pt>
                <c:pt idx="32">
                  <c:v>#N/A</c:v>
                </c:pt>
                <c:pt idx="33">
                  <c:v>#N/A</c:v>
                </c:pt>
                <c:pt idx="34">
                  <c:v>10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C-5B40-9CD0-6C4368A84C0F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BGAS'!$KH$130:$LZ$130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1040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240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170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100</c:v>
                </c:pt>
                <c:pt idx="22">
                  <c:v>#N/A</c:v>
                </c:pt>
                <c:pt idx="23">
                  <c:v>#N/A</c:v>
                </c:pt>
                <c:pt idx="24">
                  <c:v>40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10</c:v>
                </c:pt>
                <c:pt idx="32">
                  <c:v>#N/A</c:v>
                </c:pt>
                <c:pt idx="33">
                  <c:v>#N/A</c:v>
                </c:pt>
                <c:pt idx="34">
                  <c:v>10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7C-5B40-9CD0-6C4368A84C0F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BGAS'!$KH$135:$LZ$135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850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380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100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130</c:v>
                </c:pt>
                <c:pt idx="22">
                  <c:v>#N/A</c:v>
                </c:pt>
                <c:pt idx="23">
                  <c:v>#N/A</c:v>
                </c:pt>
                <c:pt idx="24">
                  <c:v>20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10</c:v>
                </c:pt>
                <c:pt idx="32">
                  <c:v>#N/A</c:v>
                </c:pt>
                <c:pt idx="33">
                  <c:v>#N/A</c:v>
                </c:pt>
                <c:pt idx="34">
                  <c:v>10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7C-5B40-9CD0-6C4368A84C0F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BGAS'!$BF$47:$CX$47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920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320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140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110</c:v>
                </c:pt>
                <c:pt idx="22">
                  <c:v>#N/A</c:v>
                </c:pt>
                <c:pt idx="23">
                  <c:v>#N/A</c:v>
                </c:pt>
                <c:pt idx="24">
                  <c:v>40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10</c:v>
                </c:pt>
                <c:pt idx="32">
                  <c:v>#N/A</c:v>
                </c:pt>
                <c:pt idx="33">
                  <c:v>#N/A</c:v>
                </c:pt>
                <c:pt idx="34">
                  <c:v>10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E7C-5B40-9CD0-6C4368A8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283136"/>
        <c:axId val="660283696"/>
      </c:lineChart>
      <c:catAx>
        <c:axId val="660283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028369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028369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0283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618998295556178"/>
          <c:y val="0.2174850511257341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2519485055095167"/>
          <c:y val="4.80330450496966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BGAS'!$KG$140:$LZ$140</c:f>
              <c:numCache>
                <c:formatCode>General</c:formatCode>
                <c:ptCount val="46"/>
                <c:pt idx="1">
                  <c:v>#N/A</c:v>
                </c:pt>
                <c:pt idx="2">
                  <c:v>320</c:v>
                </c:pt>
                <c:pt idx="3">
                  <c:v>#N/A</c:v>
                </c:pt>
                <c:pt idx="4">
                  <c:v>465</c:v>
                </c:pt>
                <c:pt idx="5">
                  <c:v>#N/A</c:v>
                </c:pt>
                <c:pt idx="6">
                  <c:v>390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420</c:v>
                </c:pt>
                <c:pt idx="12">
                  <c:v>332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557</c:v>
                </c:pt>
                <c:pt idx="18">
                  <c:v>535</c:v>
                </c:pt>
                <c:pt idx="19">
                  <c:v>#N/A</c:v>
                </c:pt>
                <c:pt idx="20">
                  <c:v>410</c:v>
                </c:pt>
                <c:pt idx="21">
                  <c:v>#N/A</c:v>
                </c:pt>
                <c:pt idx="22">
                  <c:v>360</c:v>
                </c:pt>
                <c:pt idx="23">
                  <c:v>#N/A</c:v>
                </c:pt>
                <c:pt idx="24">
                  <c:v>#N/A</c:v>
                </c:pt>
                <c:pt idx="25">
                  <c:v>395</c:v>
                </c:pt>
                <c:pt idx="26">
                  <c:v>#N/A</c:v>
                </c:pt>
                <c:pt idx="27">
                  <c:v>#N/A</c:v>
                </c:pt>
                <c:pt idx="28">
                  <c:v>340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355</c:v>
                </c:pt>
                <c:pt idx="33">
                  <c:v>#N/A</c:v>
                </c:pt>
                <c:pt idx="34">
                  <c:v>#N/A</c:v>
                </c:pt>
                <c:pt idx="35">
                  <c:v>37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100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79</c:v>
                </c:pt>
                <c:pt idx="4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28-8941-B9E7-769DF0E44F89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BGAS'!$KG$145:$LY$145</c:f>
              <c:numCache>
                <c:formatCode>General</c:formatCode>
                <c:ptCount val="45"/>
                <c:pt idx="1">
                  <c:v>#N/A</c:v>
                </c:pt>
                <c:pt idx="2">
                  <c:v>315</c:v>
                </c:pt>
                <c:pt idx="3">
                  <c:v>#N/A</c:v>
                </c:pt>
                <c:pt idx="4">
                  <c:v>420</c:v>
                </c:pt>
                <c:pt idx="5">
                  <c:v>#N/A</c:v>
                </c:pt>
                <c:pt idx="6">
                  <c:v>355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405</c:v>
                </c:pt>
                <c:pt idx="12">
                  <c:v>365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455</c:v>
                </c:pt>
                <c:pt idx="18">
                  <c:v>545</c:v>
                </c:pt>
                <c:pt idx="19">
                  <c:v>#N/A</c:v>
                </c:pt>
                <c:pt idx="20">
                  <c:v>455</c:v>
                </c:pt>
                <c:pt idx="21">
                  <c:v>#N/A</c:v>
                </c:pt>
                <c:pt idx="22">
                  <c:v>340</c:v>
                </c:pt>
                <c:pt idx="23">
                  <c:v>#N/A</c:v>
                </c:pt>
                <c:pt idx="24">
                  <c:v>#N/A</c:v>
                </c:pt>
                <c:pt idx="25">
                  <c:v>350</c:v>
                </c:pt>
                <c:pt idx="26">
                  <c:v>#N/A</c:v>
                </c:pt>
                <c:pt idx="27">
                  <c:v>#N/A</c:v>
                </c:pt>
                <c:pt idx="28">
                  <c:v>380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420</c:v>
                </c:pt>
                <c:pt idx="33">
                  <c:v>#N/A</c:v>
                </c:pt>
                <c:pt idx="34">
                  <c:v>#N/A</c:v>
                </c:pt>
                <c:pt idx="35">
                  <c:v>57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99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28-8941-B9E7-769DF0E44F89}"/>
            </c:ext>
          </c:extLst>
        </c:ser>
        <c:ser>
          <c:idx val="3"/>
          <c:order val="2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BGAS'!$BE$52:$CW$52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317.5</c:v>
                </c:pt>
                <c:pt idx="3">
                  <c:v>#N/A</c:v>
                </c:pt>
                <c:pt idx="4">
                  <c:v>442.5</c:v>
                </c:pt>
                <c:pt idx="5">
                  <c:v>#N/A</c:v>
                </c:pt>
                <c:pt idx="6">
                  <c:v>372.5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412.5</c:v>
                </c:pt>
                <c:pt idx="12">
                  <c:v>348.5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506</c:v>
                </c:pt>
                <c:pt idx="18">
                  <c:v>540</c:v>
                </c:pt>
                <c:pt idx="19">
                  <c:v>#N/A</c:v>
                </c:pt>
                <c:pt idx="20">
                  <c:v>432.5</c:v>
                </c:pt>
                <c:pt idx="21">
                  <c:v>#N/A</c:v>
                </c:pt>
                <c:pt idx="22">
                  <c:v>350</c:v>
                </c:pt>
                <c:pt idx="23">
                  <c:v>#N/A</c:v>
                </c:pt>
                <c:pt idx="24">
                  <c:v>#N/A</c:v>
                </c:pt>
                <c:pt idx="25">
                  <c:v>372.5</c:v>
                </c:pt>
                <c:pt idx="26">
                  <c:v>#N/A</c:v>
                </c:pt>
                <c:pt idx="27">
                  <c:v>#N/A</c:v>
                </c:pt>
                <c:pt idx="28">
                  <c:v>360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387.5</c:v>
                </c:pt>
                <c:pt idx="33">
                  <c:v>#N/A</c:v>
                </c:pt>
                <c:pt idx="34">
                  <c:v>#N/A</c:v>
                </c:pt>
                <c:pt idx="35">
                  <c:v>47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99.5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74.5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128-8941-B9E7-769DF0E44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11840"/>
        <c:axId val="661312400"/>
      </c:lineChart>
      <c:catAx>
        <c:axId val="661311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31240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131240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3118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010853180254463"/>
          <c:y val="3.8550068646518172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BGAS'!$KH$110:$MA$110</c:f>
              <c:numCache>
                <c:formatCode>General</c:formatCode>
                <c:ptCount val="4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550</c:v>
                </c:pt>
                <c:pt idx="4">
                  <c:v>#N/A</c:v>
                </c:pt>
                <c:pt idx="5">
                  <c:v>600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1130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360</c:v>
                </c:pt>
                <c:pt idx="18">
                  <c:v>#N/A</c:v>
                </c:pt>
                <c:pt idx="19">
                  <c:v>100</c:v>
                </c:pt>
                <c:pt idx="20">
                  <c:v>#N/A</c:v>
                </c:pt>
                <c:pt idx="21">
                  <c:v>170</c:v>
                </c:pt>
                <c:pt idx="22">
                  <c:v>#N/A</c:v>
                </c:pt>
                <c:pt idx="23">
                  <c:v>#N/A</c:v>
                </c:pt>
                <c:pt idx="24">
                  <c:v>150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50</c:v>
                </c:pt>
                <c:pt idx="32">
                  <c:v>#N/A</c:v>
                </c:pt>
                <c:pt idx="33">
                  <c:v>#N/A</c:v>
                </c:pt>
                <c:pt idx="34">
                  <c:v>20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E-0646-B461-FC6A2BB48020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BGAS'!$KH$115:$LZ$115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490</c:v>
                </c:pt>
                <c:pt idx="4">
                  <c:v>#N/A</c:v>
                </c:pt>
                <c:pt idx="5">
                  <c:v>490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1200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350</c:v>
                </c:pt>
                <c:pt idx="18">
                  <c:v>#N/A</c:v>
                </c:pt>
                <c:pt idx="19">
                  <c:v>110</c:v>
                </c:pt>
                <c:pt idx="20">
                  <c:v>#N/A</c:v>
                </c:pt>
                <c:pt idx="21">
                  <c:v>170</c:v>
                </c:pt>
                <c:pt idx="22">
                  <c:v>#N/A</c:v>
                </c:pt>
                <c:pt idx="23">
                  <c:v>#N/A</c:v>
                </c:pt>
                <c:pt idx="24">
                  <c:v>130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40</c:v>
                </c:pt>
                <c:pt idx="32">
                  <c:v>#N/A</c:v>
                </c:pt>
                <c:pt idx="33">
                  <c:v>#N/A</c:v>
                </c:pt>
                <c:pt idx="34">
                  <c:v>10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E-0646-B461-FC6A2BB48020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BGAS'!$KH$120:$LZ$120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570</c:v>
                </c:pt>
                <c:pt idx="4">
                  <c:v>#N/A</c:v>
                </c:pt>
                <c:pt idx="5">
                  <c:v>450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850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490</c:v>
                </c:pt>
                <c:pt idx="18">
                  <c:v>#N/A</c:v>
                </c:pt>
                <c:pt idx="19">
                  <c:v>130</c:v>
                </c:pt>
                <c:pt idx="20">
                  <c:v>#N/A</c:v>
                </c:pt>
                <c:pt idx="21">
                  <c:v>170</c:v>
                </c:pt>
                <c:pt idx="22">
                  <c:v>#N/A</c:v>
                </c:pt>
                <c:pt idx="23">
                  <c:v>#N/A</c:v>
                </c:pt>
                <c:pt idx="24">
                  <c:v>30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60</c:v>
                </c:pt>
                <c:pt idx="32">
                  <c:v>#N/A</c:v>
                </c:pt>
                <c:pt idx="33">
                  <c:v>#N/A</c:v>
                </c:pt>
                <c:pt idx="34">
                  <c:v>20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1E-0646-B461-FC6A2BB48020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BGAS'!$BF$42:$CX$42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536.66666666666663</c:v>
                </c:pt>
                <c:pt idx="4">
                  <c:v>#N/A</c:v>
                </c:pt>
                <c:pt idx="5">
                  <c:v>513.33333333333337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1060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400</c:v>
                </c:pt>
                <c:pt idx="18">
                  <c:v>#N/A</c:v>
                </c:pt>
                <c:pt idx="19">
                  <c:v>113.33333333333333</c:v>
                </c:pt>
                <c:pt idx="20">
                  <c:v>#N/A</c:v>
                </c:pt>
                <c:pt idx="21">
                  <c:v>170</c:v>
                </c:pt>
                <c:pt idx="22">
                  <c:v>#N/A</c:v>
                </c:pt>
                <c:pt idx="23">
                  <c:v>#N/A</c:v>
                </c:pt>
                <c:pt idx="24">
                  <c:v>103.33333333333333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50</c:v>
                </c:pt>
                <c:pt idx="32">
                  <c:v>#N/A</c:v>
                </c:pt>
                <c:pt idx="33">
                  <c:v>#N/A</c:v>
                </c:pt>
                <c:pt idx="34">
                  <c:v>16.666666666666668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61E-0646-B461-FC6A2BB48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16880"/>
        <c:axId val="661317440"/>
      </c:lineChart>
      <c:catAx>
        <c:axId val="6613168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31744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131744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316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618998295556178"/>
          <c:y val="0.2174850511257341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BGAS'!$KG$95:$LZ$95</c:f>
              <c:numCache>
                <c:formatCode>General</c:formatCode>
                <c:ptCount val="46"/>
                <c:pt idx="1">
                  <c:v>#N/A</c:v>
                </c:pt>
                <c:pt idx="2">
                  <c:v>150</c:v>
                </c:pt>
                <c:pt idx="3">
                  <c:v>#N/A</c:v>
                </c:pt>
                <c:pt idx="4">
                  <c:v>220</c:v>
                </c:pt>
                <c:pt idx="5">
                  <c:v>#N/A</c:v>
                </c:pt>
                <c:pt idx="6">
                  <c:v>251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326</c:v>
                </c:pt>
                <c:pt idx="12">
                  <c:v>#N/A</c:v>
                </c:pt>
                <c:pt idx="13">
                  <c:v>321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365</c:v>
                </c:pt>
                <c:pt idx="19">
                  <c:v>#N/A</c:v>
                </c:pt>
                <c:pt idx="20">
                  <c:v>323</c:v>
                </c:pt>
                <c:pt idx="21">
                  <c:v>#N/A</c:v>
                </c:pt>
                <c:pt idx="22">
                  <c:v>377</c:v>
                </c:pt>
                <c:pt idx="23">
                  <c:v>#N/A</c:v>
                </c:pt>
                <c:pt idx="24">
                  <c:v>#N/A</c:v>
                </c:pt>
                <c:pt idx="25">
                  <c:v>312</c:v>
                </c:pt>
                <c:pt idx="26">
                  <c:v>#N/A</c:v>
                </c:pt>
                <c:pt idx="27">
                  <c:v>#N/A</c:v>
                </c:pt>
                <c:pt idx="28">
                  <c:v>180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98</c:v>
                </c:pt>
                <c:pt idx="33">
                  <c:v>#N/A</c:v>
                </c:pt>
                <c:pt idx="34">
                  <c:v>#N/A</c:v>
                </c:pt>
                <c:pt idx="35">
                  <c:v>35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89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22</c:v>
                </c:pt>
                <c:pt idx="4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3-F549-94BB-54073B11314F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BGAS'!$KG$100:$LY$100</c:f>
              <c:numCache>
                <c:formatCode>General</c:formatCode>
                <c:ptCount val="45"/>
                <c:pt idx="1">
                  <c:v>#N/A</c:v>
                </c:pt>
                <c:pt idx="2">
                  <c:v>165</c:v>
                </c:pt>
                <c:pt idx="3">
                  <c:v>#N/A</c:v>
                </c:pt>
                <c:pt idx="4">
                  <c:v>220</c:v>
                </c:pt>
                <c:pt idx="5">
                  <c:v>#N/A</c:v>
                </c:pt>
                <c:pt idx="6">
                  <c:v>245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371</c:v>
                </c:pt>
                <c:pt idx="12">
                  <c:v>#N/A</c:v>
                </c:pt>
                <c:pt idx="13">
                  <c:v>332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392</c:v>
                </c:pt>
                <c:pt idx="19">
                  <c:v>#N/A</c:v>
                </c:pt>
                <c:pt idx="20">
                  <c:v>326</c:v>
                </c:pt>
                <c:pt idx="21">
                  <c:v>#N/A</c:v>
                </c:pt>
                <c:pt idx="22">
                  <c:v>331</c:v>
                </c:pt>
                <c:pt idx="23">
                  <c:v>#N/A</c:v>
                </c:pt>
                <c:pt idx="24">
                  <c:v>#N/A</c:v>
                </c:pt>
                <c:pt idx="25">
                  <c:v>325</c:v>
                </c:pt>
                <c:pt idx="26">
                  <c:v>#N/A</c:v>
                </c:pt>
                <c:pt idx="27">
                  <c:v>#N/A</c:v>
                </c:pt>
                <c:pt idx="28">
                  <c:v>176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56</c:v>
                </c:pt>
                <c:pt idx="33">
                  <c:v>#N/A</c:v>
                </c:pt>
                <c:pt idx="34">
                  <c:v>#N/A</c:v>
                </c:pt>
                <c:pt idx="35">
                  <c:v>28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61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63-F549-94BB-54073B11314F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BGAS'!$KG$105:$LY$105</c:f>
              <c:numCache>
                <c:formatCode>General</c:formatCode>
                <c:ptCount val="45"/>
                <c:pt idx="1">
                  <c:v>#N/A</c:v>
                </c:pt>
                <c:pt idx="2">
                  <c:v>140</c:v>
                </c:pt>
                <c:pt idx="3">
                  <c:v>#N/A</c:v>
                </c:pt>
                <c:pt idx="4">
                  <c:v>190</c:v>
                </c:pt>
                <c:pt idx="5">
                  <c:v>#N/A</c:v>
                </c:pt>
                <c:pt idx="6">
                  <c:v>230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340</c:v>
                </c:pt>
                <c:pt idx="12">
                  <c:v>#N/A</c:v>
                </c:pt>
                <c:pt idx="13">
                  <c:v>330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332</c:v>
                </c:pt>
                <c:pt idx="19">
                  <c:v>#N/A</c:v>
                </c:pt>
                <c:pt idx="20">
                  <c:v>349</c:v>
                </c:pt>
                <c:pt idx="21">
                  <c:v>#N/A</c:v>
                </c:pt>
                <c:pt idx="22">
                  <c:v>353</c:v>
                </c:pt>
                <c:pt idx="23">
                  <c:v>#N/A</c:v>
                </c:pt>
                <c:pt idx="24">
                  <c:v>#N/A</c:v>
                </c:pt>
                <c:pt idx="25">
                  <c:v>345</c:v>
                </c:pt>
                <c:pt idx="26">
                  <c:v>#N/A</c:v>
                </c:pt>
                <c:pt idx="27">
                  <c:v>#N/A</c:v>
                </c:pt>
                <c:pt idx="28">
                  <c:v>185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43</c:v>
                </c:pt>
                <c:pt idx="33">
                  <c:v>#N/A</c:v>
                </c:pt>
                <c:pt idx="34">
                  <c:v>#N/A</c:v>
                </c:pt>
                <c:pt idx="35">
                  <c:v>32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48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63-F549-94BB-54073B11314F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BGAS'!$BE$37:$CW$37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151.66666666666666</c:v>
                </c:pt>
                <c:pt idx="3">
                  <c:v>#N/A</c:v>
                </c:pt>
                <c:pt idx="4">
                  <c:v>210</c:v>
                </c:pt>
                <c:pt idx="5">
                  <c:v>#N/A</c:v>
                </c:pt>
                <c:pt idx="6">
                  <c:v>242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345.66666666666669</c:v>
                </c:pt>
                <c:pt idx="12">
                  <c:v>#N/A</c:v>
                </c:pt>
                <c:pt idx="13">
                  <c:v>327.66666666666669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363</c:v>
                </c:pt>
                <c:pt idx="19">
                  <c:v>#N/A</c:v>
                </c:pt>
                <c:pt idx="20">
                  <c:v>332.66666666666669</c:v>
                </c:pt>
                <c:pt idx="21">
                  <c:v>#N/A</c:v>
                </c:pt>
                <c:pt idx="22">
                  <c:v>353.66666666666669</c:v>
                </c:pt>
                <c:pt idx="23">
                  <c:v>#N/A</c:v>
                </c:pt>
                <c:pt idx="24">
                  <c:v>#N/A</c:v>
                </c:pt>
                <c:pt idx="25">
                  <c:v>327.33333333333331</c:v>
                </c:pt>
                <c:pt idx="26">
                  <c:v>#N/A</c:v>
                </c:pt>
                <c:pt idx="27">
                  <c:v>#N/A</c:v>
                </c:pt>
                <c:pt idx="28">
                  <c:v>180.33333333333334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65.666666666666671</c:v>
                </c:pt>
                <c:pt idx="33">
                  <c:v>#N/A</c:v>
                </c:pt>
                <c:pt idx="34">
                  <c:v>#N/A</c:v>
                </c:pt>
                <c:pt idx="35">
                  <c:v>31.666666666666668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66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63-F549-94BB-54073B113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21920"/>
        <c:axId val="661322480"/>
      </c:lineChart>
      <c:catAx>
        <c:axId val="661321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32248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132248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321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010853180254463"/>
          <c:y val="0.2217508379284065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BGAS'!$KG$80:$LZ$80</c:f>
              <c:numCache>
                <c:formatCode>General</c:formatCode>
                <c:ptCount val="46"/>
                <c:pt idx="1">
                  <c:v>#N/A</c:v>
                </c:pt>
                <c:pt idx="2">
                  <c:v>182</c:v>
                </c:pt>
                <c:pt idx="3">
                  <c:v>#N/A</c:v>
                </c:pt>
                <c:pt idx="4">
                  <c:v>225</c:v>
                </c:pt>
                <c:pt idx="5">
                  <c:v>#N/A</c:v>
                </c:pt>
                <c:pt idx="6">
                  <c:v>250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300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215</c:v>
                </c:pt>
                <c:pt idx="19">
                  <c:v>#N/A</c:v>
                </c:pt>
                <c:pt idx="20">
                  <c:v>125</c:v>
                </c:pt>
                <c:pt idx="21">
                  <c:v>#N/A</c:v>
                </c:pt>
                <c:pt idx="22">
                  <c:v>115</c:v>
                </c:pt>
                <c:pt idx="23">
                  <c:v>#N/A</c:v>
                </c:pt>
                <c:pt idx="24">
                  <c:v>#N/A</c:v>
                </c:pt>
                <c:pt idx="25">
                  <c:v>105</c:v>
                </c:pt>
                <c:pt idx="26">
                  <c:v>#N/A</c:v>
                </c:pt>
                <c:pt idx="27">
                  <c:v>#N/A</c:v>
                </c:pt>
                <c:pt idx="28">
                  <c:v>56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52</c:v>
                </c:pt>
                <c:pt idx="33">
                  <c:v>#N/A</c:v>
                </c:pt>
                <c:pt idx="34">
                  <c:v>#N/A</c:v>
                </c:pt>
                <c:pt idx="35">
                  <c:v>8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  <c:pt idx="4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0-DF44-9A42-E8364399B351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BGAS'!$KG$85:$LY$85</c:f>
              <c:numCache>
                <c:formatCode>General</c:formatCode>
                <c:ptCount val="45"/>
                <c:pt idx="1">
                  <c:v>#N/A</c:v>
                </c:pt>
                <c:pt idx="2">
                  <c:v>193</c:v>
                </c:pt>
                <c:pt idx="3">
                  <c:v>#N/A</c:v>
                </c:pt>
                <c:pt idx="4">
                  <c:v>240</c:v>
                </c:pt>
                <c:pt idx="5">
                  <c:v>#N/A</c:v>
                </c:pt>
                <c:pt idx="6">
                  <c:v>246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312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247</c:v>
                </c:pt>
                <c:pt idx="19">
                  <c:v>#N/A</c:v>
                </c:pt>
                <c:pt idx="20">
                  <c:v>157</c:v>
                </c:pt>
                <c:pt idx="21">
                  <c:v>#N/A</c:v>
                </c:pt>
                <c:pt idx="22">
                  <c:v>145</c:v>
                </c:pt>
                <c:pt idx="23">
                  <c:v>#N/A</c:v>
                </c:pt>
                <c:pt idx="24">
                  <c:v>#N/A</c:v>
                </c:pt>
                <c:pt idx="25">
                  <c:v>102</c:v>
                </c:pt>
                <c:pt idx="26">
                  <c:v>#N/A</c:v>
                </c:pt>
                <c:pt idx="27">
                  <c:v>#N/A</c:v>
                </c:pt>
                <c:pt idx="28">
                  <c:v>49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63</c:v>
                </c:pt>
                <c:pt idx="33">
                  <c:v>#N/A</c:v>
                </c:pt>
                <c:pt idx="34">
                  <c:v>#N/A</c:v>
                </c:pt>
                <c:pt idx="35">
                  <c:v>5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0-DF44-9A42-E8364399B351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BGAS'!$KG$90:$LY$90</c:f>
              <c:numCache>
                <c:formatCode>General</c:formatCode>
                <c:ptCount val="45"/>
                <c:pt idx="1">
                  <c:v>#N/A</c:v>
                </c:pt>
                <c:pt idx="2">
                  <c:v>196</c:v>
                </c:pt>
                <c:pt idx="3">
                  <c:v>#N/A</c:v>
                </c:pt>
                <c:pt idx="4">
                  <c:v>230</c:v>
                </c:pt>
                <c:pt idx="5">
                  <c:v>#N/A</c:v>
                </c:pt>
                <c:pt idx="6">
                  <c:v>275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324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245</c:v>
                </c:pt>
                <c:pt idx="19">
                  <c:v>#N/A</c:v>
                </c:pt>
                <c:pt idx="20">
                  <c:v>143</c:v>
                </c:pt>
                <c:pt idx="21">
                  <c:v>#N/A</c:v>
                </c:pt>
                <c:pt idx="22">
                  <c:v>123</c:v>
                </c:pt>
                <c:pt idx="23">
                  <c:v>#N/A</c:v>
                </c:pt>
                <c:pt idx="24">
                  <c:v>#N/A</c:v>
                </c:pt>
                <c:pt idx="25">
                  <c:v>111</c:v>
                </c:pt>
                <c:pt idx="26">
                  <c:v>#N/A</c:v>
                </c:pt>
                <c:pt idx="27">
                  <c:v>#N/A</c:v>
                </c:pt>
                <c:pt idx="28">
                  <c:v>60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40</c:v>
                </c:pt>
                <c:pt idx="33">
                  <c:v>#N/A</c:v>
                </c:pt>
                <c:pt idx="34">
                  <c:v>#N/A</c:v>
                </c:pt>
                <c:pt idx="35">
                  <c:v>7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10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B0-DF44-9A42-E8364399B351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BGAS'!$BE$32:$CW$32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190.33333333333334</c:v>
                </c:pt>
                <c:pt idx="3">
                  <c:v>#N/A</c:v>
                </c:pt>
                <c:pt idx="4">
                  <c:v>231.66666666666666</c:v>
                </c:pt>
                <c:pt idx="5">
                  <c:v>#N/A</c:v>
                </c:pt>
                <c:pt idx="6">
                  <c:v>257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312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235.66666666666666</c:v>
                </c:pt>
                <c:pt idx="19">
                  <c:v>#N/A</c:v>
                </c:pt>
                <c:pt idx="20">
                  <c:v>141.66666666666666</c:v>
                </c:pt>
                <c:pt idx="21">
                  <c:v>#N/A</c:v>
                </c:pt>
                <c:pt idx="22">
                  <c:v>127.66666666666667</c:v>
                </c:pt>
                <c:pt idx="23">
                  <c:v>#N/A</c:v>
                </c:pt>
                <c:pt idx="24">
                  <c:v>#N/A</c:v>
                </c:pt>
                <c:pt idx="25">
                  <c:v>106</c:v>
                </c:pt>
                <c:pt idx="26">
                  <c:v>#N/A</c:v>
                </c:pt>
                <c:pt idx="27">
                  <c:v>#N/A</c:v>
                </c:pt>
                <c:pt idx="28">
                  <c:v>55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51.666666666666664</c:v>
                </c:pt>
                <c:pt idx="33">
                  <c:v>#N/A</c:v>
                </c:pt>
                <c:pt idx="34">
                  <c:v>#N/A</c:v>
                </c:pt>
                <c:pt idx="35">
                  <c:v>6.666666666666667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4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2B0-DF44-9A42-E8364399B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15520"/>
        <c:axId val="661516080"/>
      </c:lineChart>
      <c:catAx>
        <c:axId val="661515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51608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151608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515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010853180254463"/>
          <c:y val="0.2217508379284065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BGAS'!$KH$65:$MA$65</c:f>
              <c:numCache>
                <c:formatCode>General</c:formatCode>
                <c:ptCount val="4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300</c:v>
                </c:pt>
                <c:pt idx="4">
                  <c:v>#N/A</c:v>
                </c:pt>
                <c:pt idx="5">
                  <c:v>310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550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420</c:v>
                </c:pt>
                <c:pt idx="18">
                  <c:v>#N/A</c:v>
                </c:pt>
                <c:pt idx="19">
                  <c:v>400</c:v>
                </c:pt>
                <c:pt idx="20">
                  <c:v>#N/A</c:v>
                </c:pt>
                <c:pt idx="21">
                  <c:v>260</c:v>
                </c:pt>
                <c:pt idx="22">
                  <c:v>#N/A</c:v>
                </c:pt>
                <c:pt idx="23">
                  <c:v>#N/A</c:v>
                </c:pt>
                <c:pt idx="24">
                  <c:v>125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50</c:v>
                </c:pt>
                <c:pt idx="32">
                  <c:v>#N/A</c:v>
                </c:pt>
                <c:pt idx="33">
                  <c:v>#N/A</c:v>
                </c:pt>
                <c:pt idx="34">
                  <c:v>25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5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6-9849-AB8E-C3020BC9ED01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BGAS'!$KH$70:$LZ$70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325</c:v>
                </c:pt>
                <c:pt idx="4">
                  <c:v>#N/A</c:v>
                </c:pt>
                <c:pt idx="5">
                  <c:v>340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510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420</c:v>
                </c:pt>
                <c:pt idx="18">
                  <c:v>#N/A</c:v>
                </c:pt>
                <c:pt idx="19">
                  <c:v>440</c:v>
                </c:pt>
                <c:pt idx="20">
                  <c:v>#N/A</c:v>
                </c:pt>
                <c:pt idx="21">
                  <c:v>240</c:v>
                </c:pt>
                <c:pt idx="22">
                  <c:v>#N/A</c:v>
                </c:pt>
                <c:pt idx="23">
                  <c:v>#N/A</c:v>
                </c:pt>
                <c:pt idx="24">
                  <c:v>105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45</c:v>
                </c:pt>
                <c:pt idx="32">
                  <c:v>#N/A</c:v>
                </c:pt>
                <c:pt idx="33">
                  <c:v>#N/A</c:v>
                </c:pt>
                <c:pt idx="34">
                  <c:v>20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5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6-9849-AB8E-C3020BC9ED01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BGAS'!$KH$75:$LZ$75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350</c:v>
                </c:pt>
                <c:pt idx="4">
                  <c:v>#N/A</c:v>
                </c:pt>
                <c:pt idx="5">
                  <c:v>325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585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415</c:v>
                </c:pt>
                <c:pt idx="18">
                  <c:v>#N/A</c:v>
                </c:pt>
                <c:pt idx="19">
                  <c:v>475</c:v>
                </c:pt>
                <c:pt idx="20">
                  <c:v>#N/A</c:v>
                </c:pt>
                <c:pt idx="21">
                  <c:v>290</c:v>
                </c:pt>
                <c:pt idx="22">
                  <c:v>#N/A</c:v>
                </c:pt>
                <c:pt idx="23">
                  <c:v>#N/A</c:v>
                </c:pt>
                <c:pt idx="24">
                  <c:v>140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40</c:v>
                </c:pt>
                <c:pt idx="32">
                  <c:v>#N/A</c:v>
                </c:pt>
                <c:pt idx="33">
                  <c:v>#N/A</c:v>
                </c:pt>
                <c:pt idx="34">
                  <c:v>35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6-9849-AB8E-C3020BC9ED01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BGAS'!$BF$27:$CX$27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325</c:v>
                </c:pt>
                <c:pt idx="4">
                  <c:v>#N/A</c:v>
                </c:pt>
                <c:pt idx="5">
                  <c:v>325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548.33333333333337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418.33333333333331</c:v>
                </c:pt>
                <c:pt idx="18">
                  <c:v>#N/A</c:v>
                </c:pt>
                <c:pt idx="19">
                  <c:v>438.33333333333331</c:v>
                </c:pt>
                <c:pt idx="20">
                  <c:v>#N/A</c:v>
                </c:pt>
                <c:pt idx="21">
                  <c:v>263.33333333333331</c:v>
                </c:pt>
                <c:pt idx="22">
                  <c:v>#N/A</c:v>
                </c:pt>
                <c:pt idx="23">
                  <c:v>#N/A</c:v>
                </c:pt>
                <c:pt idx="24">
                  <c:v>123.33333333333333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45</c:v>
                </c:pt>
                <c:pt idx="32">
                  <c:v>#N/A</c:v>
                </c:pt>
                <c:pt idx="33">
                  <c:v>#N/A</c:v>
                </c:pt>
                <c:pt idx="34">
                  <c:v>26.666666666666668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6.666666666666667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5F6-9849-AB8E-C3020BC9E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20560"/>
        <c:axId val="661521120"/>
      </c:lineChart>
      <c:catAx>
        <c:axId val="6615205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52112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152112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520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010853180254463"/>
          <c:y val="0.24307900861288634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BGAS'!$KG$50:$LZ$50</c:f>
              <c:numCache>
                <c:formatCode>General</c:formatCode>
                <c:ptCount val="46"/>
                <c:pt idx="1">
                  <c:v>60</c:v>
                </c:pt>
                <c:pt idx="2">
                  <c:v>#N/A</c:v>
                </c:pt>
                <c:pt idx="3">
                  <c:v>#N/A</c:v>
                </c:pt>
                <c:pt idx="4">
                  <c:v>135</c:v>
                </c:pt>
                <c:pt idx="5">
                  <c:v>#N/A</c:v>
                </c:pt>
                <c:pt idx="6">
                  <c:v>165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170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177</c:v>
                </c:pt>
                <c:pt idx="19">
                  <c:v>#N/A</c:v>
                </c:pt>
                <c:pt idx="20">
                  <c:v>143</c:v>
                </c:pt>
                <c:pt idx="21">
                  <c:v>#N/A</c:v>
                </c:pt>
                <c:pt idx="22">
                  <c:v>149</c:v>
                </c:pt>
                <c:pt idx="23">
                  <c:v>#N/A</c:v>
                </c:pt>
                <c:pt idx="24">
                  <c:v>#N/A</c:v>
                </c:pt>
                <c:pt idx="25">
                  <c:v>153</c:v>
                </c:pt>
                <c:pt idx="26">
                  <c:v>#N/A</c:v>
                </c:pt>
                <c:pt idx="27">
                  <c:v>#N/A</c:v>
                </c:pt>
                <c:pt idx="28">
                  <c:v>163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154</c:v>
                </c:pt>
                <c:pt idx="33">
                  <c:v>#N/A</c:v>
                </c:pt>
                <c:pt idx="34">
                  <c:v>#N/A</c:v>
                </c:pt>
                <c:pt idx="35">
                  <c:v>61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  <c:pt idx="4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6-C24C-A66F-C65D3C10280B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BGAS'!$KG$55:$LY$55</c:f>
              <c:numCache>
                <c:formatCode>General</c:formatCode>
                <c:ptCount val="45"/>
                <c:pt idx="1">
                  <c:v>45</c:v>
                </c:pt>
                <c:pt idx="2">
                  <c:v>#N/A</c:v>
                </c:pt>
                <c:pt idx="3">
                  <c:v>#N/A</c:v>
                </c:pt>
                <c:pt idx="4">
                  <c:v>138</c:v>
                </c:pt>
                <c:pt idx="5">
                  <c:v>#N/A</c:v>
                </c:pt>
                <c:pt idx="6">
                  <c:v>168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172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150</c:v>
                </c:pt>
                <c:pt idx="19">
                  <c:v>#N/A</c:v>
                </c:pt>
                <c:pt idx="20">
                  <c:v>153</c:v>
                </c:pt>
                <c:pt idx="21">
                  <c:v>#N/A</c:v>
                </c:pt>
                <c:pt idx="22">
                  <c:v>137</c:v>
                </c:pt>
                <c:pt idx="23">
                  <c:v>#N/A</c:v>
                </c:pt>
                <c:pt idx="24">
                  <c:v>#N/A</c:v>
                </c:pt>
                <c:pt idx="25">
                  <c:v>149</c:v>
                </c:pt>
                <c:pt idx="26">
                  <c:v>#N/A</c:v>
                </c:pt>
                <c:pt idx="27">
                  <c:v>#N/A</c:v>
                </c:pt>
                <c:pt idx="28">
                  <c:v>155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132</c:v>
                </c:pt>
                <c:pt idx="33">
                  <c:v>#N/A</c:v>
                </c:pt>
                <c:pt idx="34">
                  <c:v>#N/A</c:v>
                </c:pt>
                <c:pt idx="35">
                  <c:v>52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6-C24C-A66F-C65D3C10280B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BGAS'!$KG$60:$LY$60</c:f>
              <c:numCache>
                <c:formatCode>General</c:formatCode>
                <c:ptCount val="45"/>
                <c:pt idx="1">
                  <c:v>50</c:v>
                </c:pt>
                <c:pt idx="2">
                  <c:v>#N/A</c:v>
                </c:pt>
                <c:pt idx="3">
                  <c:v>#N/A</c:v>
                </c:pt>
                <c:pt idx="4">
                  <c:v>145</c:v>
                </c:pt>
                <c:pt idx="5">
                  <c:v>#N/A</c:v>
                </c:pt>
                <c:pt idx="6">
                  <c:v>166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176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175</c:v>
                </c:pt>
                <c:pt idx="19">
                  <c:v>#N/A</c:v>
                </c:pt>
                <c:pt idx="20">
                  <c:v>144</c:v>
                </c:pt>
                <c:pt idx="21">
                  <c:v>#N/A</c:v>
                </c:pt>
                <c:pt idx="22">
                  <c:v>136</c:v>
                </c:pt>
                <c:pt idx="23">
                  <c:v>#N/A</c:v>
                </c:pt>
                <c:pt idx="24">
                  <c:v>#N/A</c:v>
                </c:pt>
                <c:pt idx="25">
                  <c:v>155</c:v>
                </c:pt>
                <c:pt idx="26">
                  <c:v>#N/A</c:v>
                </c:pt>
                <c:pt idx="27">
                  <c:v>#N/A</c:v>
                </c:pt>
                <c:pt idx="28">
                  <c:v>165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126</c:v>
                </c:pt>
                <c:pt idx="33">
                  <c:v>#N/A</c:v>
                </c:pt>
                <c:pt idx="34">
                  <c:v>#N/A</c:v>
                </c:pt>
                <c:pt idx="35">
                  <c:v>51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6-C24C-A66F-C65D3C10280B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BGAS'!$BE$22:$CW$22</c:f>
              <c:numCache>
                <c:formatCode>General</c:formatCode>
                <c:ptCount val="45"/>
                <c:pt idx="0">
                  <c:v>0</c:v>
                </c:pt>
                <c:pt idx="1">
                  <c:v>51.666666666666664</c:v>
                </c:pt>
                <c:pt idx="2">
                  <c:v>#N/A</c:v>
                </c:pt>
                <c:pt idx="3">
                  <c:v>#N/A</c:v>
                </c:pt>
                <c:pt idx="4">
                  <c:v>139.33333333333334</c:v>
                </c:pt>
                <c:pt idx="5">
                  <c:v>#N/A</c:v>
                </c:pt>
                <c:pt idx="6">
                  <c:v>166.33333333333334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172.66666666666666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167.33333333333334</c:v>
                </c:pt>
                <c:pt idx="19">
                  <c:v>#N/A</c:v>
                </c:pt>
                <c:pt idx="20">
                  <c:v>146.66666666666666</c:v>
                </c:pt>
                <c:pt idx="21">
                  <c:v>#N/A</c:v>
                </c:pt>
                <c:pt idx="22">
                  <c:v>140.66666666666666</c:v>
                </c:pt>
                <c:pt idx="23">
                  <c:v>#N/A</c:v>
                </c:pt>
                <c:pt idx="24">
                  <c:v>#N/A</c:v>
                </c:pt>
                <c:pt idx="25">
                  <c:v>152.33333333333334</c:v>
                </c:pt>
                <c:pt idx="26">
                  <c:v>#N/A</c:v>
                </c:pt>
                <c:pt idx="27">
                  <c:v>#N/A</c:v>
                </c:pt>
                <c:pt idx="28">
                  <c:v>161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137.33333333333334</c:v>
                </c:pt>
                <c:pt idx="33">
                  <c:v>#N/A</c:v>
                </c:pt>
                <c:pt idx="34">
                  <c:v>#N/A</c:v>
                </c:pt>
                <c:pt idx="35">
                  <c:v>54.666666666666664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6-C24C-A66F-C65D3C102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25600"/>
        <c:axId val="661526160"/>
      </c:lineChart>
      <c:catAx>
        <c:axId val="661525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52616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152616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525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010853180254463"/>
          <c:y val="0.24307900861288634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BGAS'!$NX$285:$PR$285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2480</c:v>
                </c:pt>
                <c:pt idx="10">
                  <c:v>2480</c:v>
                </c:pt>
                <c:pt idx="11">
                  <c:v>2480</c:v>
                </c:pt>
                <c:pt idx="12">
                  <c:v>2480</c:v>
                </c:pt>
                <c:pt idx="13">
                  <c:v>2480</c:v>
                </c:pt>
                <c:pt idx="14">
                  <c:v>2480</c:v>
                </c:pt>
                <c:pt idx="15">
                  <c:v>2480</c:v>
                </c:pt>
                <c:pt idx="16">
                  <c:v>2480</c:v>
                </c:pt>
                <c:pt idx="17">
                  <c:v>2480</c:v>
                </c:pt>
                <c:pt idx="18">
                  <c:v>2480</c:v>
                </c:pt>
                <c:pt idx="19">
                  <c:v>2480</c:v>
                </c:pt>
                <c:pt idx="20">
                  <c:v>2480</c:v>
                </c:pt>
                <c:pt idx="21">
                  <c:v>2480</c:v>
                </c:pt>
                <c:pt idx="22">
                  <c:v>2480</c:v>
                </c:pt>
                <c:pt idx="23">
                  <c:v>2520</c:v>
                </c:pt>
                <c:pt idx="24">
                  <c:v>2520</c:v>
                </c:pt>
                <c:pt idx="25">
                  <c:v>2520</c:v>
                </c:pt>
                <c:pt idx="26">
                  <c:v>2520</c:v>
                </c:pt>
                <c:pt idx="27">
                  <c:v>2520</c:v>
                </c:pt>
                <c:pt idx="28">
                  <c:v>2520</c:v>
                </c:pt>
                <c:pt idx="29">
                  <c:v>2520</c:v>
                </c:pt>
                <c:pt idx="30">
                  <c:v>2560</c:v>
                </c:pt>
                <c:pt idx="31">
                  <c:v>2560</c:v>
                </c:pt>
                <c:pt idx="32">
                  <c:v>2560</c:v>
                </c:pt>
                <c:pt idx="33">
                  <c:v>2600</c:v>
                </c:pt>
                <c:pt idx="34">
                  <c:v>2600</c:v>
                </c:pt>
                <c:pt idx="35">
                  <c:v>2600</c:v>
                </c:pt>
                <c:pt idx="36">
                  <c:v>2600</c:v>
                </c:pt>
                <c:pt idx="37">
                  <c:v>2600</c:v>
                </c:pt>
                <c:pt idx="38">
                  <c:v>2640</c:v>
                </c:pt>
                <c:pt idx="39">
                  <c:v>2640</c:v>
                </c:pt>
                <c:pt idx="40">
                  <c:v>2640</c:v>
                </c:pt>
                <c:pt idx="41">
                  <c:v>2640</c:v>
                </c:pt>
                <c:pt idx="42">
                  <c:v>2640</c:v>
                </c:pt>
                <c:pt idx="43">
                  <c:v>2680</c:v>
                </c:pt>
                <c:pt idx="44">
                  <c:v>2680</c:v>
                </c:pt>
                <c:pt idx="45">
                  <c:v>2680</c:v>
                </c:pt>
                <c:pt idx="46">
                  <c:v>2680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D29-1D45-B5A5-A2E4408B5D74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BGAS'!$NX$290:$PR$290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2400</c:v>
                </c:pt>
                <c:pt idx="10">
                  <c:v>2400</c:v>
                </c:pt>
                <c:pt idx="11">
                  <c:v>2400</c:v>
                </c:pt>
                <c:pt idx="12">
                  <c:v>2400</c:v>
                </c:pt>
                <c:pt idx="13">
                  <c:v>2400</c:v>
                </c:pt>
                <c:pt idx="14">
                  <c:v>2400</c:v>
                </c:pt>
                <c:pt idx="15">
                  <c:v>2400</c:v>
                </c:pt>
                <c:pt idx="16">
                  <c:v>2400</c:v>
                </c:pt>
                <c:pt idx="17">
                  <c:v>2400</c:v>
                </c:pt>
                <c:pt idx="18">
                  <c:v>2400</c:v>
                </c:pt>
                <c:pt idx="19">
                  <c:v>2400</c:v>
                </c:pt>
                <c:pt idx="20">
                  <c:v>2400</c:v>
                </c:pt>
                <c:pt idx="21">
                  <c:v>2400</c:v>
                </c:pt>
                <c:pt idx="22">
                  <c:v>2400</c:v>
                </c:pt>
                <c:pt idx="23">
                  <c:v>2480</c:v>
                </c:pt>
                <c:pt idx="24">
                  <c:v>2480</c:v>
                </c:pt>
                <c:pt idx="25">
                  <c:v>2480</c:v>
                </c:pt>
                <c:pt idx="26">
                  <c:v>2480</c:v>
                </c:pt>
                <c:pt idx="27">
                  <c:v>2480</c:v>
                </c:pt>
                <c:pt idx="28">
                  <c:v>2480</c:v>
                </c:pt>
                <c:pt idx="29">
                  <c:v>2480</c:v>
                </c:pt>
                <c:pt idx="30">
                  <c:v>2520</c:v>
                </c:pt>
                <c:pt idx="31">
                  <c:v>2520</c:v>
                </c:pt>
                <c:pt idx="32">
                  <c:v>2520</c:v>
                </c:pt>
                <c:pt idx="33">
                  <c:v>2560</c:v>
                </c:pt>
                <c:pt idx="34">
                  <c:v>2560</c:v>
                </c:pt>
                <c:pt idx="35">
                  <c:v>2560</c:v>
                </c:pt>
                <c:pt idx="36">
                  <c:v>2560</c:v>
                </c:pt>
                <c:pt idx="37">
                  <c:v>2560</c:v>
                </c:pt>
                <c:pt idx="38">
                  <c:v>2600</c:v>
                </c:pt>
                <c:pt idx="39">
                  <c:v>2600</c:v>
                </c:pt>
                <c:pt idx="40">
                  <c:v>2600</c:v>
                </c:pt>
                <c:pt idx="41">
                  <c:v>2600</c:v>
                </c:pt>
                <c:pt idx="42">
                  <c:v>2600</c:v>
                </c:pt>
                <c:pt idx="43">
                  <c:v>2640</c:v>
                </c:pt>
                <c:pt idx="44">
                  <c:v>2640</c:v>
                </c:pt>
                <c:pt idx="45">
                  <c:v>2640</c:v>
                </c:pt>
                <c:pt idx="46">
                  <c:v>2640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D29-1D45-B5A5-A2E4408B5D74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BGAS'!$NX$295:$PR$295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2600</c:v>
                </c:pt>
                <c:pt idx="10">
                  <c:v>2600</c:v>
                </c:pt>
                <c:pt idx="11">
                  <c:v>2600</c:v>
                </c:pt>
                <c:pt idx="12">
                  <c:v>2600</c:v>
                </c:pt>
                <c:pt idx="13">
                  <c:v>2600</c:v>
                </c:pt>
                <c:pt idx="14">
                  <c:v>2600</c:v>
                </c:pt>
                <c:pt idx="15">
                  <c:v>2600</c:v>
                </c:pt>
                <c:pt idx="16">
                  <c:v>2600</c:v>
                </c:pt>
                <c:pt idx="17">
                  <c:v>2600</c:v>
                </c:pt>
                <c:pt idx="18">
                  <c:v>2600</c:v>
                </c:pt>
                <c:pt idx="19">
                  <c:v>2600</c:v>
                </c:pt>
                <c:pt idx="20">
                  <c:v>2600</c:v>
                </c:pt>
                <c:pt idx="21">
                  <c:v>2600</c:v>
                </c:pt>
                <c:pt idx="22">
                  <c:v>2600</c:v>
                </c:pt>
                <c:pt idx="23">
                  <c:v>2628</c:v>
                </c:pt>
                <c:pt idx="24">
                  <c:v>2628</c:v>
                </c:pt>
                <c:pt idx="25">
                  <c:v>2628</c:v>
                </c:pt>
                <c:pt idx="26">
                  <c:v>2628</c:v>
                </c:pt>
                <c:pt idx="27">
                  <c:v>2628</c:v>
                </c:pt>
                <c:pt idx="28">
                  <c:v>2628</c:v>
                </c:pt>
                <c:pt idx="29">
                  <c:v>2628</c:v>
                </c:pt>
                <c:pt idx="30">
                  <c:v>2668</c:v>
                </c:pt>
                <c:pt idx="31">
                  <c:v>2668</c:v>
                </c:pt>
                <c:pt idx="32">
                  <c:v>2668</c:v>
                </c:pt>
                <c:pt idx="33">
                  <c:v>2708</c:v>
                </c:pt>
                <c:pt idx="34">
                  <c:v>2708</c:v>
                </c:pt>
                <c:pt idx="35">
                  <c:v>2708</c:v>
                </c:pt>
                <c:pt idx="36">
                  <c:v>2708</c:v>
                </c:pt>
                <c:pt idx="37">
                  <c:v>2708</c:v>
                </c:pt>
                <c:pt idx="38">
                  <c:v>2748</c:v>
                </c:pt>
                <c:pt idx="39">
                  <c:v>2748</c:v>
                </c:pt>
                <c:pt idx="40">
                  <c:v>2748</c:v>
                </c:pt>
                <c:pt idx="41">
                  <c:v>2748</c:v>
                </c:pt>
                <c:pt idx="42">
                  <c:v>2748</c:v>
                </c:pt>
                <c:pt idx="43">
                  <c:v>2788</c:v>
                </c:pt>
                <c:pt idx="44">
                  <c:v>2788</c:v>
                </c:pt>
                <c:pt idx="45">
                  <c:v>2788</c:v>
                </c:pt>
                <c:pt idx="46">
                  <c:v>2788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D29-1D45-B5A5-A2E4408B5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891696"/>
        <c:axId val="657892256"/>
      </c:lineChart>
      <c:catAx>
        <c:axId val="65789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789225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789225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789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BGAS'!$KG$35:$LZ$35</c:f>
              <c:numCache>
                <c:formatCode>General</c:formatCode>
                <c:ptCount val="46"/>
                <c:pt idx="1">
                  <c:v>100</c:v>
                </c:pt>
                <c:pt idx="2">
                  <c:v>#N/A</c:v>
                </c:pt>
                <c:pt idx="3">
                  <c:v>#N/A</c:v>
                </c:pt>
                <c:pt idx="4">
                  <c:v>165</c:v>
                </c:pt>
                <c:pt idx="5">
                  <c:v>#N/A</c:v>
                </c:pt>
                <c:pt idx="6">
                  <c:v>193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259</c:v>
                </c:pt>
                <c:pt idx="12">
                  <c:v>#N/A</c:v>
                </c:pt>
                <c:pt idx="13">
                  <c:v>245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135</c:v>
                </c:pt>
                <c:pt idx="19">
                  <c:v>#N/A</c:v>
                </c:pt>
                <c:pt idx="20">
                  <c:v>114</c:v>
                </c:pt>
                <c:pt idx="21">
                  <c:v>#N/A</c:v>
                </c:pt>
                <c:pt idx="22">
                  <c:v>87</c:v>
                </c:pt>
                <c:pt idx="23">
                  <c:v>#N/A</c:v>
                </c:pt>
                <c:pt idx="24">
                  <c:v>#N/A</c:v>
                </c:pt>
                <c:pt idx="25">
                  <c:v>65</c:v>
                </c:pt>
                <c:pt idx="26">
                  <c:v>#N/A</c:v>
                </c:pt>
                <c:pt idx="27">
                  <c:v>#N/A</c:v>
                </c:pt>
                <c:pt idx="28">
                  <c:v>45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1</c:v>
                </c:pt>
                <c:pt idx="33">
                  <c:v>#N/A</c:v>
                </c:pt>
                <c:pt idx="34">
                  <c:v>#N/A</c:v>
                </c:pt>
                <c:pt idx="35">
                  <c:v>2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32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57</c:v>
                </c:pt>
                <c:pt idx="4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7-C049-B553-C223A5D8943A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BGAS'!$KG$40:$LY$40</c:f>
              <c:numCache>
                <c:formatCode>General</c:formatCode>
                <c:ptCount val="45"/>
                <c:pt idx="1">
                  <c:v>125</c:v>
                </c:pt>
                <c:pt idx="2">
                  <c:v>#N/A</c:v>
                </c:pt>
                <c:pt idx="3">
                  <c:v>#N/A</c:v>
                </c:pt>
                <c:pt idx="4">
                  <c:v>155</c:v>
                </c:pt>
                <c:pt idx="5">
                  <c:v>#N/A</c:v>
                </c:pt>
                <c:pt idx="6">
                  <c:v>185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235</c:v>
                </c:pt>
                <c:pt idx="12">
                  <c:v>#N/A</c:v>
                </c:pt>
                <c:pt idx="13">
                  <c:v>230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151</c:v>
                </c:pt>
                <c:pt idx="19">
                  <c:v>#N/A</c:v>
                </c:pt>
                <c:pt idx="20">
                  <c:v>122</c:v>
                </c:pt>
                <c:pt idx="21">
                  <c:v>#N/A</c:v>
                </c:pt>
                <c:pt idx="22">
                  <c:v>103</c:v>
                </c:pt>
                <c:pt idx="23">
                  <c:v>#N/A</c:v>
                </c:pt>
                <c:pt idx="24">
                  <c:v>#N/A</c:v>
                </c:pt>
                <c:pt idx="25">
                  <c:v>55</c:v>
                </c:pt>
                <c:pt idx="26">
                  <c:v>#N/A</c:v>
                </c:pt>
                <c:pt idx="27">
                  <c:v>#N/A</c:v>
                </c:pt>
                <c:pt idx="28">
                  <c:v>36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2</c:v>
                </c:pt>
                <c:pt idx="33">
                  <c:v>#N/A</c:v>
                </c:pt>
                <c:pt idx="34">
                  <c:v>#N/A</c:v>
                </c:pt>
                <c:pt idx="35">
                  <c:v>1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29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7-C049-B553-C223A5D8943A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BGAS'!$KG$45:$LY$45</c:f>
              <c:numCache>
                <c:formatCode>General</c:formatCode>
                <c:ptCount val="45"/>
                <c:pt idx="1">
                  <c:v>128</c:v>
                </c:pt>
                <c:pt idx="2">
                  <c:v>#N/A</c:v>
                </c:pt>
                <c:pt idx="3">
                  <c:v>#N/A</c:v>
                </c:pt>
                <c:pt idx="4">
                  <c:v>160</c:v>
                </c:pt>
                <c:pt idx="5">
                  <c:v>#N/A</c:v>
                </c:pt>
                <c:pt idx="6">
                  <c:v>189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259</c:v>
                </c:pt>
                <c:pt idx="12">
                  <c:v>#N/A</c:v>
                </c:pt>
                <c:pt idx="13">
                  <c:v>239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162</c:v>
                </c:pt>
                <c:pt idx="19">
                  <c:v>#N/A</c:v>
                </c:pt>
                <c:pt idx="20">
                  <c:v>130</c:v>
                </c:pt>
                <c:pt idx="21">
                  <c:v>#N/A</c:v>
                </c:pt>
                <c:pt idx="22">
                  <c:v>95</c:v>
                </c:pt>
                <c:pt idx="23">
                  <c:v>#N/A</c:v>
                </c:pt>
                <c:pt idx="24">
                  <c:v>#N/A</c:v>
                </c:pt>
                <c:pt idx="25">
                  <c:v>62</c:v>
                </c:pt>
                <c:pt idx="26">
                  <c:v>#N/A</c:v>
                </c:pt>
                <c:pt idx="27">
                  <c:v>#N/A</c:v>
                </c:pt>
                <c:pt idx="28">
                  <c:v>38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3</c:v>
                </c:pt>
                <c:pt idx="33">
                  <c:v>#N/A</c:v>
                </c:pt>
                <c:pt idx="34">
                  <c:v>#N/A</c:v>
                </c:pt>
                <c:pt idx="35">
                  <c:v>1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33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7-C049-B553-C223A5D8943A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BGAS'!$BE$17:$CW$17</c:f>
              <c:numCache>
                <c:formatCode>General</c:formatCode>
                <c:ptCount val="45"/>
                <c:pt idx="0">
                  <c:v>0</c:v>
                </c:pt>
                <c:pt idx="1">
                  <c:v>117.66666666666667</c:v>
                </c:pt>
                <c:pt idx="2">
                  <c:v>#N/A</c:v>
                </c:pt>
                <c:pt idx="3">
                  <c:v>#N/A</c:v>
                </c:pt>
                <c:pt idx="4">
                  <c:v>160</c:v>
                </c:pt>
                <c:pt idx="5">
                  <c:v>#N/A</c:v>
                </c:pt>
                <c:pt idx="6">
                  <c:v>189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251</c:v>
                </c:pt>
                <c:pt idx="12">
                  <c:v>#N/A</c:v>
                </c:pt>
                <c:pt idx="13">
                  <c:v>238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149.33333333333334</c:v>
                </c:pt>
                <c:pt idx="19">
                  <c:v>#N/A</c:v>
                </c:pt>
                <c:pt idx="20">
                  <c:v>122</c:v>
                </c:pt>
                <c:pt idx="21">
                  <c:v>#N/A</c:v>
                </c:pt>
                <c:pt idx="22">
                  <c:v>95</c:v>
                </c:pt>
                <c:pt idx="23">
                  <c:v>#N/A</c:v>
                </c:pt>
                <c:pt idx="24">
                  <c:v>#N/A</c:v>
                </c:pt>
                <c:pt idx="25">
                  <c:v>60.666666666666664</c:v>
                </c:pt>
                <c:pt idx="26">
                  <c:v>#N/A</c:v>
                </c:pt>
                <c:pt idx="27">
                  <c:v>#N/A</c:v>
                </c:pt>
                <c:pt idx="28">
                  <c:v>39.666666666666664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2</c:v>
                </c:pt>
                <c:pt idx="33">
                  <c:v>#N/A</c:v>
                </c:pt>
                <c:pt idx="34">
                  <c:v>#N/A</c:v>
                </c:pt>
                <c:pt idx="35">
                  <c:v>1.3333333333333333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31.333333333333332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19.666666666666668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B87-C049-B553-C223A5D89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932208"/>
        <c:axId val="661932768"/>
      </c:lineChart>
      <c:catAx>
        <c:axId val="6619322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93276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193276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932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010853180254463"/>
          <c:y val="0.10231308209531978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BGAS'!$KF$20:$LY$20</c:f>
              <c:numCache>
                <c:formatCode>General</c:formatCode>
                <c:ptCount val="46"/>
                <c:pt idx="2">
                  <c:v>102</c:v>
                </c:pt>
                <c:pt idx="3">
                  <c:v>#N/A</c:v>
                </c:pt>
                <c:pt idx="4">
                  <c:v>#N/A</c:v>
                </c:pt>
                <c:pt idx="5">
                  <c:v>150</c:v>
                </c:pt>
                <c:pt idx="6">
                  <c:v>#N/A</c:v>
                </c:pt>
                <c:pt idx="7">
                  <c:v>220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382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340</c:v>
                </c:pt>
                <c:pt idx="20">
                  <c:v>#N/A</c:v>
                </c:pt>
                <c:pt idx="21">
                  <c:v>296</c:v>
                </c:pt>
                <c:pt idx="22">
                  <c:v>#N/A</c:v>
                </c:pt>
                <c:pt idx="23">
                  <c:v>200</c:v>
                </c:pt>
                <c:pt idx="24">
                  <c:v>#N/A</c:v>
                </c:pt>
                <c:pt idx="25">
                  <c:v>#N/A</c:v>
                </c:pt>
                <c:pt idx="26">
                  <c:v>167</c:v>
                </c:pt>
                <c:pt idx="27">
                  <c:v>#N/A</c:v>
                </c:pt>
                <c:pt idx="28">
                  <c:v>#N/A</c:v>
                </c:pt>
                <c:pt idx="29">
                  <c:v>54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61</c:v>
                </c:pt>
                <c:pt idx="34">
                  <c:v>#N/A</c:v>
                </c:pt>
                <c:pt idx="35">
                  <c:v>#N/A</c:v>
                </c:pt>
                <c:pt idx="36">
                  <c:v>27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25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  <c:pt idx="4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7-7541-9950-6705FEF6898E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BGAS'!$KF$25:$LX$25</c:f>
              <c:numCache>
                <c:formatCode>General</c:formatCode>
                <c:ptCount val="45"/>
                <c:pt idx="2">
                  <c:v>109</c:v>
                </c:pt>
                <c:pt idx="3">
                  <c:v>#N/A</c:v>
                </c:pt>
                <c:pt idx="4">
                  <c:v>#N/A</c:v>
                </c:pt>
                <c:pt idx="5">
                  <c:v>162</c:v>
                </c:pt>
                <c:pt idx="6">
                  <c:v>#N/A</c:v>
                </c:pt>
                <c:pt idx="7">
                  <c:v>225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387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375</c:v>
                </c:pt>
                <c:pt idx="20">
                  <c:v>#N/A</c:v>
                </c:pt>
                <c:pt idx="21">
                  <c:v>293</c:v>
                </c:pt>
                <c:pt idx="22">
                  <c:v>#N/A</c:v>
                </c:pt>
                <c:pt idx="23">
                  <c:v>199</c:v>
                </c:pt>
                <c:pt idx="24">
                  <c:v>#N/A</c:v>
                </c:pt>
                <c:pt idx="25">
                  <c:v>#N/A</c:v>
                </c:pt>
                <c:pt idx="26">
                  <c:v>175</c:v>
                </c:pt>
                <c:pt idx="27">
                  <c:v>#N/A</c:v>
                </c:pt>
                <c:pt idx="28">
                  <c:v>#N/A</c:v>
                </c:pt>
                <c:pt idx="29">
                  <c:v>54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51</c:v>
                </c:pt>
                <c:pt idx="34">
                  <c:v>#N/A</c:v>
                </c:pt>
                <c:pt idx="35">
                  <c:v>#N/A</c:v>
                </c:pt>
                <c:pt idx="36">
                  <c:v>4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23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7-7541-9950-6705FEF6898E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BGAS'!$KF$30:$LX$30</c:f>
              <c:numCache>
                <c:formatCode>General</c:formatCode>
                <c:ptCount val="45"/>
                <c:pt idx="2">
                  <c:v>119</c:v>
                </c:pt>
                <c:pt idx="3">
                  <c:v>#N/A</c:v>
                </c:pt>
                <c:pt idx="4">
                  <c:v>#N/A</c:v>
                </c:pt>
                <c:pt idx="5">
                  <c:v>145</c:v>
                </c:pt>
                <c:pt idx="6">
                  <c:v>#N/A</c:v>
                </c:pt>
                <c:pt idx="7">
                  <c:v>230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395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365</c:v>
                </c:pt>
                <c:pt idx="20">
                  <c:v>#N/A</c:v>
                </c:pt>
                <c:pt idx="21">
                  <c:v>300</c:v>
                </c:pt>
                <c:pt idx="22">
                  <c:v>#N/A</c:v>
                </c:pt>
                <c:pt idx="23">
                  <c:v>213</c:v>
                </c:pt>
                <c:pt idx="24">
                  <c:v>#N/A</c:v>
                </c:pt>
                <c:pt idx="25">
                  <c:v>#N/A</c:v>
                </c:pt>
                <c:pt idx="26">
                  <c:v>162</c:v>
                </c:pt>
                <c:pt idx="27">
                  <c:v>#N/A</c:v>
                </c:pt>
                <c:pt idx="28">
                  <c:v>#N/A</c:v>
                </c:pt>
                <c:pt idx="29">
                  <c:v>54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51</c:v>
                </c:pt>
                <c:pt idx="34">
                  <c:v>#N/A</c:v>
                </c:pt>
                <c:pt idx="35">
                  <c:v>#N/A</c:v>
                </c:pt>
                <c:pt idx="36">
                  <c:v>42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26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97-7541-9950-6705FEF6898E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BGAS'!$BD$12:$CV$12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110</c:v>
                </c:pt>
                <c:pt idx="3">
                  <c:v>#N/A</c:v>
                </c:pt>
                <c:pt idx="4">
                  <c:v>#N/A</c:v>
                </c:pt>
                <c:pt idx="5">
                  <c:v>152.33333333333334</c:v>
                </c:pt>
                <c:pt idx="6">
                  <c:v>#N/A</c:v>
                </c:pt>
                <c:pt idx="7">
                  <c:v>225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388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360</c:v>
                </c:pt>
                <c:pt idx="20">
                  <c:v>#N/A</c:v>
                </c:pt>
                <c:pt idx="21">
                  <c:v>296.33333333333331</c:v>
                </c:pt>
                <c:pt idx="22">
                  <c:v>#N/A</c:v>
                </c:pt>
                <c:pt idx="23">
                  <c:v>204</c:v>
                </c:pt>
                <c:pt idx="24">
                  <c:v>#N/A</c:v>
                </c:pt>
                <c:pt idx="25">
                  <c:v>#N/A</c:v>
                </c:pt>
                <c:pt idx="26">
                  <c:v>168</c:v>
                </c:pt>
                <c:pt idx="27">
                  <c:v>#N/A</c:v>
                </c:pt>
                <c:pt idx="28">
                  <c:v>#N/A</c:v>
                </c:pt>
                <c:pt idx="29">
                  <c:v>54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54.333333333333336</c:v>
                </c:pt>
                <c:pt idx="34">
                  <c:v>#N/A</c:v>
                </c:pt>
                <c:pt idx="35">
                  <c:v>#N/A</c:v>
                </c:pt>
                <c:pt idx="36">
                  <c:v>24.333333333333332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24.666666666666668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397-7541-9950-6705FEF68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937248"/>
        <c:axId val="661937808"/>
      </c:lineChart>
      <c:catAx>
        <c:axId val="661937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93780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193780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9372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010853180254463"/>
          <c:y val="0.10231308209531978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 DE BIOGÁS DIARIA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BGAS'!$KF$5:$LY$5</c:f>
              <c:numCache>
                <c:formatCode>General</c:formatCode>
                <c:ptCount val="46"/>
                <c:pt idx="2">
                  <c:v>111</c:v>
                </c:pt>
                <c:pt idx="3">
                  <c:v>#N/A</c:v>
                </c:pt>
                <c:pt idx="4">
                  <c:v>#N/A</c:v>
                </c:pt>
                <c:pt idx="5">
                  <c:v>226</c:v>
                </c:pt>
                <c:pt idx="6">
                  <c:v>#N/A</c:v>
                </c:pt>
                <c:pt idx="7">
                  <c:v>256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350</c:v>
                </c:pt>
                <c:pt idx="13">
                  <c:v>#N/A</c:v>
                </c:pt>
                <c:pt idx="14">
                  <c:v>348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225</c:v>
                </c:pt>
                <c:pt idx="20">
                  <c:v>#N/A</c:v>
                </c:pt>
                <c:pt idx="21">
                  <c:v>130</c:v>
                </c:pt>
                <c:pt idx="22">
                  <c:v>#N/A</c:v>
                </c:pt>
                <c:pt idx="23">
                  <c:v>87</c:v>
                </c:pt>
                <c:pt idx="24">
                  <c:v>#N/A</c:v>
                </c:pt>
                <c:pt idx="25">
                  <c:v>#N/A</c:v>
                </c:pt>
                <c:pt idx="26">
                  <c:v>48</c:v>
                </c:pt>
                <c:pt idx="27">
                  <c:v>#N/A</c:v>
                </c:pt>
                <c:pt idx="28">
                  <c:v>#N/A</c:v>
                </c:pt>
                <c:pt idx="29">
                  <c:v>96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117</c:v>
                </c:pt>
                <c:pt idx="34">
                  <c:v>#N/A</c:v>
                </c:pt>
                <c:pt idx="35">
                  <c:v>#N/A</c:v>
                </c:pt>
                <c:pt idx="36">
                  <c:v>44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  <c:pt idx="4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E3-6D45-B10C-766DBD272B70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BGAS'!$KF$10:$LX$10</c:f>
              <c:numCache>
                <c:formatCode>General</c:formatCode>
                <c:ptCount val="45"/>
                <c:pt idx="2">
                  <c:v>136</c:v>
                </c:pt>
                <c:pt idx="3">
                  <c:v>#N/A</c:v>
                </c:pt>
                <c:pt idx="4">
                  <c:v>#N/A</c:v>
                </c:pt>
                <c:pt idx="5">
                  <c:v>210</c:v>
                </c:pt>
                <c:pt idx="6">
                  <c:v>#N/A</c:v>
                </c:pt>
                <c:pt idx="7">
                  <c:v>255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400</c:v>
                </c:pt>
                <c:pt idx="13">
                  <c:v>#N/A</c:v>
                </c:pt>
                <c:pt idx="14">
                  <c:v>355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215</c:v>
                </c:pt>
                <c:pt idx="20">
                  <c:v>#N/A</c:v>
                </c:pt>
                <c:pt idx="21">
                  <c:v>100</c:v>
                </c:pt>
                <c:pt idx="22">
                  <c:v>#N/A</c:v>
                </c:pt>
                <c:pt idx="23">
                  <c:v>94</c:v>
                </c:pt>
                <c:pt idx="24">
                  <c:v>#N/A</c:v>
                </c:pt>
                <c:pt idx="25">
                  <c:v>#N/A</c:v>
                </c:pt>
                <c:pt idx="26">
                  <c:v>43</c:v>
                </c:pt>
                <c:pt idx="27">
                  <c:v>#N/A</c:v>
                </c:pt>
                <c:pt idx="28">
                  <c:v>#N/A</c:v>
                </c:pt>
                <c:pt idx="29">
                  <c:v>84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111</c:v>
                </c:pt>
                <c:pt idx="34">
                  <c:v>#N/A</c:v>
                </c:pt>
                <c:pt idx="35">
                  <c:v>#N/A</c:v>
                </c:pt>
                <c:pt idx="36">
                  <c:v>71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E3-6D45-B10C-766DBD272B70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BGAS'!$KF$15:$LX$15</c:f>
              <c:numCache>
                <c:formatCode>General</c:formatCode>
                <c:ptCount val="45"/>
                <c:pt idx="2">
                  <c:v>113</c:v>
                </c:pt>
                <c:pt idx="3">
                  <c:v>#N/A</c:v>
                </c:pt>
                <c:pt idx="4">
                  <c:v>#N/A</c:v>
                </c:pt>
                <c:pt idx="5">
                  <c:v>203</c:v>
                </c:pt>
                <c:pt idx="6">
                  <c:v>#N/A</c:v>
                </c:pt>
                <c:pt idx="7">
                  <c:v>287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386</c:v>
                </c:pt>
                <c:pt idx="13">
                  <c:v>#N/A</c:v>
                </c:pt>
                <c:pt idx="14">
                  <c:v>370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240</c:v>
                </c:pt>
                <c:pt idx="20">
                  <c:v>#N/A</c:v>
                </c:pt>
                <c:pt idx="21">
                  <c:v>126</c:v>
                </c:pt>
                <c:pt idx="22">
                  <c:v>#N/A</c:v>
                </c:pt>
                <c:pt idx="23">
                  <c:v>100</c:v>
                </c:pt>
                <c:pt idx="24">
                  <c:v>#N/A</c:v>
                </c:pt>
                <c:pt idx="25">
                  <c:v>#N/A</c:v>
                </c:pt>
                <c:pt idx="26">
                  <c:v>45</c:v>
                </c:pt>
                <c:pt idx="27">
                  <c:v>#N/A</c:v>
                </c:pt>
                <c:pt idx="28">
                  <c:v>#N/A</c:v>
                </c:pt>
                <c:pt idx="29">
                  <c:v>90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105</c:v>
                </c:pt>
                <c:pt idx="34">
                  <c:v>#N/A</c:v>
                </c:pt>
                <c:pt idx="35">
                  <c:v>#N/A</c:v>
                </c:pt>
                <c:pt idx="36">
                  <c:v>65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E3-6D45-B10C-766DBD272B70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BGAS'!$BD$7:$CV$7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120</c:v>
                </c:pt>
                <c:pt idx="3">
                  <c:v>#N/A</c:v>
                </c:pt>
                <c:pt idx="4">
                  <c:v>#N/A</c:v>
                </c:pt>
                <c:pt idx="5">
                  <c:v>213</c:v>
                </c:pt>
                <c:pt idx="6">
                  <c:v>#N/A</c:v>
                </c:pt>
                <c:pt idx="7">
                  <c:v>266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378.66666666666669</c:v>
                </c:pt>
                <c:pt idx="13">
                  <c:v>#N/A</c:v>
                </c:pt>
                <c:pt idx="14">
                  <c:v>357.66666666666669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226.66666666666666</c:v>
                </c:pt>
                <c:pt idx="20">
                  <c:v>#N/A</c:v>
                </c:pt>
                <c:pt idx="21">
                  <c:v>118.66666666666667</c:v>
                </c:pt>
                <c:pt idx="22">
                  <c:v>#N/A</c:v>
                </c:pt>
                <c:pt idx="23">
                  <c:v>93.666666666666671</c:v>
                </c:pt>
                <c:pt idx="24">
                  <c:v>#N/A</c:v>
                </c:pt>
                <c:pt idx="25">
                  <c:v>#N/A</c:v>
                </c:pt>
                <c:pt idx="26">
                  <c:v>45.333333333333336</c:v>
                </c:pt>
                <c:pt idx="27">
                  <c:v>#N/A</c:v>
                </c:pt>
                <c:pt idx="28">
                  <c:v>#N/A</c:v>
                </c:pt>
                <c:pt idx="29">
                  <c:v>90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111</c:v>
                </c:pt>
                <c:pt idx="34">
                  <c:v>#N/A</c:v>
                </c:pt>
                <c:pt idx="35">
                  <c:v>#N/A</c:v>
                </c:pt>
                <c:pt idx="36">
                  <c:v>60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CE3-6D45-B10C-766DBD272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942288"/>
        <c:axId val="661942848"/>
      </c:lineChart>
      <c:catAx>
        <c:axId val="661942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94284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194284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942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010853180254463"/>
          <c:y val="4.2034969467128177E-3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BGAS'!$I$256:$BA$256</c:f>
              <c:numCache>
                <c:formatCode>General</c:formatCode>
                <c:ptCount val="45"/>
                <c:pt idx="0">
                  <c:v>12.5</c:v>
                </c:pt>
                <c:pt idx="3">
                  <c:v>25.5</c:v>
                </c:pt>
                <c:pt idx="5">
                  <c:v>30.9</c:v>
                </c:pt>
                <c:pt idx="10">
                  <c:v>41.7</c:v>
                </c:pt>
                <c:pt idx="17">
                  <c:v>44.2</c:v>
                </c:pt>
                <c:pt idx="19">
                  <c:v>47.6</c:v>
                </c:pt>
                <c:pt idx="21">
                  <c:v>50.1</c:v>
                </c:pt>
                <c:pt idx="22">
                  <c:v>59.6</c:v>
                </c:pt>
                <c:pt idx="24">
                  <c:v>40</c:v>
                </c:pt>
                <c:pt idx="31">
                  <c:v>40.6</c:v>
                </c:pt>
                <c:pt idx="34">
                  <c:v>35.799999999999997</c:v>
                </c:pt>
                <c:pt idx="39">
                  <c:v>49.7</c:v>
                </c:pt>
                <c:pt idx="44">
                  <c:v>38.1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7-1C42-8C48-AE327D52D6F6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BGAS'!$I$261:$BB$261</c:f>
              <c:numCache>
                <c:formatCode>General</c:formatCode>
                <c:ptCount val="46"/>
                <c:pt idx="0">
                  <c:v>8.5</c:v>
                </c:pt>
                <c:pt idx="3">
                  <c:v>24.6</c:v>
                </c:pt>
                <c:pt idx="5">
                  <c:v>29.9</c:v>
                </c:pt>
                <c:pt idx="10">
                  <c:v>37</c:v>
                </c:pt>
                <c:pt idx="17">
                  <c:v>45.6</c:v>
                </c:pt>
                <c:pt idx="19">
                  <c:v>48</c:v>
                </c:pt>
                <c:pt idx="21">
                  <c:v>58.3</c:v>
                </c:pt>
                <c:pt idx="22">
                  <c:v>65.900000000000006</c:v>
                </c:pt>
                <c:pt idx="24">
                  <c:v>49.4</c:v>
                </c:pt>
                <c:pt idx="31">
                  <c:v>24.3</c:v>
                </c:pt>
                <c:pt idx="34">
                  <c:v>31.1</c:v>
                </c:pt>
                <c:pt idx="39">
                  <c:v>46.9</c:v>
                </c:pt>
                <c:pt idx="44">
                  <c:v>39.299999999999997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7-1C42-8C48-AE327D52D6F6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BGAS'!$I$266:$BA$266</c:f>
              <c:numCache>
                <c:formatCode>General</c:formatCode>
                <c:ptCount val="45"/>
                <c:pt idx="0">
                  <c:v>12.5</c:v>
                </c:pt>
                <c:pt idx="3">
                  <c:v>25</c:v>
                </c:pt>
                <c:pt idx="5">
                  <c:v>29.9</c:v>
                </c:pt>
                <c:pt idx="10">
                  <c:v>37</c:v>
                </c:pt>
                <c:pt idx="17">
                  <c:v>45.3</c:v>
                </c:pt>
                <c:pt idx="19">
                  <c:v>46.9</c:v>
                </c:pt>
                <c:pt idx="21">
                  <c:v>55</c:v>
                </c:pt>
                <c:pt idx="22">
                  <c:v>62.5</c:v>
                </c:pt>
                <c:pt idx="24">
                  <c:v>58.7</c:v>
                </c:pt>
                <c:pt idx="31">
                  <c:v>26.9</c:v>
                </c:pt>
                <c:pt idx="34">
                  <c:v>33.799999999999997</c:v>
                </c:pt>
                <c:pt idx="39">
                  <c:v>43.5</c:v>
                </c:pt>
                <c:pt idx="44">
                  <c:v>36.1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7-1C42-8C48-AE327D52D6F6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BGAS'!$BF$93:$CX$93</c:f>
              <c:numCache>
                <c:formatCode>General</c:formatCode>
                <c:ptCount val="45"/>
                <c:pt idx="0">
                  <c:v>11.166666666666666</c:v>
                </c:pt>
                <c:pt idx="1">
                  <c:v>#N/A</c:v>
                </c:pt>
                <c:pt idx="2">
                  <c:v>#N/A</c:v>
                </c:pt>
                <c:pt idx="3">
                  <c:v>25.033333333333331</c:v>
                </c:pt>
                <c:pt idx="4">
                  <c:v>#N/A</c:v>
                </c:pt>
                <c:pt idx="5">
                  <c:v>30.233333333333331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38.56666666666667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45.033333333333339</c:v>
                </c:pt>
                <c:pt idx="18">
                  <c:v>#N/A</c:v>
                </c:pt>
                <c:pt idx="19">
                  <c:v>47.5</c:v>
                </c:pt>
                <c:pt idx="20">
                  <c:v>#N/A</c:v>
                </c:pt>
                <c:pt idx="21">
                  <c:v>54.466666666666669</c:v>
                </c:pt>
                <c:pt idx="22">
                  <c:v>62.666666666666664</c:v>
                </c:pt>
                <c:pt idx="23">
                  <c:v>#N/A</c:v>
                </c:pt>
                <c:pt idx="24">
                  <c:v>49.366666666666674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30.600000000000005</c:v>
                </c:pt>
                <c:pt idx="32">
                  <c:v>#N/A</c:v>
                </c:pt>
                <c:pt idx="33">
                  <c:v>#N/A</c:v>
                </c:pt>
                <c:pt idx="34">
                  <c:v>33.56666666666667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46.699999999999996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37.833333333333336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A87-1C42-8C48-AE327D52D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947328"/>
        <c:axId val="661947888"/>
      </c:lineChart>
      <c:catAx>
        <c:axId val="661947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94788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19478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947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665770342969848E-2"/>
          <c:y val="2.7149720367921591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BGAS'!$I$241:$BA$241</c:f>
              <c:numCache>
                <c:formatCode>General</c:formatCode>
                <c:ptCount val="45"/>
                <c:pt idx="0">
                  <c:v>0</c:v>
                </c:pt>
                <c:pt idx="5">
                  <c:v>0.4</c:v>
                </c:pt>
                <c:pt idx="21">
                  <c:v>0.5</c:v>
                </c:pt>
                <c:pt idx="24">
                  <c:v>0.8</c:v>
                </c:pt>
                <c:pt idx="31">
                  <c:v>0.01</c:v>
                </c:pt>
                <c:pt idx="34">
                  <c:v>0.1</c:v>
                </c:pt>
                <c:pt idx="39">
                  <c:v>0.2</c:v>
                </c:pt>
                <c:pt idx="4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4E-4A4B-A65B-6917811A935F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BGAS'!$I$246:$BA$246</c:f>
              <c:numCache>
                <c:formatCode>General</c:formatCode>
                <c:ptCount val="45"/>
                <c:pt idx="0">
                  <c:v>0</c:v>
                </c:pt>
                <c:pt idx="5">
                  <c:v>0.30000000000000004</c:v>
                </c:pt>
                <c:pt idx="21">
                  <c:v>0.5</c:v>
                </c:pt>
                <c:pt idx="24">
                  <c:v>0.7</c:v>
                </c:pt>
                <c:pt idx="31">
                  <c:v>0.2</c:v>
                </c:pt>
                <c:pt idx="34">
                  <c:v>0.2</c:v>
                </c:pt>
                <c:pt idx="39">
                  <c:v>0.2</c:v>
                </c:pt>
                <c:pt idx="44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4E-4A4B-A65B-6917811A935F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BGAS'!$I$251:$BB$251</c:f>
              <c:numCache>
                <c:formatCode>General</c:formatCode>
                <c:ptCount val="46"/>
                <c:pt idx="0">
                  <c:v>0</c:v>
                </c:pt>
                <c:pt idx="5">
                  <c:v>0.2</c:v>
                </c:pt>
                <c:pt idx="21">
                  <c:v>0.5</c:v>
                </c:pt>
                <c:pt idx="24">
                  <c:v>1</c:v>
                </c:pt>
                <c:pt idx="31">
                  <c:v>0.2</c:v>
                </c:pt>
                <c:pt idx="34">
                  <c:v>0.2</c:v>
                </c:pt>
                <c:pt idx="39">
                  <c:v>0.4</c:v>
                </c:pt>
                <c:pt idx="4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4E-4A4B-A65B-6917811A935F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BGAS'!$BF$88:$CX$88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0.30000000000000004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0.5</c:v>
                </c:pt>
                <c:pt idx="22">
                  <c:v>#N/A</c:v>
                </c:pt>
                <c:pt idx="23">
                  <c:v>#N/A</c:v>
                </c:pt>
                <c:pt idx="24">
                  <c:v>0.83333333333333337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0.13666666666666669</c:v>
                </c:pt>
                <c:pt idx="32">
                  <c:v>#N/A</c:v>
                </c:pt>
                <c:pt idx="33">
                  <c:v>#N/A</c:v>
                </c:pt>
                <c:pt idx="34">
                  <c:v>0.16666666666666666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0.26666666666666666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0.13666666666666669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84E-4A4B-A65B-6917811A9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952368"/>
        <c:axId val="661952928"/>
      </c:lineChart>
      <c:catAx>
        <c:axId val="661952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95292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195292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952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7692382535302033E-2"/>
          <c:y val="3.5766309948904305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BGAS'!$I$226:$BB$226</c:f>
              <c:numCache>
                <c:formatCode>General</c:formatCode>
                <c:ptCount val="46"/>
                <c:pt idx="0">
                  <c:v>0</c:v>
                </c:pt>
                <c:pt idx="3">
                  <c:v>22.1</c:v>
                </c:pt>
                <c:pt idx="5">
                  <c:v>31.2</c:v>
                </c:pt>
                <c:pt idx="10">
                  <c:v>53.9</c:v>
                </c:pt>
                <c:pt idx="17">
                  <c:v>55</c:v>
                </c:pt>
                <c:pt idx="19">
                  <c:v>54.9</c:v>
                </c:pt>
                <c:pt idx="22">
                  <c:v>60.5</c:v>
                </c:pt>
                <c:pt idx="24">
                  <c:v>61.9</c:v>
                </c:pt>
                <c:pt idx="31">
                  <c:v>50.8</c:v>
                </c:pt>
                <c:pt idx="34">
                  <c:v>24.5</c:v>
                </c:pt>
                <c:pt idx="39">
                  <c:v>23.9</c:v>
                </c:pt>
                <c:pt idx="44">
                  <c:v>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5-0D4F-BB33-D1A3F7E8DD9C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BGAS'!$I$231:$BA$231</c:f>
              <c:numCache>
                <c:formatCode>General</c:formatCode>
                <c:ptCount val="45"/>
                <c:pt idx="0">
                  <c:v>0</c:v>
                </c:pt>
                <c:pt idx="3">
                  <c:v>20.100000000000001</c:v>
                </c:pt>
                <c:pt idx="5">
                  <c:v>30</c:v>
                </c:pt>
                <c:pt idx="10">
                  <c:v>49.2</c:v>
                </c:pt>
                <c:pt idx="17">
                  <c:v>49</c:v>
                </c:pt>
                <c:pt idx="19">
                  <c:v>54.9</c:v>
                </c:pt>
                <c:pt idx="22">
                  <c:v>60.5</c:v>
                </c:pt>
                <c:pt idx="24">
                  <c:v>48.1</c:v>
                </c:pt>
                <c:pt idx="31">
                  <c:v>48.6</c:v>
                </c:pt>
                <c:pt idx="34">
                  <c:v>31.2</c:v>
                </c:pt>
                <c:pt idx="39">
                  <c:v>23.9</c:v>
                </c:pt>
                <c:pt idx="44">
                  <c:v>28.6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5-0D4F-BB33-D1A3F7E8DD9C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BGAS'!$I$236:$BA$236</c:f>
              <c:numCache>
                <c:formatCode>General</c:formatCode>
                <c:ptCount val="45"/>
                <c:pt idx="0">
                  <c:v>0</c:v>
                </c:pt>
                <c:pt idx="3">
                  <c:v>22.1</c:v>
                </c:pt>
                <c:pt idx="5">
                  <c:v>30</c:v>
                </c:pt>
                <c:pt idx="10">
                  <c:v>53.9</c:v>
                </c:pt>
                <c:pt idx="17">
                  <c:v>53</c:v>
                </c:pt>
                <c:pt idx="19">
                  <c:v>54.9</c:v>
                </c:pt>
                <c:pt idx="22">
                  <c:v>51.5</c:v>
                </c:pt>
                <c:pt idx="24">
                  <c:v>48</c:v>
                </c:pt>
                <c:pt idx="31">
                  <c:v>48.1</c:v>
                </c:pt>
                <c:pt idx="34">
                  <c:v>32.200000000000003</c:v>
                </c:pt>
                <c:pt idx="39">
                  <c:v>23.6</c:v>
                </c:pt>
                <c:pt idx="44">
                  <c:v>22.3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D5-0D4F-BB33-D1A3F7E8DD9C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BGAS'!$BF$83:$CX$83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21.433333333333337</c:v>
                </c:pt>
                <c:pt idx="4">
                  <c:v>#N/A</c:v>
                </c:pt>
                <c:pt idx="5">
                  <c:v>30.400000000000002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52.333333333333336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52.333333333333336</c:v>
                </c:pt>
                <c:pt idx="18">
                  <c:v>#N/A</c:v>
                </c:pt>
                <c:pt idx="19">
                  <c:v>54.9</c:v>
                </c:pt>
                <c:pt idx="20">
                  <c:v>#N/A</c:v>
                </c:pt>
                <c:pt idx="21">
                  <c:v>#N/A</c:v>
                </c:pt>
                <c:pt idx="22">
                  <c:v>57.5</c:v>
                </c:pt>
                <c:pt idx="23">
                  <c:v>#N/A</c:v>
                </c:pt>
                <c:pt idx="24">
                  <c:v>52.666666666666664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49.166666666666664</c:v>
                </c:pt>
                <c:pt idx="32">
                  <c:v>#N/A</c:v>
                </c:pt>
                <c:pt idx="33">
                  <c:v>#N/A</c:v>
                </c:pt>
                <c:pt idx="34">
                  <c:v>29.3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23.8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25.466666666666669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FD5-0D4F-BB33-D1A3F7E8D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957408"/>
        <c:axId val="661957968"/>
      </c:lineChart>
      <c:catAx>
        <c:axId val="661957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95796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195796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957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7554050669119318"/>
          <c:y val="0.3286146103293916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BGAS'!$I$211:$BB$211</c:f>
              <c:numCache>
                <c:formatCode>General</c:formatCode>
                <c:ptCount val="46"/>
                <c:pt idx="0">
                  <c:v>12.2</c:v>
                </c:pt>
                <c:pt idx="3">
                  <c:v>25.8</c:v>
                </c:pt>
                <c:pt idx="5">
                  <c:v>30.1</c:v>
                </c:pt>
                <c:pt idx="10">
                  <c:v>46.1</c:v>
                </c:pt>
                <c:pt idx="12">
                  <c:v>47.4</c:v>
                </c:pt>
                <c:pt idx="17">
                  <c:v>55.4</c:v>
                </c:pt>
                <c:pt idx="19">
                  <c:v>60</c:v>
                </c:pt>
                <c:pt idx="21">
                  <c:v>64.8</c:v>
                </c:pt>
                <c:pt idx="24">
                  <c:v>59.2</c:v>
                </c:pt>
                <c:pt idx="27">
                  <c:v>54.55</c:v>
                </c:pt>
                <c:pt idx="31">
                  <c:v>49.9</c:v>
                </c:pt>
                <c:pt idx="34">
                  <c:v>57.8</c:v>
                </c:pt>
                <c:pt idx="39">
                  <c:v>72.099999999999994</c:v>
                </c:pt>
                <c:pt idx="44">
                  <c:v>60.3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C-D24A-BD90-132DFE7E6B6E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BGAS'!$I$216:$BA$216</c:f>
              <c:numCache>
                <c:formatCode>General</c:formatCode>
                <c:ptCount val="45"/>
                <c:pt idx="0">
                  <c:v>12.5</c:v>
                </c:pt>
                <c:pt idx="3">
                  <c:v>22.5</c:v>
                </c:pt>
                <c:pt idx="5">
                  <c:v>29</c:v>
                </c:pt>
                <c:pt idx="10">
                  <c:v>44.6</c:v>
                </c:pt>
                <c:pt idx="12">
                  <c:v>49.6</c:v>
                </c:pt>
                <c:pt idx="17">
                  <c:v>54.5</c:v>
                </c:pt>
                <c:pt idx="19">
                  <c:v>56.6</c:v>
                </c:pt>
                <c:pt idx="21">
                  <c:v>60</c:v>
                </c:pt>
                <c:pt idx="24">
                  <c:v>61.4</c:v>
                </c:pt>
                <c:pt idx="27">
                  <c:v>59.65</c:v>
                </c:pt>
                <c:pt idx="31">
                  <c:v>57.9</c:v>
                </c:pt>
                <c:pt idx="34">
                  <c:v>49.4</c:v>
                </c:pt>
                <c:pt idx="39">
                  <c:v>57.5</c:v>
                </c:pt>
                <c:pt idx="44">
                  <c:v>56.4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C-D24A-BD90-132DFE7E6B6E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BGAS'!$I$221:$BA$221</c:f>
              <c:numCache>
                <c:formatCode>General</c:formatCode>
                <c:ptCount val="45"/>
                <c:pt idx="0">
                  <c:v>13</c:v>
                </c:pt>
                <c:pt idx="3">
                  <c:v>24.15</c:v>
                </c:pt>
                <c:pt idx="5">
                  <c:v>29.55</c:v>
                </c:pt>
                <c:pt idx="10">
                  <c:v>46.8</c:v>
                </c:pt>
                <c:pt idx="12">
                  <c:v>47.4</c:v>
                </c:pt>
                <c:pt idx="17">
                  <c:v>53.5</c:v>
                </c:pt>
                <c:pt idx="19">
                  <c:v>52.8</c:v>
                </c:pt>
                <c:pt idx="21">
                  <c:v>60.5</c:v>
                </c:pt>
                <c:pt idx="24">
                  <c:v>62.2</c:v>
                </c:pt>
                <c:pt idx="27">
                  <c:v>58.5</c:v>
                </c:pt>
                <c:pt idx="31">
                  <c:v>54.8</c:v>
                </c:pt>
                <c:pt idx="34">
                  <c:v>57.2</c:v>
                </c:pt>
                <c:pt idx="39">
                  <c:v>63</c:v>
                </c:pt>
                <c:pt idx="44">
                  <c:v>59.7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C-D24A-BD90-132DFE7E6B6E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BGAS'!$BF$78:$CX$78</c:f>
              <c:numCache>
                <c:formatCode>General</c:formatCode>
                <c:ptCount val="45"/>
                <c:pt idx="0">
                  <c:v>12.566666666666668</c:v>
                </c:pt>
                <c:pt idx="1">
                  <c:v>#N/A</c:v>
                </c:pt>
                <c:pt idx="2">
                  <c:v>#N/A</c:v>
                </c:pt>
                <c:pt idx="3">
                  <c:v>24.149999999999995</c:v>
                </c:pt>
                <c:pt idx="4">
                  <c:v>#N/A</c:v>
                </c:pt>
                <c:pt idx="5">
                  <c:v>29.55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45.833333333333336</c:v>
                </c:pt>
                <c:pt idx="11">
                  <c:v>#N/A</c:v>
                </c:pt>
                <c:pt idx="12">
                  <c:v>48.133333333333333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54.466666666666669</c:v>
                </c:pt>
                <c:pt idx="18">
                  <c:v>#N/A</c:v>
                </c:pt>
                <c:pt idx="19">
                  <c:v>56.466666666666661</c:v>
                </c:pt>
                <c:pt idx="20">
                  <c:v>#N/A</c:v>
                </c:pt>
                <c:pt idx="21">
                  <c:v>61.766666666666673</c:v>
                </c:pt>
                <c:pt idx="22">
                  <c:v>#N/A</c:v>
                </c:pt>
                <c:pt idx="23">
                  <c:v>#N/A</c:v>
                </c:pt>
                <c:pt idx="24">
                  <c:v>60.933333333333337</c:v>
                </c:pt>
                <c:pt idx="25">
                  <c:v>#N/A</c:v>
                </c:pt>
                <c:pt idx="26">
                  <c:v>#N/A</c:v>
                </c:pt>
                <c:pt idx="27">
                  <c:v>57.566666666666663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54.199999999999996</c:v>
                </c:pt>
                <c:pt idx="32">
                  <c:v>#N/A</c:v>
                </c:pt>
                <c:pt idx="33">
                  <c:v>#N/A</c:v>
                </c:pt>
                <c:pt idx="34">
                  <c:v>54.79999999999999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64.2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58.79999999999999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E0C-D24A-BD90-132DFE7E6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962448"/>
        <c:axId val="661963008"/>
      </c:lineChart>
      <c:catAx>
        <c:axId val="661962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96300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196300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1962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072492868113654"/>
          <c:y val="0.40606651366044683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BGAS'!$I$196:$BB$196</c:f>
              <c:numCache>
                <c:formatCode>General</c:formatCode>
                <c:ptCount val="46"/>
                <c:pt idx="0">
                  <c:v>12.5</c:v>
                </c:pt>
                <c:pt idx="3">
                  <c:v>30.5</c:v>
                </c:pt>
                <c:pt idx="5">
                  <c:v>35.9</c:v>
                </c:pt>
                <c:pt idx="10">
                  <c:v>60.7</c:v>
                </c:pt>
                <c:pt idx="12">
                  <c:v>70.400000000000006</c:v>
                </c:pt>
                <c:pt idx="17">
                  <c:v>72.5</c:v>
                </c:pt>
                <c:pt idx="19">
                  <c:v>70</c:v>
                </c:pt>
                <c:pt idx="21">
                  <c:v>68.5</c:v>
                </c:pt>
                <c:pt idx="24">
                  <c:v>66.400000000000006</c:v>
                </c:pt>
                <c:pt idx="27">
                  <c:v>62.35</c:v>
                </c:pt>
                <c:pt idx="31">
                  <c:v>58.3</c:v>
                </c:pt>
                <c:pt idx="34">
                  <c:v>36.200000000000003</c:v>
                </c:pt>
                <c:pt idx="39">
                  <c:v>49.1</c:v>
                </c:pt>
                <c:pt idx="4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7-8946-ABC8-8ECCA3F08C42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BGAS'!$I$201:$BA$201</c:f>
              <c:numCache>
                <c:formatCode>General</c:formatCode>
                <c:ptCount val="45"/>
                <c:pt idx="0">
                  <c:v>12.6</c:v>
                </c:pt>
                <c:pt idx="3">
                  <c:v>30.6</c:v>
                </c:pt>
                <c:pt idx="5">
                  <c:v>36.5</c:v>
                </c:pt>
                <c:pt idx="10">
                  <c:v>61.3</c:v>
                </c:pt>
                <c:pt idx="12">
                  <c:v>73.2</c:v>
                </c:pt>
                <c:pt idx="17">
                  <c:v>70</c:v>
                </c:pt>
                <c:pt idx="19">
                  <c:v>65</c:v>
                </c:pt>
                <c:pt idx="21">
                  <c:v>64.900000000000006</c:v>
                </c:pt>
                <c:pt idx="24">
                  <c:v>62</c:v>
                </c:pt>
                <c:pt idx="27">
                  <c:v>59.5</c:v>
                </c:pt>
                <c:pt idx="31">
                  <c:v>57</c:v>
                </c:pt>
                <c:pt idx="34">
                  <c:v>35.6</c:v>
                </c:pt>
                <c:pt idx="39">
                  <c:v>51.1</c:v>
                </c:pt>
                <c:pt idx="44">
                  <c:v>49.1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7-8946-ABC8-8ECCA3F08C42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BGAS'!$I$206:$BA$206</c:f>
              <c:numCache>
                <c:formatCode>General</c:formatCode>
                <c:ptCount val="45"/>
                <c:pt idx="0">
                  <c:v>12.4</c:v>
                </c:pt>
                <c:pt idx="3">
                  <c:v>31.2</c:v>
                </c:pt>
                <c:pt idx="5">
                  <c:v>38.5</c:v>
                </c:pt>
                <c:pt idx="10">
                  <c:v>65.5</c:v>
                </c:pt>
                <c:pt idx="12">
                  <c:v>75</c:v>
                </c:pt>
                <c:pt idx="17">
                  <c:v>74.5</c:v>
                </c:pt>
                <c:pt idx="19">
                  <c:v>72.2</c:v>
                </c:pt>
                <c:pt idx="21">
                  <c:v>69.900000000000006</c:v>
                </c:pt>
                <c:pt idx="24">
                  <c:v>64.599999999999994</c:v>
                </c:pt>
                <c:pt idx="27">
                  <c:v>61.449999999999996</c:v>
                </c:pt>
                <c:pt idx="31">
                  <c:v>58.3</c:v>
                </c:pt>
                <c:pt idx="34">
                  <c:v>47.6</c:v>
                </c:pt>
                <c:pt idx="39">
                  <c:v>47</c:v>
                </c:pt>
                <c:pt idx="44">
                  <c:v>52.3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7-8946-ABC8-8ECCA3F08C42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BGAS'!$BF$73:$CX$73</c:f>
              <c:numCache>
                <c:formatCode>General</c:formatCode>
                <c:ptCount val="45"/>
                <c:pt idx="0">
                  <c:v>12.5</c:v>
                </c:pt>
                <c:pt idx="1">
                  <c:v>#N/A</c:v>
                </c:pt>
                <c:pt idx="2">
                  <c:v>#N/A</c:v>
                </c:pt>
                <c:pt idx="3">
                  <c:v>30.766666666666666</c:v>
                </c:pt>
                <c:pt idx="4">
                  <c:v>#N/A</c:v>
                </c:pt>
                <c:pt idx="5">
                  <c:v>36.966666666666669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62.5</c:v>
                </c:pt>
                <c:pt idx="11">
                  <c:v>#N/A</c:v>
                </c:pt>
                <c:pt idx="12">
                  <c:v>72.866666666666674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72.333333333333329</c:v>
                </c:pt>
                <c:pt idx="18">
                  <c:v>#N/A</c:v>
                </c:pt>
                <c:pt idx="19">
                  <c:v>69.066666666666663</c:v>
                </c:pt>
                <c:pt idx="20">
                  <c:v>#N/A</c:v>
                </c:pt>
                <c:pt idx="21">
                  <c:v>67.766666666666666</c:v>
                </c:pt>
                <c:pt idx="22">
                  <c:v>#N/A</c:v>
                </c:pt>
                <c:pt idx="23">
                  <c:v>#N/A</c:v>
                </c:pt>
                <c:pt idx="24">
                  <c:v>64.333333333333329</c:v>
                </c:pt>
                <c:pt idx="25">
                  <c:v>#N/A</c:v>
                </c:pt>
                <c:pt idx="26">
                  <c:v>#N/A</c:v>
                </c:pt>
                <c:pt idx="27">
                  <c:v>61.099999999999994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57.866666666666667</c:v>
                </c:pt>
                <c:pt idx="32">
                  <c:v>#N/A</c:v>
                </c:pt>
                <c:pt idx="33">
                  <c:v>#N/A</c:v>
                </c:pt>
                <c:pt idx="34">
                  <c:v>39.800000000000004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49.066666666666663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50.466666666666661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1F7-8946-ABC8-8ECCA3F0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2688736"/>
        <c:axId val="662689296"/>
      </c:lineChart>
      <c:catAx>
        <c:axId val="662688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268929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268929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2688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9255206639306103"/>
          <c:y val="0.40606631243026881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BGAS'!$I$181:$BB$181</c:f>
              <c:numCache>
                <c:formatCode>General</c:formatCode>
                <c:ptCount val="46"/>
                <c:pt idx="0">
                  <c:v>2.1</c:v>
                </c:pt>
                <c:pt idx="3">
                  <c:v>2.2999999999999998</c:v>
                </c:pt>
                <c:pt idx="10">
                  <c:v>3</c:v>
                </c:pt>
                <c:pt idx="19">
                  <c:v>6.2</c:v>
                </c:pt>
                <c:pt idx="24">
                  <c:v>4</c:v>
                </c:pt>
                <c:pt idx="31">
                  <c:v>3.3</c:v>
                </c:pt>
                <c:pt idx="34">
                  <c:v>0.2</c:v>
                </c:pt>
                <c:pt idx="39">
                  <c:v>0.3</c:v>
                </c:pt>
                <c:pt idx="44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3-5A4F-BB0D-F3ED1AB97348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BGAS'!$I$186:$BA$186</c:f>
              <c:numCache>
                <c:formatCode>General</c:formatCode>
                <c:ptCount val="45"/>
                <c:pt idx="0">
                  <c:v>1.1000000000000001</c:v>
                </c:pt>
                <c:pt idx="3">
                  <c:v>2.1</c:v>
                </c:pt>
                <c:pt idx="10">
                  <c:v>3.1</c:v>
                </c:pt>
                <c:pt idx="19">
                  <c:v>4.2</c:v>
                </c:pt>
                <c:pt idx="24">
                  <c:v>4.5999999999999996</c:v>
                </c:pt>
                <c:pt idx="31">
                  <c:v>3</c:v>
                </c:pt>
                <c:pt idx="34">
                  <c:v>1</c:v>
                </c:pt>
                <c:pt idx="39">
                  <c:v>1</c:v>
                </c:pt>
                <c:pt idx="44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3-5A4F-BB0D-F3ED1AB97348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BGAS'!$I$191:$BA$191</c:f>
              <c:numCache>
                <c:formatCode>General</c:formatCode>
                <c:ptCount val="45"/>
                <c:pt idx="0">
                  <c:v>1.1000000000000001</c:v>
                </c:pt>
                <c:pt idx="3">
                  <c:v>2.5</c:v>
                </c:pt>
                <c:pt idx="10">
                  <c:v>3.3</c:v>
                </c:pt>
                <c:pt idx="19">
                  <c:v>5.2</c:v>
                </c:pt>
                <c:pt idx="24">
                  <c:v>4.5</c:v>
                </c:pt>
                <c:pt idx="31">
                  <c:v>3.7</c:v>
                </c:pt>
                <c:pt idx="34">
                  <c:v>2</c:v>
                </c:pt>
                <c:pt idx="39">
                  <c:v>1.5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53-5A4F-BB0D-F3ED1AB97348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BGAS'!$BF$68:$CX$68</c:f>
              <c:numCache>
                <c:formatCode>General</c:formatCode>
                <c:ptCount val="45"/>
                <c:pt idx="0">
                  <c:v>1.4333333333333336</c:v>
                </c:pt>
                <c:pt idx="1">
                  <c:v>#N/A</c:v>
                </c:pt>
                <c:pt idx="2">
                  <c:v>#N/A</c:v>
                </c:pt>
                <c:pt idx="3">
                  <c:v>2.3000000000000003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3.1333333333333329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5.2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4.3666666666666663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3.3333333333333335</c:v>
                </c:pt>
                <c:pt idx="32">
                  <c:v>#N/A</c:v>
                </c:pt>
                <c:pt idx="33">
                  <c:v>#N/A</c:v>
                </c:pt>
                <c:pt idx="34">
                  <c:v>1.0666666666666667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0.93333333333333324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0.8666666666666667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D53-5A4F-BB0D-F3ED1AB97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2693776"/>
        <c:axId val="662694336"/>
      </c:lineChart>
      <c:catAx>
        <c:axId val="6626937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269433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269433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2693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8204208857141016E-2"/>
          <c:y val="1.5961299861698129E-3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BGAS'!$G$166:$AZ$166</c:f>
              <c:numCache>
                <c:formatCode>General</c:formatCode>
                <c:ptCount val="46"/>
                <c:pt idx="0">
                  <c:v>0</c:v>
                </c:pt>
                <c:pt idx="2">
                  <c:v>25.2</c:v>
                </c:pt>
                <c:pt idx="5">
                  <c:v>30.1</c:v>
                </c:pt>
                <c:pt idx="12">
                  <c:v>55.3</c:v>
                </c:pt>
                <c:pt idx="18">
                  <c:v>65</c:v>
                </c:pt>
                <c:pt idx="19">
                  <c:v>54.2</c:v>
                </c:pt>
                <c:pt idx="21">
                  <c:v>59.9</c:v>
                </c:pt>
                <c:pt idx="24">
                  <c:v>59.8</c:v>
                </c:pt>
                <c:pt idx="26">
                  <c:v>50.2</c:v>
                </c:pt>
                <c:pt idx="29">
                  <c:v>44.05</c:v>
                </c:pt>
                <c:pt idx="33">
                  <c:v>37.9</c:v>
                </c:pt>
                <c:pt idx="36">
                  <c:v>36.5</c:v>
                </c:pt>
                <c:pt idx="41">
                  <c:v>38</c:v>
                </c:pt>
                <c:pt idx="44">
                  <c:v>15.9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6-C340-BE15-72586437928B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BGAS'!$G$171:$AY$171</c:f>
              <c:numCache>
                <c:formatCode>General</c:formatCode>
                <c:ptCount val="45"/>
                <c:pt idx="0">
                  <c:v>0</c:v>
                </c:pt>
                <c:pt idx="2">
                  <c:v>19</c:v>
                </c:pt>
                <c:pt idx="5">
                  <c:v>30.2</c:v>
                </c:pt>
                <c:pt idx="12">
                  <c:v>55.9</c:v>
                </c:pt>
                <c:pt idx="18">
                  <c:v>66.900000000000006</c:v>
                </c:pt>
                <c:pt idx="19">
                  <c:v>55.3</c:v>
                </c:pt>
                <c:pt idx="21">
                  <c:v>54.9</c:v>
                </c:pt>
                <c:pt idx="24">
                  <c:v>60.1</c:v>
                </c:pt>
                <c:pt idx="26">
                  <c:v>49.8</c:v>
                </c:pt>
                <c:pt idx="29">
                  <c:v>40.450000000000003</c:v>
                </c:pt>
                <c:pt idx="33">
                  <c:v>31.1</c:v>
                </c:pt>
                <c:pt idx="36">
                  <c:v>33.200000000000003</c:v>
                </c:pt>
                <c:pt idx="41">
                  <c:v>37.799999999999997</c:v>
                </c:pt>
                <c:pt idx="44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6-C340-BE15-72586437928B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BGAS'!$G$176:$AY$176</c:f>
              <c:numCache>
                <c:formatCode>General</c:formatCode>
                <c:ptCount val="45"/>
                <c:pt idx="0">
                  <c:v>0</c:v>
                </c:pt>
                <c:pt idx="2">
                  <c:v>21.8</c:v>
                </c:pt>
                <c:pt idx="5">
                  <c:v>30.9</c:v>
                </c:pt>
                <c:pt idx="12">
                  <c:v>53.9</c:v>
                </c:pt>
                <c:pt idx="18">
                  <c:v>65.099999999999994</c:v>
                </c:pt>
                <c:pt idx="19">
                  <c:v>55.3</c:v>
                </c:pt>
                <c:pt idx="21">
                  <c:v>57.1</c:v>
                </c:pt>
                <c:pt idx="24">
                  <c:v>58.4</c:v>
                </c:pt>
                <c:pt idx="26">
                  <c:v>51.1</c:v>
                </c:pt>
                <c:pt idx="29">
                  <c:v>39.950000000000003</c:v>
                </c:pt>
                <c:pt idx="33">
                  <c:v>28.8</c:v>
                </c:pt>
                <c:pt idx="36">
                  <c:v>38.700000000000003</c:v>
                </c:pt>
                <c:pt idx="41">
                  <c:v>36.200000000000003</c:v>
                </c:pt>
                <c:pt idx="44">
                  <c:v>11.4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66-C340-BE15-72586437928B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BGAS'!$BD$63:$CV$63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22</c:v>
                </c:pt>
                <c:pt idx="3">
                  <c:v>#N/A</c:v>
                </c:pt>
                <c:pt idx="4">
                  <c:v>#N/A</c:v>
                </c:pt>
                <c:pt idx="5">
                  <c:v>30.399999999999995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55.033333333333331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65.666666666666671</c:v>
                </c:pt>
                <c:pt idx="19">
                  <c:v>54.933333333333337</c:v>
                </c:pt>
                <c:pt idx="20">
                  <c:v>#N/A</c:v>
                </c:pt>
                <c:pt idx="21">
                  <c:v>57.300000000000004</c:v>
                </c:pt>
                <c:pt idx="22">
                  <c:v>#N/A</c:v>
                </c:pt>
                <c:pt idx="23">
                  <c:v>#N/A</c:v>
                </c:pt>
                <c:pt idx="24">
                  <c:v>59.433333333333337</c:v>
                </c:pt>
                <c:pt idx="25">
                  <c:v>#N/A</c:v>
                </c:pt>
                <c:pt idx="26">
                  <c:v>50.366666666666667</c:v>
                </c:pt>
                <c:pt idx="27">
                  <c:v>#N/A</c:v>
                </c:pt>
                <c:pt idx="28">
                  <c:v>#N/A</c:v>
                </c:pt>
                <c:pt idx="29">
                  <c:v>41.483333333333334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32.6</c:v>
                </c:pt>
                <c:pt idx="34">
                  <c:v>#N/A</c:v>
                </c:pt>
                <c:pt idx="35">
                  <c:v>#N/A</c:v>
                </c:pt>
                <c:pt idx="36">
                  <c:v>36.133333333333333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37.333333333333336</c:v>
                </c:pt>
                <c:pt idx="42">
                  <c:v>#N/A</c:v>
                </c:pt>
                <c:pt idx="43">
                  <c:v>#N/A</c:v>
                </c:pt>
                <c:pt idx="44">
                  <c:v>11.233333333333334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366-C340-BE15-725864379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2698816"/>
        <c:axId val="662699376"/>
      </c:lineChart>
      <c:catAx>
        <c:axId val="662698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269937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269937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2698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0801712066748638"/>
          <c:y val="0.39227726842081517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BGAS'!$NX$255:$PR$255</c:f>
              <c:numCache>
                <c:formatCode>General</c:formatCode>
                <c:ptCount val="47"/>
                <c:pt idx="0">
                  <c:v>110</c:v>
                </c:pt>
                <c:pt idx="1">
                  <c:v>110</c:v>
                </c:pt>
                <c:pt idx="2">
                  <c:v>328</c:v>
                </c:pt>
                <c:pt idx="3">
                  <c:v>328</c:v>
                </c:pt>
                <c:pt idx="4">
                  <c:v>418</c:v>
                </c:pt>
                <c:pt idx="5">
                  <c:v>418</c:v>
                </c:pt>
                <c:pt idx="6">
                  <c:v>418</c:v>
                </c:pt>
                <c:pt idx="7">
                  <c:v>418</c:v>
                </c:pt>
                <c:pt idx="8">
                  <c:v>418</c:v>
                </c:pt>
                <c:pt idx="9">
                  <c:v>616</c:v>
                </c:pt>
                <c:pt idx="10">
                  <c:v>616</c:v>
                </c:pt>
                <c:pt idx="11">
                  <c:v>616</c:v>
                </c:pt>
                <c:pt idx="12">
                  <c:v>616</c:v>
                </c:pt>
                <c:pt idx="13">
                  <c:v>616</c:v>
                </c:pt>
                <c:pt idx="14">
                  <c:v>616</c:v>
                </c:pt>
                <c:pt idx="15">
                  <c:v>616</c:v>
                </c:pt>
                <c:pt idx="16">
                  <c:v>786</c:v>
                </c:pt>
                <c:pt idx="17">
                  <c:v>786</c:v>
                </c:pt>
                <c:pt idx="18">
                  <c:v>819</c:v>
                </c:pt>
                <c:pt idx="19">
                  <c:v>819</c:v>
                </c:pt>
                <c:pt idx="20">
                  <c:v>856</c:v>
                </c:pt>
                <c:pt idx="21">
                  <c:v>886</c:v>
                </c:pt>
                <c:pt idx="22">
                  <c:v>886</c:v>
                </c:pt>
                <c:pt idx="23">
                  <c:v>890</c:v>
                </c:pt>
                <c:pt idx="24">
                  <c:v>890</c:v>
                </c:pt>
                <c:pt idx="25">
                  <c:v>890</c:v>
                </c:pt>
                <c:pt idx="26">
                  <c:v>890</c:v>
                </c:pt>
                <c:pt idx="27">
                  <c:v>890</c:v>
                </c:pt>
                <c:pt idx="28">
                  <c:v>890</c:v>
                </c:pt>
                <c:pt idx="29">
                  <c:v>890</c:v>
                </c:pt>
                <c:pt idx="30">
                  <c:v>907</c:v>
                </c:pt>
                <c:pt idx="31">
                  <c:v>907</c:v>
                </c:pt>
                <c:pt idx="32">
                  <c:v>907</c:v>
                </c:pt>
                <c:pt idx="33">
                  <c:v>908</c:v>
                </c:pt>
                <c:pt idx="34">
                  <c:v>908</c:v>
                </c:pt>
                <c:pt idx="35">
                  <c:v>908</c:v>
                </c:pt>
                <c:pt idx="36">
                  <c:v>908</c:v>
                </c:pt>
                <c:pt idx="37">
                  <c:v>908</c:v>
                </c:pt>
                <c:pt idx="38">
                  <c:v>909</c:v>
                </c:pt>
                <c:pt idx="39">
                  <c:v>909</c:v>
                </c:pt>
                <c:pt idx="40">
                  <c:v>909</c:v>
                </c:pt>
                <c:pt idx="41">
                  <c:v>909</c:v>
                </c:pt>
                <c:pt idx="42">
                  <c:v>909</c:v>
                </c:pt>
                <c:pt idx="43">
                  <c:v>910</c:v>
                </c:pt>
                <c:pt idx="44">
                  <c:v>910</c:v>
                </c:pt>
                <c:pt idx="45">
                  <c:v>910</c:v>
                </c:pt>
                <c:pt idx="46">
                  <c:v>910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91C-F54E-996D-9557D21818B2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BGAS'!$NX$260:$PR$260</c:f>
              <c:numCache>
                <c:formatCode>General</c:formatCode>
                <c:ptCount val="47"/>
                <c:pt idx="0">
                  <c:v>108</c:v>
                </c:pt>
                <c:pt idx="1">
                  <c:v>108</c:v>
                </c:pt>
                <c:pt idx="2">
                  <c:v>333</c:v>
                </c:pt>
                <c:pt idx="3">
                  <c:v>333</c:v>
                </c:pt>
                <c:pt idx="4">
                  <c:v>428</c:v>
                </c:pt>
                <c:pt idx="5">
                  <c:v>428</c:v>
                </c:pt>
                <c:pt idx="6">
                  <c:v>428</c:v>
                </c:pt>
                <c:pt idx="7">
                  <c:v>428</c:v>
                </c:pt>
                <c:pt idx="8">
                  <c:v>428</c:v>
                </c:pt>
                <c:pt idx="9">
                  <c:v>616</c:v>
                </c:pt>
                <c:pt idx="10">
                  <c:v>616</c:v>
                </c:pt>
                <c:pt idx="11">
                  <c:v>616</c:v>
                </c:pt>
                <c:pt idx="12">
                  <c:v>616</c:v>
                </c:pt>
                <c:pt idx="13">
                  <c:v>616</c:v>
                </c:pt>
                <c:pt idx="14">
                  <c:v>616</c:v>
                </c:pt>
                <c:pt idx="15">
                  <c:v>616</c:v>
                </c:pt>
                <c:pt idx="16">
                  <c:v>761</c:v>
                </c:pt>
                <c:pt idx="17">
                  <c:v>761</c:v>
                </c:pt>
                <c:pt idx="18">
                  <c:v>798</c:v>
                </c:pt>
                <c:pt idx="19">
                  <c:v>798</c:v>
                </c:pt>
                <c:pt idx="20">
                  <c:v>838</c:v>
                </c:pt>
                <c:pt idx="21">
                  <c:v>867</c:v>
                </c:pt>
                <c:pt idx="22">
                  <c:v>867</c:v>
                </c:pt>
                <c:pt idx="23">
                  <c:v>874</c:v>
                </c:pt>
                <c:pt idx="24">
                  <c:v>874</c:v>
                </c:pt>
                <c:pt idx="25">
                  <c:v>874</c:v>
                </c:pt>
                <c:pt idx="26">
                  <c:v>874</c:v>
                </c:pt>
                <c:pt idx="27">
                  <c:v>874</c:v>
                </c:pt>
                <c:pt idx="28">
                  <c:v>874</c:v>
                </c:pt>
                <c:pt idx="29">
                  <c:v>874</c:v>
                </c:pt>
                <c:pt idx="30">
                  <c:v>886</c:v>
                </c:pt>
                <c:pt idx="31">
                  <c:v>886</c:v>
                </c:pt>
                <c:pt idx="32">
                  <c:v>886</c:v>
                </c:pt>
                <c:pt idx="33">
                  <c:v>887</c:v>
                </c:pt>
                <c:pt idx="34">
                  <c:v>887</c:v>
                </c:pt>
                <c:pt idx="35">
                  <c:v>887</c:v>
                </c:pt>
                <c:pt idx="36">
                  <c:v>887</c:v>
                </c:pt>
                <c:pt idx="37">
                  <c:v>887</c:v>
                </c:pt>
                <c:pt idx="38">
                  <c:v>888</c:v>
                </c:pt>
                <c:pt idx="39">
                  <c:v>888</c:v>
                </c:pt>
                <c:pt idx="40">
                  <c:v>888</c:v>
                </c:pt>
                <c:pt idx="41">
                  <c:v>888</c:v>
                </c:pt>
                <c:pt idx="42">
                  <c:v>888</c:v>
                </c:pt>
                <c:pt idx="43">
                  <c:v>889</c:v>
                </c:pt>
                <c:pt idx="44">
                  <c:v>889</c:v>
                </c:pt>
                <c:pt idx="45">
                  <c:v>889</c:v>
                </c:pt>
                <c:pt idx="46">
                  <c:v>889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91C-F54E-996D-9557D21818B2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BGAS'!$NX$265:$PR$265</c:f>
              <c:numCache>
                <c:formatCode>General</c:formatCode>
                <c:ptCount val="47"/>
                <c:pt idx="0">
                  <c:v>95</c:v>
                </c:pt>
                <c:pt idx="1">
                  <c:v>95</c:v>
                </c:pt>
                <c:pt idx="2">
                  <c:v>315</c:v>
                </c:pt>
                <c:pt idx="3">
                  <c:v>315</c:v>
                </c:pt>
                <c:pt idx="4">
                  <c:v>420</c:v>
                </c:pt>
                <c:pt idx="5">
                  <c:v>420</c:v>
                </c:pt>
                <c:pt idx="6">
                  <c:v>420</c:v>
                </c:pt>
                <c:pt idx="7">
                  <c:v>420</c:v>
                </c:pt>
                <c:pt idx="8">
                  <c:v>420</c:v>
                </c:pt>
                <c:pt idx="9">
                  <c:v>623</c:v>
                </c:pt>
                <c:pt idx="10">
                  <c:v>623</c:v>
                </c:pt>
                <c:pt idx="11">
                  <c:v>623</c:v>
                </c:pt>
                <c:pt idx="12">
                  <c:v>623</c:v>
                </c:pt>
                <c:pt idx="13">
                  <c:v>623</c:v>
                </c:pt>
                <c:pt idx="14">
                  <c:v>623</c:v>
                </c:pt>
                <c:pt idx="15">
                  <c:v>623</c:v>
                </c:pt>
                <c:pt idx="16">
                  <c:v>783</c:v>
                </c:pt>
                <c:pt idx="17">
                  <c:v>783</c:v>
                </c:pt>
                <c:pt idx="18">
                  <c:v>817</c:v>
                </c:pt>
                <c:pt idx="19">
                  <c:v>817</c:v>
                </c:pt>
                <c:pt idx="20">
                  <c:v>862</c:v>
                </c:pt>
                <c:pt idx="21">
                  <c:v>885</c:v>
                </c:pt>
                <c:pt idx="22">
                  <c:v>885</c:v>
                </c:pt>
                <c:pt idx="23">
                  <c:v>890</c:v>
                </c:pt>
                <c:pt idx="24">
                  <c:v>890</c:v>
                </c:pt>
                <c:pt idx="25">
                  <c:v>890</c:v>
                </c:pt>
                <c:pt idx="26">
                  <c:v>890</c:v>
                </c:pt>
                <c:pt idx="27">
                  <c:v>890</c:v>
                </c:pt>
                <c:pt idx="28">
                  <c:v>890</c:v>
                </c:pt>
                <c:pt idx="29">
                  <c:v>890</c:v>
                </c:pt>
                <c:pt idx="30">
                  <c:v>902</c:v>
                </c:pt>
                <c:pt idx="31">
                  <c:v>902</c:v>
                </c:pt>
                <c:pt idx="32">
                  <c:v>902</c:v>
                </c:pt>
                <c:pt idx="33">
                  <c:v>903</c:v>
                </c:pt>
                <c:pt idx="34">
                  <c:v>903</c:v>
                </c:pt>
                <c:pt idx="35">
                  <c:v>903</c:v>
                </c:pt>
                <c:pt idx="36">
                  <c:v>903</c:v>
                </c:pt>
                <c:pt idx="37">
                  <c:v>903</c:v>
                </c:pt>
                <c:pt idx="38">
                  <c:v>904</c:v>
                </c:pt>
                <c:pt idx="39">
                  <c:v>904</c:v>
                </c:pt>
                <c:pt idx="40">
                  <c:v>904</c:v>
                </c:pt>
                <c:pt idx="41">
                  <c:v>904</c:v>
                </c:pt>
                <c:pt idx="42">
                  <c:v>904</c:v>
                </c:pt>
                <c:pt idx="43">
                  <c:v>905</c:v>
                </c:pt>
                <c:pt idx="44">
                  <c:v>905</c:v>
                </c:pt>
                <c:pt idx="45">
                  <c:v>905</c:v>
                </c:pt>
                <c:pt idx="46">
                  <c:v>905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91C-F54E-996D-9557D2181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896176"/>
        <c:axId val="657896736"/>
      </c:lineChart>
      <c:catAx>
        <c:axId val="657896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789673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789673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789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BGAS'!$H$151:$BA$151</c:f>
              <c:numCache>
                <c:formatCode>General</c:formatCode>
                <c:ptCount val="46"/>
                <c:pt idx="0">
                  <c:v>0</c:v>
                </c:pt>
                <c:pt idx="1">
                  <c:v>13.6</c:v>
                </c:pt>
                <c:pt idx="4">
                  <c:v>33</c:v>
                </c:pt>
                <c:pt idx="6">
                  <c:v>57.6</c:v>
                </c:pt>
                <c:pt idx="11">
                  <c:v>70</c:v>
                </c:pt>
                <c:pt idx="12">
                  <c:v>75.7</c:v>
                </c:pt>
                <c:pt idx="17">
                  <c:v>72.849999999999994</c:v>
                </c:pt>
                <c:pt idx="18">
                  <c:v>76</c:v>
                </c:pt>
                <c:pt idx="20">
                  <c:v>77.099999999999994</c:v>
                </c:pt>
                <c:pt idx="22">
                  <c:v>77.400000000000006</c:v>
                </c:pt>
                <c:pt idx="25">
                  <c:v>63.3</c:v>
                </c:pt>
                <c:pt idx="28">
                  <c:v>53.45</c:v>
                </c:pt>
                <c:pt idx="32">
                  <c:v>43.6</c:v>
                </c:pt>
                <c:pt idx="35">
                  <c:v>54.2</c:v>
                </c:pt>
                <c:pt idx="40">
                  <c:v>52.5</c:v>
                </c:pt>
                <c:pt idx="44">
                  <c:v>38.4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2-6348-9D64-8DDC6F3562E7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BGAS'!$H$156:$AZ$156</c:f>
              <c:numCache>
                <c:formatCode>General</c:formatCode>
                <c:ptCount val="45"/>
                <c:pt idx="0">
                  <c:v>0</c:v>
                </c:pt>
                <c:pt idx="1">
                  <c:v>16.5</c:v>
                </c:pt>
                <c:pt idx="4">
                  <c:v>32.9</c:v>
                </c:pt>
                <c:pt idx="6">
                  <c:v>57.5</c:v>
                </c:pt>
                <c:pt idx="11">
                  <c:v>69.8</c:v>
                </c:pt>
                <c:pt idx="12">
                  <c:v>75.7</c:v>
                </c:pt>
                <c:pt idx="17">
                  <c:v>75.5</c:v>
                </c:pt>
                <c:pt idx="18">
                  <c:v>75.2</c:v>
                </c:pt>
                <c:pt idx="20">
                  <c:v>75</c:v>
                </c:pt>
                <c:pt idx="22">
                  <c:v>74.7</c:v>
                </c:pt>
                <c:pt idx="25">
                  <c:v>64.3</c:v>
                </c:pt>
                <c:pt idx="28">
                  <c:v>54.599999999999994</c:v>
                </c:pt>
                <c:pt idx="32">
                  <c:v>44.9</c:v>
                </c:pt>
                <c:pt idx="35">
                  <c:v>46.1</c:v>
                </c:pt>
                <c:pt idx="40">
                  <c:v>50</c:v>
                </c:pt>
                <c:pt idx="44">
                  <c:v>31.2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2-6348-9D64-8DDC6F3562E7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BGAS'!$H$161:$AZ$161</c:f>
              <c:numCache>
                <c:formatCode>General</c:formatCode>
                <c:ptCount val="45"/>
                <c:pt idx="0">
                  <c:v>0</c:v>
                </c:pt>
                <c:pt idx="1">
                  <c:v>15.05</c:v>
                </c:pt>
                <c:pt idx="4">
                  <c:v>30</c:v>
                </c:pt>
                <c:pt idx="6">
                  <c:v>57.5</c:v>
                </c:pt>
                <c:pt idx="11">
                  <c:v>69.900000000000006</c:v>
                </c:pt>
                <c:pt idx="12">
                  <c:v>64.2</c:v>
                </c:pt>
                <c:pt idx="17">
                  <c:v>70.2</c:v>
                </c:pt>
                <c:pt idx="18">
                  <c:v>63.2</c:v>
                </c:pt>
                <c:pt idx="20">
                  <c:v>70.900000000000006</c:v>
                </c:pt>
                <c:pt idx="22">
                  <c:v>73.5</c:v>
                </c:pt>
                <c:pt idx="25">
                  <c:v>61.8</c:v>
                </c:pt>
                <c:pt idx="28">
                  <c:v>57.45</c:v>
                </c:pt>
                <c:pt idx="32">
                  <c:v>53.1</c:v>
                </c:pt>
                <c:pt idx="35">
                  <c:v>45.6</c:v>
                </c:pt>
                <c:pt idx="40">
                  <c:v>46.8</c:v>
                </c:pt>
                <c:pt idx="44">
                  <c:v>33.299999999999997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2-6348-9D64-8DDC6F3562E7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BGAS'!$BE$58:$CW$58</c:f>
              <c:numCache>
                <c:formatCode>General</c:formatCode>
                <c:ptCount val="45"/>
                <c:pt idx="0">
                  <c:v>0</c:v>
                </c:pt>
                <c:pt idx="1">
                  <c:v>15.050000000000002</c:v>
                </c:pt>
                <c:pt idx="2">
                  <c:v>#N/A</c:v>
                </c:pt>
                <c:pt idx="3">
                  <c:v>#N/A</c:v>
                </c:pt>
                <c:pt idx="4">
                  <c:v>31.966666666666669</c:v>
                </c:pt>
                <c:pt idx="5">
                  <c:v>#N/A</c:v>
                </c:pt>
                <c:pt idx="6">
                  <c:v>57.533333333333331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69.900000000000006</c:v>
                </c:pt>
                <c:pt idx="12">
                  <c:v>71.866666666666674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72.850000000000009</c:v>
                </c:pt>
                <c:pt idx="18">
                  <c:v>71.466666666666654</c:v>
                </c:pt>
                <c:pt idx="19">
                  <c:v>#N/A</c:v>
                </c:pt>
                <c:pt idx="20">
                  <c:v>74.333333333333329</c:v>
                </c:pt>
                <c:pt idx="21">
                  <c:v>#N/A</c:v>
                </c:pt>
                <c:pt idx="22">
                  <c:v>75.2</c:v>
                </c:pt>
                <c:pt idx="23">
                  <c:v>#N/A</c:v>
                </c:pt>
                <c:pt idx="24">
                  <c:v>#N/A</c:v>
                </c:pt>
                <c:pt idx="25">
                  <c:v>63.133333333333326</c:v>
                </c:pt>
                <c:pt idx="26">
                  <c:v>#N/A</c:v>
                </c:pt>
                <c:pt idx="27">
                  <c:v>#N/A</c:v>
                </c:pt>
                <c:pt idx="28">
                  <c:v>55.166666666666664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47.199999999999996</c:v>
                </c:pt>
                <c:pt idx="33">
                  <c:v>#N/A</c:v>
                </c:pt>
                <c:pt idx="34">
                  <c:v>#N/A</c:v>
                </c:pt>
                <c:pt idx="35">
                  <c:v>48.633333333333333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49.766666666666673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34.299999999999997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492-6348-9D64-8DDC6F356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3314352"/>
        <c:axId val="663314912"/>
      </c:lineChart>
      <c:catAx>
        <c:axId val="6633143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31491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331491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314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0801712066748638"/>
          <c:y val="0.39227726842081517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BGAS'!$H$141:$BA$141</c:f>
              <c:numCache>
                <c:formatCode>General</c:formatCode>
                <c:ptCount val="46"/>
                <c:pt idx="0">
                  <c:v>0</c:v>
                </c:pt>
                <c:pt idx="2">
                  <c:v>40.6</c:v>
                </c:pt>
                <c:pt idx="4">
                  <c:v>40.5</c:v>
                </c:pt>
                <c:pt idx="6">
                  <c:v>64.8</c:v>
                </c:pt>
                <c:pt idx="11">
                  <c:v>68</c:v>
                </c:pt>
                <c:pt idx="12">
                  <c:v>73.099999999999994</c:v>
                </c:pt>
                <c:pt idx="17">
                  <c:v>79.23</c:v>
                </c:pt>
                <c:pt idx="18">
                  <c:v>72.2</c:v>
                </c:pt>
                <c:pt idx="20">
                  <c:v>71.099999999999994</c:v>
                </c:pt>
                <c:pt idx="22">
                  <c:v>68.900000000000006</c:v>
                </c:pt>
                <c:pt idx="25">
                  <c:v>63.2</c:v>
                </c:pt>
                <c:pt idx="28">
                  <c:v>59.25</c:v>
                </c:pt>
                <c:pt idx="32">
                  <c:v>55.3</c:v>
                </c:pt>
                <c:pt idx="35">
                  <c:v>57.1</c:v>
                </c:pt>
                <c:pt idx="40">
                  <c:v>58.3</c:v>
                </c:pt>
                <c:pt idx="44">
                  <c:v>43.1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43-2A48-A5C8-CB8F2410D788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BGAS'!$H$146:$AZ$146</c:f>
              <c:numCache>
                <c:formatCode>General</c:formatCode>
                <c:ptCount val="45"/>
                <c:pt idx="0">
                  <c:v>0</c:v>
                </c:pt>
                <c:pt idx="2">
                  <c:v>25.3</c:v>
                </c:pt>
                <c:pt idx="4">
                  <c:v>32.5</c:v>
                </c:pt>
                <c:pt idx="6">
                  <c:v>38.200000000000003</c:v>
                </c:pt>
                <c:pt idx="11">
                  <c:v>50.5</c:v>
                </c:pt>
                <c:pt idx="12">
                  <c:v>70.7</c:v>
                </c:pt>
                <c:pt idx="17">
                  <c:v>74.7</c:v>
                </c:pt>
                <c:pt idx="18">
                  <c:v>64.599999999999994</c:v>
                </c:pt>
                <c:pt idx="20">
                  <c:v>64.5</c:v>
                </c:pt>
                <c:pt idx="22">
                  <c:v>64.400000000000006</c:v>
                </c:pt>
                <c:pt idx="25">
                  <c:v>68.5</c:v>
                </c:pt>
                <c:pt idx="28">
                  <c:v>63.2</c:v>
                </c:pt>
                <c:pt idx="32">
                  <c:v>57.9</c:v>
                </c:pt>
                <c:pt idx="35">
                  <c:v>52.8</c:v>
                </c:pt>
                <c:pt idx="40">
                  <c:v>58.6</c:v>
                </c:pt>
                <c:pt idx="44">
                  <c:v>35.200000000000003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43-2A48-A5C8-CB8F2410D788}"/>
            </c:ext>
          </c:extLst>
        </c:ser>
        <c:ser>
          <c:idx val="3"/>
          <c:order val="2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BGAS'!$BE$53:$CW$53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32.950000000000003</c:v>
                </c:pt>
                <c:pt idx="3">
                  <c:v>#N/A</c:v>
                </c:pt>
                <c:pt idx="4">
                  <c:v>36.5</c:v>
                </c:pt>
                <c:pt idx="5">
                  <c:v>#N/A</c:v>
                </c:pt>
                <c:pt idx="6">
                  <c:v>51.5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59.25</c:v>
                </c:pt>
                <c:pt idx="12">
                  <c:v>71.900000000000006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76.965000000000003</c:v>
                </c:pt>
                <c:pt idx="18">
                  <c:v>68.400000000000006</c:v>
                </c:pt>
                <c:pt idx="19">
                  <c:v>#N/A</c:v>
                </c:pt>
                <c:pt idx="20">
                  <c:v>67.8</c:v>
                </c:pt>
                <c:pt idx="21">
                  <c:v>#N/A</c:v>
                </c:pt>
                <c:pt idx="22">
                  <c:v>66.650000000000006</c:v>
                </c:pt>
                <c:pt idx="23">
                  <c:v>#N/A</c:v>
                </c:pt>
                <c:pt idx="24">
                  <c:v>#N/A</c:v>
                </c:pt>
                <c:pt idx="25">
                  <c:v>65.849999999999994</c:v>
                </c:pt>
                <c:pt idx="26">
                  <c:v>#N/A</c:v>
                </c:pt>
                <c:pt idx="27">
                  <c:v>#N/A</c:v>
                </c:pt>
                <c:pt idx="28">
                  <c:v>61.225000000000001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56.599999999999994</c:v>
                </c:pt>
                <c:pt idx="33">
                  <c:v>#N/A</c:v>
                </c:pt>
                <c:pt idx="34">
                  <c:v>#N/A</c:v>
                </c:pt>
                <c:pt idx="35">
                  <c:v>54.95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58.45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39.150000000000006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143-2A48-A5C8-CB8F2410D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3318832"/>
        <c:axId val="663319392"/>
      </c:lineChart>
      <c:catAx>
        <c:axId val="663318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31939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331939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318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34132555972846"/>
          <c:y val="0.44717903437423678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BGAS'!$I$126:$BB$126</c:f>
              <c:numCache>
                <c:formatCode>General</c:formatCode>
                <c:ptCount val="46"/>
                <c:pt idx="0">
                  <c:v>0</c:v>
                </c:pt>
                <c:pt idx="3">
                  <c:v>5.0999999999999996</c:v>
                </c:pt>
                <c:pt idx="10">
                  <c:v>8.4</c:v>
                </c:pt>
                <c:pt idx="17">
                  <c:v>9.9</c:v>
                </c:pt>
                <c:pt idx="21">
                  <c:v>15.6</c:v>
                </c:pt>
                <c:pt idx="24">
                  <c:v>19.2</c:v>
                </c:pt>
                <c:pt idx="31">
                  <c:v>12.2</c:v>
                </c:pt>
                <c:pt idx="34">
                  <c:v>10.199999999999999</c:v>
                </c:pt>
                <c:pt idx="39">
                  <c:v>10.199999999999999</c:v>
                </c:pt>
                <c:pt idx="4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6-4D4C-94BC-6467F8BFAC01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BGAS'!$I$131:$BA$131</c:f>
              <c:numCache>
                <c:formatCode>General</c:formatCode>
                <c:ptCount val="45"/>
                <c:pt idx="0">
                  <c:v>0</c:v>
                </c:pt>
                <c:pt idx="3">
                  <c:v>5.0999999999999996</c:v>
                </c:pt>
                <c:pt idx="10">
                  <c:v>7.4</c:v>
                </c:pt>
                <c:pt idx="17">
                  <c:v>10</c:v>
                </c:pt>
                <c:pt idx="21">
                  <c:v>15.6</c:v>
                </c:pt>
                <c:pt idx="24">
                  <c:v>19.5</c:v>
                </c:pt>
                <c:pt idx="31">
                  <c:v>14.2</c:v>
                </c:pt>
                <c:pt idx="34">
                  <c:v>10.9</c:v>
                </c:pt>
                <c:pt idx="39">
                  <c:v>16.100000000000001</c:v>
                </c:pt>
                <c:pt idx="44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6-4D4C-94BC-6467F8BFAC01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BGAS'!$I$136:$BA$136</c:f>
              <c:numCache>
                <c:formatCode>General</c:formatCode>
                <c:ptCount val="45"/>
                <c:pt idx="0">
                  <c:v>0</c:v>
                </c:pt>
                <c:pt idx="3">
                  <c:v>5</c:v>
                </c:pt>
                <c:pt idx="10">
                  <c:v>7.9</c:v>
                </c:pt>
                <c:pt idx="17">
                  <c:v>9.9</c:v>
                </c:pt>
                <c:pt idx="21">
                  <c:v>15.5</c:v>
                </c:pt>
                <c:pt idx="24">
                  <c:v>15.4</c:v>
                </c:pt>
                <c:pt idx="31">
                  <c:v>16.3</c:v>
                </c:pt>
                <c:pt idx="34">
                  <c:v>10.8</c:v>
                </c:pt>
                <c:pt idx="39">
                  <c:v>15.7</c:v>
                </c:pt>
                <c:pt idx="44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46-4D4C-94BC-6467F8BFAC01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BGAS'!$BF$48:$CX$48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5.0666666666666664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7.9000000000000012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9.9333333333333318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15.566666666666668</c:v>
                </c:pt>
                <c:pt idx="22">
                  <c:v>#N/A</c:v>
                </c:pt>
                <c:pt idx="23">
                  <c:v>#N/A</c:v>
                </c:pt>
                <c:pt idx="24">
                  <c:v>18.033333333333335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14.233333333333334</c:v>
                </c:pt>
                <c:pt idx="32">
                  <c:v>#N/A</c:v>
                </c:pt>
                <c:pt idx="33">
                  <c:v>#N/A</c:v>
                </c:pt>
                <c:pt idx="34">
                  <c:v>10.633333333333335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14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2.5033333333333334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746-4D4C-94BC-6467F8BFA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3323872"/>
        <c:axId val="663324432"/>
      </c:lineChart>
      <c:catAx>
        <c:axId val="663323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32443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33244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323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7.1401790268778992E-2"/>
          <c:y val="4.3744005193268654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BGAS'!$I$111:$BB$111</c:f>
              <c:numCache>
                <c:formatCode>General</c:formatCode>
                <c:ptCount val="46"/>
                <c:pt idx="0">
                  <c:v>0</c:v>
                </c:pt>
                <c:pt idx="3">
                  <c:v>4.4000000000000004</c:v>
                </c:pt>
                <c:pt idx="5">
                  <c:v>10</c:v>
                </c:pt>
                <c:pt idx="10">
                  <c:v>11.3</c:v>
                </c:pt>
                <c:pt idx="17">
                  <c:v>20</c:v>
                </c:pt>
                <c:pt idx="19">
                  <c:v>20.5</c:v>
                </c:pt>
                <c:pt idx="21">
                  <c:v>22.1</c:v>
                </c:pt>
                <c:pt idx="24">
                  <c:v>28.7</c:v>
                </c:pt>
                <c:pt idx="31">
                  <c:v>23.6</c:v>
                </c:pt>
                <c:pt idx="34">
                  <c:v>17.399999999999999</c:v>
                </c:pt>
                <c:pt idx="39">
                  <c:v>16.100000000000001</c:v>
                </c:pt>
                <c:pt idx="44">
                  <c:v>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2-274E-8752-2E9622AC345F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BGAS'!$I$116:$BA$116</c:f>
              <c:numCache>
                <c:formatCode>General</c:formatCode>
                <c:ptCount val="45"/>
                <c:pt idx="0">
                  <c:v>0</c:v>
                </c:pt>
                <c:pt idx="3">
                  <c:v>5.4</c:v>
                </c:pt>
                <c:pt idx="5">
                  <c:v>12</c:v>
                </c:pt>
                <c:pt idx="10">
                  <c:v>11.9</c:v>
                </c:pt>
                <c:pt idx="17">
                  <c:v>21.5</c:v>
                </c:pt>
                <c:pt idx="19">
                  <c:v>21.5</c:v>
                </c:pt>
                <c:pt idx="21">
                  <c:v>24.1</c:v>
                </c:pt>
                <c:pt idx="24">
                  <c:v>25.6</c:v>
                </c:pt>
                <c:pt idx="31">
                  <c:v>20</c:v>
                </c:pt>
                <c:pt idx="34">
                  <c:v>18.600000000000001</c:v>
                </c:pt>
                <c:pt idx="39">
                  <c:v>18.7</c:v>
                </c:pt>
                <c:pt idx="4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2-274E-8752-2E9622AC345F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BGAS'!$I$121:$BA$121</c:f>
              <c:numCache>
                <c:formatCode>General</c:formatCode>
                <c:ptCount val="45"/>
                <c:pt idx="0">
                  <c:v>0</c:v>
                </c:pt>
                <c:pt idx="3">
                  <c:v>6</c:v>
                </c:pt>
                <c:pt idx="5">
                  <c:v>9</c:v>
                </c:pt>
                <c:pt idx="10">
                  <c:v>14.5</c:v>
                </c:pt>
                <c:pt idx="17">
                  <c:v>16.5</c:v>
                </c:pt>
                <c:pt idx="19">
                  <c:v>22.5</c:v>
                </c:pt>
                <c:pt idx="21">
                  <c:v>25.1</c:v>
                </c:pt>
                <c:pt idx="24">
                  <c:v>33</c:v>
                </c:pt>
                <c:pt idx="31">
                  <c:v>25.1</c:v>
                </c:pt>
                <c:pt idx="34">
                  <c:v>22</c:v>
                </c:pt>
                <c:pt idx="39">
                  <c:v>19.399999999999999</c:v>
                </c:pt>
                <c:pt idx="44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2-274E-8752-2E9622AC345F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BGAS'!$BF$43:$CX$43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5.2666666666666666</c:v>
                </c:pt>
                <c:pt idx="4">
                  <c:v>#N/A</c:v>
                </c:pt>
                <c:pt idx="5">
                  <c:v>10.333333333333334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12.566666666666668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19.333333333333332</c:v>
                </c:pt>
                <c:pt idx="18">
                  <c:v>#N/A</c:v>
                </c:pt>
                <c:pt idx="19">
                  <c:v>21.5</c:v>
                </c:pt>
                <c:pt idx="20">
                  <c:v>#N/A</c:v>
                </c:pt>
                <c:pt idx="21">
                  <c:v>23.766666666666669</c:v>
                </c:pt>
                <c:pt idx="22">
                  <c:v>#N/A</c:v>
                </c:pt>
                <c:pt idx="23">
                  <c:v>#N/A</c:v>
                </c:pt>
                <c:pt idx="24">
                  <c:v>29.099999999999998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22.900000000000002</c:v>
                </c:pt>
                <c:pt idx="32">
                  <c:v>#N/A</c:v>
                </c:pt>
                <c:pt idx="33">
                  <c:v>#N/A</c:v>
                </c:pt>
                <c:pt idx="34">
                  <c:v>19.333333333333332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18.066666666666666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15.300000000000002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322-274E-8752-2E9622AC3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3328912"/>
        <c:axId val="663329472"/>
      </c:lineChart>
      <c:catAx>
        <c:axId val="66332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32947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332947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328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3669263131566317E-2"/>
          <c:y val="3.5138576337432274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BGAS'!$H$96:$BA$96</c:f>
              <c:numCache>
                <c:formatCode>General</c:formatCode>
                <c:ptCount val="46"/>
                <c:pt idx="0">
                  <c:v>0</c:v>
                </c:pt>
                <c:pt idx="2">
                  <c:v>21.8</c:v>
                </c:pt>
                <c:pt idx="4">
                  <c:v>32.799999999999997</c:v>
                </c:pt>
                <c:pt idx="6">
                  <c:v>45.9</c:v>
                </c:pt>
                <c:pt idx="11">
                  <c:v>54</c:v>
                </c:pt>
                <c:pt idx="13">
                  <c:v>73.099999999999994</c:v>
                </c:pt>
                <c:pt idx="18">
                  <c:v>72.2</c:v>
                </c:pt>
                <c:pt idx="20">
                  <c:v>70</c:v>
                </c:pt>
                <c:pt idx="22">
                  <c:v>58</c:v>
                </c:pt>
                <c:pt idx="25">
                  <c:v>60.1</c:v>
                </c:pt>
                <c:pt idx="28">
                  <c:v>55.45</c:v>
                </c:pt>
                <c:pt idx="32">
                  <c:v>50.8</c:v>
                </c:pt>
                <c:pt idx="35">
                  <c:v>48</c:v>
                </c:pt>
                <c:pt idx="40">
                  <c:v>50.5</c:v>
                </c:pt>
                <c:pt idx="44">
                  <c:v>39.1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9F-F744-A936-8FEB855FB66D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BGAS'!$H$101:$AZ$101</c:f>
              <c:numCache>
                <c:formatCode>General</c:formatCode>
                <c:ptCount val="45"/>
                <c:pt idx="0">
                  <c:v>0</c:v>
                </c:pt>
                <c:pt idx="2">
                  <c:v>21.1</c:v>
                </c:pt>
                <c:pt idx="4">
                  <c:v>32.5</c:v>
                </c:pt>
                <c:pt idx="6">
                  <c:v>46.5</c:v>
                </c:pt>
                <c:pt idx="11">
                  <c:v>52.6</c:v>
                </c:pt>
                <c:pt idx="13">
                  <c:v>72.099999999999994</c:v>
                </c:pt>
                <c:pt idx="18">
                  <c:v>62.1</c:v>
                </c:pt>
                <c:pt idx="20">
                  <c:v>65</c:v>
                </c:pt>
                <c:pt idx="22">
                  <c:v>57.1</c:v>
                </c:pt>
                <c:pt idx="25">
                  <c:v>64.099999999999994</c:v>
                </c:pt>
                <c:pt idx="28">
                  <c:v>52.599999999999994</c:v>
                </c:pt>
                <c:pt idx="32">
                  <c:v>41.1</c:v>
                </c:pt>
                <c:pt idx="35">
                  <c:v>46.5</c:v>
                </c:pt>
                <c:pt idx="40">
                  <c:v>44.1</c:v>
                </c:pt>
                <c:pt idx="44">
                  <c:v>34.5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9F-F744-A936-8FEB855FB66D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BGAS'!$H$106:$AZ$106</c:f>
              <c:numCache>
                <c:formatCode>General</c:formatCode>
                <c:ptCount val="45"/>
                <c:pt idx="0">
                  <c:v>0</c:v>
                </c:pt>
                <c:pt idx="2">
                  <c:v>20.399999999999999</c:v>
                </c:pt>
                <c:pt idx="4">
                  <c:v>26.4</c:v>
                </c:pt>
                <c:pt idx="6">
                  <c:v>35.4</c:v>
                </c:pt>
                <c:pt idx="11">
                  <c:v>57.6</c:v>
                </c:pt>
                <c:pt idx="13">
                  <c:v>73.2</c:v>
                </c:pt>
                <c:pt idx="18">
                  <c:v>71.099999999999994</c:v>
                </c:pt>
                <c:pt idx="20">
                  <c:v>65.5</c:v>
                </c:pt>
                <c:pt idx="22">
                  <c:v>56.9</c:v>
                </c:pt>
                <c:pt idx="25">
                  <c:v>63.7</c:v>
                </c:pt>
                <c:pt idx="28">
                  <c:v>50.7</c:v>
                </c:pt>
                <c:pt idx="32">
                  <c:v>37.700000000000003</c:v>
                </c:pt>
                <c:pt idx="35">
                  <c:v>54.3</c:v>
                </c:pt>
                <c:pt idx="40">
                  <c:v>55.3</c:v>
                </c:pt>
                <c:pt idx="44">
                  <c:v>39.700000000000003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9F-F744-A936-8FEB855FB66D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BGAS'!$BE$38:$CW$38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21.1</c:v>
                </c:pt>
                <c:pt idx="3">
                  <c:v>#N/A</c:v>
                </c:pt>
                <c:pt idx="4">
                  <c:v>30.566666666666663</c:v>
                </c:pt>
                <c:pt idx="5">
                  <c:v>#N/A</c:v>
                </c:pt>
                <c:pt idx="6">
                  <c:v>42.6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54.733333333333327</c:v>
                </c:pt>
                <c:pt idx="12">
                  <c:v>#N/A</c:v>
                </c:pt>
                <c:pt idx="13">
                  <c:v>72.8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68.466666666666669</c:v>
                </c:pt>
                <c:pt idx="19">
                  <c:v>#N/A</c:v>
                </c:pt>
                <c:pt idx="20">
                  <c:v>66.833333333333329</c:v>
                </c:pt>
                <c:pt idx="21">
                  <c:v>#N/A</c:v>
                </c:pt>
                <c:pt idx="22">
                  <c:v>57.333333333333336</c:v>
                </c:pt>
                <c:pt idx="23">
                  <c:v>#N/A</c:v>
                </c:pt>
                <c:pt idx="24">
                  <c:v>#N/A</c:v>
                </c:pt>
                <c:pt idx="25">
                  <c:v>62.633333333333326</c:v>
                </c:pt>
                <c:pt idx="26">
                  <c:v>#N/A</c:v>
                </c:pt>
                <c:pt idx="27">
                  <c:v>#N/A</c:v>
                </c:pt>
                <c:pt idx="28">
                  <c:v>52.916666666666664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43.20000000000001</c:v>
                </c:pt>
                <c:pt idx="33">
                  <c:v>#N/A</c:v>
                </c:pt>
                <c:pt idx="34">
                  <c:v>#N/A</c:v>
                </c:pt>
                <c:pt idx="35">
                  <c:v>49.6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49.966666666666661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37.766666666666666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39F-F744-A936-8FEB855FB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3333952"/>
        <c:axId val="663334512"/>
      </c:lineChart>
      <c:catAx>
        <c:axId val="663333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33451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333451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333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0801712066748638"/>
          <c:y val="0.39227726842081517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BGAS'!$H$81:$BA$81</c:f>
              <c:numCache>
                <c:formatCode>General</c:formatCode>
                <c:ptCount val="46"/>
                <c:pt idx="0">
                  <c:v>0</c:v>
                </c:pt>
                <c:pt idx="2">
                  <c:v>32.299999999999997</c:v>
                </c:pt>
                <c:pt idx="4">
                  <c:v>40.1</c:v>
                </c:pt>
                <c:pt idx="6">
                  <c:v>48.6</c:v>
                </c:pt>
                <c:pt idx="11">
                  <c:v>53.6</c:v>
                </c:pt>
                <c:pt idx="18">
                  <c:v>50</c:v>
                </c:pt>
                <c:pt idx="20">
                  <c:v>56.8</c:v>
                </c:pt>
                <c:pt idx="22">
                  <c:v>52.55</c:v>
                </c:pt>
                <c:pt idx="25">
                  <c:v>47.6</c:v>
                </c:pt>
                <c:pt idx="28">
                  <c:v>43.5</c:v>
                </c:pt>
                <c:pt idx="32">
                  <c:v>39.4</c:v>
                </c:pt>
                <c:pt idx="35">
                  <c:v>40.700000000000003</c:v>
                </c:pt>
                <c:pt idx="40">
                  <c:v>47.3</c:v>
                </c:pt>
                <c:pt idx="44">
                  <c:v>47.7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D-0346-BCBF-AA727EC1D163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BGAS'!$H$86:$AZ$86</c:f>
              <c:numCache>
                <c:formatCode>General</c:formatCode>
                <c:ptCount val="45"/>
                <c:pt idx="0">
                  <c:v>0</c:v>
                </c:pt>
                <c:pt idx="2">
                  <c:v>34.1</c:v>
                </c:pt>
                <c:pt idx="4">
                  <c:v>40.299999999999997</c:v>
                </c:pt>
                <c:pt idx="6">
                  <c:v>46.3</c:v>
                </c:pt>
                <c:pt idx="11">
                  <c:v>58.7</c:v>
                </c:pt>
                <c:pt idx="18">
                  <c:v>57.2</c:v>
                </c:pt>
                <c:pt idx="20">
                  <c:v>55.2</c:v>
                </c:pt>
                <c:pt idx="22">
                  <c:v>52.5</c:v>
                </c:pt>
                <c:pt idx="25">
                  <c:v>49.1</c:v>
                </c:pt>
                <c:pt idx="28">
                  <c:v>37.9</c:v>
                </c:pt>
                <c:pt idx="32">
                  <c:v>36.6</c:v>
                </c:pt>
                <c:pt idx="35">
                  <c:v>34.200000000000003</c:v>
                </c:pt>
                <c:pt idx="40">
                  <c:v>44</c:v>
                </c:pt>
                <c:pt idx="44">
                  <c:v>39.799999999999997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0D-0346-BCBF-AA727EC1D163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BGAS'!$H$91:$AZ$91</c:f>
              <c:numCache>
                <c:formatCode>General</c:formatCode>
                <c:ptCount val="45"/>
                <c:pt idx="0">
                  <c:v>0</c:v>
                </c:pt>
                <c:pt idx="2">
                  <c:v>38.1</c:v>
                </c:pt>
                <c:pt idx="4">
                  <c:v>42.2</c:v>
                </c:pt>
                <c:pt idx="6">
                  <c:v>47.6</c:v>
                </c:pt>
                <c:pt idx="11">
                  <c:v>52.4</c:v>
                </c:pt>
                <c:pt idx="18">
                  <c:v>60.2</c:v>
                </c:pt>
                <c:pt idx="20">
                  <c:v>58.4</c:v>
                </c:pt>
                <c:pt idx="22">
                  <c:v>52.6</c:v>
                </c:pt>
                <c:pt idx="25">
                  <c:v>48.5</c:v>
                </c:pt>
                <c:pt idx="28">
                  <c:v>42.05</c:v>
                </c:pt>
                <c:pt idx="32">
                  <c:v>35.6</c:v>
                </c:pt>
                <c:pt idx="35">
                  <c:v>34.700000000000003</c:v>
                </c:pt>
                <c:pt idx="40">
                  <c:v>48.6</c:v>
                </c:pt>
                <c:pt idx="44">
                  <c:v>37.200000000000003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0D-0346-BCBF-AA727EC1D163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BGAS'!$BE$33:$CW$33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34.833333333333336</c:v>
                </c:pt>
                <c:pt idx="3">
                  <c:v>#N/A</c:v>
                </c:pt>
                <c:pt idx="4">
                  <c:v>40.866666666666667</c:v>
                </c:pt>
                <c:pt idx="5">
                  <c:v>#N/A</c:v>
                </c:pt>
                <c:pt idx="6">
                  <c:v>47.5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54.900000000000006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55.800000000000004</c:v>
                </c:pt>
                <c:pt idx="19">
                  <c:v>#N/A</c:v>
                </c:pt>
                <c:pt idx="20">
                  <c:v>56.800000000000004</c:v>
                </c:pt>
                <c:pt idx="21">
                  <c:v>#N/A</c:v>
                </c:pt>
                <c:pt idx="22">
                  <c:v>52.550000000000004</c:v>
                </c:pt>
                <c:pt idx="23">
                  <c:v>#N/A</c:v>
                </c:pt>
                <c:pt idx="24">
                  <c:v>#N/A</c:v>
                </c:pt>
                <c:pt idx="25">
                  <c:v>48.4</c:v>
                </c:pt>
                <c:pt idx="26">
                  <c:v>#N/A</c:v>
                </c:pt>
                <c:pt idx="27">
                  <c:v>#N/A</c:v>
                </c:pt>
                <c:pt idx="28">
                  <c:v>41.15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37.199999999999996</c:v>
                </c:pt>
                <c:pt idx="33">
                  <c:v>#N/A</c:v>
                </c:pt>
                <c:pt idx="34">
                  <c:v>#N/A</c:v>
                </c:pt>
                <c:pt idx="35">
                  <c:v>36.533333333333339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46.633333333333333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41.56666666666667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A0D-0346-BCBF-AA727EC1D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3338992"/>
        <c:axId val="663339552"/>
      </c:lineChart>
      <c:catAx>
        <c:axId val="6633389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33955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33395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3389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0801712066748638"/>
          <c:y val="0.39227726842081517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BGAS'!$I$66:$BB$66</c:f>
              <c:numCache>
                <c:formatCode>General</c:formatCode>
                <c:ptCount val="46"/>
                <c:pt idx="0">
                  <c:v>0</c:v>
                </c:pt>
                <c:pt idx="3">
                  <c:v>17.2</c:v>
                </c:pt>
                <c:pt idx="5">
                  <c:v>23.1</c:v>
                </c:pt>
                <c:pt idx="10">
                  <c:v>20.5</c:v>
                </c:pt>
                <c:pt idx="17">
                  <c:v>40</c:v>
                </c:pt>
                <c:pt idx="19">
                  <c:v>48.5</c:v>
                </c:pt>
                <c:pt idx="21">
                  <c:v>52.3</c:v>
                </c:pt>
                <c:pt idx="24">
                  <c:v>60.9</c:v>
                </c:pt>
                <c:pt idx="31">
                  <c:v>32.799999999999997</c:v>
                </c:pt>
                <c:pt idx="34">
                  <c:v>25.1</c:v>
                </c:pt>
                <c:pt idx="39">
                  <c:v>11.3</c:v>
                </c:pt>
                <c:pt idx="44">
                  <c:v>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D-C142-9F04-9581DBC0A3A6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BGAS'!$I$71:$BA$71</c:f>
              <c:numCache>
                <c:formatCode>General</c:formatCode>
                <c:ptCount val="45"/>
                <c:pt idx="0">
                  <c:v>0</c:v>
                </c:pt>
                <c:pt idx="3">
                  <c:v>20.2</c:v>
                </c:pt>
                <c:pt idx="5">
                  <c:v>21.1</c:v>
                </c:pt>
                <c:pt idx="10">
                  <c:v>22</c:v>
                </c:pt>
                <c:pt idx="17">
                  <c:v>49.5</c:v>
                </c:pt>
                <c:pt idx="19">
                  <c:v>51.1</c:v>
                </c:pt>
                <c:pt idx="21">
                  <c:v>55.3</c:v>
                </c:pt>
                <c:pt idx="24">
                  <c:v>61.2</c:v>
                </c:pt>
                <c:pt idx="31">
                  <c:v>31.5</c:v>
                </c:pt>
                <c:pt idx="34">
                  <c:v>22.6</c:v>
                </c:pt>
                <c:pt idx="39">
                  <c:v>10.3</c:v>
                </c:pt>
                <c:pt idx="44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D-C142-9F04-9581DBC0A3A6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BGAS'!$I$76:$BA$76</c:f>
              <c:numCache>
                <c:formatCode>General</c:formatCode>
                <c:ptCount val="45"/>
                <c:pt idx="0">
                  <c:v>0</c:v>
                </c:pt>
                <c:pt idx="3">
                  <c:v>18.7</c:v>
                </c:pt>
                <c:pt idx="5">
                  <c:v>25.1</c:v>
                </c:pt>
                <c:pt idx="10">
                  <c:v>23.5</c:v>
                </c:pt>
                <c:pt idx="17">
                  <c:v>40</c:v>
                </c:pt>
                <c:pt idx="19">
                  <c:v>40.1</c:v>
                </c:pt>
                <c:pt idx="21">
                  <c:v>49.3</c:v>
                </c:pt>
                <c:pt idx="24">
                  <c:v>62.1</c:v>
                </c:pt>
                <c:pt idx="31">
                  <c:v>37.6</c:v>
                </c:pt>
                <c:pt idx="34">
                  <c:v>23.8</c:v>
                </c:pt>
                <c:pt idx="39">
                  <c:v>17.3</c:v>
                </c:pt>
                <c:pt idx="4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D-C142-9F04-9581DBC0A3A6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BGAS'!$BF$28:$CX$28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18.7</c:v>
                </c:pt>
                <c:pt idx="4">
                  <c:v>#N/A</c:v>
                </c:pt>
                <c:pt idx="5">
                  <c:v>23.100000000000005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43.166666666666664</c:v>
                </c:pt>
                <c:pt idx="18">
                  <c:v>#N/A</c:v>
                </c:pt>
                <c:pt idx="19">
                  <c:v>46.566666666666663</c:v>
                </c:pt>
                <c:pt idx="20">
                  <c:v>#N/A</c:v>
                </c:pt>
                <c:pt idx="21">
                  <c:v>52.29999999999999</c:v>
                </c:pt>
                <c:pt idx="22">
                  <c:v>#N/A</c:v>
                </c:pt>
                <c:pt idx="23">
                  <c:v>#N/A</c:v>
                </c:pt>
                <c:pt idx="24">
                  <c:v>61.4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33.966666666666669</c:v>
                </c:pt>
                <c:pt idx="32">
                  <c:v>#N/A</c:v>
                </c:pt>
                <c:pt idx="33">
                  <c:v>#N/A</c:v>
                </c:pt>
                <c:pt idx="34">
                  <c:v>23.833333333333332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12.966666666666669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4.3033333333333328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C1D-C142-9F04-9581DBC0A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3344032"/>
        <c:axId val="663344592"/>
      </c:lineChart>
      <c:catAx>
        <c:axId val="663344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34459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334459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344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243646937438254"/>
          <c:y val="7.9917209584503851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BGAS'!$H$51:$BA$51</c:f>
              <c:numCache>
                <c:formatCode>General</c:formatCode>
                <c:ptCount val="46"/>
                <c:pt idx="0">
                  <c:v>0</c:v>
                </c:pt>
                <c:pt idx="1">
                  <c:v>2.5</c:v>
                </c:pt>
                <c:pt idx="4">
                  <c:v>19.5</c:v>
                </c:pt>
                <c:pt idx="6">
                  <c:v>25.4</c:v>
                </c:pt>
                <c:pt idx="11">
                  <c:v>64.099999999999994</c:v>
                </c:pt>
                <c:pt idx="18">
                  <c:v>60.2</c:v>
                </c:pt>
                <c:pt idx="20">
                  <c:v>60.5</c:v>
                </c:pt>
                <c:pt idx="22">
                  <c:v>57.9</c:v>
                </c:pt>
                <c:pt idx="25">
                  <c:v>58.1</c:v>
                </c:pt>
                <c:pt idx="28">
                  <c:v>65</c:v>
                </c:pt>
                <c:pt idx="32">
                  <c:v>61.9</c:v>
                </c:pt>
                <c:pt idx="35">
                  <c:v>58.4</c:v>
                </c:pt>
                <c:pt idx="40">
                  <c:v>57.8</c:v>
                </c:pt>
                <c:pt idx="44">
                  <c:v>31.9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0F-D74B-A869-33258A110645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BGAS'!$H$56:$AZ$56</c:f>
              <c:numCache>
                <c:formatCode>General</c:formatCode>
                <c:ptCount val="45"/>
                <c:pt idx="0">
                  <c:v>0</c:v>
                </c:pt>
                <c:pt idx="1">
                  <c:v>12.3</c:v>
                </c:pt>
                <c:pt idx="4">
                  <c:v>23.8</c:v>
                </c:pt>
                <c:pt idx="6">
                  <c:v>29.65</c:v>
                </c:pt>
                <c:pt idx="11">
                  <c:v>54.1</c:v>
                </c:pt>
                <c:pt idx="18">
                  <c:v>60</c:v>
                </c:pt>
                <c:pt idx="20">
                  <c:v>65.5</c:v>
                </c:pt>
                <c:pt idx="22">
                  <c:v>60.1</c:v>
                </c:pt>
                <c:pt idx="25">
                  <c:v>59</c:v>
                </c:pt>
                <c:pt idx="28">
                  <c:v>67.05</c:v>
                </c:pt>
                <c:pt idx="32">
                  <c:v>65.099999999999994</c:v>
                </c:pt>
                <c:pt idx="35">
                  <c:v>56.9</c:v>
                </c:pt>
                <c:pt idx="40">
                  <c:v>59</c:v>
                </c:pt>
                <c:pt idx="44">
                  <c:v>30.3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0F-D74B-A869-33258A110645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BGAS'!$H$61:$AZ$61</c:f>
              <c:numCache>
                <c:formatCode>General</c:formatCode>
                <c:ptCount val="45"/>
                <c:pt idx="0">
                  <c:v>0</c:v>
                </c:pt>
                <c:pt idx="1">
                  <c:v>22.6</c:v>
                </c:pt>
                <c:pt idx="4">
                  <c:v>28.1</c:v>
                </c:pt>
                <c:pt idx="6">
                  <c:v>33.9</c:v>
                </c:pt>
                <c:pt idx="11">
                  <c:v>62.1</c:v>
                </c:pt>
                <c:pt idx="18">
                  <c:v>64</c:v>
                </c:pt>
                <c:pt idx="20">
                  <c:v>63.9</c:v>
                </c:pt>
                <c:pt idx="22">
                  <c:v>63.6</c:v>
                </c:pt>
                <c:pt idx="25">
                  <c:v>58.9</c:v>
                </c:pt>
                <c:pt idx="28">
                  <c:v>63.400000000000006</c:v>
                </c:pt>
                <c:pt idx="32">
                  <c:v>67.900000000000006</c:v>
                </c:pt>
                <c:pt idx="35">
                  <c:v>51.6</c:v>
                </c:pt>
                <c:pt idx="40">
                  <c:v>62</c:v>
                </c:pt>
                <c:pt idx="44">
                  <c:v>41.8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0F-D74B-A869-33258A110645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BGAS'!$BE$23:$CW$23</c:f>
              <c:numCache>
                <c:formatCode>General</c:formatCode>
                <c:ptCount val="45"/>
                <c:pt idx="0">
                  <c:v>0</c:v>
                </c:pt>
                <c:pt idx="1">
                  <c:v>12.466666666666669</c:v>
                </c:pt>
                <c:pt idx="2">
                  <c:v>#N/A</c:v>
                </c:pt>
                <c:pt idx="3">
                  <c:v>#N/A</c:v>
                </c:pt>
                <c:pt idx="4">
                  <c:v>23.8</c:v>
                </c:pt>
                <c:pt idx="5">
                  <c:v>#N/A</c:v>
                </c:pt>
                <c:pt idx="6">
                  <c:v>29.649999999999995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60.099999999999994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61.4</c:v>
                </c:pt>
                <c:pt idx="19">
                  <c:v>#N/A</c:v>
                </c:pt>
                <c:pt idx="20">
                  <c:v>63.300000000000004</c:v>
                </c:pt>
                <c:pt idx="21">
                  <c:v>#N/A</c:v>
                </c:pt>
                <c:pt idx="22">
                  <c:v>60.533333333333331</c:v>
                </c:pt>
                <c:pt idx="23">
                  <c:v>#N/A</c:v>
                </c:pt>
                <c:pt idx="24">
                  <c:v>#N/A</c:v>
                </c:pt>
                <c:pt idx="25">
                  <c:v>58.666666666666664</c:v>
                </c:pt>
                <c:pt idx="26">
                  <c:v>#N/A</c:v>
                </c:pt>
                <c:pt idx="27">
                  <c:v>#N/A</c:v>
                </c:pt>
                <c:pt idx="28">
                  <c:v>65.150000000000006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64.966666666666669</c:v>
                </c:pt>
                <c:pt idx="33">
                  <c:v>#N/A</c:v>
                </c:pt>
                <c:pt idx="34">
                  <c:v>#N/A</c:v>
                </c:pt>
                <c:pt idx="35">
                  <c:v>55.633333333333333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59.6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34.666666666666664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30F-D74B-A869-33258A110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3780592"/>
        <c:axId val="663781152"/>
      </c:lineChart>
      <c:catAx>
        <c:axId val="66378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78115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37811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7805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0801712066748638"/>
          <c:y val="0.39227726842081517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BGAS'!$H$36:$BA$36</c:f>
              <c:numCache>
                <c:formatCode>General</c:formatCode>
                <c:ptCount val="46"/>
                <c:pt idx="0">
                  <c:v>0</c:v>
                </c:pt>
                <c:pt idx="1">
                  <c:v>12.4</c:v>
                </c:pt>
                <c:pt idx="4">
                  <c:v>10.5</c:v>
                </c:pt>
                <c:pt idx="6">
                  <c:v>35.4</c:v>
                </c:pt>
                <c:pt idx="11">
                  <c:v>41.4</c:v>
                </c:pt>
                <c:pt idx="13">
                  <c:v>55.2</c:v>
                </c:pt>
                <c:pt idx="18">
                  <c:v>65</c:v>
                </c:pt>
                <c:pt idx="20">
                  <c:v>65.7</c:v>
                </c:pt>
                <c:pt idx="22">
                  <c:v>59.5</c:v>
                </c:pt>
                <c:pt idx="25">
                  <c:v>64.3</c:v>
                </c:pt>
                <c:pt idx="28">
                  <c:v>52.4</c:v>
                </c:pt>
                <c:pt idx="32">
                  <c:v>60.4</c:v>
                </c:pt>
                <c:pt idx="35">
                  <c:v>35.9</c:v>
                </c:pt>
                <c:pt idx="40">
                  <c:v>41.8</c:v>
                </c:pt>
                <c:pt idx="44">
                  <c:v>33.6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99-924E-8209-21EDE3BF52D6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BGAS'!$H$41:$AZ$41</c:f>
              <c:numCache>
                <c:formatCode>General</c:formatCode>
                <c:ptCount val="45"/>
                <c:pt idx="0">
                  <c:v>0</c:v>
                </c:pt>
                <c:pt idx="1">
                  <c:v>15.1</c:v>
                </c:pt>
                <c:pt idx="4">
                  <c:v>19.2</c:v>
                </c:pt>
                <c:pt idx="6">
                  <c:v>25.9</c:v>
                </c:pt>
                <c:pt idx="11">
                  <c:v>38.299999999999997</c:v>
                </c:pt>
                <c:pt idx="13">
                  <c:v>54.3</c:v>
                </c:pt>
                <c:pt idx="18">
                  <c:v>58.3</c:v>
                </c:pt>
                <c:pt idx="20">
                  <c:v>62.7</c:v>
                </c:pt>
                <c:pt idx="22">
                  <c:v>61</c:v>
                </c:pt>
                <c:pt idx="25">
                  <c:v>60.8</c:v>
                </c:pt>
                <c:pt idx="28">
                  <c:v>56.4</c:v>
                </c:pt>
                <c:pt idx="32">
                  <c:v>52</c:v>
                </c:pt>
                <c:pt idx="35">
                  <c:v>34.4</c:v>
                </c:pt>
                <c:pt idx="40">
                  <c:v>44.2</c:v>
                </c:pt>
                <c:pt idx="44">
                  <c:v>26.3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99-924E-8209-21EDE3BF52D6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BGAS'!$H$46:$AZ$46</c:f>
              <c:numCache>
                <c:formatCode>General</c:formatCode>
                <c:ptCount val="45"/>
                <c:pt idx="0">
                  <c:v>0</c:v>
                </c:pt>
                <c:pt idx="1">
                  <c:v>18.3</c:v>
                </c:pt>
                <c:pt idx="4">
                  <c:v>14.85</c:v>
                </c:pt>
                <c:pt idx="6">
                  <c:v>30.7</c:v>
                </c:pt>
                <c:pt idx="11">
                  <c:v>41.4</c:v>
                </c:pt>
                <c:pt idx="13">
                  <c:v>54.75</c:v>
                </c:pt>
                <c:pt idx="18">
                  <c:v>51.6</c:v>
                </c:pt>
                <c:pt idx="20">
                  <c:v>64.7</c:v>
                </c:pt>
                <c:pt idx="22">
                  <c:v>60</c:v>
                </c:pt>
                <c:pt idx="25">
                  <c:v>56.2</c:v>
                </c:pt>
                <c:pt idx="28">
                  <c:v>52.55</c:v>
                </c:pt>
                <c:pt idx="32">
                  <c:v>48.9</c:v>
                </c:pt>
                <c:pt idx="35">
                  <c:v>34.4</c:v>
                </c:pt>
                <c:pt idx="40">
                  <c:v>42</c:v>
                </c:pt>
                <c:pt idx="44">
                  <c:v>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99-924E-8209-21EDE3BF52D6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BGAS'!$BE$18:$CW$18</c:f>
              <c:numCache>
                <c:formatCode>General</c:formatCode>
                <c:ptCount val="45"/>
                <c:pt idx="0">
                  <c:v>0</c:v>
                </c:pt>
                <c:pt idx="1">
                  <c:v>15.266666666666666</c:v>
                </c:pt>
                <c:pt idx="2">
                  <c:v>#N/A</c:v>
                </c:pt>
                <c:pt idx="3">
                  <c:v>#N/A</c:v>
                </c:pt>
                <c:pt idx="4">
                  <c:v>14.85</c:v>
                </c:pt>
                <c:pt idx="5">
                  <c:v>#N/A</c:v>
                </c:pt>
                <c:pt idx="6">
                  <c:v>30.666666666666668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40.366666666666667</c:v>
                </c:pt>
                <c:pt idx="12">
                  <c:v>#N/A</c:v>
                </c:pt>
                <c:pt idx="13">
                  <c:v>54.75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58.300000000000004</c:v>
                </c:pt>
                <c:pt idx="19">
                  <c:v>#N/A</c:v>
                </c:pt>
                <c:pt idx="20">
                  <c:v>64.366666666666674</c:v>
                </c:pt>
                <c:pt idx="21">
                  <c:v>#N/A</c:v>
                </c:pt>
                <c:pt idx="22">
                  <c:v>60.166666666666664</c:v>
                </c:pt>
                <c:pt idx="23">
                  <c:v>#N/A</c:v>
                </c:pt>
                <c:pt idx="24">
                  <c:v>#N/A</c:v>
                </c:pt>
                <c:pt idx="25">
                  <c:v>60.433333333333337</c:v>
                </c:pt>
                <c:pt idx="26">
                  <c:v>#N/A</c:v>
                </c:pt>
                <c:pt idx="27">
                  <c:v>#N/A</c:v>
                </c:pt>
                <c:pt idx="28">
                  <c:v>53.783333333333331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53.766666666666673</c:v>
                </c:pt>
                <c:pt idx="33">
                  <c:v>#N/A</c:v>
                </c:pt>
                <c:pt idx="34">
                  <c:v>#N/A</c:v>
                </c:pt>
                <c:pt idx="35">
                  <c:v>34.9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42.666666666666664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28.100000000000005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299-924E-8209-21EDE3BF5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3785632"/>
        <c:axId val="663786192"/>
      </c:lineChart>
      <c:catAx>
        <c:axId val="663785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78619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378619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785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0801712066748638"/>
          <c:y val="0.39227726842081517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BGAS'!$G$21:$AZ$21</c:f>
              <c:numCache>
                <c:formatCode>General</c:formatCode>
                <c:ptCount val="46"/>
                <c:pt idx="0">
                  <c:v>0</c:v>
                </c:pt>
                <c:pt idx="2">
                  <c:v>20</c:v>
                </c:pt>
                <c:pt idx="5">
                  <c:v>31.2</c:v>
                </c:pt>
                <c:pt idx="7">
                  <c:v>32.1</c:v>
                </c:pt>
                <c:pt idx="12">
                  <c:v>53.1</c:v>
                </c:pt>
                <c:pt idx="19">
                  <c:v>55.6</c:v>
                </c:pt>
                <c:pt idx="21">
                  <c:v>60.5</c:v>
                </c:pt>
                <c:pt idx="23">
                  <c:v>68.2</c:v>
                </c:pt>
                <c:pt idx="26">
                  <c:v>70.3</c:v>
                </c:pt>
                <c:pt idx="29">
                  <c:v>64.55</c:v>
                </c:pt>
                <c:pt idx="33">
                  <c:v>58.8</c:v>
                </c:pt>
                <c:pt idx="36">
                  <c:v>57.1</c:v>
                </c:pt>
                <c:pt idx="41">
                  <c:v>49.9</c:v>
                </c:pt>
                <c:pt idx="44">
                  <c:v>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A-BA48-BECD-265EA6143374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BGAS'!$G$26:$AY$26</c:f>
              <c:numCache>
                <c:formatCode>General</c:formatCode>
                <c:ptCount val="45"/>
                <c:pt idx="0">
                  <c:v>0</c:v>
                </c:pt>
                <c:pt idx="2">
                  <c:v>22</c:v>
                </c:pt>
                <c:pt idx="5">
                  <c:v>32.5</c:v>
                </c:pt>
                <c:pt idx="7">
                  <c:v>31.1</c:v>
                </c:pt>
                <c:pt idx="12">
                  <c:v>52.3</c:v>
                </c:pt>
                <c:pt idx="19">
                  <c:v>60</c:v>
                </c:pt>
                <c:pt idx="21">
                  <c:v>61.2</c:v>
                </c:pt>
                <c:pt idx="23">
                  <c:v>65.900000000000006</c:v>
                </c:pt>
                <c:pt idx="26">
                  <c:v>66</c:v>
                </c:pt>
                <c:pt idx="29">
                  <c:v>62.75</c:v>
                </c:pt>
                <c:pt idx="33">
                  <c:v>59.5</c:v>
                </c:pt>
                <c:pt idx="36">
                  <c:v>59.6</c:v>
                </c:pt>
                <c:pt idx="41">
                  <c:v>57.1</c:v>
                </c:pt>
                <c:pt idx="44">
                  <c:v>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7A-BA48-BECD-265EA6143374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BGAS'!$G$31:$AY$31</c:f>
              <c:numCache>
                <c:formatCode>General</c:formatCode>
                <c:ptCount val="45"/>
                <c:pt idx="0">
                  <c:v>0</c:v>
                </c:pt>
                <c:pt idx="2">
                  <c:v>25.3</c:v>
                </c:pt>
                <c:pt idx="5">
                  <c:v>31.1</c:v>
                </c:pt>
                <c:pt idx="7">
                  <c:v>33.1</c:v>
                </c:pt>
                <c:pt idx="12">
                  <c:v>55.8</c:v>
                </c:pt>
                <c:pt idx="19">
                  <c:v>60</c:v>
                </c:pt>
                <c:pt idx="21">
                  <c:v>70.3</c:v>
                </c:pt>
                <c:pt idx="23">
                  <c:v>72.400000000000006</c:v>
                </c:pt>
                <c:pt idx="26">
                  <c:v>69.900000000000006</c:v>
                </c:pt>
                <c:pt idx="29">
                  <c:v>60.5</c:v>
                </c:pt>
                <c:pt idx="33">
                  <c:v>61.1</c:v>
                </c:pt>
                <c:pt idx="36">
                  <c:v>53.1</c:v>
                </c:pt>
                <c:pt idx="41">
                  <c:v>51.6</c:v>
                </c:pt>
                <c:pt idx="44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7A-BA48-BECD-265EA6143374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BGAS'!$BD$13:$CV$13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22.433333333333334</c:v>
                </c:pt>
                <c:pt idx="3">
                  <c:v>#N/A</c:v>
                </c:pt>
                <c:pt idx="4">
                  <c:v>#N/A</c:v>
                </c:pt>
                <c:pt idx="5">
                  <c:v>31.600000000000005</c:v>
                </c:pt>
                <c:pt idx="6">
                  <c:v>#N/A</c:v>
                </c:pt>
                <c:pt idx="7">
                  <c:v>32.1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53.733333333333327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58.533333333333331</c:v>
                </c:pt>
                <c:pt idx="20">
                  <c:v>#N/A</c:v>
                </c:pt>
                <c:pt idx="21">
                  <c:v>64</c:v>
                </c:pt>
                <c:pt idx="22">
                  <c:v>#N/A</c:v>
                </c:pt>
                <c:pt idx="23">
                  <c:v>68.833333333333343</c:v>
                </c:pt>
                <c:pt idx="24">
                  <c:v>#N/A</c:v>
                </c:pt>
                <c:pt idx="25">
                  <c:v>#N/A</c:v>
                </c:pt>
                <c:pt idx="26">
                  <c:v>68.733333333333334</c:v>
                </c:pt>
                <c:pt idx="27">
                  <c:v>#N/A</c:v>
                </c:pt>
                <c:pt idx="28">
                  <c:v>#N/A</c:v>
                </c:pt>
                <c:pt idx="29">
                  <c:v>62.6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59.800000000000004</c:v>
                </c:pt>
                <c:pt idx="34">
                  <c:v>#N/A</c:v>
                </c:pt>
                <c:pt idx="35">
                  <c:v>#N/A</c:v>
                </c:pt>
                <c:pt idx="36">
                  <c:v>56.6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52.866666666666667</c:v>
                </c:pt>
                <c:pt idx="42">
                  <c:v>#N/A</c:v>
                </c:pt>
                <c:pt idx="43">
                  <c:v>#N/A</c:v>
                </c:pt>
                <c:pt idx="44">
                  <c:v>17.5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F7A-BA48-BECD-265EA6143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3790672"/>
        <c:axId val="663791232"/>
      </c:lineChart>
      <c:catAx>
        <c:axId val="663790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79123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37912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790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0801712066748638"/>
          <c:y val="0.39227726842081517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BGAS'!$NX$240:$PR$240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280</c:v>
                </c:pt>
                <c:pt idx="5">
                  <c:v>280</c:v>
                </c:pt>
                <c:pt idx="6">
                  <c:v>280</c:v>
                </c:pt>
                <c:pt idx="7">
                  <c:v>280</c:v>
                </c:pt>
                <c:pt idx="8">
                  <c:v>280</c:v>
                </c:pt>
                <c:pt idx="9">
                  <c:v>280</c:v>
                </c:pt>
                <c:pt idx="10">
                  <c:v>280</c:v>
                </c:pt>
                <c:pt idx="11">
                  <c:v>280</c:v>
                </c:pt>
                <c:pt idx="12">
                  <c:v>280</c:v>
                </c:pt>
                <c:pt idx="13">
                  <c:v>280</c:v>
                </c:pt>
                <c:pt idx="14">
                  <c:v>280</c:v>
                </c:pt>
                <c:pt idx="15">
                  <c:v>280</c:v>
                </c:pt>
                <c:pt idx="16">
                  <c:v>280</c:v>
                </c:pt>
                <c:pt idx="17">
                  <c:v>280</c:v>
                </c:pt>
                <c:pt idx="18">
                  <c:v>280</c:v>
                </c:pt>
                <c:pt idx="19">
                  <c:v>280</c:v>
                </c:pt>
                <c:pt idx="20">
                  <c:v>308</c:v>
                </c:pt>
                <c:pt idx="21">
                  <c:v>308</c:v>
                </c:pt>
                <c:pt idx="22">
                  <c:v>308</c:v>
                </c:pt>
                <c:pt idx="23">
                  <c:v>312</c:v>
                </c:pt>
                <c:pt idx="24">
                  <c:v>312</c:v>
                </c:pt>
                <c:pt idx="25">
                  <c:v>312</c:v>
                </c:pt>
                <c:pt idx="26">
                  <c:v>312</c:v>
                </c:pt>
                <c:pt idx="27">
                  <c:v>312</c:v>
                </c:pt>
                <c:pt idx="28">
                  <c:v>312</c:v>
                </c:pt>
                <c:pt idx="29">
                  <c:v>312</c:v>
                </c:pt>
                <c:pt idx="30">
                  <c:v>316</c:v>
                </c:pt>
                <c:pt idx="31">
                  <c:v>316</c:v>
                </c:pt>
                <c:pt idx="32">
                  <c:v>316</c:v>
                </c:pt>
                <c:pt idx="33">
                  <c:v>320</c:v>
                </c:pt>
                <c:pt idx="34">
                  <c:v>320</c:v>
                </c:pt>
                <c:pt idx="35">
                  <c:v>320</c:v>
                </c:pt>
                <c:pt idx="36">
                  <c:v>320</c:v>
                </c:pt>
                <c:pt idx="37">
                  <c:v>320</c:v>
                </c:pt>
                <c:pt idx="38">
                  <c:v>324</c:v>
                </c:pt>
                <c:pt idx="39">
                  <c:v>324</c:v>
                </c:pt>
                <c:pt idx="40">
                  <c:v>324</c:v>
                </c:pt>
                <c:pt idx="41">
                  <c:v>324</c:v>
                </c:pt>
                <c:pt idx="42">
                  <c:v>324</c:v>
                </c:pt>
                <c:pt idx="43">
                  <c:v>328</c:v>
                </c:pt>
                <c:pt idx="44">
                  <c:v>328</c:v>
                </c:pt>
                <c:pt idx="45">
                  <c:v>328</c:v>
                </c:pt>
                <c:pt idx="46">
                  <c:v>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21-EF4D-A057-2DA716A03F54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BGAS'!$NX$245:$PR$245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240</c:v>
                </c:pt>
                <c:pt idx="5">
                  <c:v>240</c:v>
                </c:pt>
                <c:pt idx="6">
                  <c:v>240</c:v>
                </c:pt>
                <c:pt idx="7">
                  <c:v>240</c:v>
                </c:pt>
                <c:pt idx="8">
                  <c:v>240</c:v>
                </c:pt>
                <c:pt idx="9">
                  <c:v>240</c:v>
                </c:pt>
                <c:pt idx="10">
                  <c:v>240</c:v>
                </c:pt>
                <c:pt idx="11">
                  <c:v>240</c:v>
                </c:pt>
                <c:pt idx="12">
                  <c:v>240</c:v>
                </c:pt>
                <c:pt idx="13">
                  <c:v>240</c:v>
                </c:pt>
                <c:pt idx="14">
                  <c:v>240</c:v>
                </c:pt>
                <c:pt idx="15">
                  <c:v>240</c:v>
                </c:pt>
                <c:pt idx="16">
                  <c:v>240</c:v>
                </c:pt>
                <c:pt idx="17">
                  <c:v>240</c:v>
                </c:pt>
                <c:pt idx="18">
                  <c:v>240</c:v>
                </c:pt>
                <c:pt idx="19">
                  <c:v>240</c:v>
                </c:pt>
                <c:pt idx="20">
                  <c:v>272</c:v>
                </c:pt>
                <c:pt idx="21">
                  <c:v>272</c:v>
                </c:pt>
                <c:pt idx="22">
                  <c:v>272</c:v>
                </c:pt>
                <c:pt idx="23">
                  <c:v>276</c:v>
                </c:pt>
                <c:pt idx="24">
                  <c:v>276</c:v>
                </c:pt>
                <c:pt idx="25">
                  <c:v>276</c:v>
                </c:pt>
                <c:pt idx="26">
                  <c:v>276</c:v>
                </c:pt>
                <c:pt idx="27">
                  <c:v>276</c:v>
                </c:pt>
                <c:pt idx="28">
                  <c:v>276</c:v>
                </c:pt>
                <c:pt idx="29">
                  <c:v>276</c:v>
                </c:pt>
                <c:pt idx="30">
                  <c:v>280</c:v>
                </c:pt>
                <c:pt idx="31">
                  <c:v>280</c:v>
                </c:pt>
                <c:pt idx="32">
                  <c:v>280</c:v>
                </c:pt>
                <c:pt idx="33">
                  <c:v>284</c:v>
                </c:pt>
                <c:pt idx="34">
                  <c:v>284</c:v>
                </c:pt>
                <c:pt idx="35">
                  <c:v>284</c:v>
                </c:pt>
                <c:pt idx="36">
                  <c:v>284</c:v>
                </c:pt>
                <c:pt idx="37">
                  <c:v>284</c:v>
                </c:pt>
                <c:pt idx="38">
                  <c:v>288</c:v>
                </c:pt>
                <c:pt idx="39">
                  <c:v>288</c:v>
                </c:pt>
                <c:pt idx="40">
                  <c:v>288</c:v>
                </c:pt>
                <c:pt idx="41">
                  <c:v>288</c:v>
                </c:pt>
                <c:pt idx="42">
                  <c:v>288</c:v>
                </c:pt>
                <c:pt idx="43">
                  <c:v>292</c:v>
                </c:pt>
                <c:pt idx="44">
                  <c:v>292</c:v>
                </c:pt>
                <c:pt idx="45">
                  <c:v>292</c:v>
                </c:pt>
                <c:pt idx="46">
                  <c:v>292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21-EF4D-A057-2DA716A03F54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BGAS'!$NX$250:$PR$250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256</c:v>
                </c:pt>
                <c:pt idx="5">
                  <c:v>256</c:v>
                </c:pt>
                <c:pt idx="6">
                  <c:v>256</c:v>
                </c:pt>
                <c:pt idx="7">
                  <c:v>256</c:v>
                </c:pt>
                <c:pt idx="8">
                  <c:v>256</c:v>
                </c:pt>
                <c:pt idx="9">
                  <c:v>256</c:v>
                </c:pt>
                <c:pt idx="10">
                  <c:v>256</c:v>
                </c:pt>
                <c:pt idx="11">
                  <c:v>256</c:v>
                </c:pt>
                <c:pt idx="12">
                  <c:v>256</c:v>
                </c:pt>
                <c:pt idx="13">
                  <c:v>256</c:v>
                </c:pt>
                <c:pt idx="14">
                  <c:v>256</c:v>
                </c:pt>
                <c:pt idx="15">
                  <c:v>256</c:v>
                </c:pt>
                <c:pt idx="16">
                  <c:v>256</c:v>
                </c:pt>
                <c:pt idx="17">
                  <c:v>256</c:v>
                </c:pt>
                <c:pt idx="18">
                  <c:v>256</c:v>
                </c:pt>
                <c:pt idx="19">
                  <c:v>256</c:v>
                </c:pt>
                <c:pt idx="20">
                  <c:v>280</c:v>
                </c:pt>
                <c:pt idx="21">
                  <c:v>280</c:v>
                </c:pt>
                <c:pt idx="22">
                  <c:v>280</c:v>
                </c:pt>
                <c:pt idx="23">
                  <c:v>284</c:v>
                </c:pt>
                <c:pt idx="24">
                  <c:v>284</c:v>
                </c:pt>
                <c:pt idx="25">
                  <c:v>284</c:v>
                </c:pt>
                <c:pt idx="26">
                  <c:v>284</c:v>
                </c:pt>
                <c:pt idx="27">
                  <c:v>284</c:v>
                </c:pt>
                <c:pt idx="28">
                  <c:v>284</c:v>
                </c:pt>
                <c:pt idx="29">
                  <c:v>284</c:v>
                </c:pt>
                <c:pt idx="30">
                  <c:v>288</c:v>
                </c:pt>
                <c:pt idx="31">
                  <c:v>288</c:v>
                </c:pt>
                <c:pt idx="32">
                  <c:v>288</c:v>
                </c:pt>
                <c:pt idx="33">
                  <c:v>292</c:v>
                </c:pt>
                <c:pt idx="34">
                  <c:v>292</c:v>
                </c:pt>
                <c:pt idx="35">
                  <c:v>292</c:v>
                </c:pt>
                <c:pt idx="36">
                  <c:v>292</c:v>
                </c:pt>
                <c:pt idx="37">
                  <c:v>292</c:v>
                </c:pt>
                <c:pt idx="38">
                  <c:v>296</c:v>
                </c:pt>
                <c:pt idx="39">
                  <c:v>296</c:v>
                </c:pt>
                <c:pt idx="40">
                  <c:v>296</c:v>
                </c:pt>
                <c:pt idx="41">
                  <c:v>296</c:v>
                </c:pt>
                <c:pt idx="42">
                  <c:v>296</c:v>
                </c:pt>
                <c:pt idx="43">
                  <c:v>300</c:v>
                </c:pt>
                <c:pt idx="44">
                  <c:v>300</c:v>
                </c:pt>
                <c:pt idx="45">
                  <c:v>300</c:v>
                </c:pt>
                <c:pt idx="46">
                  <c:v>300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621-EF4D-A057-2DA716A03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089360"/>
        <c:axId val="658089920"/>
      </c:lineChart>
      <c:catAx>
        <c:axId val="658089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08992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808992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08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DE METANO NO ACUMULATIVO</a:t>
            </a:r>
          </a:p>
        </c:rich>
      </c:tx>
      <c:layout>
        <c:manualLayout>
          <c:xMode val="edge"/>
          <c:yMode val="edge"/>
          <c:x val="0.65231915536936336"/>
          <c:y val="3.01960774989631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BGAS'!$G$6:$AZ$6</c:f>
              <c:numCache>
                <c:formatCode>General</c:formatCode>
                <c:ptCount val="46"/>
                <c:pt idx="0">
                  <c:v>0</c:v>
                </c:pt>
                <c:pt idx="2">
                  <c:v>46</c:v>
                </c:pt>
                <c:pt idx="5">
                  <c:v>53.3</c:v>
                </c:pt>
                <c:pt idx="7">
                  <c:v>56.2</c:v>
                </c:pt>
                <c:pt idx="12">
                  <c:v>66.2</c:v>
                </c:pt>
                <c:pt idx="14">
                  <c:v>70.3</c:v>
                </c:pt>
                <c:pt idx="19">
                  <c:v>70.3</c:v>
                </c:pt>
                <c:pt idx="21">
                  <c:v>70.5</c:v>
                </c:pt>
                <c:pt idx="23">
                  <c:v>75.8</c:v>
                </c:pt>
                <c:pt idx="26">
                  <c:v>73</c:v>
                </c:pt>
                <c:pt idx="29">
                  <c:v>64.45</c:v>
                </c:pt>
                <c:pt idx="33">
                  <c:v>55.9</c:v>
                </c:pt>
                <c:pt idx="36">
                  <c:v>53.4</c:v>
                </c:pt>
                <c:pt idx="41">
                  <c:v>44.3</c:v>
                </c:pt>
                <c:pt idx="44">
                  <c:v>46.5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4-8244-94D2-61726A10421E}"/>
            </c:ext>
          </c:extLst>
        </c:ser>
        <c:ser>
          <c:idx val="1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BGAS'!$G$11:$AY$11</c:f>
              <c:numCache>
                <c:formatCode>General</c:formatCode>
                <c:ptCount val="45"/>
                <c:pt idx="0">
                  <c:v>0</c:v>
                </c:pt>
                <c:pt idx="2">
                  <c:v>46.4</c:v>
                </c:pt>
                <c:pt idx="5">
                  <c:v>53.3</c:v>
                </c:pt>
                <c:pt idx="7">
                  <c:v>60.3</c:v>
                </c:pt>
                <c:pt idx="12">
                  <c:v>66.2</c:v>
                </c:pt>
                <c:pt idx="14">
                  <c:v>70.3</c:v>
                </c:pt>
                <c:pt idx="19">
                  <c:v>65.5</c:v>
                </c:pt>
                <c:pt idx="21">
                  <c:v>66.5</c:v>
                </c:pt>
                <c:pt idx="23">
                  <c:v>74.150000000000006</c:v>
                </c:pt>
                <c:pt idx="26">
                  <c:v>70</c:v>
                </c:pt>
                <c:pt idx="29">
                  <c:v>61.95</c:v>
                </c:pt>
                <c:pt idx="33">
                  <c:v>53.9</c:v>
                </c:pt>
                <c:pt idx="36">
                  <c:v>34.6</c:v>
                </c:pt>
                <c:pt idx="41">
                  <c:v>45.5</c:v>
                </c:pt>
                <c:pt idx="44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4-8244-94D2-61726A10421E}"/>
            </c:ext>
          </c:extLst>
        </c:ser>
        <c:ser>
          <c:idx val="2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BGAS'!$G$16:$AY$16</c:f>
              <c:numCache>
                <c:formatCode>General</c:formatCode>
                <c:ptCount val="45"/>
                <c:pt idx="0">
                  <c:v>0</c:v>
                </c:pt>
                <c:pt idx="2">
                  <c:v>46.1</c:v>
                </c:pt>
                <c:pt idx="5">
                  <c:v>53.3</c:v>
                </c:pt>
                <c:pt idx="7">
                  <c:v>58.25</c:v>
                </c:pt>
                <c:pt idx="12">
                  <c:v>67.400000000000006</c:v>
                </c:pt>
                <c:pt idx="14">
                  <c:v>70.3</c:v>
                </c:pt>
                <c:pt idx="19">
                  <c:v>70.099999999999994</c:v>
                </c:pt>
                <c:pt idx="21">
                  <c:v>63.3</c:v>
                </c:pt>
                <c:pt idx="23">
                  <c:v>72.5</c:v>
                </c:pt>
                <c:pt idx="26">
                  <c:v>62.5</c:v>
                </c:pt>
                <c:pt idx="29">
                  <c:v>59.45</c:v>
                </c:pt>
                <c:pt idx="33">
                  <c:v>56.4</c:v>
                </c:pt>
                <c:pt idx="36">
                  <c:v>55.2</c:v>
                </c:pt>
                <c:pt idx="41">
                  <c:v>29.8</c:v>
                </c:pt>
                <c:pt idx="44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B4-8244-94D2-61726A10421E}"/>
            </c:ext>
          </c:extLst>
        </c:ser>
        <c:ser>
          <c:idx val="3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BGAS'!$BD$8:$CV$8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46.166666666666664</c:v>
                </c:pt>
                <c:pt idx="3">
                  <c:v>#N/A</c:v>
                </c:pt>
                <c:pt idx="4">
                  <c:v>#N/A</c:v>
                </c:pt>
                <c:pt idx="5">
                  <c:v>53.29999999999999</c:v>
                </c:pt>
                <c:pt idx="6">
                  <c:v>#N/A</c:v>
                </c:pt>
                <c:pt idx="7">
                  <c:v>58.25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66.600000000000009</c:v>
                </c:pt>
                <c:pt idx="13">
                  <c:v>#N/A</c:v>
                </c:pt>
                <c:pt idx="14">
                  <c:v>70.3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68.63333333333334</c:v>
                </c:pt>
                <c:pt idx="20">
                  <c:v>#N/A</c:v>
                </c:pt>
                <c:pt idx="21">
                  <c:v>66.766666666666666</c:v>
                </c:pt>
                <c:pt idx="22">
                  <c:v>#N/A</c:v>
                </c:pt>
                <c:pt idx="23">
                  <c:v>74.149999999999991</c:v>
                </c:pt>
                <c:pt idx="24">
                  <c:v>#N/A</c:v>
                </c:pt>
                <c:pt idx="25">
                  <c:v>#N/A</c:v>
                </c:pt>
                <c:pt idx="26">
                  <c:v>68.5</c:v>
                </c:pt>
                <c:pt idx="27">
                  <c:v>#N/A</c:v>
                </c:pt>
                <c:pt idx="28">
                  <c:v>#N/A</c:v>
                </c:pt>
                <c:pt idx="29">
                  <c:v>61.95000000000001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55.4</c:v>
                </c:pt>
                <c:pt idx="34">
                  <c:v>#N/A</c:v>
                </c:pt>
                <c:pt idx="35">
                  <c:v>#N/A</c:v>
                </c:pt>
                <c:pt idx="36">
                  <c:v>47.733333333333327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39.866666666666667</c:v>
                </c:pt>
                <c:pt idx="42">
                  <c:v>#N/A</c:v>
                </c:pt>
                <c:pt idx="43">
                  <c:v>#N/A</c:v>
                </c:pt>
                <c:pt idx="44">
                  <c:v>41.833333333333336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2B4-8244-94D2-61726A104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3795712"/>
        <c:axId val="663796272"/>
      </c:lineChart>
      <c:catAx>
        <c:axId val="663795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79627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379627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/>
                  <a:t>Generación de metano (%)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795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0801712066748638"/>
          <c:y val="0.39227726842081517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8329084908385"/>
          <c:y val="0.11898440092930634"/>
          <c:w val="0.83678303490852424"/>
          <c:h val="0.72815903810759441"/>
        </c:manualLayout>
      </c:layout>
      <c:lineChart>
        <c:grouping val="standard"/>
        <c:varyColors val="0"/>
        <c:ser>
          <c:idx val="4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76200">
                <a:solidFill>
                  <a:schemeClr val="accent5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BGAS'!$KF$5:$LY$5</c:f>
              <c:numCache>
                <c:formatCode>General</c:formatCode>
                <c:ptCount val="46"/>
                <c:pt idx="2">
                  <c:v>111</c:v>
                </c:pt>
                <c:pt idx="3">
                  <c:v>#N/A</c:v>
                </c:pt>
                <c:pt idx="4">
                  <c:v>#N/A</c:v>
                </c:pt>
                <c:pt idx="5">
                  <c:v>226</c:v>
                </c:pt>
                <c:pt idx="6">
                  <c:v>#N/A</c:v>
                </c:pt>
                <c:pt idx="7">
                  <c:v>256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350</c:v>
                </c:pt>
                <c:pt idx="13">
                  <c:v>#N/A</c:v>
                </c:pt>
                <c:pt idx="14">
                  <c:v>348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225</c:v>
                </c:pt>
                <c:pt idx="20">
                  <c:v>#N/A</c:v>
                </c:pt>
                <c:pt idx="21">
                  <c:v>130</c:v>
                </c:pt>
                <c:pt idx="22">
                  <c:v>#N/A</c:v>
                </c:pt>
                <c:pt idx="23">
                  <c:v>87</c:v>
                </c:pt>
                <c:pt idx="24">
                  <c:v>#N/A</c:v>
                </c:pt>
                <c:pt idx="25">
                  <c:v>#N/A</c:v>
                </c:pt>
                <c:pt idx="26">
                  <c:v>48</c:v>
                </c:pt>
                <c:pt idx="27">
                  <c:v>#N/A</c:v>
                </c:pt>
                <c:pt idx="28">
                  <c:v>#N/A</c:v>
                </c:pt>
                <c:pt idx="29">
                  <c:v>96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117</c:v>
                </c:pt>
                <c:pt idx="34">
                  <c:v>#N/A</c:v>
                </c:pt>
                <c:pt idx="35">
                  <c:v>#N/A</c:v>
                </c:pt>
                <c:pt idx="36">
                  <c:v>44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  <c:pt idx="4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78-8044-85A9-ABE7981F4E8F}"/>
            </c:ext>
          </c:extLst>
        </c:ser>
        <c:ser>
          <c:idx val="5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76200">
                <a:solidFill>
                  <a:schemeClr val="accent6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BGAS'!$KF$10:$LX$10</c:f>
              <c:numCache>
                <c:formatCode>General</c:formatCode>
                <c:ptCount val="45"/>
                <c:pt idx="2">
                  <c:v>136</c:v>
                </c:pt>
                <c:pt idx="3">
                  <c:v>#N/A</c:v>
                </c:pt>
                <c:pt idx="4">
                  <c:v>#N/A</c:v>
                </c:pt>
                <c:pt idx="5">
                  <c:v>210</c:v>
                </c:pt>
                <c:pt idx="6">
                  <c:v>#N/A</c:v>
                </c:pt>
                <c:pt idx="7">
                  <c:v>255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400</c:v>
                </c:pt>
                <c:pt idx="13">
                  <c:v>#N/A</c:v>
                </c:pt>
                <c:pt idx="14">
                  <c:v>355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215</c:v>
                </c:pt>
                <c:pt idx="20">
                  <c:v>#N/A</c:v>
                </c:pt>
                <c:pt idx="21">
                  <c:v>100</c:v>
                </c:pt>
                <c:pt idx="22">
                  <c:v>#N/A</c:v>
                </c:pt>
                <c:pt idx="23">
                  <c:v>94</c:v>
                </c:pt>
                <c:pt idx="24">
                  <c:v>#N/A</c:v>
                </c:pt>
                <c:pt idx="25">
                  <c:v>#N/A</c:v>
                </c:pt>
                <c:pt idx="26">
                  <c:v>43</c:v>
                </c:pt>
                <c:pt idx="27">
                  <c:v>#N/A</c:v>
                </c:pt>
                <c:pt idx="28">
                  <c:v>#N/A</c:v>
                </c:pt>
                <c:pt idx="29">
                  <c:v>84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111</c:v>
                </c:pt>
                <c:pt idx="34">
                  <c:v>#N/A</c:v>
                </c:pt>
                <c:pt idx="35">
                  <c:v>#N/A</c:v>
                </c:pt>
                <c:pt idx="36">
                  <c:v>71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78-8044-85A9-ABE7981F4E8F}"/>
            </c:ext>
          </c:extLst>
        </c:ser>
        <c:ser>
          <c:idx val="6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762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BGAS'!$KF$15:$LX$15</c:f>
              <c:numCache>
                <c:formatCode>General</c:formatCode>
                <c:ptCount val="45"/>
                <c:pt idx="2">
                  <c:v>113</c:v>
                </c:pt>
                <c:pt idx="3">
                  <c:v>#N/A</c:v>
                </c:pt>
                <c:pt idx="4">
                  <c:v>#N/A</c:v>
                </c:pt>
                <c:pt idx="5">
                  <c:v>203</c:v>
                </c:pt>
                <c:pt idx="6">
                  <c:v>#N/A</c:v>
                </c:pt>
                <c:pt idx="7">
                  <c:v>287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386</c:v>
                </c:pt>
                <c:pt idx="13">
                  <c:v>#N/A</c:v>
                </c:pt>
                <c:pt idx="14">
                  <c:v>370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240</c:v>
                </c:pt>
                <c:pt idx="20">
                  <c:v>#N/A</c:v>
                </c:pt>
                <c:pt idx="21">
                  <c:v>126</c:v>
                </c:pt>
                <c:pt idx="22">
                  <c:v>#N/A</c:v>
                </c:pt>
                <c:pt idx="23">
                  <c:v>100</c:v>
                </c:pt>
                <c:pt idx="24">
                  <c:v>#N/A</c:v>
                </c:pt>
                <c:pt idx="25">
                  <c:v>#N/A</c:v>
                </c:pt>
                <c:pt idx="26">
                  <c:v>45</c:v>
                </c:pt>
                <c:pt idx="27">
                  <c:v>#N/A</c:v>
                </c:pt>
                <c:pt idx="28">
                  <c:v>#N/A</c:v>
                </c:pt>
                <c:pt idx="29">
                  <c:v>90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105</c:v>
                </c:pt>
                <c:pt idx="34">
                  <c:v>#N/A</c:v>
                </c:pt>
                <c:pt idx="35">
                  <c:v>#N/A</c:v>
                </c:pt>
                <c:pt idx="36">
                  <c:v>65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78-8044-85A9-ABE7981F4E8F}"/>
            </c:ext>
          </c:extLst>
        </c:ser>
        <c:ser>
          <c:idx val="7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BGAS'!$BD$7:$CV$7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120</c:v>
                </c:pt>
                <c:pt idx="3">
                  <c:v>#N/A</c:v>
                </c:pt>
                <c:pt idx="4">
                  <c:v>#N/A</c:v>
                </c:pt>
                <c:pt idx="5">
                  <c:v>213</c:v>
                </c:pt>
                <c:pt idx="6">
                  <c:v>#N/A</c:v>
                </c:pt>
                <c:pt idx="7">
                  <c:v>266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378.66666666666669</c:v>
                </c:pt>
                <c:pt idx="13">
                  <c:v>#N/A</c:v>
                </c:pt>
                <c:pt idx="14">
                  <c:v>357.66666666666669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226.66666666666666</c:v>
                </c:pt>
                <c:pt idx="20">
                  <c:v>#N/A</c:v>
                </c:pt>
                <c:pt idx="21">
                  <c:v>118.66666666666667</c:v>
                </c:pt>
                <c:pt idx="22">
                  <c:v>#N/A</c:v>
                </c:pt>
                <c:pt idx="23">
                  <c:v>93.666666666666671</c:v>
                </c:pt>
                <c:pt idx="24">
                  <c:v>#N/A</c:v>
                </c:pt>
                <c:pt idx="25">
                  <c:v>#N/A</c:v>
                </c:pt>
                <c:pt idx="26">
                  <c:v>45.333333333333336</c:v>
                </c:pt>
                <c:pt idx="27">
                  <c:v>#N/A</c:v>
                </c:pt>
                <c:pt idx="28">
                  <c:v>#N/A</c:v>
                </c:pt>
                <c:pt idx="29">
                  <c:v>90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111</c:v>
                </c:pt>
                <c:pt idx="34">
                  <c:v>#N/A</c:v>
                </c:pt>
                <c:pt idx="35">
                  <c:v>#N/A</c:v>
                </c:pt>
                <c:pt idx="36">
                  <c:v>60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D78-8044-85A9-ABE7981F4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3802992"/>
        <c:axId val="663803552"/>
      </c:lineChart>
      <c:lineChart>
        <c:grouping val="standard"/>
        <c:varyColors val="0"/>
        <c:ser>
          <c:idx val="0"/>
          <c:order val="4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BGAS'!$G$6:$AZ$6</c:f>
              <c:numCache>
                <c:formatCode>General</c:formatCode>
                <c:ptCount val="46"/>
                <c:pt idx="0">
                  <c:v>0</c:v>
                </c:pt>
                <c:pt idx="2">
                  <c:v>46</c:v>
                </c:pt>
                <c:pt idx="5">
                  <c:v>53.3</c:v>
                </c:pt>
                <c:pt idx="7">
                  <c:v>56.2</c:v>
                </c:pt>
                <c:pt idx="12">
                  <c:v>66.2</c:v>
                </c:pt>
                <c:pt idx="14">
                  <c:v>70.3</c:v>
                </c:pt>
                <c:pt idx="19">
                  <c:v>70.3</c:v>
                </c:pt>
                <c:pt idx="21">
                  <c:v>70.5</c:v>
                </c:pt>
                <c:pt idx="23">
                  <c:v>75.8</c:v>
                </c:pt>
                <c:pt idx="26">
                  <c:v>73</c:v>
                </c:pt>
                <c:pt idx="29">
                  <c:v>64.45</c:v>
                </c:pt>
                <c:pt idx="33">
                  <c:v>55.9</c:v>
                </c:pt>
                <c:pt idx="36">
                  <c:v>53.4</c:v>
                </c:pt>
                <c:pt idx="41">
                  <c:v>44.3</c:v>
                </c:pt>
                <c:pt idx="44">
                  <c:v>46.5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78-8044-85A9-ABE7981F4E8F}"/>
            </c:ext>
          </c:extLst>
        </c:ser>
        <c:ser>
          <c:idx val="1"/>
          <c:order val="5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BGAS'!$G$11:$AY$11</c:f>
              <c:numCache>
                <c:formatCode>General</c:formatCode>
                <c:ptCount val="45"/>
                <c:pt idx="0">
                  <c:v>0</c:v>
                </c:pt>
                <c:pt idx="2">
                  <c:v>46.4</c:v>
                </c:pt>
                <c:pt idx="5">
                  <c:v>53.3</c:v>
                </c:pt>
                <c:pt idx="7">
                  <c:v>60.3</c:v>
                </c:pt>
                <c:pt idx="12">
                  <c:v>66.2</c:v>
                </c:pt>
                <c:pt idx="14">
                  <c:v>70.3</c:v>
                </c:pt>
                <c:pt idx="19">
                  <c:v>65.5</c:v>
                </c:pt>
                <c:pt idx="21">
                  <c:v>66.5</c:v>
                </c:pt>
                <c:pt idx="23">
                  <c:v>74.150000000000006</c:v>
                </c:pt>
                <c:pt idx="26">
                  <c:v>70</c:v>
                </c:pt>
                <c:pt idx="29">
                  <c:v>61.95</c:v>
                </c:pt>
                <c:pt idx="33">
                  <c:v>53.9</c:v>
                </c:pt>
                <c:pt idx="36">
                  <c:v>34.6</c:v>
                </c:pt>
                <c:pt idx="41">
                  <c:v>45.5</c:v>
                </c:pt>
                <c:pt idx="44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78-8044-85A9-ABE7981F4E8F}"/>
            </c:ext>
          </c:extLst>
        </c:ser>
        <c:ser>
          <c:idx val="2"/>
          <c:order val="6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BGAS'!$G$16:$AY$16</c:f>
              <c:numCache>
                <c:formatCode>General</c:formatCode>
                <c:ptCount val="45"/>
                <c:pt idx="0">
                  <c:v>0</c:v>
                </c:pt>
                <c:pt idx="2">
                  <c:v>46.1</c:v>
                </c:pt>
                <c:pt idx="5">
                  <c:v>53.3</c:v>
                </c:pt>
                <c:pt idx="7">
                  <c:v>58.25</c:v>
                </c:pt>
                <c:pt idx="12">
                  <c:v>67.400000000000006</c:v>
                </c:pt>
                <c:pt idx="14">
                  <c:v>70.3</c:v>
                </c:pt>
                <c:pt idx="19">
                  <c:v>70.099999999999994</c:v>
                </c:pt>
                <c:pt idx="21">
                  <c:v>63.3</c:v>
                </c:pt>
                <c:pt idx="23">
                  <c:v>72.5</c:v>
                </c:pt>
                <c:pt idx="26">
                  <c:v>62.5</c:v>
                </c:pt>
                <c:pt idx="29">
                  <c:v>59.45</c:v>
                </c:pt>
                <c:pt idx="33">
                  <c:v>56.4</c:v>
                </c:pt>
                <c:pt idx="36">
                  <c:v>55.2</c:v>
                </c:pt>
                <c:pt idx="41">
                  <c:v>29.8</c:v>
                </c:pt>
                <c:pt idx="44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78-8044-85A9-ABE7981F4E8F}"/>
            </c:ext>
          </c:extLst>
        </c:ser>
        <c:ser>
          <c:idx val="3"/>
          <c:order val="7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BGAS'!$BD$8:$CV$8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46.166666666666664</c:v>
                </c:pt>
                <c:pt idx="3">
                  <c:v>#N/A</c:v>
                </c:pt>
                <c:pt idx="4">
                  <c:v>#N/A</c:v>
                </c:pt>
                <c:pt idx="5">
                  <c:v>53.29999999999999</c:v>
                </c:pt>
                <c:pt idx="6">
                  <c:v>#N/A</c:v>
                </c:pt>
                <c:pt idx="7">
                  <c:v>58.25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66.600000000000009</c:v>
                </c:pt>
                <c:pt idx="13">
                  <c:v>#N/A</c:v>
                </c:pt>
                <c:pt idx="14">
                  <c:v>70.3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68.63333333333334</c:v>
                </c:pt>
                <c:pt idx="20">
                  <c:v>#N/A</c:v>
                </c:pt>
                <c:pt idx="21">
                  <c:v>66.766666666666666</c:v>
                </c:pt>
                <c:pt idx="22">
                  <c:v>#N/A</c:v>
                </c:pt>
                <c:pt idx="23">
                  <c:v>74.149999999999991</c:v>
                </c:pt>
                <c:pt idx="24">
                  <c:v>#N/A</c:v>
                </c:pt>
                <c:pt idx="25">
                  <c:v>#N/A</c:v>
                </c:pt>
                <c:pt idx="26">
                  <c:v>68.5</c:v>
                </c:pt>
                <c:pt idx="27">
                  <c:v>#N/A</c:v>
                </c:pt>
                <c:pt idx="28">
                  <c:v>#N/A</c:v>
                </c:pt>
                <c:pt idx="29">
                  <c:v>61.95000000000001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55.4</c:v>
                </c:pt>
                <c:pt idx="34">
                  <c:v>#N/A</c:v>
                </c:pt>
                <c:pt idx="35">
                  <c:v>#N/A</c:v>
                </c:pt>
                <c:pt idx="36">
                  <c:v>47.733333333333327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39.866666666666667</c:v>
                </c:pt>
                <c:pt idx="42">
                  <c:v>#N/A</c:v>
                </c:pt>
                <c:pt idx="43">
                  <c:v>#N/A</c:v>
                </c:pt>
                <c:pt idx="44">
                  <c:v>41.833333333333336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6D78-8044-85A9-ABE7981F4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3804672"/>
        <c:axId val="663804112"/>
      </c:lineChart>
      <c:catAx>
        <c:axId val="6638029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80355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38035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C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>
                    <a:solidFill>
                      <a:srgbClr val="FFC000"/>
                    </a:solidFill>
                  </a:rPr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2.5228861493147341E-2"/>
              <c:y val="8.599409446119159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C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FFC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802992"/>
        <c:crosses val="autoZero"/>
        <c:crossBetween val="midCat"/>
      </c:valAx>
      <c:valAx>
        <c:axId val="66380411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200" b="1">
                    <a:solidFill>
                      <a:srgbClr val="002060"/>
                    </a:solidFill>
                  </a:rPr>
                  <a:t>% de metano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5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3804672"/>
        <c:crosses val="max"/>
        <c:crossBetween val="between"/>
      </c:valAx>
      <c:catAx>
        <c:axId val="663804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3804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590866874742682"/>
          <c:y val="0.31058114561418426"/>
          <c:w val="0.1016751819853306"/>
          <c:h val="0.522533210084125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4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88900">
                <a:solidFill>
                  <a:schemeClr val="accent5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BGAS'!$KH$65:$MA$65</c:f>
              <c:numCache>
                <c:formatCode>General</c:formatCode>
                <c:ptCount val="4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300</c:v>
                </c:pt>
                <c:pt idx="4">
                  <c:v>#N/A</c:v>
                </c:pt>
                <c:pt idx="5">
                  <c:v>310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550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420</c:v>
                </c:pt>
                <c:pt idx="18">
                  <c:v>#N/A</c:v>
                </c:pt>
                <c:pt idx="19">
                  <c:v>400</c:v>
                </c:pt>
                <c:pt idx="20">
                  <c:v>#N/A</c:v>
                </c:pt>
                <c:pt idx="21">
                  <c:v>260</c:v>
                </c:pt>
                <c:pt idx="22">
                  <c:v>#N/A</c:v>
                </c:pt>
                <c:pt idx="23">
                  <c:v>#N/A</c:v>
                </c:pt>
                <c:pt idx="24">
                  <c:v>125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50</c:v>
                </c:pt>
                <c:pt idx="32">
                  <c:v>#N/A</c:v>
                </c:pt>
                <c:pt idx="33">
                  <c:v>#N/A</c:v>
                </c:pt>
                <c:pt idx="34">
                  <c:v>25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5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9-7247-A83D-4AAA8C5AF376}"/>
            </c:ext>
          </c:extLst>
        </c:ser>
        <c:ser>
          <c:idx val="5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88900">
                <a:solidFill>
                  <a:schemeClr val="accent6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BGAS'!$KH$70:$LZ$70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325</c:v>
                </c:pt>
                <c:pt idx="4">
                  <c:v>#N/A</c:v>
                </c:pt>
                <c:pt idx="5">
                  <c:v>340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510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420</c:v>
                </c:pt>
                <c:pt idx="18">
                  <c:v>#N/A</c:v>
                </c:pt>
                <c:pt idx="19">
                  <c:v>440</c:v>
                </c:pt>
                <c:pt idx="20">
                  <c:v>#N/A</c:v>
                </c:pt>
                <c:pt idx="21">
                  <c:v>240</c:v>
                </c:pt>
                <c:pt idx="22">
                  <c:v>#N/A</c:v>
                </c:pt>
                <c:pt idx="23">
                  <c:v>#N/A</c:v>
                </c:pt>
                <c:pt idx="24">
                  <c:v>105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45</c:v>
                </c:pt>
                <c:pt idx="32">
                  <c:v>#N/A</c:v>
                </c:pt>
                <c:pt idx="33">
                  <c:v>#N/A</c:v>
                </c:pt>
                <c:pt idx="34">
                  <c:v>20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5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9-7247-A83D-4AAA8C5AF376}"/>
            </c:ext>
          </c:extLst>
        </c:ser>
        <c:ser>
          <c:idx val="6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889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BGAS'!$KH$75:$LZ$75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350</c:v>
                </c:pt>
                <c:pt idx="4">
                  <c:v>#N/A</c:v>
                </c:pt>
                <c:pt idx="5">
                  <c:v>325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585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415</c:v>
                </c:pt>
                <c:pt idx="18">
                  <c:v>#N/A</c:v>
                </c:pt>
                <c:pt idx="19">
                  <c:v>475</c:v>
                </c:pt>
                <c:pt idx="20">
                  <c:v>#N/A</c:v>
                </c:pt>
                <c:pt idx="21">
                  <c:v>290</c:v>
                </c:pt>
                <c:pt idx="22">
                  <c:v>#N/A</c:v>
                </c:pt>
                <c:pt idx="23">
                  <c:v>#N/A</c:v>
                </c:pt>
                <c:pt idx="24">
                  <c:v>140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40</c:v>
                </c:pt>
                <c:pt idx="32">
                  <c:v>#N/A</c:v>
                </c:pt>
                <c:pt idx="33">
                  <c:v>#N/A</c:v>
                </c:pt>
                <c:pt idx="34">
                  <c:v>35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9-7247-A83D-4AAA8C5AF376}"/>
            </c:ext>
          </c:extLst>
        </c:ser>
        <c:ser>
          <c:idx val="7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BGAS'!$BF$27:$CX$27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325</c:v>
                </c:pt>
                <c:pt idx="4">
                  <c:v>#N/A</c:v>
                </c:pt>
                <c:pt idx="5">
                  <c:v>325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548.33333333333337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418.33333333333331</c:v>
                </c:pt>
                <c:pt idx="18">
                  <c:v>#N/A</c:v>
                </c:pt>
                <c:pt idx="19">
                  <c:v>438.33333333333331</c:v>
                </c:pt>
                <c:pt idx="20">
                  <c:v>#N/A</c:v>
                </c:pt>
                <c:pt idx="21">
                  <c:v>263.33333333333331</c:v>
                </c:pt>
                <c:pt idx="22">
                  <c:v>#N/A</c:v>
                </c:pt>
                <c:pt idx="23">
                  <c:v>#N/A</c:v>
                </c:pt>
                <c:pt idx="24">
                  <c:v>123.33333333333333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45</c:v>
                </c:pt>
                <c:pt idx="32">
                  <c:v>#N/A</c:v>
                </c:pt>
                <c:pt idx="33">
                  <c:v>#N/A</c:v>
                </c:pt>
                <c:pt idx="34">
                  <c:v>26.666666666666668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6.666666666666667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79-7247-A83D-4AAA8C5AF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491552"/>
        <c:axId val="664492112"/>
      </c:lineChart>
      <c:lineChart>
        <c:grouping val="standard"/>
        <c:varyColors val="0"/>
        <c:ser>
          <c:idx val="0"/>
          <c:order val="4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BGAS'!$I$66:$BB$66</c:f>
              <c:numCache>
                <c:formatCode>General</c:formatCode>
                <c:ptCount val="46"/>
                <c:pt idx="0">
                  <c:v>0</c:v>
                </c:pt>
                <c:pt idx="3">
                  <c:v>17.2</c:v>
                </c:pt>
                <c:pt idx="5">
                  <c:v>23.1</c:v>
                </c:pt>
                <c:pt idx="10">
                  <c:v>20.5</c:v>
                </c:pt>
                <c:pt idx="17">
                  <c:v>40</c:v>
                </c:pt>
                <c:pt idx="19">
                  <c:v>48.5</c:v>
                </c:pt>
                <c:pt idx="21">
                  <c:v>52.3</c:v>
                </c:pt>
                <c:pt idx="24">
                  <c:v>60.9</c:v>
                </c:pt>
                <c:pt idx="31">
                  <c:v>32.799999999999997</c:v>
                </c:pt>
                <c:pt idx="34">
                  <c:v>25.1</c:v>
                </c:pt>
                <c:pt idx="39">
                  <c:v>11.3</c:v>
                </c:pt>
                <c:pt idx="44">
                  <c:v>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79-7247-A83D-4AAA8C5AF376}"/>
            </c:ext>
          </c:extLst>
        </c:ser>
        <c:ser>
          <c:idx val="1"/>
          <c:order val="5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BGAS'!$I$71:$BA$71</c:f>
              <c:numCache>
                <c:formatCode>General</c:formatCode>
                <c:ptCount val="45"/>
                <c:pt idx="0">
                  <c:v>0</c:v>
                </c:pt>
                <c:pt idx="3">
                  <c:v>20.2</c:v>
                </c:pt>
                <c:pt idx="5">
                  <c:v>21.1</c:v>
                </c:pt>
                <c:pt idx="10">
                  <c:v>22</c:v>
                </c:pt>
                <c:pt idx="17">
                  <c:v>49.5</c:v>
                </c:pt>
                <c:pt idx="19">
                  <c:v>51.1</c:v>
                </c:pt>
                <c:pt idx="21">
                  <c:v>55.3</c:v>
                </c:pt>
                <c:pt idx="24">
                  <c:v>61.2</c:v>
                </c:pt>
                <c:pt idx="31">
                  <c:v>31.5</c:v>
                </c:pt>
                <c:pt idx="34">
                  <c:v>22.6</c:v>
                </c:pt>
                <c:pt idx="39">
                  <c:v>10.3</c:v>
                </c:pt>
                <c:pt idx="44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79-7247-A83D-4AAA8C5AF376}"/>
            </c:ext>
          </c:extLst>
        </c:ser>
        <c:ser>
          <c:idx val="2"/>
          <c:order val="6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BGAS'!$I$76:$BA$76</c:f>
              <c:numCache>
                <c:formatCode>General</c:formatCode>
                <c:ptCount val="45"/>
                <c:pt idx="0">
                  <c:v>0</c:v>
                </c:pt>
                <c:pt idx="3">
                  <c:v>18.7</c:v>
                </c:pt>
                <c:pt idx="5">
                  <c:v>25.1</c:v>
                </c:pt>
                <c:pt idx="10">
                  <c:v>23.5</c:v>
                </c:pt>
                <c:pt idx="17">
                  <c:v>40</c:v>
                </c:pt>
                <c:pt idx="19">
                  <c:v>40.1</c:v>
                </c:pt>
                <c:pt idx="21">
                  <c:v>49.3</c:v>
                </c:pt>
                <c:pt idx="24">
                  <c:v>62.1</c:v>
                </c:pt>
                <c:pt idx="31">
                  <c:v>37.6</c:v>
                </c:pt>
                <c:pt idx="34">
                  <c:v>23.8</c:v>
                </c:pt>
                <c:pt idx="39">
                  <c:v>17.3</c:v>
                </c:pt>
                <c:pt idx="4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79-7247-A83D-4AAA8C5AF376}"/>
            </c:ext>
          </c:extLst>
        </c:ser>
        <c:ser>
          <c:idx val="3"/>
          <c:order val="7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BGAS'!$BF$28:$CX$28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18.7</c:v>
                </c:pt>
                <c:pt idx="4">
                  <c:v>#N/A</c:v>
                </c:pt>
                <c:pt idx="5">
                  <c:v>23.100000000000005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43.166666666666664</c:v>
                </c:pt>
                <c:pt idx="18">
                  <c:v>#N/A</c:v>
                </c:pt>
                <c:pt idx="19">
                  <c:v>46.566666666666663</c:v>
                </c:pt>
                <c:pt idx="20">
                  <c:v>#N/A</c:v>
                </c:pt>
                <c:pt idx="21">
                  <c:v>52.29999999999999</c:v>
                </c:pt>
                <c:pt idx="22">
                  <c:v>#N/A</c:v>
                </c:pt>
                <c:pt idx="23">
                  <c:v>#N/A</c:v>
                </c:pt>
                <c:pt idx="24">
                  <c:v>61.4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33.966666666666669</c:v>
                </c:pt>
                <c:pt idx="32">
                  <c:v>#N/A</c:v>
                </c:pt>
                <c:pt idx="33">
                  <c:v>#N/A</c:v>
                </c:pt>
                <c:pt idx="34">
                  <c:v>23.833333333333332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12.966666666666669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4.3033333333333328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1879-7247-A83D-4AAA8C5AF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493232"/>
        <c:axId val="664492672"/>
      </c:lineChart>
      <c:catAx>
        <c:axId val="6644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449211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449211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>
                    <a:solidFill>
                      <a:schemeClr val="accent2"/>
                    </a:solidFill>
                  </a:rPr>
                  <a:t>ml de biogáss prodsucido</a:t>
                </a:r>
              </a:p>
            </c:rich>
          </c:tx>
          <c:layout>
            <c:manualLayout>
              <c:xMode val="edge"/>
              <c:yMode val="edge"/>
              <c:x val="2.2135850638262275E-2"/>
              <c:y val="0.10794979514409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4491552"/>
        <c:crosses val="autoZero"/>
        <c:crossBetween val="midCat"/>
      </c:valAx>
      <c:valAx>
        <c:axId val="66449267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>
                    <a:solidFill>
                      <a:srgbClr val="0070C0"/>
                    </a:solidFill>
                  </a:rPr>
                  <a:t>% de metano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5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4493232"/>
        <c:crosses val="max"/>
        <c:crossBetween val="between"/>
      </c:valAx>
      <c:catAx>
        <c:axId val="66449323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64492672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34132555972846"/>
          <c:y val="7.1201503720322041E-4"/>
          <c:w val="0.3058520130690667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4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BGAS'!$KF$20:$LY$20</c:f>
              <c:numCache>
                <c:formatCode>General</c:formatCode>
                <c:ptCount val="46"/>
                <c:pt idx="2">
                  <c:v>102</c:v>
                </c:pt>
                <c:pt idx="3">
                  <c:v>#N/A</c:v>
                </c:pt>
                <c:pt idx="4">
                  <c:v>#N/A</c:v>
                </c:pt>
                <c:pt idx="5">
                  <c:v>150</c:v>
                </c:pt>
                <c:pt idx="6">
                  <c:v>#N/A</c:v>
                </c:pt>
                <c:pt idx="7">
                  <c:v>220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382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340</c:v>
                </c:pt>
                <c:pt idx="20">
                  <c:v>#N/A</c:v>
                </c:pt>
                <c:pt idx="21">
                  <c:v>296</c:v>
                </c:pt>
                <c:pt idx="22">
                  <c:v>#N/A</c:v>
                </c:pt>
                <c:pt idx="23">
                  <c:v>200</c:v>
                </c:pt>
                <c:pt idx="24">
                  <c:v>#N/A</c:v>
                </c:pt>
                <c:pt idx="25">
                  <c:v>#N/A</c:v>
                </c:pt>
                <c:pt idx="26">
                  <c:v>167</c:v>
                </c:pt>
                <c:pt idx="27">
                  <c:v>#N/A</c:v>
                </c:pt>
                <c:pt idx="28">
                  <c:v>#N/A</c:v>
                </c:pt>
                <c:pt idx="29">
                  <c:v>54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61</c:v>
                </c:pt>
                <c:pt idx="34">
                  <c:v>#N/A</c:v>
                </c:pt>
                <c:pt idx="35">
                  <c:v>#N/A</c:v>
                </c:pt>
                <c:pt idx="36">
                  <c:v>27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25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  <c:pt idx="4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0-9F40-BCD3-3A73543B3EF4}"/>
            </c:ext>
          </c:extLst>
        </c:ser>
        <c:ser>
          <c:idx val="1"/>
          <c:order val="5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BGAS'!$KF$25:$LX$25</c:f>
              <c:numCache>
                <c:formatCode>General</c:formatCode>
                <c:ptCount val="45"/>
                <c:pt idx="2">
                  <c:v>109</c:v>
                </c:pt>
                <c:pt idx="3">
                  <c:v>#N/A</c:v>
                </c:pt>
                <c:pt idx="4">
                  <c:v>#N/A</c:v>
                </c:pt>
                <c:pt idx="5">
                  <c:v>162</c:v>
                </c:pt>
                <c:pt idx="6">
                  <c:v>#N/A</c:v>
                </c:pt>
                <c:pt idx="7">
                  <c:v>225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387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375</c:v>
                </c:pt>
                <c:pt idx="20">
                  <c:v>#N/A</c:v>
                </c:pt>
                <c:pt idx="21">
                  <c:v>293</c:v>
                </c:pt>
                <c:pt idx="22">
                  <c:v>#N/A</c:v>
                </c:pt>
                <c:pt idx="23">
                  <c:v>199</c:v>
                </c:pt>
                <c:pt idx="24">
                  <c:v>#N/A</c:v>
                </c:pt>
                <c:pt idx="25">
                  <c:v>#N/A</c:v>
                </c:pt>
                <c:pt idx="26">
                  <c:v>175</c:v>
                </c:pt>
                <c:pt idx="27">
                  <c:v>#N/A</c:v>
                </c:pt>
                <c:pt idx="28">
                  <c:v>#N/A</c:v>
                </c:pt>
                <c:pt idx="29">
                  <c:v>54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51</c:v>
                </c:pt>
                <c:pt idx="34">
                  <c:v>#N/A</c:v>
                </c:pt>
                <c:pt idx="35">
                  <c:v>#N/A</c:v>
                </c:pt>
                <c:pt idx="36">
                  <c:v>4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23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0-9F40-BCD3-3A73543B3EF4}"/>
            </c:ext>
          </c:extLst>
        </c:ser>
        <c:ser>
          <c:idx val="2"/>
          <c:order val="6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BGAS'!$KF$30:$LX$30</c:f>
              <c:numCache>
                <c:formatCode>General</c:formatCode>
                <c:ptCount val="45"/>
                <c:pt idx="2">
                  <c:v>119</c:v>
                </c:pt>
                <c:pt idx="3">
                  <c:v>#N/A</c:v>
                </c:pt>
                <c:pt idx="4">
                  <c:v>#N/A</c:v>
                </c:pt>
                <c:pt idx="5">
                  <c:v>145</c:v>
                </c:pt>
                <c:pt idx="6">
                  <c:v>#N/A</c:v>
                </c:pt>
                <c:pt idx="7">
                  <c:v>230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395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365</c:v>
                </c:pt>
                <c:pt idx="20">
                  <c:v>#N/A</c:v>
                </c:pt>
                <c:pt idx="21">
                  <c:v>300</c:v>
                </c:pt>
                <c:pt idx="22">
                  <c:v>#N/A</c:v>
                </c:pt>
                <c:pt idx="23">
                  <c:v>213</c:v>
                </c:pt>
                <c:pt idx="24">
                  <c:v>#N/A</c:v>
                </c:pt>
                <c:pt idx="25">
                  <c:v>#N/A</c:v>
                </c:pt>
                <c:pt idx="26">
                  <c:v>162</c:v>
                </c:pt>
                <c:pt idx="27">
                  <c:v>#N/A</c:v>
                </c:pt>
                <c:pt idx="28">
                  <c:v>#N/A</c:v>
                </c:pt>
                <c:pt idx="29">
                  <c:v>54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51</c:v>
                </c:pt>
                <c:pt idx="34">
                  <c:v>#N/A</c:v>
                </c:pt>
                <c:pt idx="35">
                  <c:v>#N/A</c:v>
                </c:pt>
                <c:pt idx="36">
                  <c:v>42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26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0-9F40-BCD3-3A73543B3EF4}"/>
            </c:ext>
          </c:extLst>
        </c:ser>
        <c:ser>
          <c:idx val="3"/>
          <c:order val="7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BGAS'!$BD$12:$CV$12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110</c:v>
                </c:pt>
                <c:pt idx="3">
                  <c:v>#N/A</c:v>
                </c:pt>
                <c:pt idx="4">
                  <c:v>#N/A</c:v>
                </c:pt>
                <c:pt idx="5">
                  <c:v>152.33333333333334</c:v>
                </c:pt>
                <c:pt idx="6">
                  <c:v>#N/A</c:v>
                </c:pt>
                <c:pt idx="7">
                  <c:v>225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388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360</c:v>
                </c:pt>
                <c:pt idx="20">
                  <c:v>#N/A</c:v>
                </c:pt>
                <c:pt idx="21">
                  <c:v>296.33333333333331</c:v>
                </c:pt>
                <c:pt idx="22">
                  <c:v>#N/A</c:v>
                </c:pt>
                <c:pt idx="23">
                  <c:v>204</c:v>
                </c:pt>
                <c:pt idx="24">
                  <c:v>#N/A</c:v>
                </c:pt>
                <c:pt idx="25">
                  <c:v>#N/A</c:v>
                </c:pt>
                <c:pt idx="26">
                  <c:v>168</c:v>
                </c:pt>
                <c:pt idx="27">
                  <c:v>#N/A</c:v>
                </c:pt>
                <c:pt idx="28">
                  <c:v>#N/A</c:v>
                </c:pt>
                <c:pt idx="29">
                  <c:v>54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54.333333333333336</c:v>
                </c:pt>
                <c:pt idx="34">
                  <c:v>#N/A</c:v>
                </c:pt>
                <c:pt idx="35">
                  <c:v>#N/A</c:v>
                </c:pt>
                <c:pt idx="36">
                  <c:v>24.333333333333332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24.666666666666668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FF0-9F40-BCD3-3A73543B3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499952"/>
        <c:axId val="664500512"/>
      </c:lineChart>
      <c:lineChart>
        <c:grouping val="standard"/>
        <c:varyColors val="0"/>
        <c:ser>
          <c:idx val="4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76200">
                <a:solidFill>
                  <a:schemeClr val="accent5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BGAS'!$G$21:$AZ$21</c:f>
              <c:numCache>
                <c:formatCode>General</c:formatCode>
                <c:ptCount val="46"/>
                <c:pt idx="0">
                  <c:v>0</c:v>
                </c:pt>
                <c:pt idx="2">
                  <c:v>20</c:v>
                </c:pt>
                <c:pt idx="5">
                  <c:v>31.2</c:v>
                </c:pt>
                <c:pt idx="7">
                  <c:v>32.1</c:v>
                </c:pt>
                <c:pt idx="12">
                  <c:v>53.1</c:v>
                </c:pt>
                <c:pt idx="19">
                  <c:v>55.6</c:v>
                </c:pt>
                <c:pt idx="21">
                  <c:v>60.5</c:v>
                </c:pt>
                <c:pt idx="23">
                  <c:v>68.2</c:v>
                </c:pt>
                <c:pt idx="26">
                  <c:v>70.3</c:v>
                </c:pt>
                <c:pt idx="29">
                  <c:v>64.55</c:v>
                </c:pt>
                <c:pt idx="33">
                  <c:v>58.8</c:v>
                </c:pt>
                <c:pt idx="36">
                  <c:v>57.1</c:v>
                </c:pt>
                <c:pt idx="41">
                  <c:v>49.9</c:v>
                </c:pt>
                <c:pt idx="44">
                  <c:v>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F0-9F40-BCD3-3A73543B3EF4}"/>
            </c:ext>
          </c:extLst>
        </c:ser>
        <c:ser>
          <c:idx val="5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76200">
                <a:solidFill>
                  <a:schemeClr val="accent6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BGAS'!$G$26:$AY$26</c:f>
              <c:numCache>
                <c:formatCode>General</c:formatCode>
                <c:ptCount val="45"/>
                <c:pt idx="0">
                  <c:v>0</c:v>
                </c:pt>
                <c:pt idx="2">
                  <c:v>22</c:v>
                </c:pt>
                <c:pt idx="5">
                  <c:v>32.5</c:v>
                </c:pt>
                <c:pt idx="7">
                  <c:v>31.1</c:v>
                </c:pt>
                <c:pt idx="12">
                  <c:v>52.3</c:v>
                </c:pt>
                <c:pt idx="19">
                  <c:v>60</c:v>
                </c:pt>
                <c:pt idx="21">
                  <c:v>61.2</c:v>
                </c:pt>
                <c:pt idx="23">
                  <c:v>65.900000000000006</c:v>
                </c:pt>
                <c:pt idx="26">
                  <c:v>66</c:v>
                </c:pt>
                <c:pt idx="29">
                  <c:v>62.75</c:v>
                </c:pt>
                <c:pt idx="33">
                  <c:v>59.5</c:v>
                </c:pt>
                <c:pt idx="36">
                  <c:v>59.6</c:v>
                </c:pt>
                <c:pt idx="41">
                  <c:v>57.1</c:v>
                </c:pt>
                <c:pt idx="44">
                  <c:v>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F0-9F40-BCD3-3A73543B3EF4}"/>
            </c:ext>
          </c:extLst>
        </c:ser>
        <c:ser>
          <c:idx val="6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762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BGAS'!$G$31:$AY$31</c:f>
              <c:numCache>
                <c:formatCode>General</c:formatCode>
                <c:ptCount val="45"/>
                <c:pt idx="0">
                  <c:v>0</c:v>
                </c:pt>
                <c:pt idx="2">
                  <c:v>25.3</c:v>
                </c:pt>
                <c:pt idx="5">
                  <c:v>31.1</c:v>
                </c:pt>
                <c:pt idx="7">
                  <c:v>33.1</c:v>
                </c:pt>
                <c:pt idx="12">
                  <c:v>55.8</c:v>
                </c:pt>
                <c:pt idx="19">
                  <c:v>60</c:v>
                </c:pt>
                <c:pt idx="21">
                  <c:v>70.3</c:v>
                </c:pt>
                <c:pt idx="23">
                  <c:v>72.400000000000006</c:v>
                </c:pt>
                <c:pt idx="26">
                  <c:v>69.900000000000006</c:v>
                </c:pt>
                <c:pt idx="29">
                  <c:v>60.5</c:v>
                </c:pt>
                <c:pt idx="33">
                  <c:v>61.1</c:v>
                </c:pt>
                <c:pt idx="36">
                  <c:v>53.1</c:v>
                </c:pt>
                <c:pt idx="41">
                  <c:v>51.6</c:v>
                </c:pt>
                <c:pt idx="44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F0-9F40-BCD3-3A73543B3EF4}"/>
            </c:ext>
          </c:extLst>
        </c:ser>
        <c:ser>
          <c:idx val="7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BGAS'!$BD$13:$CV$13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22.433333333333334</c:v>
                </c:pt>
                <c:pt idx="3">
                  <c:v>#N/A</c:v>
                </c:pt>
                <c:pt idx="4">
                  <c:v>#N/A</c:v>
                </c:pt>
                <c:pt idx="5">
                  <c:v>31.600000000000005</c:v>
                </c:pt>
                <c:pt idx="6">
                  <c:v>#N/A</c:v>
                </c:pt>
                <c:pt idx="7">
                  <c:v>32.1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53.733333333333327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58.533333333333331</c:v>
                </c:pt>
                <c:pt idx="20">
                  <c:v>#N/A</c:v>
                </c:pt>
                <c:pt idx="21">
                  <c:v>64</c:v>
                </c:pt>
                <c:pt idx="22">
                  <c:v>#N/A</c:v>
                </c:pt>
                <c:pt idx="23">
                  <c:v>68.833333333333343</c:v>
                </c:pt>
                <c:pt idx="24">
                  <c:v>#N/A</c:v>
                </c:pt>
                <c:pt idx="25">
                  <c:v>#N/A</c:v>
                </c:pt>
                <c:pt idx="26">
                  <c:v>68.733333333333334</c:v>
                </c:pt>
                <c:pt idx="27">
                  <c:v>#N/A</c:v>
                </c:pt>
                <c:pt idx="28">
                  <c:v>#N/A</c:v>
                </c:pt>
                <c:pt idx="29">
                  <c:v>62.6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59.800000000000004</c:v>
                </c:pt>
                <c:pt idx="34">
                  <c:v>#N/A</c:v>
                </c:pt>
                <c:pt idx="35">
                  <c:v>#N/A</c:v>
                </c:pt>
                <c:pt idx="36">
                  <c:v>56.6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52.866666666666667</c:v>
                </c:pt>
                <c:pt idx="42">
                  <c:v>#N/A</c:v>
                </c:pt>
                <c:pt idx="43">
                  <c:v>#N/A</c:v>
                </c:pt>
                <c:pt idx="44">
                  <c:v>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F0-9F40-BCD3-3A73543B3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501632"/>
        <c:axId val="664501072"/>
      </c:lineChart>
      <c:catAx>
        <c:axId val="66449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450051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450051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C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>
                    <a:solidFill>
                      <a:srgbClr val="FFC000"/>
                    </a:solidFill>
                  </a:rPr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C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4499952"/>
        <c:crosses val="autoZero"/>
        <c:crossBetween val="midCat"/>
      </c:valAx>
      <c:valAx>
        <c:axId val="66450107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>
                    <a:solidFill>
                      <a:srgbClr val="0070C0"/>
                    </a:solidFill>
                  </a:rPr>
                  <a:t>% de</a:t>
                </a:r>
                <a:r>
                  <a:rPr lang="es-MX" baseline="0">
                    <a:solidFill>
                      <a:srgbClr val="0070C0"/>
                    </a:solidFill>
                  </a:rPr>
                  <a:t> metano</a:t>
                </a:r>
                <a:endParaRPr lang="es-MX">
                  <a:solidFill>
                    <a:srgbClr val="0070C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>
                <a:lumMod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4501632"/>
        <c:crosses val="max"/>
        <c:crossBetween val="between"/>
      </c:valAx>
      <c:catAx>
        <c:axId val="664501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45010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388943070699777"/>
          <c:y val="0.42930938357829179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4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BGAS'!$KG$35:$LZ$35</c:f>
              <c:numCache>
                <c:formatCode>General</c:formatCode>
                <c:ptCount val="46"/>
                <c:pt idx="1">
                  <c:v>100</c:v>
                </c:pt>
                <c:pt idx="2">
                  <c:v>#N/A</c:v>
                </c:pt>
                <c:pt idx="3">
                  <c:v>#N/A</c:v>
                </c:pt>
                <c:pt idx="4">
                  <c:v>165</c:v>
                </c:pt>
                <c:pt idx="5">
                  <c:v>#N/A</c:v>
                </c:pt>
                <c:pt idx="6">
                  <c:v>193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259</c:v>
                </c:pt>
                <c:pt idx="12">
                  <c:v>#N/A</c:v>
                </c:pt>
                <c:pt idx="13">
                  <c:v>245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135</c:v>
                </c:pt>
                <c:pt idx="19">
                  <c:v>#N/A</c:v>
                </c:pt>
                <c:pt idx="20">
                  <c:v>114</c:v>
                </c:pt>
                <c:pt idx="21">
                  <c:v>#N/A</c:v>
                </c:pt>
                <c:pt idx="22">
                  <c:v>87</c:v>
                </c:pt>
                <c:pt idx="23">
                  <c:v>#N/A</c:v>
                </c:pt>
                <c:pt idx="24">
                  <c:v>#N/A</c:v>
                </c:pt>
                <c:pt idx="25">
                  <c:v>65</c:v>
                </c:pt>
                <c:pt idx="26">
                  <c:v>#N/A</c:v>
                </c:pt>
                <c:pt idx="27">
                  <c:v>#N/A</c:v>
                </c:pt>
                <c:pt idx="28">
                  <c:v>45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1</c:v>
                </c:pt>
                <c:pt idx="33">
                  <c:v>#N/A</c:v>
                </c:pt>
                <c:pt idx="34">
                  <c:v>#N/A</c:v>
                </c:pt>
                <c:pt idx="35">
                  <c:v>2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32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57</c:v>
                </c:pt>
                <c:pt idx="4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BF-7344-9FB8-BEBD761BF3D6}"/>
            </c:ext>
          </c:extLst>
        </c:ser>
        <c:ser>
          <c:idx val="1"/>
          <c:order val="5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BGAS'!$KG$40:$LY$40</c:f>
              <c:numCache>
                <c:formatCode>General</c:formatCode>
                <c:ptCount val="45"/>
                <c:pt idx="1">
                  <c:v>125</c:v>
                </c:pt>
                <c:pt idx="2">
                  <c:v>#N/A</c:v>
                </c:pt>
                <c:pt idx="3">
                  <c:v>#N/A</c:v>
                </c:pt>
                <c:pt idx="4">
                  <c:v>155</c:v>
                </c:pt>
                <c:pt idx="5">
                  <c:v>#N/A</c:v>
                </c:pt>
                <c:pt idx="6">
                  <c:v>185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235</c:v>
                </c:pt>
                <c:pt idx="12">
                  <c:v>#N/A</c:v>
                </c:pt>
                <c:pt idx="13">
                  <c:v>230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151</c:v>
                </c:pt>
                <c:pt idx="19">
                  <c:v>#N/A</c:v>
                </c:pt>
                <c:pt idx="20">
                  <c:v>122</c:v>
                </c:pt>
                <c:pt idx="21">
                  <c:v>#N/A</c:v>
                </c:pt>
                <c:pt idx="22">
                  <c:v>103</c:v>
                </c:pt>
                <c:pt idx="23">
                  <c:v>#N/A</c:v>
                </c:pt>
                <c:pt idx="24">
                  <c:v>#N/A</c:v>
                </c:pt>
                <c:pt idx="25">
                  <c:v>55</c:v>
                </c:pt>
                <c:pt idx="26">
                  <c:v>#N/A</c:v>
                </c:pt>
                <c:pt idx="27">
                  <c:v>#N/A</c:v>
                </c:pt>
                <c:pt idx="28">
                  <c:v>36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2</c:v>
                </c:pt>
                <c:pt idx="33">
                  <c:v>#N/A</c:v>
                </c:pt>
                <c:pt idx="34">
                  <c:v>#N/A</c:v>
                </c:pt>
                <c:pt idx="35">
                  <c:v>1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29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BF-7344-9FB8-BEBD761BF3D6}"/>
            </c:ext>
          </c:extLst>
        </c:ser>
        <c:ser>
          <c:idx val="2"/>
          <c:order val="6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BGAS'!$KG$45:$LY$45</c:f>
              <c:numCache>
                <c:formatCode>General</c:formatCode>
                <c:ptCount val="45"/>
                <c:pt idx="1">
                  <c:v>128</c:v>
                </c:pt>
                <c:pt idx="2">
                  <c:v>#N/A</c:v>
                </c:pt>
                <c:pt idx="3">
                  <c:v>#N/A</c:v>
                </c:pt>
                <c:pt idx="4">
                  <c:v>160</c:v>
                </c:pt>
                <c:pt idx="5">
                  <c:v>#N/A</c:v>
                </c:pt>
                <c:pt idx="6">
                  <c:v>189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259</c:v>
                </c:pt>
                <c:pt idx="12">
                  <c:v>#N/A</c:v>
                </c:pt>
                <c:pt idx="13">
                  <c:v>239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162</c:v>
                </c:pt>
                <c:pt idx="19">
                  <c:v>#N/A</c:v>
                </c:pt>
                <c:pt idx="20">
                  <c:v>130</c:v>
                </c:pt>
                <c:pt idx="21">
                  <c:v>#N/A</c:v>
                </c:pt>
                <c:pt idx="22">
                  <c:v>95</c:v>
                </c:pt>
                <c:pt idx="23">
                  <c:v>#N/A</c:v>
                </c:pt>
                <c:pt idx="24">
                  <c:v>#N/A</c:v>
                </c:pt>
                <c:pt idx="25">
                  <c:v>62</c:v>
                </c:pt>
                <c:pt idx="26">
                  <c:v>#N/A</c:v>
                </c:pt>
                <c:pt idx="27">
                  <c:v>#N/A</c:v>
                </c:pt>
                <c:pt idx="28">
                  <c:v>38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3</c:v>
                </c:pt>
                <c:pt idx="33">
                  <c:v>#N/A</c:v>
                </c:pt>
                <c:pt idx="34">
                  <c:v>#N/A</c:v>
                </c:pt>
                <c:pt idx="35">
                  <c:v>1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33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BF-7344-9FB8-BEBD761BF3D6}"/>
            </c:ext>
          </c:extLst>
        </c:ser>
        <c:ser>
          <c:idx val="3"/>
          <c:order val="7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BGAS'!$BE$17:$CW$17</c:f>
              <c:numCache>
                <c:formatCode>General</c:formatCode>
                <c:ptCount val="45"/>
                <c:pt idx="0">
                  <c:v>0</c:v>
                </c:pt>
                <c:pt idx="1">
                  <c:v>117.66666666666667</c:v>
                </c:pt>
                <c:pt idx="2">
                  <c:v>#N/A</c:v>
                </c:pt>
                <c:pt idx="3">
                  <c:v>#N/A</c:v>
                </c:pt>
                <c:pt idx="4">
                  <c:v>160</c:v>
                </c:pt>
                <c:pt idx="5">
                  <c:v>#N/A</c:v>
                </c:pt>
                <c:pt idx="6">
                  <c:v>189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251</c:v>
                </c:pt>
                <c:pt idx="12">
                  <c:v>#N/A</c:v>
                </c:pt>
                <c:pt idx="13">
                  <c:v>238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149.33333333333334</c:v>
                </c:pt>
                <c:pt idx="19">
                  <c:v>#N/A</c:v>
                </c:pt>
                <c:pt idx="20">
                  <c:v>122</c:v>
                </c:pt>
                <c:pt idx="21">
                  <c:v>#N/A</c:v>
                </c:pt>
                <c:pt idx="22">
                  <c:v>95</c:v>
                </c:pt>
                <c:pt idx="23">
                  <c:v>#N/A</c:v>
                </c:pt>
                <c:pt idx="24">
                  <c:v>#N/A</c:v>
                </c:pt>
                <c:pt idx="25">
                  <c:v>60.666666666666664</c:v>
                </c:pt>
                <c:pt idx="26">
                  <c:v>#N/A</c:v>
                </c:pt>
                <c:pt idx="27">
                  <c:v>#N/A</c:v>
                </c:pt>
                <c:pt idx="28">
                  <c:v>39.666666666666664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2</c:v>
                </c:pt>
                <c:pt idx="33">
                  <c:v>#N/A</c:v>
                </c:pt>
                <c:pt idx="34">
                  <c:v>#N/A</c:v>
                </c:pt>
                <c:pt idx="35">
                  <c:v>1.3333333333333333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31.333333333333332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19.666666666666668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9BF-7344-9FB8-BEBD761BF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508352"/>
        <c:axId val="664508912"/>
      </c:lineChart>
      <c:lineChart>
        <c:grouping val="standard"/>
        <c:varyColors val="0"/>
        <c:ser>
          <c:idx val="4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88900">
                <a:solidFill>
                  <a:schemeClr val="accent5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BGAS'!$H$36:$BA$36</c:f>
              <c:numCache>
                <c:formatCode>General</c:formatCode>
                <c:ptCount val="46"/>
                <c:pt idx="0">
                  <c:v>0</c:v>
                </c:pt>
                <c:pt idx="1">
                  <c:v>12.4</c:v>
                </c:pt>
                <c:pt idx="4">
                  <c:v>10.5</c:v>
                </c:pt>
                <c:pt idx="6">
                  <c:v>35.4</c:v>
                </c:pt>
                <c:pt idx="11">
                  <c:v>41.4</c:v>
                </c:pt>
                <c:pt idx="13">
                  <c:v>55.2</c:v>
                </c:pt>
                <c:pt idx="18">
                  <c:v>65</c:v>
                </c:pt>
                <c:pt idx="20">
                  <c:v>65.7</c:v>
                </c:pt>
                <c:pt idx="22">
                  <c:v>59.5</c:v>
                </c:pt>
                <c:pt idx="25">
                  <c:v>64.3</c:v>
                </c:pt>
                <c:pt idx="28">
                  <c:v>52.4</c:v>
                </c:pt>
                <c:pt idx="32">
                  <c:v>60.4</c:v>
                </c:pt>
                <c:pt idx="35">
                  <c:v>35.9</c:v>
                </c:pt>
                <c:pt idx="40">
                  <c:v>41.8</c:v>
                </c:pt>
                <c:pt idx="44">
                  <c:v>33.6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BF-7344-9FB8-BEBD761BF3D6}"/>
            </c:ext>
          </c:extLst>
        </c:ser>
        <c:ser>
          <c:idx val="5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88900">
                <a:solidFill>
                  <a:schemeClr val="accent6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BGAS'!$H$41:$AZ$41</c:f>
              <c:numCache>
                <c:formatCode>General</c:formatCode>
                <c:ptCount val="45"/>
                <c:pt idx="0">
                  <c:v>0</c:v>
                </c:pt>
                <c:pt idx="1">
                  <c:v>15.1</c:v>
                </c:pt>
                <c:pt idx="4">
                  <c:v>19.2</c:v>
                </c:pt>
                <c:pt idx="6">
                  <c:v>25.9</c:v>
                </c:pt>
                <c:pt idx="11">
                  <c:v>38.299999999999997</c:v>
                </c:pt>
                <c:pt idx="13">
                  <c:v>54.3</c:v>
                </c:pt>
                <c:pt idx="18">
                  <c:v>58.3</c:v>
                </c:pt>
                <c:pt idx="20">
                  <c:v>62.7</c:v>
                </c:pt>
                <c:pt idx="22">
                  <c:v>61</c:v>
                </c:pt>
                <c:pt idx="25">
                  <c:v>60.8</c:v>
                </c:pt>
                <c:pt idx="28">
                  <c:v>56.4</c:v>
                </c:pt>
                <c:pt idx="32">
                  <c:v>52</c:v>
                </c:pt>
                <c:pt idx="35">
                  <c:v>34.4</c:v>
                </c:pt>
                <c:pt idx="40">
                  <c:v>44.2</c:v>
                </c:pt>
                <c:pt idx="44">
                  <c:v>26.3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BF-7344-9FB8-BEBD761BF3D6}"/>
            </c:ext>
          </c:extLst>
        </c:ser>
        <c:ser>
          <c:idx val="6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889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BGAS'!$H$46:$AZ$46</c:f>
              <c:numCache>
                <c:formatCode>General</c:formatCode>
                <c:ptCount val="45"/>
                <c:pt idx="0">
                  <c:v>0</c:v>
                </c:pt>
                <c:pt idx="1">
                  <c:v>18.3</c:v>
                </c:pt>
                <c:pt idx="4">
                  <c:v>14.85</c:v>
                </c:pt>
                <c:pt idx="6">
                  <c:v>30.7</c:v>
                </c:pt>
                <c:pt idx="11">
                  <c:v>41.4</c:v>
                </c:pt>
                <c:pt idx="13">
                  <c:v>54.75</c:v>
                </c:pt>
                <c:pt idx="18">
                  <c:v>51.6</c:v>
                </c:pt>
                <c:pt idx="20">
                  <c:v>64.7</c:v>
                </c:pt>
                <c:pt idx="22">
                  <c:v>60</c:v>
                </c:pt>
                <c:pt idx="25">
                  <c:v>56.2</c:v>
                </c:pt>
                <c:pt idx="28">
                  <c:v>52.55</c:v>
                </c:pt>
                <c:pt idx="32">
                  <c:v>48.9</c:v>
                </c:pt>
                <c:pt idx="35">
                  <c:v>34.4</c:v>
                </c:pt>
                <c:pt idx="40">
                  <c:v>42</c:v>
                </c:pt>
                <c:pt idx="44">
                  <c:v>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BF-7344-9FB8-BEBD761BF3D6}"/>
            </c:ext>
          </c:extLst>
        </c:ser>
        <c:ser>
          <c:idx val="7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BGAS'!$BE$18:$CW$18</c:f>
              <c:numCache>
                <c:formatCode>General</c:formatCode>
                <c:ptCount val="45"/>
                <c:pt idx="0">
                  <c:v>0</c:v>
                </c:pt>
                <c:pt idx="1">
                  <c:v>15.266666666666666</c:v>
                </c:pt>
                <c:pt idx="2">
                  <c:v>#N/A</c:v>
                </c:pt>
                <c:pt idx="3">
                  <c:v>#N/A</c:v>
                </c:pt>
                <c:pt idx="4">
                  <c:v>14.85</c:v>
                </c:pt>
                <c:pt idx="5">
                  <c:v>#N/A</c:v>
                </c:pt>
                <c:pt idx="6">
                  <c:v>30.666666666666668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40.366666666666667</c:v>
                </c:pt>
                <c:pt idx="12">
                  <c:v>#N/A</c:v>
                </c:pt>
                <c:pt idx="13">
                  <c:v>54.75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58.300000000000004</c:v>
                </c:pt>
                <c:pt idx="19">
                  <c:v>#N/A</c:v>
                </c:pt>
                <c:pt idx="20">
                  <c:v>64.366666666666674</c:v>
                </c:pt>
                <c:pt idx="21">
                  <c:v>#N/A</c:v>
                </c:pt>
                <c:pt idx="22">
                  <c:v>60.166666666666664</c:v>
                </c:pt>
                <c:pt idx="23">
                  <c:v>#N/A</c:v>
                </c:pt>
                <c:pt idx="24">
                  <c:v>#N/A</c:v>
                </c:pt>
                <c:pt idx="25">
                  <c:v>60.433333333333337</c:v>
                </c:pt>
                <c:pt idx="26">
                  <c:v>#N/A</c:v>
                </c:pt>
                <c:pt idx="27">
                  <c:v>#N/A</c:v>
                </c:pt>
                <c:pt idx="28">
                  <c:v>53.783333333333331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53.766666666666673</c:v>
                </c:pt>
                <c:pt idx="33">
                  <c:v>#N/A</c:v>
                </c:pt>
                <c:pt idx="34">
                  <c:v>#N/A</c:v>
                </c:pt>
                <c:pt idx="35">
                  <c:v>34.9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42.666666666666664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28.100000000000005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BF-7344-9FB8-BEBD761BF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510032"/>
        <c:axId val="664509472"/>
      </c:lineChart>
      <c:catAx>
        <c:axId val="6645083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450891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450891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C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>
                    <a:solidFill>
                      <a:srgbClr val="FFC000"/>
                    </a:solidFill>
                  </a:rPr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C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4508352"/>
        <c:crosses val="autoZero"/>
        <c:crossBetween val="midCat"/>
      </c:valAx>
      <c:valAx>
        <c:axId val="66450947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b="1">
                    <a:solidFill>
                      <a:srgbClr val="0070C0"/>
                    </a:solidFill>
                  </a:rPr>
                  <a:t>% de</a:t>
                </a:r>
                <a:r>
                  <a:rPr lang="es-MX" b="1" baseline="0">
                    <a:solidFill>
                      <a:srgbClr val="0070C0"/>
                    </a:solidFill>
                  </a:rPr>
                  <a:t> metano</a:t>
                </a:r>
                <a:endParaRPr lang="es-MX" b="1">
                  <a:solidFill>
                    <a:srgbClr val="0070C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>
                <a:lumMod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4510032"/>
        <c:crosses val="max"/>
        <c:crossBetween val="between"/>
      </c:valAx>
      <c:catAx>
        <c:axId val="66451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45094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34132555972846"/>
          <c:y val="4.1273655752478197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4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BGAS'!$KG$50:$LZ$50</c:f>
              <c:numCache>
                <c:formatCode>General</c:formatCode>
                <c:ptCount val="46"/>
                <c:pt idx="1">
                  <c:v>60</c:v>
                </c:pt>
                <c:pt idx="2">
                  <c:v>#N/A</c:v>
                </c:pt>
                <c:pt idx="3">
                  <c:v>#N/A</c:v>
                </c:pt>
                <c:pt idx="4">
                  <c:v>135</c:v>
                </c:pt>
                <c:pt idx="5">
                  <c:v>#N/A</c:v>
                </c:pt>
                <c:pt idx="6">
                  <c:v>165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170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177</c:v>
                </c:pt>
                <c:pt idx="19">
                  <c:v>#N/A</c:v>
                </c:pt>
                <c:pt idx="20">
                  <c:v>143</c:v>
                </c:pt>
                <c:pt idx="21">
                  <c:v>#N/A</c:v>
                </c:pt>
                <c:pt idx="22">
                  <c:v>149</c:v>
                </c:pt>
                <c:pt idx="23">
                  <c:v>#N/A</c:v>
                </c:pt>
                <c:pt idx="24">
                  <c:v>#N/A</c:v>
                </c:pt>
                <c:pt idx="25">
                  <c:v>153</c:v>
                </c:pt>
                <c:pt idx="26">
                  <c:v>#N/A</c:v>
                </c:pt>
                <c:pt idx="27">
                  <c:v>#N/A</c:v>
                </c:pt>
                <c:pt idx="28">
                  <c:v>163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154</c:v>
                </c:pt>
                <c:pt idx="33">
                  <c:v>#N/A</c:v>
                </c:pt>
                <c:pt idx="34">
                  <c:v>#N/A</c:v>
                </c:pt>
                <c:pt idx="35">
                  <c:v>61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  <c:pt idx="4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E-5F4B-BB37-5811657A1990}"/>
            </c:ext>
          </c:extLst>
        </c:ser>
        <c:ser>
          <c:idx val="1"/>
          <c:order val="5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BGAS'!$KG$55:$LY$55</c:f>
              <c:numCache>
                <c:formatCode>General</c:formatCode>
                <c:ptCount val="45"/>
                <c:pt idx="1">
                  <c:v>45</c:v>
                </c:pt>
                <c:pt idx="2">
                  <c:v>#N/A</c:v>
                </c:pt>
                <c:pt idx="3">
                  <c:v>#N/A</c:v>
                </c:pt>
                <c:pt idx="4">
                  <c:v>138</c:v>
                </c:pt>
                <c:pt idx="5">
                  <c:v>#N/A</c:v>
                </c:pt>
                <c:pt idx="6">
                  <c:v>168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172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150</c:v>
                </c:pt>
                <c:pt idx="19">
                  <c:v>#N/A</c:v>
                </c:pt>
                <c:pt idx="20">
                  <c:v>153</c:v>
                </c:pt>
                <c:pt idx="21">
                  <c:v>#N/A</c:v>
                </c:pt>
                <c:pt idx="22">
                  <c:v>137</c:v>
                </c:pt>
                <c:pt idx="23">
                  <c:v>#N/A</c:v>
                </c:pt>
                <c:pt idx="24">
                  <c:v>#N/A</c:v>
                </c:pt>
                <c:pt idx="25">
                  <c:v>149</c:v>
                </c:pt>
                <c:pt idx="26">
                  <c:v>#N/A</c:v>
                </c:pt>
                <c:pt idx="27">
                  <c:v>#N/A</c:v>
                </c:pt>
                <c:pt idx="28">
                  <c:v>155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132</c:v>
                </c:pt>
                <c:pt idx="33">
                  <c:v>#N/A</c:v>
                </c:pt>
                <c:pt idx="34">
                  <c:v>#N/A</c:v>
                </c:pt>
                <c:pt idx="35">
                  <c:v>52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5E-5F4B-BB37-5811657A1990}"/>
            </c:ext>
          </c:extLst>
        </c:ser>
        <c:ser>
          <c:idx val="2"/>
          <c:order val="6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BGAS'!$KG$60:$LY$60</c:f>
              <c:numCache>
                <c:formatCode>General</c:formatCode>
                <c:ptCount val="45"/>
                <c:pt idx="1">
                  <c:v>50</c:v>
                </c:pt>
                <c:pt idx="2">
                  <c:v>#N/A</c:v>
                </c:pt>
                <c:pt idx="3">
                  <c:v>#N/A</c:v>
                </c:pt>
                <c:pt idx="4">
                  <c:v>145</c:v>
                </c:pt>
                <c:pt idx="5">
                  <c:v>#N/A</c:v>
                </c:pt>
                <c:pt idx="6">
                  <c:v>166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176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175</c:v>
                </c:pt>
                <c:pt idx="19">
                  <c:v>#N/A</c:v>
                </c:pt>
                <c:pt idx="20">
                  <c:v>144</c:v>
                </c:pt>
                <c:pt idx="21">
                  <c:v>#N/A</c:v>
                </c:pt>
                <c:pt idx="22">
                  <c:v>136</c:v>
                </c:pt>
                <c:pt idx="23">
                  <c:v>#N/A</c:v>
                </c:pt>
                <c:pt idx="24">
                  <c:v>#N/A</c:v>
                </c:pt>
                <c:pt idx="25">
                  <c:v>155</c:v>
                </c:pt>
                <c:pt idx="26">
                  <c:v>#N/A</c:v>
                </c:pt>
                <c:pt idx="27">
                  <c:v>#N/A</c:v>
                </c:pt>
                <c:pt idx="28">
                  <c:v>165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126</c:v>
                </c:pt>
                <c:pt idx="33">
                  <c:v>#N/A</c:v>
                </c:pt>
                <c:pt idx="34">
                  <c:v>#N/A</c:v>
                </c:pt>
                <c:pt idx="35">
                  <c:v>51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5E-5F4B-BB37-5811657A1990}"/>
            </c:ext>
          </c:extLst>
        </c:ser>
        <c:ser>
          <c:idx val="3"/>
          <c:order val="7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BGAS'!$BE$22:$CW$22</c:f>
              <c:numCache>
                <c:formatCode>General</c:formatCode>
                <c:ptCount val="45"/>
                <c:pt idx="0">
                  <c:v>0</c:v>
                </c:pt>
                <c:pt idx="1">
                  <c:v>51.666666666666664</c:v>
                </c:pt>
                <c:pt idx="2">
                  <c:v>#N/A</c:v>
                </c:pt>
                <c:pt idx="3">
                  <c:v>#N/A</c:v>
                </c:pt>
                <c:pt idx="4">
                  <c:v>139.33333333333334</c:v>
                </c:pt>
                <c:pt idx="5">
                  <c:v>#N/A</c:v>
                </c:pt>
                <c:pt idx="6">
                  <c:v>166.33333333333334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172.66666666666666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167.33333333333334</c:v>
                </c:pt>
                <c:pt idx="19">
                  <c:v>#N/A</c:v>
                </c:pt>
                <c:pt idx="20">
                  <c:v>146.66666666666666</c:v>
                </c:pt>
                <c:pt idx="21">
                  <c:v>#N/A</c:v>
                </c:pt>
                <c:pt idx="22">
                  <c:v>140.66666666666666</c:v>
                </c:pt>
                <c:pt idx="23">
                  <c:v>#N/A</c:v>
                </c:pt>
                <c:pt idx="24">
                  <c:v>#N/A</c:v>
                </c:pt>
                <c:pt idx="25">
                  <c:v>152.33333333333334</c:v>
                </c:pt>
                <c:pt idx="26">
                  <c:v>#N/A</c:v>
                </c:pt>
                <c:pt idx="27">
                  <c:v>#N/A</c:v>
                </c:pt>
                <c:pt idx="28">
                  <c:v>161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137.33333333333334</c:v>
                </c:pt>
                <c:pt idx="33">
                  <c:v>#N/A</c:v>
                </c:pt>
                <c:pt idx="34">
                  <c:v>#N/A</c:v>
                </c:pt>
                <c:pt idx="35">
                  <c:v>54.666666666666664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F5E-5F4B-BB37-5811657A1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516752"/>
        <c:axId val="664517312"/>
      </c:lineChart>
      <c:lineChart>
        <c:grouping val="standard"/>
        <c:varyColors val="0"/>
        <c:ser>
          <c:idx val="4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88900">
                <a:solidFill>
                  <a:schemeClr val="accent5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BGAS'!$H$51:$BA$51</c:f>
              <c:numCache>
                <c:formatCode>General</c:formatCode>
                <c:ptCount val="46"/>
                <c:pt idx="0">
                  <c:v>0</c:v>
                </c:pt>
                <c:pt idx="1">
                  <c:v>2.5</c:v>
                </c:pt>
                <c:pt idx="4">
                  <c:v>19.5</c:v>
                </c:pt>
                <c:pt idx="6">
                  <c:v>25.4</c:v>
                </c:pt>
                <c:pt idx="11">
                  <c:v>64.099999999999994</c:v>
                </c:pt>
                <c:pt idx="18">
                  <c:v>60.2</c:v>
                </c:pt>
                <c:pt idx="20">
                  <c:v>60.5</c:v>
                </c:pt>
                <c:pt idx="22">
                  <c:v>57.9</c:v>
                </c:pt>
                <c:pt idx="25">
                  <c:v>58.1</c:v>
                </c:pt>
                <c:pt idx="28">
                  <c:v>65</c:v>
                </c:pt>
                <c:pt idx="32">
                  <c:v>61.9</c:v>
                </c:pt>
                <c:pt idx="35">
                  <c:v>58.4</c:v>
                </c:pt>
                <c:pt idx="40">
                  <c:v>57.8</c:v>
                </c:pt>
                <c:pt idx="44">
                  <c:v>31.9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5E-5F4B-BB37-5811657A1990}"/>
            </c:ext>
          </c:extLst>
        </c:ser>
        <c:ser>
          <c:idx val="5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88900">
                <a:solidFill>
                  <a:schemeClr val="accent6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BGAS'!$H$56:$AZ$56</c:f>
              <c:numCache>
                <c:formatCode>General</c:formatCode>
                <c:ptCount val="45"/>
                <c:pt idx="0">
                  <c:v>0</c:v>
                </c:pt>
                <c:pt idx="1">
                  <c:v>12.3</c:v>
                </c:pt>
                <c:pt idx="4">
                  <c:v>23.8</c:v>
                </c:pt>
                <c:pt idx="6">
                  <c:v>29.65</c:v>
                </c:pt>
                <c:pt idx="11">
                  <c:v>54.1</c:v>
                </c:pt>
                <c:pt idx="18">
                  <c:v>60</c:v>
                </c:pt>
                <c:pt idx="20">
                  <c:v>65.5</c:v>
                </c:pt>
                <c:pt idx="22">
                  <c:v>60.1</c:v>
                </c:pt>
                <c:pt idx="25">
                  <c:v>59</c:v>
                </c:pt>
                <c:pt idx="28">
                  <c:v>67.05</c:v>
                </c:pt>
                <c:pt idx="32">
                  <c:v>65.099999999999994</c:v>
                </c:pt>
                <c:pt idx="35">
                  <c:v>56.9</c:v>
                </c:pt>
                <c:pt idx="40">
                  <c:v>59</c:v>
                </c:pt>
                <c:pt idx="44">
                  <c:v>30.3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5E-5F4B-BB37-5811657A1990}"/>
            </c:ext>
          </c:extLst>
        </c:ser>
        <c:ser>
          <c:idx val="6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889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BGAS'!$H$61:$AZ$61</c:f>
              <c:numCache>
                <c:formatCode>General</c:formatCode>
                <c:ptCount val="45"/>
                <c:pt idx="0">
                  <c:v>0</c:v>
                </c:pt>
                <c:pt idx="1">
                  <c:v>22.6</c:v>
                </c:pt>
                <c:pt idx="4">
                  <c:v>28.1</c:v>
                </c:pt>
                <c:pt idx="6">
                  <c:v>33.9</c:v>
                </c:pt>
                <c:pt idx="11">
                  <c:v>62.1</c:v>
                </c:pt>
                <c:pt idx="18">
                  <c:v>64</c:v>
                </c:pt>
                <c:pt idx="20">
                  <c:v>63.9</c:v>
                </c:pt>
                <c:pt idx="22">
                  <c:v>63.6</c:v>
                </c:pt>
                <c:pt idx="25">
                  <c:v>58.9</c:v>
                </c:pt>
                <c:pt idx="28">
                  <c:v>63.400000000000006</c:v>
                </c:pt>
                <c:pt idx="32">
                  <c:v>67.900000000000006</c:v>
                </c:pt>
                <c:pt idx="35">
                  <c:v>51.6</c:v>
                </c:pt>
                <c:pt idx="40">
                  <c:v>62</c:v>
                </c:pt>
                <c:pt idx="44">
                  <c:v>41.8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5E-5F4B-BB37-5811657A1990}"/>
            </c:ext>
          </c:extLst>
        </c:ser>
        <c:ser>
          <c:idx val="7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BGAS'!$BE$23:$CW$23</c:f>
              <c:numCache>
                <c:formatCode>General</c:formatCode>
                <c:ptCount val="45"/>
                <c:pt idx="0">
                  <c:v>0</c:v>
                </c:pt>
                <c:pt idx="1">
                  <c:v>12.466666666666669</c:v>
                </c:pt>
                <c:pt idx="2">
                  <c:v>#N/A</c:v>
                </c:pt>
                <c:pt idx="3">
                  <c:v>#N/A</c:v>
                </c:pt>
                <c:pt idx="4">
                  <c:v>23.8</c:v>
                </c:pt>
                <c:pt idx="5">
                  <c:v>#N/A</c:v>
                </c:pt>
                <c:pt idx="6">
                  <c:v>29.649999999999995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60.099999999999994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61.4</c:v>
                </c:pt>
                <c:pt idx="19">
                  <c:v>#N/A</c:v>
                </c:pt>
                <c:pt idx="20">
                  <c:v>63.300000000000004</c:v>
                </c:pt>
                <c:pt idx="21">
                  <c:v>#N/A</c:v>
                </c:pt>
                <c:pt idx="22">
                  <c:v>60.533333333333331</c:v>
                </c:pt>
                <c:pt idx="23">
                  <c:v>#N/A</c:v>
                </c:pt>
                <c:pt idx="24">
                  <c:v>#N/A</c:v>
                </c:pt>
                <c:pt idx="25">
                  <c:v>58.666666666666664</c:v>
                </c:pt>
                <c:pt idx="26">
                  <c:v>#N/A</c:v>
                </c:pt>
                <c:pt idx="27">
                  <c:v>#N/A</c:v>
                </c:pt>
                <c:pt idx="28">
                  <c:v>65.150000000000006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64.966666666666669</c:v>
                </c:pt>
                <c:pt idx="33">
                  <c:v>#N/A</c:v>
                </c:pt>
                <c:pt idx="34">
                  <c:v>#N/A</c:v>
                </c:pt>
                <c:pt idx="35">
                  <c:v>55.633333333333333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59.6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34.666666666666664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5E-5F4B-BB37-5811657A1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518432"/>
        <c:axId val="664517872"/>
      </c:lineChart>
      <c:catAx>
        <c:axId val="6645167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451731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451731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C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>
                    <a:solidFill>
                      <a:srgbClr val="FFC000"/>
                    </a:solidFill>
                  </a:rPr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C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4516752"/>
        <c:crosses val="autoZero"/>
        <c:crossBetween val="midCat"/>
      </c:valAx>
      <c:valAx>
        <c:axId val="66451787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>
                    <a:solidFill>
                      <a:srgbClr val="0070C0"/>
                    </a:solidFill>
                  </a:rPr>
                  <a:t>% de</a:t>
                </a:r>
                <a:r>
                  <a:rPr lang="es-MX" baseline="0">
                    <a:solidFill>
                      <a:srgbClr val="0070C0"/>
                    </a:solidFill>
                  </a:rPr>
                  <a:t> metano</a:t>
                </a:r>
                <a:endParaRPr lang="es-MX">
                  <a:solidFill>
                    <a:srgbClr val="0070C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>
                <a:lumMod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4518432"/>
        <c:crosses val="max"/>
        <c:crossBetween val="between"/>
      </c:valAx>
      <c:catAx>
        <c:axId val="664518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451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5750529434564737"/>
          <c:y val="0.38111818516540924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4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88900">
                <a:solidFill>
                  <a:schemeClr val="accent5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BGAS'!$KH$225:$LZ$225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195</c:v>
                </c:pt>
                <c:pt idx="4">
                  <c:v>#N/A</c:v>
                </c:pt>
                <c:pt idx="5">
                  <c:v>55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208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122</c:v>
                </c:pt>
                <c:pt idx="18">
                  <c:v>#N/A</c:v>
                </c:pt>
                <c:pt idx="19">
                  <c:v>92</c:v>
                </c:pt>
                <c:pt idx="20">
                  <c:v>#N/A</c:v>
                </c:pt>
                <c:pt idx="21">
                  <c:v>#N/A</c:v>
                </c:pt>
                <c:pt idx="22">
                  <c:v>146</c:v>
                </c:pt>
                <c:pt idx="23">
                  <c:v>#N/A</c:v>
                </c:pt>
                <c:pt idx="24">
                  <c:v>48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21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2A-DF46-9A15-878DDCEEF11C}"/>
            </c:ext>
          </c:extLst>
        </c:ser>
        <c:ser>
          <c:idx val="5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88900">
                <a:solidFill>
                  <a:schemeClr val="accent6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BGAS'!$KH$230:$MA$230</c:f>
              <c:numCache>
                <c:formatCode>General</c:formatCode>
                <c:ptCount val="4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180</c:v>
                </c:pt>
                <c:pt idx="4">
                  <c:v>#N/A</c:v>
                </c:pt>
                <c:pt idx="5">
                  <c:v>65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182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130</c:v>
                </c:pt>
                <c:pt idx="18">
                  <c:v>#N/A</c:v>
                </c:pt>
                <c:pt idx="19">
                  <c:v>86</c:v>
                </c:pt>
                <c:pt idx="20">
                  <c:v>#N/A</c:v>
                </c:pt>
                <c:pt idx="21">
                  <c:v>#N/A</c:v>
                </c:pt>
                <c:pt idx="22">
                  <c:v>150</c:v>
                </c:pt>
                <c:pt idx="23">
                  <c:v>#N/A</c:v>
                </c:pt>
                <c:pt idx="24">
                  <c:v>41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19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2A-DF46-9A15-878DDCEEF11C}"/>
            </c:ext>
          </c:extLst>
        </c:ser>
        <c:ser>
          <c:idx val="6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889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BGAS'!$KH$235:$LZ$235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193</c:v>
                </c:pt>
                <c:pt idx="4">
                  <c:v>#N/A</c:v>
                </c:pt>
                <c:pt idx="5">
                  <c:v>65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208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136</c:v>
                </c:pt>
                <c:pt idx="18">
                  <c:v>#N/A</c:v>
                </c:pt>
                <c:pt idx="19">
                  <c:v>89</c:v>
                </c:pt>
                <c:pt idx="20">
                  <c:v>#N/A</c:v>
                </c:pt>
                <c:pt idx="21">
                  <c:v>#N/A</c:v>
                </c:pt>
                <c:pt idx="22">
                  <c:v>143</c:v>
                </c:pt>
                <c:pt idx="23">
                  <c:v>#N/A</c:v>
                </c:pt>
                <c:pt idx="24">
                  <c:v>40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15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2A-DF46-9A15-878DDCEEF11C}"/>
            </c:ext>
          </c:extLst>
        </c:ser>
        <c:ser>
          <c:idx val="7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BGAS'!$BF$82:$CX$82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189.33333333333334</c:v>
                </c:pt>
                <c:pt idx="4">
                  <c:v>#N/A</c:v>
                </c:pt>
                <c:pt idx="5">
                  <c:v>61.666666666666664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199.33333333333334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129.33333333333334</c:v>
                </c:pt>
                <c:pt idx="18">
                  <c:v>#N/A</c:v>
                </c:pt>
                <c:pt idx="19">
                  <c:v>89</c:v>
                </c:pt>
                <c:pt idx="20">
                  <c:v>#N/A</c:v>
                </c:pt>
                <c:pt idx="21">
                  <c:v>#N/A</c:v>
                </c:pt>
                <c:pt idx="22">
                  <c:v>146.33333333333334</c:v>
                </c:pt>
                <c:pt idx="23">
                  <c:v>#N/A</c:v>
                </c:pt>
                <c:pt idx="24">
                  <c:v>43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18.333333333333332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2.8666666666666667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72A-DF46-9A15-878DDCEEF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107120"/>
        <c:axId val="665107680"/>
      </c:lineChart>
      <c:lineChart>
        <c:grouping val="standard"/>
        <c:varyColors val="0"/>
        <c:ser>
          <c:idx val="0"/>
          <c:order val="4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BGAS'!$I$226:$BB$226</c:f>
              <c:numCache>
                <c:formatCode>General</c:formatCode>
                <c:ptCount val="46"/>
                <c:pt idx="0">
                  <c:v>0</c:v>
                </c:pt>
                <c:pt idx="3">
                  <c:v>22.1</c:v>
                </c:pt>
                <c:pt idx="5">
                  <c:v>31.2</c:v>
                </c:pt>
                <c:pt idx="10">
                  <c:v>53.9</c:v>
                </c:pt>
                <c:pt idx="17">
                  <c:v>55</c:v>
                </c:pt>
                <c:pt idx="19">
                  <c:v>54.9</c:v>
                </c:pt>
                <c:pt idx="22">
                  <c:v>60.5</c:v>
                </c:pt>
                <c:pt idx="24">
                  <c:v>61.9</c:v>
                </c:pt>
                <c:pt idx="31">
                  <c:v>50.8</c:v>
                </c:pt>
                <c:pt idx="34">
                  <c:v>24.5</c:v>
                </c:pt>
                <c:pt idx="39">
                  <c:v>23.9</c:v>
                </c:pt>
                <c:pt idx="44">
                  <c:v>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2A-DF46-9A15-878DDCEEF11C}"/>
            </c:ext>
          </c:extLst>
        </c:ser>
        <c:ser>
          <c:idx val="1"/>
          <c:order val="5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BGAS'!$I$231:$BA$231</c:f>
              <c:numCache>
                <c:formatCode>General</c:formatCode>
                <c:ptCount val="45"/>
                <c:pt idx="0">
                  <c:v>0</c:v>
                </c:pt>
                <c:pt idx="3">
                  <c:v>20.100000000000001</c:v>
                </c:pt>
                <c:pt idx="5">
                  <c:v>30</c:v>
                </c:pt>
                <c:pt idx="10">
                  <c:v>49.2</c:v>
                </c:pt>
                <c:pt idx="17">
                  <c:v>49</c:v>
                </c:pt>
                <c:pt idx="19">
                  <c:v>54.9</c:v>
                </c:pt>
                <c:pt idx="22">
                  <c:v>60.5</c:v>
                </c:pt>
                <c:pt idx="24">
                  <c:v>48.1</c:v>
                </c:pt>
                <c:pt idx="31">
                  <c:v>48.6</c:v>
                </c:pt>
                <c:pt idx="34">
                  <c:v>31.2</c:v>
                </c:pt>
                <c:pt idx="39">
                  <c:v>23.9</c:v>
                </c:pt>
                <c:pt idx="44">
                  <c:v>28.6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2A-DF46-9A15-878DDCEEF11C}"/>
            </c:ext>
          </c:extLst>
        </c:ser>
        <c:ser>
          <c:idx val="2"/>
          <c:order val="6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BGAS'!$I$236:$BA$236</c:f>
              <c:numCache>
                <c:formatCode>General</c:formatCode>
                <c:ptCount val="45"/>
                <c:pt idx="0">
                  <c:v>0</c:v>
                </c:pt>
                <c:pt idx="3">
                  <c:v>22.1</c:v>
                </c:pt>
                <c:pt idx="5">
                  <c:v>30</c:v>
                </c:pt>
                <c:pt idx="10">
                  <c:v>53.9</c:v>
                </c:pt>
                <c:pt idx="17">
                  <c:v>53</c:v>
                </c:pt>
                <c:pt idx="19">
                  <c:v>54.9</c:v>
                </c:pt>
                <c:pt idx="22">
                  <c:v>51.5</c:v>
                </c:pt>
                <c:pt idx="24">
                  <c:v>48</c:v>
                </c:pt>
                <c:pt idx="31">
                  <c:v>48.1</c:v>
                </c:pt>
                <c:pt idx="34">
                  <c:v>32.200000000000003</c:v>
                </c:pt>
                <c:pt idx="39">
                  <c:v>23.6</c:v>
                </c:pt>
                <c:pt idx="44">
                  <c:v>22.3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2A-DF46-9A15-878DDCEEF11C}"/>
            </c:ext>
          </c:extLst>
        </c:ser>
        <c:ser>
          <c:idx val="3"/>
          <c:order val="7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BGAS'!$BF$83:$CX$83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21.433333333333337</c:v>
                </c:pt>
                <c:pt idx="4">
                  <c:v>#N/A</c:v>
                </c:pt>
                <c:pt idx="5">
                  <c:v>30.400000000000002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52.333333333333336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52.333333333333336</c:v>
                </c:pt>
                <c:pt idx="18">
                  <c:v>#N/A</c:v>
                </c:pt>
                <c:pt idx="19">
                  <c:v>54.9</c:v>
                </c:pt>
                <c:pt idx="20">
                  <c:v>#N/A</c:v>
                </c:pt>
                <c:pt idx="21">
                  <c:v>#N/A</c:v>
                </c:pt>
                <c:pt idx="22">
                  <c:v>57.5</c:v>
                </c:pt>
                <c:pt idx="23">
                  <c:v>#N/A</c:v>
                </c:pt>
                <c:pt idx="24">
                  <c:v>52.666666666666664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49.166666666666664</c:v>
                </c:pt>
                <c:pt idx="32">
                  <c:v>#N/A</c:v>
                </c:pt>
                <c:pt idx="33">
                  <c:v>#N/A</c:v>
                </c:pt>
                <c:pt idx="34">
                  <c:v>29.3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23.8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25.466666666666669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D72A-DF46-9A15-878DDCEEF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108800"/>
        <c:axId val="665108240"/>
      </c:lineChart>
      <c:catAx>
        <c:axId val="665107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510768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510768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C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>
                    <a:solidFill>
                      <a:srgbClr val="FFC000"/>
                    </a:solidFill>
                  </a:rPr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2.2135850638262275E-2"/>
              <c:y val="9.034881958186587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C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5107120"/>
        <c:crosses val="autoZero"/>
        <c:crossBetween val="midCat"/>
      </c:valAx>
      <c:valAx>
        <c:axId val="6651082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>
                    <a:solidFill>
                      <a:srgbClr val="0070C0"/>
                    </a:solidFill>
                  </a:rPr>
                  <a:t>% de metano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5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5108800"/>
        <c:crosses val="max"/>
        <c:crossBetween val="between"/>
      </c:valAx>
      <c:catAx>
        <c:axId val="665108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5108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662835270503892"/>
          <c:y val="6.4104533923334081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4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BGAS'!$KH$240:$MA$240</c:f>
              <c:numCache>
                <c:formatCode>General</c:formatCode>
                <c:ptCount val="4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280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28</c:v>
                </c:pt>
                <c:pt idx="22">
                  <c:v>#N/A</c:v>
                </c:pt>
                <c:pt idx="23">
                  <c:v>#N/A</c:v>
                </c:pt>
                <c:pt idx="24">
                  <c:v>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</c:v>
                </c:pt>
                <c:pt idx="32">
                  <c:v>#N/A</c:v>
                </c:pt>
                <c:pt idx="33">
                  <c:v>#N/A</c:v>
                </c:pt>
                <c:pt idx="34">
                  <c:v>4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94-EF4F-963C-9B9A37613B7C}"/>
            </c:ext>
          </c:extLst>
        </c:ser>
        <c:ser>
          <c:idx val="1"/>
          <c:order val="5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BGAS'!$KH$245:$LZ$245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240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32</c:v>
                </c:pt>
                <c:pt idx="22">
                  <c:v>#N/A</c:v>
                </c:pt>
                <c:pt idx="23">
                  <c:v>#N/A</c:v>
                </c:pt>
                <c:pt idx="24">
                  <c:v>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</c:v>
                </c:pt>
                <c:pt idx="32">
                  <c:v>#N/A</c:v>
                </c:pt>
                <c:pt idx="33">
                  <c:v>#N/A</c:v>
                </c:pt>
                <c:pt idx="34">
                  <c:v>4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94-EF4F-963C-9B9A37613B7C}"/>
            </c:ext>
          </c:extLst>
        </c:ser>
        <c:ser>
          <c:idx val="2"/>
          <c:order val="6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BGAS'!$KH$250:$LZ$250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256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24</c:v>
                </c:pt>
                <c:pt idx="22">
                  <c:v>#N/A</c:v>
                </c:pt>
                <c:pt idx="23">
                  <c:v>#N/A</c:v>
                </c:pt>
                <c:pt idx="24">
                  <c:v>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</c:v>
                </c:pt>
                <c:pt idx="32">
                  <c:v>#N/A</c:v>
                </c:pt>
                <c:pt idx="33">
                  <c:v>#N/A</c:v>
                </c:pt>
                <c:pt idx="34">
                  <c:v>4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94-EF4F-963C-9B9A37613B7C}"/>
            </c:ext>
          </c:extLst>
        </c:ser>
        <c:ser>
          <c:idx val="3"/>
          <c:order val="7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FFC00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BGAS'!$BF$87:$CX$87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258.66666666666669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28</c:v>
                </c:pt>
                <c:pt idx="22">
                  <c:v>#N/A</c:v>
                </c:pt>
                <c:pt idx="23">
                  <c:v>#N/A</c:v>
                </c:pt>
                <c:pt idx="24">
                  <c:v>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</c:v>
                </c:pt>
                <c:pt idx="32">
                  <c:v>#N/A</c:v>
                </c:pt>
                <c:pt idx="33">
                  <c:v>#N/A</c:v>
                </c:pt>
                <c:pt idx="34">
                  <c:v>4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294-EF4F-963C-9B9A37613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115520"/>
        <c:axId val="665116080"/>
      </c:lineChart>
      <c:lineChart>
        <c:grouping val="standard"/>
        <c:varyColors val="0"/>
        <c:ser>
          <c:idx val="4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88900">
                <a:solidFill>
                  <a:schemeClr val="accent5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BGAS'!$I$241:$BA$241</c:f>
              <c:numCache>
                <c:formatCode>General</c:formatCode>
                <c:ptCount val="45"/>
                <c:pt idx="0">
                  <c:v>0</c:v>
                </c:pt>
                <c:pt idx="5">
                  <c:v>0.4</c:v>
                </c:pt>
                <c:pt idx="21">
                  <c:v>0.5</c:v>
                </c:pt>
                <c:pt idx="24">
                  <c:v>0.8</c:v>
                </c:pt>
                <c:pt idx="31">
                  <c:v>0.01</c:v>
                </c:pt>
                <c:pt idx="34">
                  <c:v>0.1</c:v>
                </c:pt>
                <c:pt idx="39">
                  <c:v>0.2</c:v>
                </c:pt>
                <c:pt idx="4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94-EF4F-963C-9B9A37613B7C}"/>
            </c:ext>
          </c:extLst>
        </c:ser>
        <c:ser>
          <c:idx val="5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88900">
                <a:solidFill>
                  <a:schemeClr val="accent6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BGAS'!$I$246:$BA$246</c:f>
              <c:numCache>
                <c:formatCode>General</c:formatCode>
                <c:ptCount val="45"/>
                <c:pt idx="0">
                  <c:v>0</c:v>
                </c:pt>
                <c:pt idx="5">
                  <c:v>0.30000000000000004</c:v>
                </c:pt>
                <c:pt idx="21">
                  <c:v>0.5</c:v>
                </c:pt>
                <c:pt idx="24">
                  <c:v>0.7</c:v>
                </c:pt>
                <c:pt idx="31">
                  <c:v>0.2</c:v>
                </c:pt>
                <c:pt idx="34">
                  <c:v>0.2</c:v>
                </c:pt>
                <c:pt idx="39">
                  <c:v>0.2</c:v>
                </c:pt>
                <c:pt idx="44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94-EF4F-963C-9B9A37613B7C}"/>
            </c:ext>
          </c:extLst>
        </c:ser>
        <c:ser>
          <c:idx val="6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889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BGAS'!$I$251:$BB$251</c:f>
              <c:numCache>
                <c:formatCode>General</c:formatCode>
                <c:ptCount val="46"/>
                <c:pt idx="0">
                  <c:v>0</c:v>
                </c:pt>
                <c:pt idx="5">
                  <c:v>0.2</c:v>
                </c:pt>
                <c:pt idx="21">
                  <c:v>0.5</c:v>
                </c:pt>
                <c:pt idx="24">
                  <c:v>1</c:v>
                </c:pt>
                <c:pt idx="31">
                  <c:v>0.2</c:v>
                </c:pt>
                <c:pt idx="34">
                  <c:v>0.2</c:v>
                </c:pt>
                <c:pt idx="39">
                  <c:v>0.4</c:v>
                </c:pt>
                <c:pt idx="4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94-EF4F-963C-9B9A37613B7C}"/>
            </c:ext>
          </c:extLst>
        </c:ser>
        <c:ser>
          <c:idx val="7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BGAS'!$BF$88:$CX$88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0.30000000000000004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0.5</c:v>
                </c:pt>
                <c:pt idx="22">
                  <c:v>#N/A</c:v>
                </c:pt>
                <c:pt idx="23">
                  <c:v>#N/A</c:v>
                </c:pt>
                <c:pt idx="24">
                  <c:v>0.83333333333333337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0.13666666666666669</c:v>
                </c:pt>
                <c:pt idx="32">
                  <c:v>#N/A</c:v>
                </c:pt>
                <c:pt idx="33">
                  <c:v>#N/A</c:v>
                </c:pt>
                <c:pt idx="34">
                  <c:v>0.16666666666666666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0.26666666666666666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0.13666666666666669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294-EF4F-963C-9B9A37613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117200"/>
        <c:axId val="665116640"/>
      </c:lineChart>
      <c:catAx>
        <c:axId val="665115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511608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511608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C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>
                    <a:solidFill>
                      <a:srgbClr val="FFC000"/>
                    </a:solidFill>
                  </a:rPr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C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5115520"/>
        <c:crosses val="autoZero"/>
        <c:crossBetween val="midCat"/>
      </c:valAx>
      <c:valAx>
        <c:axId val="6651166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>
                    <a:solidFill>
                      <a:srgbClr val="0070C0"/>
                    </a:solidFill>
                  </a:rPr>
                  <a:t>% de metano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rgbClr val="00206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5117200"/>
        <c:crosses val="max"/>
        <c:crossBetween val="between"/>
      </c:valAx>
      <c:catAx>
        <c:axId val="665117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5116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453890697136643"/>
          <c:y val="6.9122793549496089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4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88900">
                <a:solidFill>
                  <a:schemeClr val="accent5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BGAS'!$KH$255:$LZ$255</c:f>
              <c:numCache>
                <c:formatCode>General</c:formatCode>
                <c:ptCount val="45"/>
                <c:pt idx="0">
                  <c:v>110</c:v>
                </c:pt>
                <c:pt idx="1">
                  <c:v>#N/A</c:v>
                </c:pt>
                <c:pt idx="2">
                  <c:v>#N/A</c:v>
                </c:pt>
                <c:pt idx="3">
                  <c:v>218</c:v>
                </c:pt>
                <c:pt idx="4">
                  <c:v>#N/A</c:v>
                </c:pt>
                <c:pt idx="5">
                  <c:v>90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198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170</c:v>
                </c:pt>
                <c:pt idx="18">
                  <c:v>#N/A</c:v>
                </c:pt>
                <c:pt idx="19">
                  <c:v>33</c:v>
                </c:pt>
                <c:pt idx="20">
                  <c:v>#N/A</c:v>
                </c:pt>
                <c:pt idx="21">
                  <c:v>37</c:v>
                </c:pt>
                <c:pt idx="22">
                  <c:v>30</c:v>
                </c:pt>
                <c:pt idx="23">
                  <c:v>#N/A</c:v>
                </c:pt>
                <c:pt idx="24">
                  <c:v>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17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4-924D-9788-62945A7E39B8}"/>
            </c:ext>
          </c:extLst>
        </c:ser>
        <c:ser>
          <c:idx val="5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88900">
                <a:solidFill>
                  <a:schemeClr val="accent6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BGAS'!$KH$260:$LZ$260</c:f>
              <c:numCache>
                <c:formatCode>General</c:formatCode>
                <c:ptCount val="45"/>
                <c:pt idx="0">
                  <c:v>108</c:v>
                </c:pt>
                <c:pt idx="1">
                  <c:v>#N/A</c:v>
                </c:pt>
                <c:pt idx="2">
                  <c:v>#N/A</c:v>
                </c:pt>
                <c:pt idx="3">
                  <c:v>225</c:v>
                </c:pt>
                <c:pt idx="4">
                  <c:v>#N/A</c:v>
                </c:pt>
                <c:pt idx="5">
                  <c:v>95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188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145</c:v>
                </c:pt>
                <c:pt idx="18">
                  <c:v>#N/A</c:v>
                </c:pt>
                <c:pt idx="19">
                  <c:v>37</c:v>
                </c:pt>
                <c:pt idx="20">
                  <c:v>#N/A</c:v>
                </c:pt>
                <c:pt idx="21">
                  <c:v>40</c:v>
                </c:pt>
                <c:pt idx="22">
                  <c:v>29</c:v>
                </c:pt>
                <c:pt idx="23">
                  <c:v>#N/A</c:v>
                </c:pt>
                <c:pt idx="24">
                  <c:v>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12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84-924D-9788-62945A7E39B8}"/>
            </c:ext>
          </c:extLst>
        </c:ser>
        <c:ser>
          <c:idx val="6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889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BGAS'!$KH$265:$MA$265</c:f>
              <c:numCache>
                <c:formatCode>General</c:formatCode>
                <c:ptCount val="46"/>
                <c:pt idx="0">
                  <c:v>95</c:v>
                </c:pt>
                <c:pt idx="1">
                  <c:v>#N/A</c:v>
                </c:pt>
                <c:pt idx="2">
                  <c:v>#N/A</c:v>
                </c:pt>
                <c:pt idx="3">
                  <c:v>220</c:v>
                </c:pt>
                <c:pt idx="4">
                  <c:v>#N/A</c:v>
                </c:pt>
                <c:pt idx="5">
                  <c:v>105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203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160</c:v>
                </c:pt>
                <c:pt idx="18">
                  <c:v>#N/A</c:v>
                </c:pt>
                <c:pt idx="19">
                  <c:v>34</c:v>
                </c:pt>
                <c:pt idx="20">
                  <c:v>#N/A</c:v>
                </c:pt>
                <c:pt idx="21">
                  <c:v>45</c:v>
                </c:pt>
                <c:pt idx="22">
                  <c:v>23</c:v>
                </c:pt>
                <c:pt idx="23">
                  <c:v>#N/A</c:v>
                </c:pt>
                <c:pt idx="24">
                  <c:v>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12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84-924D-9788-62945A7E39B8}"/>
            </c:ext>
          </c:extLst>
        </c:ser>
        <c:ser>
          <c:idx val="7"/>
          <c:order val="3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BGAS'!$BF$92:$CX$92</c:f>
              <c:numCache>
                <c:formatCode>General</c:formatCode>
                <c:ptCount val="45"/>
                <c:pt idx="0">
                  <c:v>104.33333333333333</c:v>
                </c:pt>
                <c:pt idx="1">
                  <c:v>#N/A</c:v>
                </c:pt>
                <c:pt idx="2">
                  <c:v>#N/A</c:v>
                </c:pt>
                <c:pt idx="3">
                  <c:v>221</c:v>
                </c:pt>
                <c:pt idx="4">
                  <c:v>#N/A</c:v>
                </c:pt>
                <c:pt idx="5">
                  <c:v>96.666666666666671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196.33333333333334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158.33333333333334</c:v>
                </c:pt>
                <c:pt idx="18">
                  <c:v>#N/A</c:v>
                </c:pt>
                <c:pt idx="19">
                  <c:v>34.666666666666664</c:v>
                </c:pt>
                <c:pt idx="20">
                  <c:v>#N/A</c:v>
                </c:pt>
                <c:pt idx="21">
                  <c:v>40.666666666666664</c:v>
                </c:pt>
                <c:pt idx="22">
                  <c:v>27.333333333333332</c:v>
                </c:pt>
                <c:pt idx="23">
                  <c:v>#N/A</c:v>
                </c:pt>
                <c:pt idx="24">
                  <c:v>5.333333333333333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13.666666666666666</c:v>
                </c:pt>
                <c:pt idx="32">
                  <c:v>#N/A</c:v>
                </c:pt>
                <c:pt idx="33">
                  <c:v>#N/A</c:v>
                </c:pt>
                <c:pt idx="34">
                  <c:v>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4-924D-9788-62945A7E3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123920"/>
        <c:axId val="665124480"/>
      </c:lineChart>
      <c:lineChart>
        <c:grouping val="standard"/>
        <c:varyColors val="0"/>
        <c:ser>
          <c:idx val="0"/>
          <c:order val="4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BGAS'!$I$256:$BA$256</c:f>
              <c:numCache>
                <c:formatCode>General</c:formatCode>
                <c:ptCount val="45"/>
                <c:pt idx="0">
                  <c:v>12.5</c:v>
                </c:pt>
                <c:pt idx="3">
                  <c:v>25.5</c:v>
                </c:pt>
                <c:pt idx="5">
                  <c:v>30.9</c:v>
                </c:pt>
                <c:pt idx="10">
                  <c:v>41.7</c:v>
                </c:pt>
                <c:pt idx="17">
                  <c:v>44.2</c:v>
                </c:pt>
                <c:pt idx="19">
                  <c:v>47.6</c:v>
                </c:pt>
                <c:pt idx="21">
                  <c:v>50.1</c:v>
                </c:pt>
                <c:pt idx="22">
                  <c:v>59.6</c:v>
                </c:pt>
                <c:pt idx="24">
                  <c:v>40</c:v>
                </c:pt>
                <c:pt idx="31">
                  <c:v>40.6</c:v>
                </c:pt>
                <c:pt idx="34">
                  <c:v>35.799999999999997</c:v>
                </c:pt>
                <c:pt idx="39">
                  <c:v>49.7</c:v>
                </c:pt>
                <c:pt idx="44">
                  <c:v>38.1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84-924D-9788-62945A7E39B8}"/>
            </c:ext>
          </c:extLst>
        </c:ser>
        <c:ser>
          <c:idx val="1"/>
          <c:order val="5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BGAS'!$I$261:$BB$261</c:f>
              <c:numCache>
                <c:formatCode>General</c:formatCode>
                <c:ptCount val="46"/>
                <c:pt idx="0">
                  <c:v>8.5</c:v>
                </c:pt>
                <c:pt idx="3">
                  <c:v>24.6</c:v>
                </c:pt>
                <c:pt idx="5">
                  <c:v>29.9</c:v>
                </c:pt>
                <c:pt idx="10">
                  <c:v>37</c:v>
                </c:pt>
                <c:pt idx="17">
                  <c:v>45.6</c:v>
                </c:pt>
                <c:pt idx="19">
                  <c:v>48</c:v>
                </c:pt>
                <c:pt idx="21">
                  <c:v>58.3</c:v>
                </c:pt>
                <c:pt idx="22">
                  <c:v>65.900000000000006</c:v>
                </c:pt>
                <c:pt idx="24">
                  <c:v>49.4</c:v>
                </c:pt>
                <c:pt idx="31">
                  <c:v>24.3</c:v>
                </c:pt>
                <c:pt idx="34">
                  <c:v>31.1</c:v>
                </c:pt>
                <c:pt idx="39">
                  <c:v>46.9</c:v>
                </c:pt>
                <c:pt idx="44">
                  <c:v>39.299999999999997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84-924D-9788-62945A7E39B8}"/>
            </c:ext>
          </c:extLst>
        </c:ser>
        <c:ser>
          <c:idx val="2"/>
          <c:order val="6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BGAS'!$I$266:$BA$266</c:f>
              <c:numCache>
                <c:formatCode>General</c:formatCode>
                <c:ptCount val="45"/>
                <c:pt idx="0">
                  <c:v>12.5</c:v>
                </c:pt>
                <c:pt idx="3">
                  <c:v>25</c:v>
                </c:pt>
                <c:pt idx="5">
                  <c:v>29.9</c:v>
                </c:pt>
                <c:pt idx="10">
                  <c:v>37</c:v>
                </c:pt>
                <c:pt idx="17">
                  <c:v>45.3</c:v>
                </c:pt>
                <c:pt idx="19">
                  <c:v>46.9</c:v>
                </c:pt>
                <c:pt idx="21">
                  <c:v>55</c:v>
                </c:pt>
                <c:pt idx="22">
                  <c:v>62.5</c:v>
                </c:pt>
                <c:pt idx="24">
                  <c:v>58.7</c:v>
                </c:pt>
                <c:pt idx="31">
                  <c:v>26.9</c:v>
                </c:pt>
                <c:pt idx="34">
                  <c:v>33.799999999999997</c:v>
                </c:pt>
                <c:pt idx="39">
                  <c:v>43.5</c:v>
                </c:pt>
                <c:pt idx="44">
                  <c:v>36.1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84-924D-9788-62945A7E39B8}"/>
            </c:ext>
          </c:extLst>
        </c:ser>
        <c:ser>
          <c:idx val="3"/>
          <c:order val="7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rgbClr val="0070C0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BGAS'!$BF$93:$CX$93</c:f>
              <c:numCache>
                <c:formatCode>General</c:formatCode>
                <c:ptCount val="45"/>
                <c:pt idx="0">
                  <c:v>11.166666666666666</c:v>
                </c:pt>
                <c:pt idx="1">
                  <c:v>#N/A</c:v>
                </c:pt>
                <c:pt idx="2">
                  <c:v>#N/A</c:v>
                </c:pt>
                <c:pt idx="3">
                  <c:v>25.033333333333331</c:v>
                </c:pt>
                <c:pt idx="4">
                  <c:v>#N/A</c:v>
                </c:pt>
                <c:pt idx="5">
                  <c:v>30.233333333333331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38.56666666666667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45.033333333333339</c:v>
                </c:pt>
                <c:pt idx="18">
                  <c:v>#N/A</c:v>
                </c:pt>
                <c:pt idx="19">
                  <c:v>47.5</c:v>
                </c:pt>
                <c:pt idx="20">
                  <c:v>#N/A</c:v>
                </c:pt>
                <c:pt idx="21">
                  <c:v>54.466666666666669</c:v>
                </c:pt>
                <c:pt idx="22">
                  <c:v>62.666666666666664</c:v>
                </c:pt>
                <c:pt idx="23">
                  <c:v>#N/A</c:v>
                </c:pt>
                <c:pt idx="24">
                  <c:v>49.366666666666674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30.600000000000005</c:v>
                </c:pt>
                <c:pt idx="32">
                  <c:v>#N/A</c:v>
                </c:pt>
                <c:pt idx="33">
                  <c:v>#N/A</c:v>
                </c:pt>
                <c:pt idx="34">
                  <c:v>33.56666666666667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46.699999999999996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37.833333333333336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084-924D-9788-62945A7E3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125600"/>
        <c:axId val="665125040"/>
      </c:lineChart>
      <c:catAx>
        <c:axId val="665123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512448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512448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>
                    <a:solidFill>
                      <a:srgbClr val="FFC000"/>
                    </a:solidFill>
                  </a:rPr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3.6054399485245067E-2"/>
              <c:y val="9.03486733505167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5123920"/>
        <c:crosses val="autoZero"/>
        <c:crossBetween val="midCat"/>
      </c:valAx>
      <c:valAx>
        <c:axId val="6651250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>
                    <a:solidFill>
                      <a:srgbClr val="0070C0"/>
                    </a:solidFill>
                  </a:rPr>
                  <a:t>% de metano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5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5125600"/>
        <c:crosses val="max"/>
        <c:crossBetween val="between"/>
      </c:valAx>
      <c:catAx>
        <c:axId val="665125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51250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34132555972846"/>
          <c:y val="3.1452692721561017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8329084908385"/>
          <c:y val="2.3398097206646946E-2"/>
          <c:w val="0.83678303490852424"/>
          <c:h val="0.81524722348179124"/>
        </c:manualLayout>
      </c:layout>
      <c:lineChart>
        <c:grouping val="standard"/>
        <c:varyColors val="0"/>
        <c:ser>
          <c:idx val="0"/>
          <c:order val="4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BGAS'!$KH$285:$LZ$285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2480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40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40</c:v>
                </c:pt>
                <c:pt idx="32">
                  <c:v>#N/A</c:v>
                </c:pt>
                <c:pt idx="33">
                  <c:v>#N/A</c:v>
                </c:pt>
                <c:pt idx="34">
                  <c:v>40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C2-4A41-865B-F5186A7150BE}"/>
            </c:ext>
          </c:extLst>
        </c:ser>
        <c:ser>
          <c:idx val="1"/>
          <c:order val="5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BGAS'!$KH$290:$LZ$290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2400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80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40</c:v>
                </c:pt>
                <c:pt idx="32">
                  <c:v>#N/A</c:v>
                </c:pt>
                <c:pt idx="33">
                  <c:v>#N/A</c:v>
                </c:pt>
                <c:pt idx="34">
                  <c:v>40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C2-4A41-865B-F5186A7150BE}"/>
            </c:ext>
          </c:extLst>
        </c:ser>
        <c:ser>
          <c:idx val="2"/>
          <c:order val="6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016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BGAS'!$KH$295:$MA$295</c:f>
              <c:numCache>
                <c:formatCode>General</c:formatCode>
                <c:ptCount val="4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2600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28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40</c:v>
                </c:pt>
                <c:pt idx="32">
                  <c:v>#N/A</c:v>
                </c:pt>
                <c:pt idx="33">
                  <c:v>#N/A</c:v>
                </c:pt>
                <c:pt idx="34">
                  <c:v>40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C2-4A41-865B-F5186A7150BE}"/>
            </c:ext>
          </c:extLst>
        </c:ser>
        <c:ser>
          <c:idx val="3"/>
          <c:order val="7"/>
          <c:tx>
            <c:v>Promedio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0">
                <a:solidFill>
                  <a:schemeClr val="accent4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BGAS'!$BF$102:$CX$102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2493.3333333333335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49.333333333333336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40</c:v>
                </c:pt>
                <c:pt idx="32">
                  <c:v>#N/A</c:v>
                </c:pt>
                <c:pt idx="33">
                  <c:v>#N/A</c:v>
                </c:pt>
                <c:pt idx="34">
                  <c:v>40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2C2-4A41-865B-F5186A715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132320"/>
        <c:axId val="665132880"/>
      </c:lineChart>
      <c:lineChart>
        <c:grouping val="standard"/>
        <c:varyColors val="0"/>
        <c:ser>
          <c:idx val="4"/>
          <c:order val="0"/>
          <c:tx>
            <c:v>Réplica 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88900">
                <a:solidFill>
                  <a:schemeClr val="accent5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BGAS'!$I$286:$BA$286</c:f>
              <c:numCache>
                <c:formatCode>General</c:formatCode>
                <c:ptCount val="45"/>
                <c:pt idx="0">
                  <c:v>0</c:v>
                </c:pt>
                <c:pt idx="10">
                  <c:v>1.1000000000000001</c:v>
                </c:pt>
                <c:pt idx="24">
                  <c:v>1.1000000000000001</c:v>
                </c:pt>
                <c:pt idx="31">
                  <c:v>1.2</c:v>
                </c:pt>
                <c:pt idx="34">
                  <c:v>0.8</c:v>
                </c:pt>
                <c:pt idx="39">
                  <c:v>2.8</c:v>
                </c:pt>
                <c:pt idx="44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C2-4A41-865B-F5186A7150BE}"/>
            </c:ext>
          </c:extLst>
        </c:ser>
        <c:ser>
          <c:idx val="5"/>
          <c:order val="1"/>
          <c:tx>
            <c:v>Réplica 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88900">
                <a:solidFill>
                  <a:schemeClr val="accent6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BGAS'!$I$291:$BA$291</c:f>
              <c:numCache>
                <c:formatCode>General</c:formatCode>
                <c:ptCount val="45"/>
                <c:pt idx="0">
                  <c:v>0</c:v>
                </c:pt>
                <c:pt idx="10">
                  <c:v>0.1</c:v>
                </c:pt>
                <c:pt idx="24">
                  <c:v>0.7</c:v>
                </c:pt>
                <c:pt idx="31">
                  <c:v>0.9</c:v>
                </c:pt>
                <c:pt idx="34">
                  <c:v>0.6</c:v>
                </c:pt>
                <c:pt idx="39">
                  <c:v>2.2999999999999998</c:v>
                </c:pt>
                <c:pt idx="44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C2-4A41-865B-F5186A7150BE}"/>
            </c:ext>
          </c:extLst>
        </c:ser>
        <c:ser>
          <c:idx val="6"/>
          <c:order val="2"/>
          <c:tx>
            <c:v>Réplica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889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BGAS'!$I$296:$BB$296</c:f>
              <c:numCache>
                <c:formatCode>General</c:formatCode>
                <c:ptCount val="46"/>
                <c:pt idx="0">
                  <c:v>0</c:v>
                </c:pt>
                <c:pt idx="10">
                  <c:v>0.5</c:v>
                </c:pt>
                <c:pt idx="24">
                  <c:v>1.4</c:v>
                </c:pt>
                <c:pt idx="31">
                  <c:v>0.8</c:v>
                </c:pt>
                <c:pt idx="34">
                  <c:v>0.7</c:v>
                </c:pt>
                <c:pt idx="39">
                  <c:v>1.9</c:v>
                </c:pt>
                <c:pt idx="44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C2-4A41-865B-F5186A7150BE}"/>
            </c:ext>
          </c:extLst>
        </c:ser>
        <c:ser>
          <c:idx val="7"/>
          <c:order val="3"/>
          <c:tx>
            <c:v>Promedio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'[1]PROM VAR BGAS'!$BF$103:$CX$103</c:f>
              <c:numCache>
                <c:formatCode>General</c:formatCode>
                <c:ptCount val="4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0.56666666666666676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1.0666666666666667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0.96666666666666679</c:v>
                </c:pt>
                <c:pt idx="32">
                  <c:v>#N/A</c:v>
                </c:pt>
                <c:pt idx="33">
                  <c:v>#N/A</c:v>
                </c:pt>
                <c:pt idx="34">
                  <c:v>0.69999999999999984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2.3333333333333335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1.2333333333333334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82C2-4A41-865B-F5186A715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134000"/>
        <c:axId val="665133440"/>
      </c:lineChart>
      <c:catAx>
        <c:axId val="6651323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600" b="1"/>
                  <a:t>Dias trasncurridos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513288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6513288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400" b="1">
                    <a:solidFill>
                      <a:srgbClr val="FFC000"/>
                    </a:solidFill>
                  </a:rPr>
                  <a:t>ml de biogás producido</a:t>
                </a:r>
              </a:p>
            </c:rich>
          </c:tx>
          <c:layout>
            <c:manualLayout>
              <c:xMode val="edge"/>
              <c:yMode val="edge"/>
              <c:x val="1.9042839360282372E-2"/>
              <c:y val="0.20667255988932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5132320"/>
        <c:crosses val="autoZero"/>
        <c:crossBetween val="midCat"/>
      </c:valAx>
      <c:valAx>
        <c:axId val="665133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>
                    <a:solidFill>
                      <a:srgbClr val="0070C0"/>
                    </a:solidFill>
                  </a:rPr>
                  <a:t>% de metano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>
                <a:lumMod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65134000"/>
        <c:crosses val="max"/>
        <c:crossBetween val="between"/>
      </c:valAx>
      <c:catAx>
        <c:axId val="66513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5133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2245852229823372"/>
          <c:y val="3.1458015158412948E-2"/>
          <c:w val="0.28729395121336149"/>
          <c:h val="0.40928411413825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BGAS'!$NX$225:$PR$225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195</c:v>
                </c:pt>
                <c:pt idx="3">
                  <c:v>195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458</c:v>
                </c:pt>
                <c:pt idx="10">
                  <c:v>458</c:v>
                </c:pt>
                <c:pt idx="11">
                  <c:v>458</c:v>
                </c:pt>
                <c:pt idx="12">
                  <c:v>458</c:v>
                </c:pt>
                <c:pt idx="13">
                  <c:v>458</c:v>
                </c:pt>
                <c:pt idx="14">
                  <c:v>458</c:v>
                </c:pt>
                <c:pt idx="15">
                  <c:v>458</c:v>
                </c:pt>
                <c:pt idx="16">
                  <c:v>580</c:v>
                </c:pt>
                <c:pt idx="17">
                  <c:v>580</c:v>
                </c:pt>
                <c:pt idx="18">
                  <c:v>672</c:v>
                </c:pt>
                <c:pt idx="19">
                  <c:v>672</c:v>
                </c:pt>
                <c:pt idx="20">
                  <c:v>672</c:v>
                </c:pt>
                <c:pt idx="21">
                  <c:v>818</c:v>
                </c:pt>
                <c:pt idx="22">
                  <c:v>818</c:v>
                </c:pt>
                <c:pt idx="23">
                  <c:v>866</c:v>
                </c:pt>
                <c:pt idx="24">
                  <c:v>866</c:v>
                </c:pt>
                <c:pt idx="25">
                  <c:v>866</c:v>
                </c:pt>
                <c:pt idx="26">
                  <c:v>866</c:v>
                </c:pt>
                <c:pt idx="27">
                  <c:v>866</c:v>
                </c:pt>
                <c:pt idx="28">
                  <c:v>866</c:v>
                </c:pt>
                <c:pt idx="29">
                  <c:v>866</c:v>
                </c:pt>
                <c:pt idx="30">
                  <c:v>887</c:v>
                </c:pt>
                <c:pt idx="31">
                  <c:v>887</c:v>
                </c:pt>
                <c:pt idx="32">
                  <c:v>887</c:v>
                </c:pt>
                <c:pt idx="33">
                  <c:v>888</c:v>
                </c:pt>
                <c:pt idx="34">
                  <c:v>888</c:v>
                </c:pt>
                <c:pt idx="35">
                  <c:v>888</c:v>
                </c:pt>
                <c:pt idx="36">
                  <c:v>888</c:v>
                </c:pt>
                <c:pt idx="37">
                  <c:v>888</c:v>
                </c:pt>
                <c:pt idx="38">
                  <c:v>889</c:v>
                </c:pt>
                <c:pt idx="39">
                  <c:v>889</c:v>
                </c:pt>
                <c:pt idx="40">
                  <c:v>889</c:v>
                </c:pt>
                <c:pt idx="41">
                  <c:v>889</c:v>
                </c:pt>
                <c:pt idx="42">
                  <c:v>889</c:v>
                </c:pt>
                <c:pt idx="43">
                  <c:v>890</c:v>
                </c:pt>
                <c:pt idx="44">
                  <c:v>890</c:v>
                </c:pt>
                <c:pt idx="45">
                  <c:v>890</c:v>
                </c:pt>
                <c:pt idx="46">
                  <c:v>890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5BE-7040-A439-C316257FBAC5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BGAS'!$NX$230:$PR$230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180</c:v>
                </c:pt>
                <c:pt idx="3">
                  <c:v>180</c:v>
                </c:pt>
                <c:pt idx="4">
                  <c:v>245</c:v>
                </c:pt>
                <c:pt idx="5">
                  <c:v>245</c:v>
                </c:pt>
                <c:pt idx="6">
                  <c:v>245</c:v>
                </c:pt>
                <c:pt idx="7">
                  <c:v>245</c:v>
                </c:pt>
                <c:pt idx="8">
                  <c:v>245</c:v>
                </c:pt>
                <c:pt idx="9">
                  <c:v>427</c:v>
                </c:pt>
                <c:pt idx="10">
                  <c:v>427</c:v>
                </c:pt>
                <c:pt idx="11">
                  <c:v>427</c:v>
                </c:pt>
                <c:pt idx="12">
                  <c:v>427</c:v>
                </c:pt>
                <c:pt idx="13">
                  <c:v>427</c:v>
                </c:pt>
                <c:pt idx="14">
                  <c:v>427</c:v>
                </c:pt>
                <c:pt idx="15">
                  <c:v>427</c:v>
                </c:pt>
                <c:pt idx="16">
                  <c:v>557</c:v>
                </c:pt>
                <c:pt idx="17">
                  <c:v>557</c:v>
                </c:pt>
                <c:pt idx="18">
                  <c:v>643</c:v>
                </c:pt>
                <c:pt idx="19">
                  <c:v>643</c:v>
                </c:pt>
                <c:pt idx="20">
                  <c:v>643</c:v>
                </c:pt>
                <c:pt idx="21">
                  <c:v>793</c:v>
                </c:pt>
                <c:pt idx="22">
                  <c:v>793</c:v>
                </c:pt>
                <c:pt idx="23">
                  <c:v>834</c:v>
                </c:pt>
                <c:pt idx="24">
                  <c:v>834</c:v>
                </c:pt>
                <c:pt idx="25">
                  <c:v>834</c:v>
                </c:pt>
                <c:pt idx="26">
                  <c:v>834</c:v>
                </c:pt>
                <c:pt idx="27">
                  <c:v>834</c:v>
                </c:pt>
                <c:pt idx="28">
                  <c:v>834</c:v>
                </c:pt>
                <c:pt idx="29">
                  <c:v>834</c:v>
                </c:pt>
                <c:pt idx="30">
                  <c:v>853</c:v>
                </c:pt>
                <c:pt idx="31">
                  <c:v>853</c:v>
                </c:pt>
                <c:pt idx="32">
                  <c:v>853</c:v>
                </c:pt>
                <c:pt idx="33">
                  <c:v>854</c:v>
                </c:pt>
                <c:pt idx="34">
                  <c:v>854</c:v>
                </c:pt>
                <c:pt idx="35">
                  <c:v>854</c:v>
                </c:pt>
                <c:pt idx="36">
                  <c:v>854</c:v>
                </c:pt>
                <c:pt idx="37">
                  <c:v>854</c:v>
                </c:pt>
                <c:pt idx="38">
                  <c:v>855</c:v>
                </c:pt>
                <c:pt idx="39">
                  <c:v>855</c:v>
                </c:pt>
                <c:pt idx="40">
                  <c:v>855</c:v>
                </c:pt>
                <c:pt idx="41">
                  <c:v>855</c:v>
                </c:pt>
                <c:pt idx="42">
                  <c:v>855</c:v>
                </c:pt>
                <c:pt idx="43">
                  <c:v>856</c:v>
                </c:pt>
                <c:pt idx="44">
                  <c:v>856</c:v>
                </c:pt>
                <c:pt idx="45">
                  <c:v>856</c:v>
                </c:pt>
                <c:pt idx="46">
                  <c:v>856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5BE-7040-A439-C316257FBAC5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BGAS'!$NX$235:$PR$235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193</c:v>
                </c:pt>
                <c:pt idx="3">
                  <c:v>193</c:v>
                </c:pt>
                <c:pt idx="4">
                  <c:v>258</c:v>
                </c:pt>
                <c:pt idx="5">
                  <c:v>258</c:v>
                </c:pt>
                <c:pt idx="6">
                  <c:v>258</c:v>
                </c:pt>
                <c:pt idx="7">
                  <c:v>258</c:v>
                </c:pt>
                <c:pt idx="8">
                  <c:v>258</c:v>
                </c:pt>
                <c:pt idx="9">
                  <c:v>466</c:v>
                </c:pt>
                <c:pt idx="10">
                  <c:v>466</c:v>
                </c:pt>
                <c:pt idx="11">
                  <c:v>466</c:v>
                </c:pt>
                <c:pt idx="12">
                  <c:v>466</c:v>
                </c:pt>
                <c:pt idx="13">
                  <c:v>466</c:v>
                </c:pt>
                <c:pt idx="14">
                  <c:v>466</c:v>
                </c:pt>
                <c:pt idx="15">
                  <c:v>466</c:v>
                </c:pt>
                <c:pt idx="16">
                  <c:v>602</c:v>
                </c:pt>
                <c:pt idx="17">
                  <c:v>602</c:v>
                </c:pt>
                <c:pt idx="18">
                  <c:v>691</c:v>
                </c:pt>
                <c:pt idx="19">
                  <c:v>691</c:v>
                </c:pt>
                <c:pt idx="20">
                  <c:v>691</c:v>
                </c:pt>
                <c:pt idx="21">
                  <c:v>834</c:v>
                </c:pt>
                <c:pt idx="22">
                  <c:v>834</c:v>
                </c:pt>
                <c:pt idx="23">
                  <c:v>874</c:v>
                </c:pt>
                <c:pt idx="24">
                  <c:v>874</c:v>
                </c:pt>
                <c:pt idx="25">
                  <c:v>874</c:v>
                </c:pt>
                <c:pt idx="26">
                  <c:v>874</c:v>
                </c:pt>
                <c:pt idx="27">
                  <c:v>874</c:v>
                </c:pt>
                <c:pt idx="28">
                  <c:v>874</c:v>
                </c:pt>
                <c:pt idx="29">
                  <c:v>874</c:v>
                </c:pt>
                <c:pt idx="30">
                  <c:v>889</c:v>
                </c:pt>
                <c:pt idx="31">
                  <c:v>889</c:v>
                </c:pt>
                <c:pt idx="32">
                  <c:v>889</c:v>
                </c:pt>
                <c:pt idx="33">
                  <c:v>890</c:v>
                </c:pt>
                <c:pt idx="34">
                  <c:v>890</c:v>
                </c:pt>
                <c:pt idx="35">
                  <c:v>890</c:v>
                </c:pt>
                <c:pt idx="36">
                  <c:v>890</c:v>
                </c:pt>
                <c:pt idx="37">
                  <c:v>890</c:v>
                </c:pt>
                <c:pt idx="38">
                  <c:v>891</c:v>
                </c:pt>
                <c:pt idx="39">
                  <c:v>891</c:v>
                </c:pt>
                <c:pt idx="40">
                  <c:v>891</c:v>
                </c:pt>
                <c:pt idx="41">
                  <c:v>891</c:v>
                </c:pt>
                <c:pt idx="42">
                  <c:v>891</c:v>
                </c:pt>
                <c:pt idx="43">
                  <c:v>897.6</c:v>
                </c:pt>
                <c:pt idx="44">
                  <c:v>897.6</c:v>
                </c:pt>
                <c:pt idx="45">
                  <c:v>897.6</c:v>
                </c:pt>
                <c:pt idx="46">
                  <c:v>897.6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5BE-7040-A439-C316257FB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093840"/>
        <c:axId val="658094400"/>
      </c:lineChart>
      <c:catAx>
        <c:axId val="658093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09440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809440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8093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74344653682428"/>
          <c:y val="5.0925925925925923E-2"/>
          <c:w val="0.71023731382064303"/>
          <c:h val="0.76077099737532805"/>
        </c:manualLayout>
      </c:layout>
      <c:barChart>
        <c:barDir val="col"/>
        <c:grouping val="clustered"/>
        <c:varyColors val="0"/>
        <c:ser>
          <c:idx val="0"/>
          <c:order val="0"/>
          <c:tx>
            <c:v>Added VS</c:v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[1]ARTICULO!$D$133:$P$133</c:f>
                <c:numCache>
                  <c:formatCode>General</c:formatCode>
                  <c:ptCount val="13"/>
                  <c:pt idx="0">
                    <c:v>8</c:v>
                  </c:pt>
                  <c:pt idx="1">
                    <c:v>5</c:v>
                  </c:pt>
                  <c:pt idx="2">
                    <c:v>5</c:v>
                  </c:pt>
                  <c:pt idx="3">
                    <c:v>14</c:v>
                  </c:pt>
                  <c:pt idx="4">
                    <c:v>14</c:v>
                  </c:pt>
                  <c:pt idx="5">
                    <c:v>11</c:v>
                  </c:pt>
                  <c:pt idx="6">
                    <c:v>9</c:v>
                  </c:pt>
                  <c:pt idx="7">
                    <c:v>32</c:v>
                  </c:pt>
                  <c:pt idx="8">
                    <c:v>12</c:v>
                  </c:pt>
                  <c:pt idx="9">
                    <c:v>47</c:v>
                  </c:pt>
                  <c:pt idx="10">
                    <c:v>0.9</c:v>
                  </c:pt>
                  <c:pt idx="11">
                    <c:v>0.8</c:v>
                  </c:pt>
                  <c:pt idx="12">
                    <c:v>2</c:v>
                  </c:pt>
                </c:numCache>
              </c:numRef>
            </c:plus>
            <c:minus>
              <c:numRef>
                <c:f>[1]ARTICULO!$D$133:$P$133</c:f>
                <c:numCache>
                  <c:formatCode>General</c:formatCode>
                  <c:ptCount val="13"/>
                  <c:pt idx="0">
                    <c:v>8</c:v>
                  </c:pt>
                  <c:pt idx="1">
                    <c:v>5</c:v>
                  </c:pt>
                  <c:pt idx="2">
                    <c:v>5</c:v>
                  </c:pt>
                  <c:pt idx="3">
                    <c:v>14</c:v>
                  </c:pt>
                  <c:pt idx="4">
                    <c:v>14</c:v>
                  </c:pt>
                  <c:pt idx="5">
                    <c:v>11</c:v>
                  </c:pt>
                  <c:pt idx="6">
                    <c:v>9</c:v>
                  </c:pt>
                  <c:pt idx="7">
                    <c:v>32</c:v>
                  </c:pt>
                  <c:pt idx="8">
                    <c:v>12</c:v>
                  </c:pt>
                  <c:pt idx="9">
                    <c:v>47</c:v>
                  </c:pt>
                  <c:pt idx="10">
                    <c:v>0.9</c:v>
                  </c:pt>
                  <c:pt idx="11">
                    <c:v>0.8</c:v>
                  </c:pt>
                  <c:pt idx="12">
                    <c:v>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65000"/>
                  </a:schemeClr>
                </a:solidFill>
                <a:round/>
              </a:ln>
              <a:effectLst/>
            </c:spPr>
          </c:errBars>
          <c:cat>
            <c:strRef>
              <c:f>[1]ARTICULO!$D$123:$P$123</c:f>
              <c:strCache>
                <c:ptCount val="13"/>
                <c:pt idx="0">
                  <c:v>FGM</c:v>
                </c:pt>
                <c:pt idx="1">
                  <c:v>OGM</c:v>
                </c:pt>
                <c:pt idx="2">
                  <c:v>OCM</c:v>
                </c:pt>
                <c:pt idx="3">
                  <c:v>LDM</c:v>
                </c:pt>
                <c:pt idx="4">
                  <c:v>ODM</c:v>
                </c:pt>
                <c:pt idx="5">
                  <c:v>FDM</c:v>
                </c:pt>
                <c:pt idx="6">
                  <c:v>FLR</c:v>
                </c:pt>
                <c:pt idx="7">
                  <c:v>FLM</c:v>
                </c:pt>
                <c:pt idx="8">
                  <c:v>WLM</c:v>
                </c:pt>
                <c:pt idx="9">
                  <c:v>FRU</c:v>
                </c:pt>
                <c:pt idx="10">
                  <c:v>AQS</c:v>
                </c:pt>
                <c:pt idx="11">
                  <c:v>WFB</c:v>
                </c:pt>
                <c:pt idx="12">
                  <c:v>FSM</c:v>
                </c:pt>
              </c:strCache>
            </c:strRef>
          </c:cat>
          <c:val>
            <c:numRef>
              <c:f>[1]ARTICULO!$D$125:$P$125</c:f>
              <c:numCache>
                <c:formatCode>General</c:formatCode>
                <c:ptCount val="13"/>
                <c:pt idx="0">
                  <c:v>313.8718365364922</c:v>
                </c:pt>
                <c:pt idx="1">
                  <c:v>199.17323603289148</c:v>
                </c:pt>
                <c:pt idx="2">
                  <c:v>163.58037271678398</c:v>
                </c:pt>
                <c:pt idx="3">
                  <c:v>222.778647081168</c:v>
                </c:pt>
                <c:pt idx="4">
                  <c:v>208.4089274571709</c:v>
                </c:pt>
                <c:pt idx="5">
                  <c:v>446.25695247664356</c:v>
                </c:pt>
                <c:pt idx="6">
                  <c:v>872.83140509309135</c:v>
                </c:pt>
                <c:pt idx="7">
                  <c:v>737.97309926105959</c:v>
                </c:pt>
                <c:pt idx="8">
                  <c:v>441.31571723931154</c:v>
                </c:pt>
                <c:pt idx="9">
                  <c:v>895.20846007892123</c:v>
                </c:pt>
                <c:pt idx="10">
                  <c:v>46.971642194850617</c:v>
                </c:pt>
                <c:pt idx="11">
                  <c:v>1.9449380246972188</c:v>
                </c:pt>
                <c:pt idx="12">
                  <c:v>288.83406705891684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F-5E4D-B5E2-9C1E750202A0}"/>
            </c:ext>
          </c:extLst>
        </c:ser>
        <c:ser>
          <c:idx val="1"/>
          <c:order val="1"/>
          <c:tx>
            <c:v>Destroyed VS</c:v>
          </c:tx>
          <c:spPr>
            <a:pattFill prst="ltUpDiag">
              <a:fgClr>
                <a:schemeClr val="tx1">
                  <a:lumMod val="75000"/>
                  <a:lumOff val="25000"/>
                </a:schemeClr>
              </a:fgClr>
              <a:bgClr>
                <a:schemeClr val="bg1"/>
              </a:bgClr>
            </a:patt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[1]ARTICULO!$D$123:$P$123</c:f>
              <c:strCache>
                <c:ptCount val="13"/>
                <c:pt idx="0">
                  <c:v>FGM</c:v>
                </c:pt>
                <c:pt idx="1">
                  <c:v>OGM</c:v>
                </c:pt>
                <c:pt idx="2">
                  <c:v>OCM</c:v>
                </c:pt>
                <c:pt idx="3">
                  <c:v>LDM</c:v>
                </c:pt>
                <c:pt idx="4">
                  <c:v>ODM</c:v>
                </c:pt>
                <c:pt idx="5">
                  <c:v>FDM</c:v>
                </c:pt>
                <c:pt idx="6">
                  <c:v>FLR</c:v>
                </c:pt>
                <c:pt idx="7">
                  <c:v>FLM</c:v>
                </c:pt>
                <c:pt idx="8">
                  <c:v>WLM</c:v>
                </c:pt>
                <c:pt idx="9">
                  <c:v>FRU</c:v>
                </c:pt>
                <c:pt idx="10">
                  <c:v>AQS</c:v>
                </c:pt>
                <c:pt idx="11">
                  <c:v>WFB</c:v>
                </c:pt>
                <c:pt idx="12">
                  <c:v>FSM</c:v>
                </c:pt>
              </c:strCache>
            </c:strRef>
          </c:cat>
          <c:val>
            <c:numRef>
              <c:f>[1]ARTICULO!$D$126:$P$126</c:f>
              <c:numCache>
                <c:formatCode>General</c:formatCode>
                <c:ptCount val="13"/>
                <c:pt idx="0">
                  <c:v>342.99605803211887</c:v>
                </c:pt>
                <c:pt idx="1">
                  <c:v>232.95049482874646</c:v>
                </c:pt>
                <c:pt idx="2">
                  <c:v>190.49505032076647</c:v>
                </c:pt>
                <c:pt idx="3">
                  <c:v>496.1888048626015</c:v>
                </c:pt>
                <c:pt idx="4">
                  <c:v>783.46319025566129</c:v>
                </c:pt>
                <c:pt idx="5">
                  <c:v>800.42913698191626</c:v>
                </c:pt>
                <c:pt idx="6">
                  <c:v>3467.7355823968774</c:v>
                </c:pt>
                <c:pt idx="7">
                  <c:v>1425.3009858277328</c:v>
                </c:pt>
                <c:pt idx="8">
                  <c:v>494.41930267601413</c:v>
                </c:pt>
                <c:pt idx="9">
                  <c:v>1039.1930375741322</c:v>
                </c:pt>
                <c:pt idx="10">
                  <c:v>111.88750725065537</c:v>
                </c:pt>
                <c:pt idx="11">
                  <c:v>20.421849259320798</c:v>
                </c:pt>
                <c:pt idx="12">
                  <c:v>425.65020408682483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F-5E4D-B5E2-9C1E75020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675437328"/>
        <c:axId val="675437888"/>
      </c:barChart>
      <c:lineChart>
        <c:grouping val="stacked"/>
        <c:varyColors val="0"/>
        <c:ser>
          <c:idx val="2"/>
          <c:order val="2"/>
          <c:tx>
            <c:v>% VS remotion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bg2">
                  <a:lumMod val="50000"/>
                </a:schemeClr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[1]ARTICULO!$D$132:$P$132</c:f>
              <c:numCache>
                <c:formatCode>General</c:formatCode>
                <c:ptCount val="13"/>
                <c:pt idx="0">
                  <c:v>91.508875739644964</c:v>
                </c:pt>
                <c:pt idx="1">
                  <c:v>85.500241662638956</c:v>
                </c:pt>
                <c:pt idx="2">
                  <c:v>85.871193210184728</c:v>
                </c:pt>
                <c:pt idx="3">
                  <c:v>44.897959183673464</c:v>
                </c:pt>
                <c:pt idx="4">
                  <c:v>26.600985221674868</c:v>
                </c:pt>
                <c:pt idx="5">
                  <c:v>55.752212389380531</c:v>
                </c:pt>
                <c:pt idx="6">
                  <c:v>25.170068027210878</c:v>
                </c:pt>
                <c:pt idx="7">
                  <c:v>51.776649746192895</c:v>
                </c:pt>
                <c:pt idx="8">
                  <c:v>89.259402869329193</c:v>
                </c:pt>
                <c:pt idx="9">
                  <c:v>86.144578313253021</c:v>
                </c:pt>
                <c:pt idx="10">
                  <c:v>41.981132075471706</c:v>
                </c:pt>
                <c:pt idx="11">
                  <c:v>9.5238095238095237</c:v>
                </c:pt>
                <c:pt idx="12">
                  <c:v>67.857142857142861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F-5E4D-B5E2-9C1E75020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439008"/>
        <c:axId val="675438448"/>
      </c:lineChart>
      <c:catAx>
        <c:axId val="675437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Samples</a:t>
                </a:r>
              </a:p>
            </c:rich>
          </c:tx>
          <c:layout>
            <c:manualLayout>
              <c:xMode val="edge"/>
              <c:yMode val="edge"/>
              <c:x val="0.49562794082598849"/>
              <c:y val="0.916295567220764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37888"/>
        <c:crosses val="autoZero"/>
        <c:auto val="1"/>
        <c:lblAlgn val="ctr"/>
        <c:lblOffset val="100"/>
        <c:noMultiLvlLbl val="0"/>
      </c:catAx>
      <c:valAx>
        <c:axId val="675437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 Accumulated methane mL / g VS</a:t>
                </a:r>
              </a:p>
            </c:rich>
          </c:tx>
          <c:layout>
            <c:manualLayout>
              <c:xMode val="edge"/>
              <c:yMode val="edge"/>
              <c:x val="1.9581644444033281E-2"/>
              <c:y val="0.101851851851851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37328"/>
        <c:crosses val="autoZero"/>
        <c:crossBetween val="between"/>
      </c:valAx>
      <c:valAx>
        <c:axId val="6754384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  <a:r>
                  <a:rPr lang="es-MX" baseline="0"/>
                  <a:t> VS remotion</a:t>
                </a:r>
                <a:endParaRPr lang="es-MX"/>
              </a:p>
            </c:rich>
          </c:tx>
          <c:layout>
            <c:manualLayout>
              <c:xMode val="edge"/>
              <c:yMode val="edge"/>
              <c:x val="0.95453136275560702"/>
              <c:y val="0.290721055701370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39008"/>
        <c:crosses val="max"/>
        <c:crossBetween val="between"/>
      </c:valAx>
      <c:catAx>
        <c:axId val="675439008"/>
        <c:scaling>
          <c:orientation val="minMax"/>
        </c:scaling>
        <c:delete val="1"/>
        <c:axPos val="b"/>
        <c:majorTickMark val="out"/>
        <c:minorTickMark val="none"/>
        <c:tickLblPos val="nextTo"/>
        <c:crossAx val="675438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229128019530352"/>
          <c:y val="1.4467045785943424E-2"/>
          <c:w val="0.44528820213333065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% de C y</a:t>
            </a:r>
            <a:r>
              <a:rPr lang="es-MX" b="1" baseline="0"/>
              <a:t> H</a:t>
            </a:r>
            <a:endParaRPr lang="es-MX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2493238505459281"/>
          <c:y val="0.17171296296296296"/>
          <c:w val="0.84464633354964314"/>
          <c:h val="0.61181977252843389"/>
        </c:manualLayout>
      </c:layout>
      <c:lineChart>
        <c:grouping val="standard"/>
        <c:varyColors val="0"/>
        <c:ser>
          <c:idx val="0"/>
          <c:order val="0"/>
          <c:tx>
            <c:v>Carbono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[1]ARTICULO!$D$19:$Q$19</c:f>
              <c:strCache>
                <c:ptCount val="14"/>
                <c:pt idx="0">
                  <c:v>FGM</c:v>
                </c:pt>
                <c:pt idx="1">
                  <c:v>OGM</c:v>
                </c:pt>
                <c:pt idx="2">
                  <c:v>OCM</c:v>
                </c:pt>
                <c:pt idx="3">
                  <c:v>LDM</c:v>
                </c:pt>
                <c:pt idx="4">
                  <c:v>ODM</c:v>
                </c:pt>
                <c:pt idx="5">
                  <c:v>FDM</c:v>
                </c:pt>
                <c:pt idx="6">
                  <c:v>FLR</c:v>
                </c:pt>
                <c:pt idx="7">
                  <c:v>FLM</c:v>
                </c:pt>
                <c:pt idx="8">
                  <c:v>WLM</c:v>
                </c:pt>
                <c:pt idx="9">
                  <c:v>FRU</c:v>
                </c:pt>
                <c:pt idx="10">
                  <c:v>AQS</c:v>
                </c:pt>
                <c:pt idx="11">
                  <c:v>WFB</c:v>
                </c:pt>
                <c:pt idx="12">
                  <c:v>FSM</c:v>
                </c:pt>
                <c:pt idx="13">
                  <c:v>Inoculum</c:v>
                </c:pt>
              </c:strCache>
            </c:strRef>
          </c:cat>
          <c:val>
            <c:numRef>
              <c:f>[1]ARTICULO!$D$26:$Q$26</c:f>
              <c:numCache>
                <c:formatCode>General</c:formatCode>
                <c:ptCount val="14"/>
                <c:pt idx="0">
                  <c:v>60.05657958984375</c:v>
                </c:pt>
                <c:pt idx="1">
                  <c:v>64.638168334960938</c:v>
                </c:pt>
                <c:pt idx="2">
                  <c:v>43.004193305969238</c:v>
                </c:pt>
                <c:pt idx="3">
                  <c:v>64.008224487304688</c:v>
                </c:pt>
                <c:pt idx="4">
                  <c:v>58.687381744384766</c:v>
                </c:pt>
                <c:pt idx="5">
                  <c:v>67.372215270996094</c:v>
                </c:pt>
                <c:pt idx="6">
                  <c:v>66.458478927612305</c:v>
                </c:pt>
                <c:pt idx="7">
                  <c:v>63.813636779785156</c:v>
                </c:pt>
                <c:pt idx="8">
                  <c:v>66.352684020996094</c:v>
                </c:pt>
                <c:pt idx="9">
                  <c:v>48.317646026611328</c:v>
                </c:pt>
                <c:pt idx="10">
                  <c:v>39.276785850524902</c:v>
                </c:pt>
                <c:pt idx="11">
                  <c:v>56.400920867919922</c:v>
                </c:pt>
                <c:pt idx="12">
                  <c:v>48.26995849609375</c:v>
                </c:pt>
                <c:pt idx="13">
                  <c:v>55.52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D-8E40-AB92-E9EFE81F1E83}"/>
            </c:ext>
          </c:extLst>
        </c:ser>
        <c:ser>
          <c:idx val="1"/>
          <c:order val="1"/>
          <c:tx>
            <c:v>Hidrógeno</c:v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[1]ARTICULO!$D$19:$Q$19</c:f>
              <c:strCache>
                <c:ptCount val="14"/>
                <c:pt idx="0">
                  <c:v>FGM</c:v>
                </c:pt>
                <c:pt idx="1">
                  <c:v>OGM</c:v>
                </c:pt>
                <c:pt idx="2">
                  <c:v>OCM</c:v>
                </c:pt>
                <c:pt idx="3">
                  <c:v>LDM</c:v>
                </c:pt>
                <c:pt idx="4">
                  <c:v>ODM</c:v>
                </c:pt>
                <c:pt idx="5">
                  <c:v>FDM</c:v>
                </c:pt>
                <c:pt idx="6">
                  <c:v>FLR</c:v>
                </c:pt>
                <c:pt idx="7">
                  <c:v>FLM</c:v>
                </c:pt>
                <c:pt idx="8">
                  <c:v>WLM</c:v>
                </c:pt>
                <c:pt idx="9">
                  <c:v>FRU</c:v>
                </c:pt>
                <c:pt idx="10">
                  <c:v>AQS</c:v>
                </c:pt>
                <c:pt idx="11">
                  <c:v>WFB</c:v>
                </c:pt>
                <c:pt idx="12">
                  <c:v>FSM</c:v>
                </c:pt>
                <c:pt idx="13">
                  <c:v>Inoculum</c:v>
                </c:pt>
              </c:strCache>
            </c:strRef>
          </c:cat>
          <c:val>
            <c:numRef>
              <c:f>[1]ARTICULO!$D$27:$Q$27</c:f>
              <c:numCache>
                <c:formatCode>General</c:formatCode>
                <c:ptCount val="14"/>
                <c:pt idx="0">
                  <c:v>8.2387239933013916</c:v>
                </c:pt>
                <c:pt idx="1">
                  <c:v>9.2717733383178711</c:v>
                </c:pt>
                <c:pt idx="2">
                  <c:v>2.6909337043762207</c:v>
                </c:pt>
                <c:pt idx="3">
                  <c:v>5.3544763326644897</c:v>
                </c:pt>
                <c:pt idx="4">
                  <c:v>8.1148731708526611</c:v>
                </c:pt>
                <c:pt idx="5">
                  <c:v>7.3420701026916504</c:v>
                </c:pt>
                <c:pt idx="6">
                  <c:v>9.1534345149993896</c:v>
                </c:pt>
                <c:pt idx="7">
                  <c:v>5.3682823181152344</c:v>
                </c:pt>
                <c:pt idx="8">
                  <c:v>2.672598123550415</c:v>
                </c:pt>
                <c:pt idx="9">
                  <c:v>4.2391700744628906</c:v>
                </c:pt>
                <c:pt idx="10">
                  <c:v>7.1632528305053711</c:v>
                </c:pt>
                <c:pt idx="11">
                  <c:v>5.5617046356201172</c:v>
                </c:pt>
                <c:pt idx="12">
                  <c:v>3.4398260116577148</c:v>
                </c:pt>
                <c:pt idx="13">
                  <c:v>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D-8E40-AB92-E9EFE81F1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442368"/>
        <c:axId val="675442928"/>
      </c:lineChart>
      <c:catAx>
        <c:axId val="675442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Muestras</a:t>
                </a:r>
              </a:p>
            </c:rich>
          </c:tx>
          <c:layout>
            <c:manualLayout>
              <c:xMode val="edge"/>
              <c:yMode val="edge"/>
              <c:x val="0.46397723956813541"/>
              <c:y val="0.916295567220764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42928"/>
        <c:crosses val="autoZero"/>
        <c:auto val="1"/>
        <c:lblAlgn val="ctr"/>
        <c:lblOffset val="100"/>
        <c:noMultiLvlLbl val="0"/>
      </c:catAx>
      <c:valAx>
        <c:axId val="6754429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 v/v 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42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8785348135308289"/>
          <c:y val="1.9096675415573063E-2"/>
          <c:w val="0.29685639500193806"/>
          <c:h val="0.198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% SVT v/v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17171296296296296"/>
          <c:w val="0.84396062992125986"/>
          <c:h val="0.5805621172353455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[1]ARTICULO!$AZ$20:$BM$20</c:f>
              <c:strCache>
                <c:ptCount val="14"/>
                <c:pt idx="0">
                  <c:v>FGM</c:v>
                </c:pt>
                <c:pt idx="1">
                  <c:v>OGM</c:v>
                </c:pt>
                <c:pt idx="2">
                  <c:v>OCM</c:v>
                </c:pt>
                <c:pt idx="3">
                  <c:v>LDM</c:v>
                </c:pt>
                <c:pt idx="4">
                  <c:v>ODM</c:v>
                </c:pt>
                <c:pt idx="5">
                  <c:v>FDM</c:v>
                </c:pt>
                <c:pt idx="6">
                  <c:v>FLR</c:v>
                </c:pt>
                <c:pt idx="7">
                  <c:v>FLM</c:v>
                </c:pt>
                <c:pt idx="8">
                  <c:v>WLM</c:v>
                </c:pt>
                <c:pt idx="9">
                  <c:v>FRU</c:v>
                </c:pt>
                <c:pt idx="10">
                  <c:v>AQS</c:v>
                </c:pt>
                <c:pt idx="11">
                  <c:v>WFB</c:v>
                </c:pt>
                <c:pt idx="12">
                  <c:v>FSM</c:v>
                </c:pt>
                <c:pt idx="13">
                  <c:v>Inoculum</c:v>
                </c:pt>
              </c:strCache>
            </c:strRef>
          </c:cat>
          <c:val>
            <c:numRef>
              <c:f>[1]ARTICULO!$AZ$22:$BM$22</c:f>
              <c:numCache>
                <c:formatCode>General</c:formatCode>
                <c:ptCount val="14"/>
                <c:pt idx="0">
                  <c:v>33.799999999999997</c:v>
                </c:pt>
                <c:pt idx="1">
                  <c:v>20.69</c:v>
                </c:pt>
                <c:pt idx="2">
                  <c:v>20.03</c:v>
                </c:pt>
                <c:pt idx="3">
                  <c:v>0.49</c:v>
                </c:pt>
                <c:pt idx="4">
                  <c:v>2.0299999999999998</c:v>
                </c:pt>
                <c:pt idx="5">
                  <c:v>5.65</c:v>
                </c:pt>
                <c:pt idx="6">
                  <c:v>2.94</c:v>
                </c:pt>
                <c:pt idx="7">
                  <c:v>3.94</c:v>
                </c:pt>
                <c:pt idx="8">
                  <c:v>25.79</c:v>
                </c:pt>
                <c:pt idx="9">
                  <c:v>1.66</c:v>
                </c:pt>
                <c:pt idx="10">
                  <c:v>4.24</c:v>
                </c:pt>
                <c:pt idx="11">
                  <c:v>0.42</c:v>
                </c:pt>
                <c:pt idx="12">
                  <c:v>0.28000000000000003</c:v>
                </c:pt>
                <c:pt idx="13">
                  <c:v>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1-784A-97CE-B19D71496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445168"/>
        <c:axId val="675445728"/>
      </c:lineChart>
      <c:catAx>
        <c:axId val="675445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Muestras</a:t>
                </a:r>
              </a:p>
            </c:rich>
          </c:tx>
          <c:layout>
            <c:manualLayout>
              <c:xMode val="edge"/>
              <c:yMode val="edge"/>
              <c:x val="0.48326268591426069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45728"/>
        <c:crosses val="autoZero"/>
        <c:auto val="1"/>
        <c:lblAlgn val="ctr"/>
        <c:lblOffset val="100"/>
        <c:noMultiLvlLbl val="0"/>
      </c:catAx>
      <c:valAx>
        <c:axId val="6754457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 de SVT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45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Redox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[1]ARTICULO!$AZ$20:$BM$20</c:f>
              <c:strCache>
                <c:ptCount val="14"/>
                <c:pt idx="0">
                  <c:v>FGM</c:v>
                </c:pt>
                <c:pt idx="1">
                  <c:v>OGM</c:v>
                </c:pt>
                <c:pt idx="2">
                  <c:v>OCM</c:v>
                </c:pt>
                <c:pt idx="3">
                  <c:v>LDM</c:v>
                </c:pt>
                <c:pt idx="4">
                  <c:v>ODM</c:v>
                </c:pt>
                <c:pt idx="5">
                  <c:v>FDM</c:v>
                </c:pt>
                <c:pt idx="6">
                  <c:v>FLR</c:v>
                </c:pt>
                <c:pt idx="7">
                  <c:v>FLM</c:v>
                </c:pt>
                <c:pt idx="8">
                  <c:v>WLM</c:v>
                </c:pt>
                <c:pt idx="9">
                  <c:v>FRU</c:v>
                </c:pt>
                <c:pt idx="10">
                  <c:v>AQS</c:v>
                </c:pt>
                <c:pt idx="11">
                  <c:v>WFB</c:v>
                </c:pt>
                <c:pt idx="12">
                  <c:v>FSM</c:v>
                </c:pt>
                <c:pt idx="13">
                  <c:v>Inoculum</c:v>
                </c:pt>
              </c:strCache>
            </c:strRef>
          </c:cat>
          <c:val>
            <c:numRef>
              <c:f>[1]ARTICULO!$AZ$25:$BM$25</c:f>
              <c:numCache>
                <c:formatCode>General</c:formatCode>
                <c:ptCount val="14"/>
                <c:pt idx="0">
                  <c:v>-210.3</c:v>
                </c:pt>
                <c:pt idx="1">
                  <c:v>-276.5</c:v>
                </c:pt>
                <c:pt idx="2">
                  <c:v>-381.3</c:v>
                </c:pt>
                <c:pt idx="3">
                  <c:v>-358.2</c:v>
                </c:pt>
                <c:pt idx="4">
                  <c:v>-308</c:v>
                </c:pt>
                <c:pt idx="5">
                  <c:v>-360.6</c:v>
                </c:pt>
                <c:pt idx="6">
                  <c:v>-146.5</c:v>
                </c:pt>
                <c:pt idx="7">
                  <c:v>-382.4</c:v>
                </c:pt>
                <c:pt idx="8">
                  <c:v>-279.8</c:v>
                </c:pt>
                <c:pt idx="9">
                  <c:v>-291.39999999999998</c:v>
                </c:pt>
                <c:pt idx="10">
                  <c:v>-350.3</c:v>
                </c:pt>
                <c:pt idx="11">
                  <c:v>73.400000000000006</c:v>
                </c:pt>
                <c:pt idx="12">
                  <c:v>-304.60000000000002</c:v>
                </c:pt>
                <c:pt idx="13">
                  <c:v>-223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5-0845-905B-A942BE49557B}"/>
            </c:ext>
          </c:extLst>
        </c:ser>
        <c:ser>
          <c:idx val="1"/>
          <c:order val="1"/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[1]ARTICULO!$AZ$34:$BM$34</c:f>
              <c:numCache>
                <c:formatCode>General</c:formatCode>
                <c:ptCount val="14"/>
                <c:pt idx="0">
                  <c:v>-150</c:v>
                </c:pt>
                <c:pt idx="1">
                  <c:v>-150</c:v>
                </c:pt>
                <c:pt idx="2">
                  <c:v>-150</c:v>
                </c:pt>
                <c:pt idx="3">
                  <c:v>-150</c:v>
                </c:pt>
                <c:pt idx="4">
                  <c:v>-150</c:v>
                </c:pt>
                <c:pt idx="5">
                  <c:v>-150</c:v>
                </c:pt>
                <c:pt idx="6">
                  <c:v>-150</c:v>
                </c:pt>
                <c:pt idx="7">
                  <c:v>-150</c:v>
                </c:pt>
                <c:pt idx="8">
                  <c:v>-150</c:v>
                </c:pt>
                <c:pt idx="9">
                  <c:v>-150</c:v>
                </c:pt>
                <c:pt idx="10">
                  <c:v>-150</c:v>
                </c:pt>
                <c:pt idx="11">
                  <c:v>-150</c:v>
                </c:pt>
                <c:pt idx="12">
                  <c:v>-150</c:v>
                </c:pt>
                <c:pt idx="13">
                  <c:v>-150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95-0845-905B-A942BE49557B}"/>
            </c:ext>
          </c:extLst>
        </c:ser>
        <c:ser>
          <c:idx val="2"/>
          <c:order val="2"/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[1]ARTICULO!$AZ$35:$BM$35</c:f>
              <c:numCache>
                <c:formatCode>General</c:formatCode>
                <c:ptCount val="14"/>
                <c:pt idx="0">
                  <c:v>-350</c:v>
                </c:pt>
                <c:pt idx="1">
                  <c:v>-350</c:v>
                </c:pt>
                <c:pt idx="2">
                  <c:v>-350</c:v>
                </c:pt>
                <c:pt idx="3">
                  <c:v>-350</c:v>
                </c:pt>
                <c:pt idx="4">
                  <c:v>-350</c:v>
                </c:pt>
                <c:pt idx="5">
                  <c:v>-350</c:v>
                </c:pt>
                <c:pt idx="6">
                  <c:v>-350</c:v>
                </c:pt>
                <c:pt idx="7">
                  <c:v>-350</c:v>
                </c:pt>
                <c:pt idx="8">
                  <c:v>-350</c:v>
                </c:pt>
                <c:pt idx="9">
                  <c:v>-350</c:v>
                </c:pt>
                <c:pt idx="10">
                  <c:v>-350</c:v>
                </c:pt>
                <c:pt idx="11">
                  <c:v>-350</c:v>
                </c:pt>
                <c:pt idx="12">
                  <c:v>-350</c:v>
                </c:pt>
                <c:pt idx="13">
                  <c:v>-350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95-0845-905B-A942BE495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449088"/>
        <c:axId val="675449648"/>
      </c:lineChart>
      <c:catAx>
        <c:axId val="67544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49648"/>
        <c:crosses val="autoZero"/>
        <c:auto val="1"/>
        <c:lblAlgn val="ctr"/>
        <c:lblOffset val="100"/>
        <c:noMultiLvlLbl val="0"/>
      </c:catAx>
      <c:valAx>
        <c:axId val="6754496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Redox mV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49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C/N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triangle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[1]ARTICULO!$AZ$20:$BM$20</c:f>
              <c:strCache>
                <c:ptCount val="14"/>
                <c:pt idx="0">
                  <c:v>FGM</c:v>
                </c:pt>
                <c:pt idx="1">
                  <c:v>OGM</c:v>
                </c:pt>
                <c:pt idx="2">
                  <c:v>OCM</c:v>
                </c:pt>
                <c:pt idx="3">
                  <c:v>LDM</c:v>
                </c:pt>
                <c:pt idx="4">
                  <c:v>ODM</c:v>
                </c:pt>
                <c:pt idx="5">
                  <c:v>FDM</c:v>
                </c:pt>
                <c:pt idx="6">
                  <c:v>FLR</c:v>
                </c:pt>
                <c:pt idx="7">
                  <c:v>FLM</c:v>
                </c:pt>
                <c:pt idx="8">
                  <c:v>WLM</c:v>
                </c:pt>
                <c:pt idx="9">
                  <c:v>FRU</c:v>
                </c:pt>
                <c:pt idx="10">
                  <c:v>AQS</c:v>
                </c:pt>
                <c:pt idx="11">
                  <c:v>WFB</c:v>
                </c:pt>
                <c:pt idx="12">
                  <c:v>FSM</c:v>
                </c:pt>
                <c:pt idx="13">
                  <c:v>Inoculum</c:v>
                </c:pt>
              </c:strCache>
            </c:strRef>
          </c:cat>
          <c:val>
            <c:numRef>
              <c:f>[1]ARTICULO!$AZ$32:$BM$32</c:f>
              <c:numCache>
                <c:formatCode>General</c:formatCode>
                <c:ptCount val="14"/>
                <c:pt idx="0">
                  <c:v>27</c:v>
                </c:pt>
                <c:pt idx="1">
                  <c:v>19</c:v>
                </c:pt>
                <c:pt idx="2">
                  <c:v>8</c:v>
                </c:pt>
                <c:pt idx="3">
                  <c:v>24</c:v>
                </c:pt>
                <c:pt idx="4">
                  <c:v>30</c:v>
                </c:pt>
                <c:pt idx="5">
                  <c:v>17</c:v>
                </c:pt>
                <c:pt idx="6">
                  <c:v>33</c:v>
                </c:pt>
                <c:pt idx="7">
                  <c:v>16</c:v>
                </c:pt>
                <c:pt idx="8">
                  <c:v>14</c:v>
                </c:pt>
                <c:pt idx="9">
                  <c:v>42</c:v>
                </c:pt>
                <c:pt idx="10">
                  <c:v>10</c:v>
                </c:pt>
                <c:pt idx="11">
                  <c:v>27</c:v>
                </c:pt>
                <c:pt idx="12">
                  <c:v>8</c:v>
                </c:pt>
                <c:pt idx="1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6F-0443-BEC3-7D41E78343AE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[1]ARTICULO!$AZ$36:$BM$36</c:f>
              <c:numCache>
                <c:formatCode>General</c:formatCode>
                <c:ptCount val="14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6F-0443-BEC3-7D41E7834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452448"/>
        <c:axId val="675453008"/>
      </c:lineChart>
      <c:catAx>
        <c:axId val="67545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53008"/>
        <c:crosses val="autoZero"/>
        <c:auto val="1"/>
        <c:lblAlgn val="ctr"/>
        <c:lblOffset val="100"/>
        <c:noMultiLvlLbl val="0"/>
      </c:catAx>
      <c:valAx>
        <c:axId val="6754530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C/N</a:t>
                </a:r>
                <a:r>
                  <a:rPr lang="es-MX" baseline="0"/>
                  <a:t> Ratio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5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Biodegradabilidad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[1]ARTICULO!$C$79:$C$91</c:f>
              <c:strCache>
                <c:ptCount val="13"/>
                <c:pt idx="0">
                  <c:v>FGM</c:v>
                </c:pt>
                <c:pt idx="1">
                  <c:v>OGM</c:v>
                </c:pt>
                <c:pt idx="2">
                  <c:v>OCM</c:v>
                </c:pt>
                <c:pt idx="3">
                  <c:v>LDM</c:v>
                </c:pt>
                <c:pt idx="4">
                  <c:v>ODM</c:v>
                </c:pt>
                <c:pt idx="5">
                  <c:v>FDM</c:v>
                </c:pt>
                <c:pt idx="6">
                  <c:v>FLR</c:v>
                </c:pt>
                <c:pt idx="7">
                  <c:v>FLM</c:v>
                </c:pt>
                <c:pt idx="8">
                  <c:v>WLM</c:v>
                </c:pt>
                <c:pt idx="9">
                  <c:v>FRU</c:v>
                </c:pt>
                <c:pt idx="10">
                  <c:v>AQS</c:v>
                </c:pt>
                <c:pt idx="11">
                  <c:v>WFB</c:v>
                </c:pt>
                <c:pt idx="12">
                  <c:v>FSM</c:v>
                </c:pt>
              </c:strCache>
            </c:strRef>
          </c:cat>
          <c:val>
            <c:numRef>
              <c:f>[1]ARTICULO!$H$79:$H$91</c:f>
              <c:numCache>
                <c:formatCode>General</c:formatCode>
                <c:ptCount val="13"/>
                <c:pt idx="0">
                  <c:v>0.46409453215283952</c:v>
                </c:pt>
                <c:pt idx="1">
                  <c:v>0.2600242901737489</c:v>
                </c:pt>
                <c:pt idx="2">
                  <c:v>0.54556634629693268</c:v>
                </c:pt>
                <c:pt idx="3">
                  <c:v>0.35056993369459649</c:v>
                </c:pt>
                <c:pt idx="4">
                  <c:v>0.31796714198428583</c:v>
                </c:pt>
                <c:pt idx="5">
                  <c:v>0.60638823366849182</c:v>
                </c:pt>
                <c:pt idx="6">
                  <c:v>0.88461613620435053</c:v>
                </c:pt>
                <c:pt idx="7">
                  <c:v>0.89031061750757479</c:v>
                </c:pt>
                <c:pt idx="8">
                  <c:v>0.76848434412290412</c:v>
                </c:pt>
                <c:pt idx="9">
                  <c:v>0.90317383201258128</c:v>
                </c:pt>
                <c:pt idx="10">
                  <c:v>0.1236301595240718</c:v>
                </c:pt>
                <c:pt idx="11">
                  <c:v>3.32115748658984E-3</c:v>
                </c:pt>
                <c:pt idx="12">
                  <c:v>0.76229621351783017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4-E348-A6D1-4D51FC6C9E0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[1]ARTICULO!$C$79:$C$91</c:f>
              <c:strCache>
                <c:ptCount val="13"/>
                <c:pt idx="0">
                  <c:v>FGM</c:v>
                </c:pt>
                <c:pt idx="1">
                  <c:v>OGM</c:v>
                </c:pt>
                <c:pt idx="2">
                  <c:v>OCM</c:v>
                </c:pt>
                <c:pt idx="3">
                  <c:v>LDM</c:v>
                </c:pt>
                <c:pt idx="4">
                  <c:v>ODM</c:v>
                </c:pt>
                <c:pt idx="5">
                  <c:v>FDM</c:v>
                </c:pt>
                <c:pt idx="6">
                  <c:v>FLR</c:v>
                </c:pt>
                <c:pt idx="7">
                  <c:v>FLM</c:v>
                </c:pt>
                <c:pt idx="8">
                  <c:v>WLM</c:v>
                </c:pt>
                <c:pt idx="9">
                  <c:v>FRU</c:v>
                </c:pt>
                <c:pt idx="10">
                  <c:v>AQS</c:v>
                </c:pt>
                <c:pt idx="11">
                  <c:v>WFB</c:v>
                </c:pt>
                <c:pt idx="12">
                  <c:v>FSM</c:v>
                </c:pt>
              </c:strCache>
            </c:strRef>
          </c:cat>
          <c:val>
            <c:numRef>
              <c:f>[1]ARTICULO!$I$79:$I$91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4-E348-A6D1-4D51FC6C9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455808"/>
        <c:axId val="675456368"/>
      </c:lineChart>
      <c:catAx>
        <c:axId val="67545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56368"/>
        <c:crosses val="autoZero"/>
        <c:auto val="1"/>
        <c:lblAlgn val="ctr"/>
        <c:lblOffset val="100"/>
        <c:noMultiLvlLbl val="0"/>
      </c:catAx>
      <c:valAx>
        <c:axId val="67545636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5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PDSV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[1]ARTICULO!$C$79:$C$91</c:f>
              <c:strCache>
                <c:ptCount val="13"/>
                <c:pt idx="0">
                  <c:v>FGM</c:v>
                </c:pt>
                <c:pt idx="1">
                  <c:v>OGM</c:v>
                </c:pt>
                <c:pt idx="2">
                  <c:v>OCM</c:v>
                </c:pt>
                <c:pt idx="3">
                  <c:v>LDM</c:v>
                </c:pt>
                <c:pt idx="4">
                  <c:v>ODM</c:v>
                </c:pt>
                <c:pt idx="5">
                  <c:v>FDM</c:v>
                </c:pt>
                <c:pt idx="6">
                  <c:v>FLR</c:v>
                </c:pt>
                <c:pt idx="7">
                  <c:v>FLM</c:v>
                </c:pt>
                <c:pt idx="8">
                  <c:v>WLM</c:v>
                </c:pt>
                <c:pt idx="9">
                  <c:v>FRU</c:v>
                </c:pt>
                <c:pt idx="10">
                  <c:v>AQS</c:v>
                </c:pt>
                <c:pt idx="11">
                  <c:v>WFB</c:v>
                </c:pt>
                <c:pt idx="12">
                  <c:v>FSM</c:v>
                </c:pt>
              </c:strCache>
            </c:strRef>
          </c:cat>
          <c:val>
            <c:numRef>
              <c:f>[1]ARTICULO!$AV$79:$AV$91</c:f>
              <c:numCache>
                <c:formatCode>General</c:formatCode>
                <c:ptCount val="13"/>
                <c:pt idx="0">
                  <c:v>91.508875739644964</c:v>
                </c:pt>
                <c:pt idx="1">
                  <c:v>85.500241662638956</c:v>
                </c:pt>
                <c:pt idx="2">
                  <c:v>85.871193210184728</c:v>
                </c:pt>
                <c:pt idx="3">
                  <c:v>44.897959183673464</c:v>
                </c:pt>
                <c:pt idx="4">
                  <c:v>26.600985221674868</c:v>
                </c:pt>
                <c:pt idx="5">
                  <c:v>55.752212389380531</c:v>
                </c:pt>
                <c:pt idx="6">
                  <c:v>25.170068027210878</c:v>
                </c:pt>
                <c:pt idx="7">
                  <c:v>51.776649746192895</c:v>
                </c:pt>
                <c:pt idx="8">
                  <c:v>89.259402869329193</c:v>
                </c:pt>
                <c:pt idx="9">
                  <c:v>86.144578313253021</c:v>
                </c:pt>
                <c:pt idx="10">
                  <c:v>41.981132075471706</c:v>
                </c:pt>
                <c:pt idx="11">
                  <c:v>9.5238095238095237</c:v>
                </c:pt>
                <c:pt idx="12">
                  <c:v>67.857142857142861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5D-834D-9D14-08C15719056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[1]ARTICULO!$C$79:$C$91</c:f>
              <c:strCache>
                <c:ptCount val="13"/>
                <c:pt idx="0">
                  <c:v>FGM</c:v>
                </c:pt>
                <c:pt idx="1">
                  <c:v>OGM</c:v>
                </c:pt>
                <c:pt idx="2">
                  <c:v>OCM</c:v>
                </c:pt>
                <c:pt idx="3">
                  <c:v>LDM</c:v>
                </c:pt>
                <c:pt idx="4">
                  <c:v>ODM</c:v>
                </c:pt>
                <c:pt idx="5">
                  <c:v>FDM</c:v>
                </c:pt>
                <c:pt idx="6">
                  <c:v>FLR</c:v>
                </c:pt>
                <c:pt idx="7">
                  <c:v>FLM</c:v>
                </c:pt>
                <c:pt idx="8">
                  <c:v>WLM</c:v>
                </c:pt>
                <c:pt idx="9">
                  <c:v>FRU</c:v>
                </c:pt>
                <c:pt idx="10">
                  <c:v>AQS</c:v>
                </c:pt>
                <c:pt idx="11">
                  <c:v>WFB</c:v>
                </c:pt>
                <c:pt idx="12">
                  <c:v>FSM</c:v>
                </c:pt>
              </c:strCache>
            </c:strRef>
          </c:cat>
          <c:val>
            <c:numRef>
              <c:f>[1]ARTICULO!$AW$79:$AW$91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5D-834D-9D14-08C157190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459168"/>
        <c:axId val="675459728"/>
      </c:lineChart>
      <c:catAx>
        <c:axId val="67545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59728"/>
        <c:crosses val="autoZero"/>
        <c:auto val="1"/>
        <c:lblAlgn val="ctr"/>
        <c:lblOffset val="100"/>
        <c:noMultiLvlLbl val="0"/>
      </c:catAx>
      <c:valAx>
        <c:axId val="6754597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 de Destrucción de SVT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5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Producción</a:t>
            </a:r>
            <a:r>
              <a:rPr lang="es-MX" baseline="0"/>
              <a:t> de biogás y metano</a:t>
            </a:r>
            <a:endParaRPr lang="es-MX"/>
          </a:p>
        </c:rich>
      </c:tx>
      <c:layout>
        <c:manualLayout>
          <c:xMode val="edge"/>
          <c:yMode val="edge"/>
          <c:x val="0.26982821967445858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5093431011955694"/>
          <c:y val="0.17171296296296296"/>
          <c:w val="0.81848639724930838"/>
          <c:h val="0.62403470399533401"/>
        </c:manualLayout>
      </c:layout>
      <c:barChart>
        <c:barDir val="col"/>
        <c:grouping val="clustered"/>
        <c:varyColors val="0"/>
        <c:ser>
          <c:idx val="0"/>
          <c:order val="0"/>
          <c:tx>
            <c:v>Biogás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[1]ARTICULO!$D$123:$P$123</c:f>
              <c:strCache>
                <c:ptCount val="13"/>
                <c:pt idx="0">
                  <c:v>FGM</c:v>
                </c:pt>
                <c:pt idx="1">
                  <c:v>OGM</c:v>
                </c:pt>
                <c:pt idx="2">
                  <c:v>OCM</c:v>
                </c:pt>
                <c:pt idx="3">
                  <c:v>LDM</c:v>
                </c:pt>
                <c:pt idx="4">
                  <c:v>ODM</c:v>
                </c:pt>
                <c:pt idx="5">
                  <c:v>FDM</c:v>
                </c:pt>
                <c:pt idx="6">
                  <c:v>FLR</c:v>
                </c:pt>
                <c:pt idx="7">
                  <c:v>FLM</c:v>
                </c:pt>
                <c:pt idx="8">
                  <c:v>WLM</c:v>
                </c:pt>
                <c:pt idx="9">
                  <c:v>FRU</c:v>
                </c:pt>
                <c:pt idx="10">
                  <c:v>AQS</c:v>
                </c:pt>
                <c:pt idx="11">
                  <c:v>WFB</c:v>
                </c:pt>
                <c:pt idx="12">
                  <c:v>FSM</c:v>
                </c:pt>
              </c:strCache>
            </c:strRef>
          </c:cat>
          <c:val>
            <c:numRef>
              <c:f>[1]ARTICULO!$D$124:$P$124</c:f>
              <c:numCache>
                <c:formatCode>General</c:formatCode>
                <c:ptCount val="13"/>
                <c:pt idx="0">
                  <c:v>499.1600453824621</c:v>
                </c:pt>
                <c:pt idx="1">
                  <c:v>398.62213180639282</c:v>
                </c:pt>
                <c:pt idx="2">
                  <c:v>309.635382768851</c:v>
                </c:pt>
                <c:pt idx="3">
                  <c:v>641.08963188825328</c:v>
                </c:pt>
                <c:pt idx="4">
                  <c:v>585.52639135339359</c:v>
                </c:pt>
                <c:pt idx="5">
                  <c:v>798.74163679370611</c:v>
                </c:pt>
                <c:pt idx="6">
                  <c:v>1455.4467318544127</c:v>
                </c:pt>
                <c:pt idx="7">
                  <c:v>1174.3683947502539</c:v>
                </c:pt>
                <c:pt idx="8">
                  <c:v>783.44703930287858</c:v>
                </c:pt>
                <c:pt idx="9">
                  <c:v>1668.6084996811207</c:v>
                </c:pt>
                <c:pt idx="10">
                  <c:v>116.88067229354075</c:v>
                </c:pt>
                <c:pt idx="11">
                  <c:v>313.69968140277723</c:v>
                </c:pt>
                <c:pt idx="12">
                  <c:v>1118.6447213745812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C-094E-92A0-FD0B49AECBC4}"/>
            </c:ext>
          </c:extLst>
        </c:ser>
        <c:ser>
          <c:idx val="1"/>
          <c:order val="1"/>
          <c:tx>
            <c:v>Metano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[1]ARTICULO!$D$123:$P$123</c:f>
              <c:strCache>
                <c:ptCount val="13"/>
                <c:pt idx="0">
                  <c:v>FGM</c:v>
                </c:pt>
                <c:pt idx="1">
                  <c:v>OGM</c:v>
                </c:pt>
                <c:pt idx="2">
                  <c:v>OCM</c:v>
                </c:pt>
                <c:pt idx="3">
                  <c:v>LDM</c:v>
                </c:pt>
                <c:pt idx="4">
                  <c:v>ODM</c:v>
                </c:pt>
                <c:pt idx="5">
                  <c:v>FDM</c:v>
                </c:pt>
                <c:pt idx="6">
                  <c:v>FLR</c:v>
                </c:pt>
                <c:pt idx="7">
                  <c:v>FLM</c:v>
                </c:pt>
                <c:pt idx="8">
                  <c:v>WLM</c:v>
                </c:pt>
                <c:pt idx="9">
                  <c:v>FRU</c:v>
                </c:pt>
                <c:pt idx="10">
                  <c:v>AQS</c:v>
                </c:pt>
                <c:pt idx="11">
                  <c:v>WFB</c:v>
                </c:pt>
                <c:pt idx="12">
                  <c:v>FSM</c:v>
                </c:pt>
              </c:strCache>
            </c:strRef>
          </c:cat>
          <c:val>
            <c:numRef>
              <c:f>[1]ARTICULO!$D$125:$P$125</c:f>
              <c:numCache>
                <c:formatCode>General</c:formatCode>
                <c:ptCount val="13"/>
                <c:pt idx="0">
                  <c:v>313.8718365364922</c:v>
                </c:pt>
                <c:pt idx="1">
                  <c:v>199.17323603289148</c:v>
                </c:pt>
                <c:pt idx="2">
                  <c:v>163.58037271678398</c:v>
                </c:pt>
                <c:pt idx="3">
                  <c:v>222.778647081168</c:v>
                </c:pt>
                <c:pt idx="4">
                  <c:v>208.4089274571709</c:v>
                </c:pt>
                <c:pt idx="5">
                  <c:v>446.25695247664356</c:v>
                </c:pt>
                <c:pt idx="6">
                  <c:v>872.83140509309135</c:v>
                </c:pt>
                <c:pt idx="7">
                  <c:v>737.97309926105959</c:v>
                </c:pt>
                <c:pt idx="8">
                  <c:v>441.31571723931154</c:v>
                </c:pt>
                <c:pt idx="9">
                  <c:v>895.20846007892123</c:v>
                </c:pt>
                <c:pt idx="10">
                  <c:v>46.971642194850617</c:v>
                </c:pt>
                <c:pt idx="11">
                  <c:v>1.9449380246972188</c:v>
                </c:pt>
                <c:pt idx="12">
                  <c:v>288.83406705891684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C-094E-92A0-FD0B49AEC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5462528"/>
        <c:axId val="675463088"/>
      </c:barChart>
      <c:catAx>
        <c:axId val="675462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Muestras</a:t>
                </a:r>
              </a:p>
            </c:rich>
          </c:tx>
          <c:layout>
            <c:manualLayout>
              <c:xMode val="edge"/>
              <c:yMode val="edge"/>
              <c:x val="0.48758649266458148"/>
              <c:y val="0.907036307961504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6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63088"/>
        <c:crosses val="autoZero"/>
        <c:auto val="1"/>
        <c:lblAlgn val="ctr"/>
        <c:lblOffset val="100"/>
        <c:noMultiLvlLbl val="0"/>
      </c:catAx>
      <c:valAx>
        <c:axId val="6754630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 / g SV añadidos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accent6">
                <a:lumMod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62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554155226793499"/>
          <c:y val="0.14872630504520265"/>
          <c:w val="0.28185135999213023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Porcentaje</a:t>
            </a:r>
            <a:r>
              <a:rPr lang="es-MX" baseline="0"/>
              <a:t> de Metano</a:t>
            </a:r>
            <a:endParaRPr lang="es-MX"/>
          </a:p>
        </c:rich>
      </c:tx>
      <c:layout>
        <c:manualLayout>
          <c:xMode val="edge"/>
          <c:yMode val="edge"/>
          <c:x val="0.31607340338432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257612208907882"/>
          <c:y val="0.17171296296296296"/>
          <c:w val="0.74847755821842366"/>
          <c:h val="0.66107174103237099"/>
        </c:manualLayout>
      </c:layout>
      <c:barChart>
        <c:barDir val="col"/>
        <c:grouping val="clustered"/>
        <c:varyColors val="0"/>
        <c:ser>
          <c:idx val="1"/>
          <c:order val="1"/>
          <c:tx>
            <c:v>% de CH4 en biogás acumulado (prom. Ponderado)</c:v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[1]ARTICULO!$D$136:$P$136</c:f>
              <c:strCache>
                <c:ptCount val="13"/>
                <c:pt idx="0">
                  <c:v>FGM</c:v>
                </c:pt>
                <c:pt idx="1">
                  <c:v>OGM</c:v>
                </c:pt>
                <c:pt idx="2">
                  <c:v>OCM</c:v>
                </c:pt>
                <c:pt idx="3">
                  <c:v>LDM</c:v>
                </c:pt>
                <c:pt idx="4">
                  <c:v>ODM</c:v>
                </c:pt>
                <c:pt idx="5">
                  <c:v>FDM</c:v>
                </c:pt>
                <c:pt idx="6">
                  <c:v>FLR</c:v>
                </c:pt>
                <c:pt idx="7">
                  <c:v>FLM</c:v>
                </c:pt>
                <c:pt idx="8">
                  <c:v>WLM</c:v>
                </c:pt>
                <c:pt idx="9">
                  <c:v>FRU</c:v>
                </c:pt>
                <c:pt idx="10">
                  <c:v>AQS</c:v>
                </c:pt>
                <c:pt idx="11">
                  <c:v>WFB</c:v>
                </c:pt>
                <c:pt idx="12">
                  <c:v>FSM</c:v>
                </c:pt>
              </c:strCache>
            </c:strRef>
          </c:cat>
          <c:val>
            <c:numRef>
              <c:f>[1]ARTICULO!$D$146:$P$146</c:f>
              <c:numCache>
                <c:formatCode>General</c:formatCode>
                <c:ptCount val="13"/>
                <c:pt idx="0">
                  <c:v>63</c:v>
                </c:pt>
                <c:pt idx="1">
                  <c:v>50</c:v>
                </c:pt>
                <c:pt idx="2">
                  <c:v>53</c:v>
                </c:pt>
                <c:pt idx="3">
                  <c:v>35</c:v>
                </c:pt>
                <c:pt idx="4">
                  <c:v>36</c:v>
                </c:pt>
                <c:pt idx="5">
                  <c:v>56</c:v>
                </c:pt>
                <c:pt idx="6">
                  <c:v>60</c:v>
                </c:pt>
                <c:pt idx="7">
                  <c:v>63</c:v>
                </c:pt>
                <c:pt idx="8">
                  <c:v>56</c:v>
                </c:pt>
                <c:pt idx="9">
                  <c:v>54</c:v>
                </c:pt>
                <c:pt idx="10">
                  <c:v>40</c:v>
                </c:pt>
                <c:pt idx="11">
                  <c:v>1</c:v>
                </c:pt>
                <c:pt idx="1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0-034F-9AE3-6E0D651E0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75466448"/>
        <c:axId val="675467008"/>
      </c:barChart>
      <c:lineChart>
        <c:grouping val="standard"/>
        <c:varyColors val="0"/>
        <c:ser>
          <c:idx val="0"/>
          <c:order val="0"/>
          <c:tx>
            <c:v>Máx % de metano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[1]ARTICULO!$D$136:$P$136</c:f>
              <c:strCache>
                <c:ptCount val="13"/>
                <c:pt idx="0">
                  <c:v>FGM</c:v>
                </c:pt>
                <c:pt idx="1">
                  <c:v>OGM</c:v>
                </c:pt>
                <c:pt idx="2">
                  <c:v>OCM</c:v>
                </c:pt>
                <c:pt idx="3">
                  <c:v>LDM</c:v>
                </c:pt>
                <c:pt idx="4">
                  <c:v>ODM</c:v>
                </c:pt>
                <c:pt idx="5">
                  <c:v>FDM</c:v>
                </c:pt>
                <c:pt idx="6">
                  <c:v>FLR</c:v>
                </c:pt>
                <c:pt idx="7">
                  <c:v>FLM</c:v>
                </c:pt>
                <c:pt idx="8">
                  <c:v>WLM</c:v>
                </c:pt>
                <c:pt idx="9">
                  <c:v>FRU</c:v>
                </c:pt>
                <c:pt idx="10">
                  <c:v>AQS</c:v>
                </c:pt>
                <c:pt idx="11">
                  <c:v>WFB</c:v>
                </c:pt>
                <c:pt idx="12">
                  <c:v>FSM</c:v>
                </c:pt>
              </c:strCache>
            </c:strRef>
          </c:cat>
          <c:val>
            <c:numRef>
              <c:f>[1]ARTICULO!$D$145:$P$145</c:f>
              <c:numCache>
                <c:formatCode>General</c:formatCode>
                <c:ptCount val="13"/>
                <c:pt idx="0">
                  <c:v>74.2</c:v>
                </c:pt>
                <c:pt idx="1">
                  <c:v>66.599999999999994</c:v>
                </c:pt>
                <c:pt idx="2">
                  <c:v>65.2</c:v>
                </c:pt>
                <c:pt idx="3">
                  <c:v>61.4</c:v>
                </c:pt>
                <c:pt idx="4">
                  <c:v>42.9</c:v>
                </c:pt>
                <c:pt idx="5">
                  <c:v>72.8</c:v>
                </c:pt>
                <c:pt idx="6">
                  <c:v>76.900000000000006</c:v>
                </c:pt>
                <c:pt idx="7">
                  <c:v>75.2</c:v>
                </c:pt>
                <c:pt idx="8">
                  <c:v>72.900000000000006</c:v>
                </c:pt>
                <c:pt idx="9">
                  <c:v>64.2</c:v>
                </c:pt>
                <c:pt idx="10">
                  <c:v>60</c:v>
                </c:pt>
                <c:pt idx="11">
                  <c:v>1.6</c:v>
                </c:pt>
                <c:pt idx="12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D0-034F-9AE3-6E0D651E0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466448"/>
        <c:axId val="675467008"/>
      </c:lineChart>
      <c:lineChart>
        <c:grouping val="stacked"/>
        <c:varyColors val="0"/>
        <c:ser>
          <c:idx val="2"/>
          <c:order val="2"/>
          <c:tx>
            <c:v>Max % d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[1]ARTICULO!$D$147:$P$147</c:f>
              <c:numCache>
                <c:formatCode>General</c:formatCode>
                <c:ptCount val="13"/>
                <c:pt idx="0">
                  <c:v>24</c:v>
                </c:pt>
                <c:pt idx="1">
                  <c:v>23</c:v>
                </c:pt>
                <c:pt idx="2">
                  <c:v>29</c:v>
                </c:pt>
                <c:pt idx="3">
                  <c:v>25</c:v>
                </c:pt>
                <c:pt idx="4">
                  <c:v>22</c:v>
                </c:pt>
                <c:pt idx="5">
                  <c:v>14</c:v>
                </c:pt>
                <c:pt idx="6">
                  <c:v>18</c:v>
                </c:pt>
                <c:pt idx="7">
                  <c:v>23</c:v>
                </c:pt>
                <c:pt idx="8">
                  <c:v>13</c:v>
                </c:pt>
                <c:pt idx="9">
                  <c:v>40</c:v>
                </c:pt>
                <c:pt idx="10">
                  <c:v>23</c:v>
                </c:pt>
                <c:pt idx="11">
                  <c:v>31</c:v>
                </c:pt>
                <c:pt idx="12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D0-034F-9AE3-6E0D651E0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468128"/>
        <c:axId val="675467568"/>
      </c:lineChart>
      <c:catAx>
        <c:axId val="675466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Muestras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6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67008"/>
        <c:crosses val="autoZero"/>
        <c:auto val="1"/>
        <c:lblAlgn val="ctr"/>
        <c:lblOffset val="100"/>
        <c:noMultiLvlLbl val="0"/>
      </c:catAx>
      <c:valAx>
        <c:axId val="6754670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 de metano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6">
                <a:lumMod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66448"/>
        <c:crosses val="autoZero"/>
        <c:crossBetween val="between"/>
      </c:valAx>
      <c:valAx>
        <c:axId val="6754675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>
                    <a:solidFill>
                      <a:srgbClr val="FF0000"/>
                    </a:solidFill>
                  </a:rPr>
                  <a:t>Dia de corrida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rgbClr val="FF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68128"/>
        <c:crosses val="max"/>
        <c:crossBetween val="between"/>
      </c:valAx>
      <c:catAx>
        <c:axId val="67546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675467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923216456246996E-2"/>
          <c:y val="8.8541119860017503E-2"/>
          <c:w val="0.80380183727034116"/>
          <c:h val="0.175347769028871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17171296296296296"/>
          <c:w val="0.84396062992125986"/>
          <c:h val="0.58056211723534557"/>
        </c:manualLayout>
      </c:layou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[1]ARTICULO!$AZ$20:$BM$20</c:f>
              <c:strCache>
                <c:ptCount val="14"/>
                <c:pt idx="0">
                  <c:v>FGM</c:v>
                </c:pt>
                <c:pt idx="1">
                  <c:v>OGM</c:v>
                </c:pt>
                <c:pt idx="2">
                  <c:v>OCM</c:v>
                </c:pt>
                <c:pt idx="3">
                  <c:v>LDM</c:v>
                </c:pt>
                <c:pt idx="4">
                  <c:v>ODM</c:v>
                </c:pt>
                <c:pt idx="5">
                  <c:v>FDM</c:v>
                </c:pt>
                <c:pt idx="6">
                  <c:v>FLR</c:v>
                </c:pt>
                <c:pt idx="7">
                  <c:v>FLM</c:v>
                </c:pt>
                <c:pt idx="8">
                  <c:v>WLM</c:v>
                </c:pt>
                <c:pt idx="9">
                  <c:v>FRU</c:v>
                </c:pt>
                <c:pt idx="10">
                  <c:v>AQS</c:v>
                </c:pt>
                <c:pt idx="11">
                  <c:v>WFB</c:v>
                </c:pt>
                <c:pt idx="12">
                  <c:v>FSM</c:v>
                </c:pt>
                <c:pt idx="13">
                  <c:v>Inoculum</c:v>
                </c:pt>
              </c:strCache>
            </c:strRef>
          </c:cat>
          <c:val>
            <c:numRef>
              <c:f>[1]ARTICULO!$AZ$23:$BM$23</c:f>
              <c:numCache>
                <c:formatCode>General</c:formatCode>
                <c:ptCount val="14"/>
                <c:pt idx="0">
                  <c:v>9.24</c:v>
                </c:pt>
                <c:pt idx="1">
                  <c:v>9.5399999999999991</c:v>
                </c:pt>
                <c:pt idx="2">
                  <c:v>8.85</c:v>
                </c:pt>
                <c:pt idx="3">
                  <c:v>7.91</c:v>
                </c:pt>
                <c:pt idx="4">
                  <c:v>7.25</c:v>
                </c:pt>
                <c:pt idx="5">
                  <c:v>7.23</c:v>
                </c:pt>
                <c:pt idx="6">
                  <c:v>10.81</c:v>
                </c:pt>
                <c:pt idx="7">
                  <c:v>7.48</c:v>
                </c:pt>
                <c:pt idx="8">
                  <c:v>9.1999999999999993</c:v>
                </c:pt>
                <c:pt idx="9">
                  <c:v>7.2</c:v>
                </c:pt>
                <c:pt idx="10">
                  <c:v>7.42</c:v>
                </c:pt>
                <c:pt idx="11">
                  <c:v>4.17</c:v>
                </c:pt>
                <c:pt idx="12">
                  <c:v>7</c:v>
                </c:pt>
                <c:pt idx="13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0-D148-9AA7-F96F7D0A2BDE}"/>
            </c:ext>
          </c:extLst>
        </c:ser>
        <c:ser>
          <c:idx val="1"/>
          <c:order val="1"/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[1]ARTICULO!$AZ$37:$BM$37</c:f>
              <c:numCache>
                <c:formatCode>General</c:formatCode>
                <c:ptCount val="1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0-D148-9AA7-F96F7D0A2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471488"/>
        <c:axId val="675472048"/>
      </c:lineChart>
      <c:catAx>
        <c:axId val="675471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Muestras</a:t>
                </a:r>
              </a:p>
            </c:rich>
          </c:tx>
          <c:layout>
            <c:manualLayout>
              <c:xMode val="edge"/>
              <c:yMode val="edge"/>
              <c:x val="0.48326268591426069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72048"/>
        <c:crosses val="autoZero"/>
        <c:auto val="1"/>
        <c:lblAlgn val="ctr"/>
        <c:lblOffset val="100"/>
        <c:noMultiLvlLbl val="0"/>
      </c:catAx>
      <c:valAx>
        <c:axId val="675472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75471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BGAS'!$NX$210:$PR$210</c:f>
              <c:numCache>
                <c:formatCode>General</c:formatCode>
                <c:ptCount val="47"/>
                <c:pt idx="0">
                  <c:v>162</c:v>
                </c:pt>
                <c:pt idx="1">
                  <c:v>162</c:v>
                </c:pt>
                <c:pt idx="2">
                  <c:v>274</c:v>
                </c:pt>
                <c:pt idx="3">
                  <c:v>274</c:v>
                </c:pt>
                <c:pt idx="4">
                  <c:v>444</c:v>
                </c:pt>
                <c:pt idx="5">
                  <c:v>444</c:v>
                </c:pt>
                <c:pt idx="6">
                  <c:v>444</c:v>
                </c:pt>
                <c:pt idx="7">
                  <c:v>444</c:v>
                </c:pt>
                <c:pt idx="8">
                  <c:v>444</c:v>
                </c:pt>
                <c:pt idx="9">
                  <c:v>846</c:v>
                </c:pt>
                <c:pt idx="10">
                  <c:v>846</c:v>
                </c:pt>
                <c:pt idx="11">
                  <c:v>1250</c:v>
                </c:pt>
                <c:pt idx="12">
                  <c:v>1250</c:v>
                </c:pt>
                <c:pt idx="13">
                  <c:v>1250</c:v>
                </c:pt>
                <c:pt idx="14">
                  <c:v>1250</c:v>
                </c:pt>
                <c:pt idx="15">
                  <c:v>1250</c:v>
                </c:pt>
                <c:pt idx="16">
                  <c:v>2254</c:v>
                </c:pt>
                <c:pt idx="17">
                  <c:v>2254</c:v>
                </c:pt>
                <c:pt idx="18">
                  <c:v>2682</c:v>
                </c:pt>
                <c:pt idx="19">
                  <c:v>2682</c:v>
                </c:pt>
                <c:pt idx="20">
                  <c:v>2902</c:v>
                </c:pt>
                <c:pt idx="21">
                  <c:v>2902</c:v>
                </c:pt>
                <c:pt idx="22">
                  <c:v>2902</c:v>
                </c:pt>
                <c:pt idx="23">
                  <c:v>3212</c:v>
                </c:pt>
                <c:pt idx="24">
                  <c:v>3212</c:v>
                </c:pt>
                <c:pt idx="25">
                  <c:v>3212</c:v>
                </c:pt>
                <c:pt idx="26">
                  <c:v>3466</c:v>
                </c:pt>
                <c:pt idx="27">
                  <c:v>3466</c:v>
                </c:pt>
                <c:pt idx="28">
                  <c:v>3466</c:v>
                </c:pt>
                <c:pt idx="29">
                  <c:v>3466</c:v>
                </c:pt>
                <c:pt idx="30">
                  <c:v>3996</c:v>
                </c:pt>
                <c:pt idx="31">
                  <c:v>3996</c:v>
                </c:pt>
                <c:pt idx="32">
                  <c:v>3996</c:v>
                </c:pt>
                <c:pt idx="33">
                  <c:v>4322</c:v>
                </c:pt>
                <c:pt idx="34">
                  <c:v>4322</c:v>
                </c:pt>
                <c:pt idx="35">
                  <c:v>4322</c:v>
                </c:pt>
                <c:pt idx="36">
                  <c:v>4322</c:v>
                </c:pt>
                <c:pt idx="37">
                  <c:v>4322</c:v>
                </c:pt>
                <c:pt idx="38">
                  <c:v>5192</c:v>
                </c:pt>
                <c:pt idx="39">
                  <c:v>5192</c:v>
                </c:pt>
                <c:pt idx="40">
                  <c:v>5192</c:v>
                </c:pt>
                <c:pt idx="41">
                  <c:v>5192</c:v>
                </c:pt>
                <c:pt idx="42">
                  <c:v>5192</c:v>
                </c:pt>
                <c:pt idx="43">
                  <c:v>5548</c:v>
                </c:pt>
                <c:pt idx="44">
                  <c:v>5548</c:v>
                </c:pt>
                <c:pt idx="45">
                  <c:v>5548</c:v>
                </c:pt>
                <c:pt idx="46">
                  <c:v>5548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B26-F64F-99E8-7D710ED0C7AD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BGAS'!$NX$215:$PR$215</c:f>
              <c:numCache>
                <c:formatCode>General</c:formatCode>
                <c:ptCount val="47"/>
                <c:pt idx="0">
                  <c:v>170</c:v>
                </c:pt>
                <c:pt idx="1">
                  <c:v>170</c:v>
                </c:pt>
                <c:pt idx="2">
                  <c:v>280</c:v>
                </c:pt>
                <c:pt idx="3">
                  <c:v>280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  <c:pt idx="7">
                  <c:v>450</c:v>
                </c:pt>
                <c:pt idx="8">
                  <c:v>450</c:v>
                </c:pt>
                <c:pt idx="9">
                  <c:v>890</c:v>
                </c:pt>
                <c:pt idx="10">
                  <c:v>890</c:v>
                </c:pt>
                <c:pt idx="11">
                  <c:v>1260</c:v>
                </c:pt>
                <c:pt idx="12">
                  <c:v>1260</c:v>
                </c:pt>
                <c:pt idx="13">
                  <c:v>1260</c:v>
                </c:pt>
                <c:pt idx="14">
                  <c:v>1260</c:v>
                </c:pt>
                <c:pt idx="15">
                  <c:v>1260</c:v>
                </c:pt>
                <c:pt idx="16">
                  <c:v>2330</c:v>
                </c:pt>
                <c:pt idx="17">
                  <c:v>2330</c:v>
                </c:pt>
                <c:pt idx="18">
                  <c:v>2658</c:v>
                </c:pt>
                <c:pt idx="19">
                  <c:v>2658</c:v>
                </c:pt>
                <c:pt idx="20">
                  <c:v>2888</c:v>
                </c:pt>
                <c:pt idx="21">
                  <c:v>2888</c:v>
                </c:pt>
                <c:pt idx="22">
                  <c:v>2888</c:v>
                </c:pt>
                <c:pt idx="23">
                  <c:v>3168</c:v>
                </c:pt>
                <c:pt idx="24">
                  <c:v>3168</c:v>
                </c:pt>
                <c:pt idx="25">
                  <c:v>3168</c:v>
                </c:pt>
                <c:pt idx="26">
                  <c:v>3528</c:v>
                </c:pt>
                <c:pt idx="27">
                  <c:v>3528</c:v>
                </c:pt>
                <c:pt idx="28">
                  <c:v>3528</c:v>
                </c:pt>
                <c:pt idx="29">
                  <c:v>3528</c:v>
                </c:pt>
                <c:pt idx="30">
                  <c:v>4140</c:v>
                </c:pt>
                <c:pt idx="31">
                  <c:v>4140</c:v>
                </c:pt>
                <c:pt idx="32">
                  <c:v>4140</c:v>
                </c:pt>
                <c:pt idx="33">
                  <c:v>4460</c:v>
                </c:pt>
                <c:pt idx="34">
                  <c:v>4460</c:v>
                </c:pt>
                <c:pt idx="35">
                  <c:v>4460</c:v>
                </c:pt>
                <c:pt idx="36">
                  <c:v>4460</c:v>
                </c:pt>
                <c:pt idx="37">
                  <c:v>4460</c:v>
                </c:pt>
                <c:pt idx="38">
                  <c:v>5306</c:v>
                </c:pt>
                <c:pt idx="39">
                  <c:v>5306</c:v>
                </c:pt>
                <c:pt idx="40">
                  <c:v>5306</c:v>
                </c:pt>
                <c:pt idx="41">
                  <c:v>5306</c:v>
                </c:pt>
                <c:pt idx="42">
                  <c:v>5306</c:v>
                </c:pt>
                <c:pt idx="43">
                  <c:v>5644</c:v>
                </c:pt>
                <c:pt idx="44">
                  <c:v>5644</c:v>
                </c:pt>
                <c:pt idx="45">
                  <c:v>5644</c:v>
                </c:pt>
                <c:pt idx="46">
                  <c:v>5644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B26-F64F-99E8-7D710ED0C7AD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BGAS'!$NX$220:$PR$220</c:f>
              <c:numCache>
                <c:formatCode>General</c:formatCode>
                <c:ptCount val="47"/>
                <c:pt idx="0">
                  <c:v>150</c:v>
                </c:pt>
                <c:pt idx="1">
                  <c:v>150</c:v>
                </c:pt>
                <c:pt idx="2">
                  <c:v>260</c:v>
                </c:pt>
                <c:pt idx="3">
                  <c:v>260</c:v>
                </c:pt>
                <c:pt idx="4">
                  <c:v>424</c:v>
                </c:pt>
                <c:pt idx="5">
                  <c:v>424</c:v>
                </c:pt>
                <c:pt idx="6">
                  <c:v>424</c:v>
                </c:pt>
                <c:pt idx="7">
                  <c:v>424</c:v>
                </c:pt>
                <c:pt idx="8">
                  <c:v>424</c:v>
                </c:pt>
                <c:pt idx="9">
                  <c:v>844</c:v>
                </c:pt>
                <c:pt idx="10">
                  <c:v>844</c:v>
                </c:pt>
                <c:pt idx="11">
                  <c:v>1256</c:v>
                </c:pt>
                <c:pt idx="12">
                  <c:v>1256</c:v>
                </c:pt>
                <c:pt idx="13">
                  <c:v>1256</c:v>
                </c:pt>
                <c:pt idx="14">
                  <c:v>1256</c:v>
                </c:pt>
                <c:pt idx="15">
                  <c:v>1256</c:v>
                </c:pt>
                <c:pt idx="16">
                  <c:v>2306</c:v>
                </c:pt>
                <c:pt idx="17">
                  <c:v>2306</c:v>
                </c:pt>
                <c:pt idx="18">
                  <c:v>2716</c:v>
                </c:pt>
                <c:pt idx="19">
                  <c:v>2716</c:v>
                </c:pt>
                <c:pt idx="20">
                  <c:v>3076</c:v>
                </c:pt>
                <c:pt idx="21">
                  <c:v>3076</c:v>
                </c:pt>
                <c:pt idx="22">
                  <c:v>3076</c:v>
                </c:pt>
                <c:pt idx="23">
                  <c:v>3380</c:v>
                </c:pt>
                <c:pt idx="24">
                  <c:v>3380</c:v>
                </c:pt>
                <c:pt idx="25">
                  <c:v>3380</c:v>
                </c:pt>
                <c:pt idx="26">
                  <c:v>3740</c:v>
                </c:pt>
                <c:pt idx="27">
                  <c:v>3740</c:v>
                </c:pt>
                <c:pt idx="28">
                  <c:v>3740</c:v>
                </c:pt>
                <c:pt idx="29">
                  <c:v>3740</c:v>
                </c:pt>
                <c:pt idx="30">
                  <c:v>4400</c:v>
                </c:pt>
                <c:pt idx="31">
                  <c:v>4400</c:v>
                </c:pt>
                <c:pt idx="32">
                  <c:v>4400</c:v>
                </c:pt>
                <c:pt idx="33">
                  <c:v>4700</c:v>
                </c:pt>
                <c:pt idx="34">
                  <c:v>4700</c:v>
                </c:pt>
                <c:pt idx="35">
                  <c:v>4700</c:v>
                </c:pt>
                <c:pt idx="36">
                  <c:v>4700</c:v>
                </c:pt>
                <c:pt idx="37">
                  <c:v>4700</c:v>
                </c:pt>
                <c:pt idx="38">
                  <c:v>5630</c:v>
                </c:pt>
                <c:pt idx="39">
                  <c:v>5630</c:v>
                </c:pt>
                <c:pt idx="40">
                  <c:v>5630</c:v>
                </c:pt>
                <c:pt idx="41">
                  <c:v>5630</c:v>
                </c:pt>
                <c:pt idx="42">
                  <c:v>5630</c:v>
                </c:pt>
                <c:pt idx="43">
                  <c:v>5990</c:v>
                </c:pt>
                <c:pt idx="44">
                  <c:v>5990</c:v>
                </c:pt>
                <c:pt idx="45">
                  <c:v>5990</c:v>
                </c:pt>
                <c:pt idx="46">
                  <c:v>5990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B26-F64F-99E8-7D710ED0C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706560"/>
        <c:axId val="657707120"/>
      </c:lineChart>
      <c:catAx>
        <c:axId val="6577065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770712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770712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7706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BIOGÁS</a:t>
            </a:r>
            <a:r>
              <a:rPr lang="es-MX" baseline="0"/>
              <a:t> ACUMULADO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Réplica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50800">
                <a:solidFill>
                  <a:schemeClr val="accent1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BGAS'!$NX$195:$PR$195</c:f>
              <c:numCache>
                <c:formatCode>General</c:formatCode>
                <c:ptCount val="47"/>
                <c:pt idx="0">
                  <c:v>150</c:v>
                </c:pt>
                <c:pt idx="1">
                  <c:v>150</c:v>
                </c:pt>
                <c:pt idx="2">
                  <c:v>455</c:v>
                </c:pt>
                <c:pt idx="3">
                  <c:v>455</c:v>
                </c:pt>
                <c:pt idx="4">
                  <c:v>655</c:v>
                </c:pt>
                <c:pt idx="5">
                  <c:v>655</c:v>
                </c:pt>
                <c:pt idx="6">
                  <c:v>655</c:v>
                </c:pt>
                <c:pt idx="7">
                  <c:v>655</c:v>
                </c:pt>
                <c:pt idx="8">
                  <c:v>655</c:v>
                </c:pt>
                <c:pt idx="9">
                  <c:v>1096</c:v>
                </c:pt>
                <c:pt idx="10">
                  <c:v>1096</c:v>
                </c:pt>
                <c:pt idx="11">
                  <c:v>1636</c:v>
                </c:pt>
                <c:pt idx="12">
                  <c:v>1636</c:v>
                </c:pt>
                <c:pt idx="13">
                  <c:v>1636</c:v>
                </c:pt>
                <c:pt idx="14">
                  <c:v>1636</c:v>
                </c:pt>
                <c:pt idx="15">
                  <c:v>1636</c:v>
                </c:pt>
                <c:pt idx="16">
                  <c:v>1986</c:v>
                </c:pt>
                <c:pt idx="17">
                  <c:v>1986</c:v>
                </c:pt>
                <c:pt idx="18">
                  <c:v>2105</c:v>
                </c:pt>
                <c:pt idx="19">
                  <c:v>2105</c:v>
                </c:pt>
                <c:pt idx="20">
                  <c:v>2245</c:v>
                </c:pt>
                <c:pt idx="21">
                  <c:v>2245</c:v>
                </c:pt>
                <c:pt idx="22">
                  <c:v>2245</c:v>
                </c:pt>
                <c:pt idx="23">
                  <c:v>2379</c:v>
                </c:pt>
                <c:pt idx="24">
                  <c:v>2379</c:v>
                </c:pt>
                <c:pt idx="25">
                  <c:v>2379</c:v>
                </c:pt>
                <c:pt idx="26">
                  <c:v>2514</c:v>
                </c:pt>
                <c:pt idx="27">
                  <c:v>2514</c:v>
                </c:pt>
                <c:pt idx="28">
                  <c:v>2514</c:v>
                </c:pt>
                <c:pt idx="29">
                  <c:v>2514</c:v>
                </c:pt>
                <c:pt idx="30">
                  <c:v>2694</c:v>
                </c:pt>
                <c:pt idx="31">
                  <c:v>2694</c:v>
                </c:pt>
                <c:pt idx="32">
                  <c:v>2694</c:v>
                </c:pt>
                <c:pt idx="33">
                  <c:v>2799</c:v>
                </c:pt>
                <c:pt idx="34">
                  <c:v>2799</c:v>
                </c:pt>
                <c:pt idx="35">
                  <c:v>2799</c:v>
                </c:pt>
                <c:pt idx="36">
                  <c:v>2799</c:v>
                </c:pt>
                <c:pt idx="37">
                  <c:v>2799</c:v>
                </c:pt>
                <c:pt idx="38">
                  <c:v>2915</c:v>
                </c:pt>
                <c:pt idx="39">
                  <c:v>2915</c:v>
                </c:pt>
                <c:pt idx="40">
                  <c:v>2915</c:v>
                </c:pt>
                <c:pt idx="41">
                  <c:v>2915</c:v>
                </c:pt>
                <c:pt idx="42">
                  <c:v>2915</c:v>
                </c:pt>
                <c:pt idx="43">
                  <c:v>3007</c:v>
                </c:pt>
                <c:pt idx="44">
                  <c:v>3007</c:v>
                </c:pt>
                <c:pt idx="45">
                  <c:v>3007</c:v>
                </c:pt>
                <c:pt idx="46">
                  <c:v>3007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11-E249-B6D9-17E57AFE4293}"/>
            </c:ext>
          </c:extLst>
        </c:ser>
        <c:ser>
          <c:idx val="1"/>
          <c:order val="1"/>
          <c:tx>
            <c:v>Réplica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50800">
                <a:solidFill>
                  <a:schemeClr val="accent2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BGAS'!$NX$200:$PR$200</c:f>
              <c:numCache>
                <c:formatCode>General</c:formatCode>
                <c:ptCount val="47"/>
                <c:pt idx="0">
                  <c:v>200</c:v>
                </c:pt>
                <c:pt idx="1">
                  <c:v>200</c:v>
                </c:pt>
                <c:pt idx="2">
                  <c:v>525</c:v>
                </c:pt>
                <c:pt idx="3">
                  <c:v>525</c:v>
                </c:pt>
                <c:pt idx="4">
                  <c:v>745</c:v>
                </c:pt>
                <c:pt idx="5">
                  <c:v>745</c:v>
                </c:pt>
                <c:pt idx="6">
                  <c:v>745</c:v>
                </c:pt>
                <c:pt idx="7">
                  <c:v>745</c:v>
                </c:pt>
                <c:pt idx="8">
                  <c:v>745</c:v>
                </c:pt>
                <c:pt idx="9">
                  <c:v>1225</c:v>
                </c:pt>
                <c:pt idx="10">
                  <c:v>1225</c:v>
                </c:pt>
                <c:pt idx="11">
                  <c:v>1705</c:v>
                </c:pt>
                <c:pt idx="12">
                  <c:v>1705</c:v>
                </c:pt>
                <c:pt idx="13">
                  <c:v>1705</c:v>
                </c:pt>
                <c:pt idx="14">
                  <c:v>1705</c:v>
                </c:pt>
                <c:pt idx="15">
                  <c:v>1705</c:v>
                </c:pt>
                <c:pt idx="16">
                  <c:v>2062</c:v>
                </c:pt>
                <c:pt idx="17">
                  <c:v>2062</c:v>
                </c:pt>
                <c:pt idx="18">
                  <c:v>2162</c:v>
                </c:pt>
                <c:pt idx="19">
                  <c:v>2162</c:v>
                </c:pt>
                <c:pt idx="20">
                  <c:v>2302</c:v>
                </c:pt>
                <c:pt idx="21">
                  <c:v>2302</c:v>
                </c:pt>
                <c:pt idx="22">
                  <c:v>2302</c:v>
                </c:pt>
                <c:pt idx="23">
                  <c:v>2502</c:v>
                </c:pt>
                <c:pt idx="24">
                  <c:v>2502</c:v>
                </c:pt>
                <c:pt idx="25">
                  <c:v>2502</c:v>
                </c:pt>
                <c:pt idx="26">
                  <c:v>2622</c:v>
                </c:pt>
                <c:pt idx="27">
                  <c:v>2622</c:v>
                </c:pt>
                <c:pt idx="28">
                  <c:v>2622</c:v>
                </c:pt>
                <c:pt idx="29">
                  <c:v>2622</c:v>
                </c:pt>
                <c:pt idx="30">
                  <c:v>2762</c:v>
                </c:pt>
                <c:pt idx="31">
                  <c:v>2762</c:v>
                </c:pt>
                <c:pt idx="32">
                  <c:v>2762</c:v>
                </c:pt>
                <c:pt idx="33">
                  <c:v>2853</c:v>
                </c:pt>
                <c:pt idx="34">
                  <c:v>2853</c:v>
                </c:pt>
                <c:pt idx="35">
                  <c:v>2853</c:v>
                </c:pt>
                <c:pt idx="36">
                  <c:v>2853</c:v>
                </c:pt>
                <c:pt idx="37">
                  <c:v>2853</c:v>
                </c:pt>
                <c:pt idx="38">
                  <c:v>2964</c:v>
                </c:pt>
                <c:pt idx="39">
                  <c:v>2964</c:v>
                </c:pt>
                <c:pt idx="40">
                  <c:v>2964</c:v>
                </c:pt>
                <c:pt idx="41">
                  <c:v>2964</c:v>
                </c:pt>
                <c:pt idx="42">
                  <c:v>2964</c:v>
                </c:pt>
                <c:pt idx="43">
                  <c:v>3008</c:v>
                </c:pt>
                <c:pt idx="44">
                  <c:v>3008</c:v>
                </c:pt>
                <c:pt idx="45">
                  <c:v>3008</c:v>
                </c:pt>
                <c:pt idx="46">
                  <c:v>3008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11-E249-B6D9-17E57AFE4293}"/>
            </c:ext>
          </c:extLst>
        </c:ser>
        <c:ser>
          <c:idx val="2"/>
          <c:order val="2"/>
          <c:tx>
            <c:v>Réplica 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50800">
                <a:solidFill>
                  <a:schemeClr val="accent3"/>
                </a:solidFill>
              </a:ln>
              <a:effectLst/>
            </c:spPr>
          </c:marker>
          <c:cat>
            <c:numRef>
              <c:f>'[1]IND BGAS'!$H$300:$BA$300</c:f>
              <c:numCache>
                <c:formatCode>General</c:formatCode>
                <c:ptCount val="4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</c:numCache>
            </c:numRef>
          </c:cat>
          <c:val>
            <c:numRef>
              <c:f>'[1]IND BGAS'!$NX$205:$PR$205</c:f>
              <c:numCache>
                <c:formatCode>General</c:formatCode>
                <c:ptCount val="47"/>
                <c:pt idx="0">
                  <c:v>150</c:v>
                </c:pt>
                <c:pt idx="1">
                  <c:v>150</c:v>
                </c:pt>
                <c:pt idx="2">
                  <c:v>460</c:v>
                </c:pt>
                <c:pt idx="3">
                  <c:v>460</c:v>
                </c:pt>
                <c:pt idx="4">
                  <c:v>650</c:v>
                </c:pt>
                <c:pt idx="5">
                  <c:v>650</c:v>
                </c:pt>
                <c:pt idx="6">
                  <c:v>650</c:v>
                </c:pt>
                <c:pt idx="7">
                  <c:v>650</c:v>
                </c:pt>
                <c:pt idx="8">
                  <c:v>650</c:v>
                </c:pt>
                <c:pt idx="9">
                  <c:v>1120</c:v>
                </c:pt>
                <c:pt idx="10">
                  <c:v>1120</c:v>
                </c:pt>
                <c:pt idx="11">
                  <c:v>1631</c:v>
                </c:pt>
                <c:pt idx="12">
                  <c:v>1631</c:v>
                </c:pt>
                <c:pt idx="13">
                  <c:v>1631</c:v>
                </c:pt>
                <c:pt idx="14">
                  <c:v>1631</c:v>
                </c:pt>
                <c:pt idx="15">
                  <c:v>1631</c:v>
                </c:pt>
                <c:pt idx="16">
                  <c:v>1991</c:v>
                </c:pt>
                <c:pt idx="17">
                  <c:v>1991</c:v>
                </c:pt>
                <c:pt idx="18">
                  <c:v>2075</c:v>
                </c:pt>
                <c:pt idx="19">
                  <c:v>2075</c:v>
                </c:pt>
                <c:pt idx="20">
                  <c:v>2203</c:v>
                </c:pt>
                <c:pt idx="21">
                  <c:v>2203</c:v>
                </c:pt>
                <c:pt idx="22">
                  <c:v>2203</c:v>
                </c:pt>
                <c:pt idx="23">
                  <c:v>2363</c:v>
                </c:pt>
                <c:pt idx="24">
                  <c:v>2363</c:v>
                </c:pt>
                <c:pt idx="25">
                  <c:v>2363</c:v>
                </c:pt>
                <c:pt idx="26">
                  <c:v>2496</c:v>
                </c:pt>
                <c:pt idx="27">
                  <c:v>2496</c:v>
                </c:pt>
                <c:pt idx="28">
                  <c:v>2496</c:v>
                </c:pt>
                <c:pt idx="29">
                  <c:v>2496</c:v>
                </c:pt>
                <c:pt idx="30">
                  <c:v>2646</c:v>
                </c:pt>
                <c:pt idx="31">
                  <c:v>2646</c:v>
                </c:pt>
                <c:pt idx="32">
                  <c:v>2646</c:v>
                </c:pt>
                <c:pt idx="33">
                  <c:v>2739</c:v>
                </c:pt>
                <c:pt idx="34">
                  <c:v>2739</c:v>
                </c:pt>
                <c:pt idx="35">
                  <c:v>2739</c:v>
                </c:pt>
                <c:pt idx="36">
                  <c:v>2739</c:v>
                </c:pt>
                <c:pt idx="37">
                  <c:v>2739</c:v>
                </c:pt>
                <c:pt idx="38">
                  <c:v>2855</c:v>
                </c:pt>
                <c:pt idx="39">
                  <c:v>2855</c:v>
                </c:pt>
                <c:pt idx="40">
                  <c:v>2855</c:v>
                </c:pt>
                <c:pt idx="41">
                  <c:v>2855</c:v>
                </c:pt>
                <c:pt idx="42">
                  <c:v>2855</c:v>
                </c:pt>
                <c:pt idx="43">
                  <c:v>2891</c:v>
                </c:pt>
                <c:pt idx="44">
                  <c:v>2891</c:v>
                </c:pt>
                <c:pt idx="45">
                  <c:v>2891</c:v>
                </c:pt>
                <c:pt idx="46">
                  <c:v>2891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11-E249-B6D9-17E57AFE4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711040"/>
        <c:axId val="657711600"/>
      </c:lineChart>
      <c:catAx>
        <c:axId val="657711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100" b="1"/>
                  <a:t>Dias transcurridos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771160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5771160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ml</a:t>
                </a:r>
                <a:r>
                  <a:rPr lang="es-MX" baseline="0"/>
                  <a:t> de biogás acumulado</a:t>
                </a:r>
                <a:endParaRPr lang="es-MX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657711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2.xml"/><Relationship Id="rId7" Type="http://schemas.openxmlformats.org/officeDocument/2006/relationships/chart" Target="../charts/chart76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5" Type="http://schemas.openxmlformats.org/officeDocument/2006/relationships/chart" Target="../charts/chart74.xml"/><Relationship Id="rId10" Type="http://schemas.openxmlformats.org/officeDocument/2006/relationships/chart" Target="../charts/chart79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444</xdr:col>
      <xdr:colOff>258383</xdr:colOff>
      <xdr:row>268</xdr:row>
      <xdr:rowOff>190499</xdr:rowOff>
    </xdr:from>
    <xdr:to>
      <xdr:col>455</xdr:col>
      <xdr:colOff>640773</xdr:colOff>
      <xdr:row>283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74D524-BE45-714B-A5D0-BDD5F6773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131</xdr:col>
      <xdr:colOff>450273</xdr:colOff>
      <xdr:row>269</xdr:row>
      <xdr:rowOff>51955</xdr:rowOff>
    </xdr:from>
    <xdr:to>
      <xdr:col>131</xdr:col>
      <xdr:colOff>8662336</xdr:colOff>
      <xdr:row>283</xdr:row>
      <xdr:rowOff>155864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0CF0C82-0328-2C47-9A7B-A1542A825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131</xdr:col>
      <xdr:colOff>8667750</xdr:colOff>
      <xdr:row>269</xdr:row>
      <xdr:rowOff>54430</xdr:rowOff>
    </xdr:from>
    <xdr:to>
      <xdr:col>131</xdr:col>
      <xdr:colOff>16879813</xdr:colOff>
      <xdr:row>283</xdr:row>
      <xdr:rowOff>158339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3F11066-9AB2-E04C-9A56-2A16507CD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444</xdr:col>
      <xdr:colOff>294409</xdr:colOff>
      <xdr:row>283</xdr:row>
      <xdr:rowOff>190499</xdr:rowOff>
    </xdr:from>
    <xdr:to>
      <xdr:col>455</xdr:col>
      <xdr:colOff>676799</xdr:colOff>
      <xdr:row>298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F67B602-213C-EF40-ADB4-62A36B528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444</xdr:col>
      <xdr:colOff>231321</xdr:colOff>
      <xdr:row>253</xdr:row>
      <xdr:rowOff>163287</xdr:rowOff>
    </xdr:from>
    <xdr:to>
      <xdr:col>455</xdr:col>
      <xdr:colOff>613711</xdr:colOff>
      <xdr:row>268</xdr:row>
      <xdr:rowOff>176894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10840E3-D485-1D4B-9F0B-F21A7F2CF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444</xdr:col>
      <xdr:colOff>231322</xdr:colOff>
      <xdr:row>239</xdr:row>
      <xdr:rowOff>0</xdr:rowOff>
    </xdr:from>
    <xdr:to>
      <xdr:col>455</xdr:col>
      <xdr:colOff>613712</xdr:colOff>
      <xdr:row>254</xdr:row>
      <xdr:rowOff>27214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0097DF0-A01B-C743-8ACF-3C3936BA5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444</xdr:col>
      <xdr:colOff>204107</xdr:colOff>
      <xdr:row>224</xdr:row>
      <xdr:rowOff>13606</xdr:rowOff>
    </xdr:from>
    <xdr:to>
      <xdr:col>455</xdr:col>
      <xdr:colOff>586497</xdr:colOff>
      <xdr:row>239</xdr:row>
      <xdr:rowOff>40820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19D1F06-6AC5-A242-86EF-1042429E1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444</xdr:col>
      <xdr:colOff>204107</xdr:colOff>
      <xdr:row>209</xdr:row>
      <xdr:rowOff>27214</xdr:rowOff>
    </xdr:from>
    <xdr:to>
      <xdr:col>455</xdr:col>
      <xdr:colOff>586497</xdr:colOff>
      <xdr:row>224</xdr:row>
      <xdr:rowOff>54428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2D21F59-5DEC-7549-9628-D846A2134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444</xdr:col>
      <xdr:colOff>231321</xdr:colOff>
      <xdr:row>194</xdr:row>
      <xdr:rowOff>0</xdr:rowOff>
    </xdr:from>
    <xdr:to>
      <xdr:col>455</xdr:col>
      <xdr:colOff>613711</xdr:colOff>
      <xdr:row>209</xdr:row>
      <xdr:rowOff>27215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B8F04B-E94A-3D49-AE29-2E261F052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444</xdr:col>
      <xdr:colOff>231321</xdr:colOff>
      <xdr:row>178</xdr:row>
      <xdr:rowOff>190499</xdr:rowOff>
    </xdr:from>
    <xdr:to>
      <xdr:col>455</xdr:col>
      <xdr:colOff>613711</xdr:colOff>
      <xdr:row>194</xdr:row>
      <xdr:rowOff>13606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F82E95F-D6A0-AC4E-A89C-006937971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444</xdr:col>
      <xdr:colOff>217715</xdr:colOff>
      <xdr:row>163</xdr:row>
      <xdr:rowOff>190500</xdr:rowOff>
    </xdr:from>
    <xdr:to>
      <xdr:col>455</xdr:col>
      <xdr:colOff>600105</xdr:colOff>
      <xdr:row>178</xdr:row>
      <xdr:rowOff>190500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8BFD611-FBC5-9844-8FE2-968C4CC1D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444</xdr:col>
      <xdr:colOff>231321</xdr:colOff>
      <xdr:row>148</xdr:row>
      <xdr:rowOff>163285</xdr:rowOff>
    </xdr:from>
    <xdr:to>
      <xdr:col>455</xdr:col>
      <xdr:colOff>613711</xdr:colOff>
      <xdr:row>163</xdr:row>
      <xdr:rowOff>163285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D41A3EB-8A72-0543-84BD-84E126294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444</xdr:col>
      <xdr:colOff>244929</xdr:colOff>
      <xdr:row>138</xdr:row>
      <xdr:rowOff>190500</xdr:rowOff>
    </xdr:from>
    <xdr:to>
      <xdr:col>455</xdr:col>
      <xdr:colOff>627319</xdr:colOff>
      <xdr:row>149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C68578C-BCB3-0A49-A9A7-5F9F5EC77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444</xdr:col>
      <xdr:colOff>246529</xdr:colOff>
      <xdr:row>123</xdr:row>
      <xdr:rowOff>179294</xdr:rowOff>
    </xdr:from>
    <xdr:to>
      <xdr:col>455</xdr:col>
      <xdr:colOff>628919</xdr:colOff>
      <xdr:row>139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668062-AE80-354E-AEFB-9809A684B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444</xdr:col>
      <xdr:colOff>231321</xdr:colOff>
      <xdr:row>109</xdr:row>
      <xdr:rowOff>13607</xdr:rowOff>
    </xdr:from>
    <xdr:to>
      <xdr:col>455</xdr:col>
      <xdr:colOff>613711</xdr:colOff>
      <xdr:row>124</xdr:row>
      <xdr:rowOff>38420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5F131D7-F7EB-4A4E-BEBD-5B9095EB9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444</xdr:col>
      <xdr:colOff>258536</xdr:colOff>
      <xdr:row>94</xdr:row>
      <xdr:rowOff>0</xdr:rowOff>
    </xdr:from>
    <xdr:to>
      <xdr:col>455</xdr:col>
      <xdr:colOff>640926</xdr:colOff>
      <xdr:row>108</xdr:row>
      <xdr:rowOff>201706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D1B4971-8EE5-BC45-BBCC-2ECA04BFB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444</xdr:col>
      <xdr:colOff>272143</xdr:colOff>
      <xdr:row>79</xdr:row>
      <xdr:rowOff>13607</xdr:rowOff>
    </xdr:from>
    <xdr:to>
      <xdr:col>455</xdr:col>
      <xdr:colOff>654533</xdr:colOff>
      <xdr:row>94</xdr:row>
      <xdr:rowOff>11206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1B271DD8-AAB4-7E49-AD71-F29C37AA5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444</xdr:col>
      <xdr:colOff>272143</xdr:colOff>
      <xdr:row>64</xdr:row>
      <xdr:rowOff>0</xdr:rowOff>
    </xdr:from>
    <xdr:to>
      <xdr:col>455</xdr:col>
      <xdr:colOff>654533</xdr:colOff>
      <xdr:row>79</xdr:row>
      <xdr:rowOff>11206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E5FD2F6A-16CF-0344-8648-833B3E3D6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444</xdr:col>
      <xdr:colOff>258535</xdr:colOff>
      <xdr:row>49</xdr:row>
      <xdr:rowOff>0</xdr:rowOff>
    </xdr:from>
    <xdr:to>
      <xdr:col>455</xdr:col>
      <xdr:colOff>640925</xdr:colOff>
      <xdr:row>63</xdr:row>
      <xdr:rowOff>201706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9E60EF7-B53A-8C49-A059-B4B508E3E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444</xdr:col>
      <xdr:colOff>272143</xdr:colOff>
      <xdr:row>33</xdr:row>
      <xdr:rowOff>190500</xdr:rowOff>
    </xdr:from>
    <xdr:to>
      <xdr:col>455</xdr:col>
      <xdr:colOff>654533</xdr:colOff>
      <xdr:row>48</xdr:row>
      <xdr:rowOff>188099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B085FAF9-567B-844B-A9E4-0A200CAD2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444</xdr:col>
      <xdr:colOff>258535</xdr:colOff>
      <xdr:row>19</xdr:row>
      <xdr:rowOff>13607</xdr:rowOff>
    </xdr:from>
    <xdr:to>
      <xdr:col>455</xdr:col>
      <xdr:colOff>640925</xdr:colOff>
      <xdr:row>34</xdr:row>
      <xdr:rowOff>11206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175DC393-A560-1D4E-A0D0-72F190E39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444</xdr:col>
      <xdr:colOff>244928</xdr:colOff>
      <xdr:row>4</xdr:row>
      <xdr:rowOff>13607</xdr:rowOff>
    </xdr:from>
    <xdr:to>
      <xdr:col>455</xdr:col>
      <xdr:colOff>627318</xdr:colOff>
      <xdr:row>19</xdr:row>
      <xdr:rowOff>11206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361F5354-CC7E-894E-877B-CFED3C926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131</xdr:col>
      <xdr:colOff>502228</xdr:colOff>
      <xdr:row>284</xdr:row>
      <xdr:rowOff>51955</xdr:rowOff>
    </xdr:from>
    <xdr:to>
      <xdr:col>131</xdr:col>
      <xdr:colOff>8714291</xdr:colOff>
      <xdr:row>298</xdr:row>
      <xdr:rowOff>155864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A98DC68D-8589-1B4F-B435-8667FD814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131</xdr:col>
      <xdr:colOff>8681357</xdr:colOff>
      <xdr:row>284</xdr:row>
      <xdr:rowOff>13608</xdr:rowOff>
    </xdr:from>
    <xdr:to>
      <xdr:col>131</xdr:col>
      <xdr:colOff>16893420</xdr:colOff>
      <xdr:row>298</xdr:row>
      <xdr:rowOff>117517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70ACB57-75C9-D849-BBEE-9B6094DE2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131</xdr:col>
      <xdr:colOff>467591</xdr:colOff>
      <xdr:row>254</xdr:row>
      <xdr:rowOff>34636</xdr:rowOff>
    </xdr:from>
    <xdr:to>
      <xdr:col>131</xdr:col>
      <xdr:colOff>8679654</xdr:colOff>
      <xdr:row>268</xdr:row>
      <xdr:rowOff>155863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EE33AEE-08D6-BB42-B1E3-E8CE1352E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131</xdr:col>
      <xdr:colOff>536863</xdr:colOff>
      <xdr:row>239</xdr:row>
      <xdr:rowOff>17318</xdr:rowOff>
    </xdr:from>
    <xdr:to>
      <xdr:col>131</xdr:col>
      <xdr:colOff>8748926</xdr:colOff>
      <xdr:row>253</xdr:row>
      <xdr:rowOff>155863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6D945979-DA5D-4D47-A8F1-3C79E1E7B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131</xdr:col>
      <xdr:colOff>554182</xdr:colOff>
      <xdr:row>224</xdr:row>
      <xdr:rowOff>34636</xdr:rowOff>
    </xdr:from>
    <xdr:to>
      <xdr:col>131</xdr:col>
      <xdr:colOff>8766245</xdr:colOff>
      <xdr:row>238</xdr:row>
      <xdr:rowOff>173181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F443927D-81A7-8A48-BB33-2B6F04253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131</xdr:col>
      <xdr:colOff>536863</xdr:colOff>
      <xdr:row>209</xdr:row>
      <xdr:rowOff>17318</xdr:rowOff>
    </xdr:from>
    <xdr:to>
      <xdr:col>131</xdr:col>
      <xdr:colOff>8748926</xdr:colOff>
      <xdr:row>223</xdr:row>
      <xdr:rowOff>155863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BD4F60B2-A4EE-2940-A95C-4A4CD6280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131</xdr:col>
      <xdr:colOff>519546</xdr:colOff>
      <xdr:row>194</xdr:row>
      <xdr:rowOff>34637</xdr:rowOff>
    </xdr:from>
    <xdr:to>
      <xdr:col>131</xdr:col>
      <xdr:colOff>8731609</xdr:colOff>
      <xdr:row>208</xdr:row>
      <xdr:rowOff>173182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3BC3287-ECD9-714B-8532-696214792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131</xdr:col>
      <xdr:colOff>554182</xdr:colOff>
      <xdr:row>179</xdr:row>
      <xdr:rowOff>34637</xdr:rowOff>
    </xdr:from>
    <xdr:to>
      <xdr:col>131</xdr:col>
      <xdr:colOff>8766245</xdr:colOff>
      <xdr:row>193</xdr:row>
      <xdr:rowOff>173182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AD19AFDD-68B0-1046-BC63-0AC9566E3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131</xdr:col>
      <xdr:colOff>536863</xdr:colOff>
      <xdr:row>164</xdr:row>
      <xdr:rowOff>69272</xdr:rowOff>
    </xdr:from>
    <xdr:to>
      <xdr:col>131</xdr:col>
      <xdr:colOff>8748926</xdr:colOff>
      <xdr:row>178</xdr:row>
      <xdr:rowOff>173181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D3A83FC2-3507-8E45-8618-A5C033BF5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131</xdr:col>
      <xdr:colOff>554182</xdr:colOff>
      <xdr:row>149</xdr:row>
      <xdr:rowOff>69273</xdr:rowOff>
    </xdr:from>
    <xdr:to>
      <xdr:col>131</xdr:col>
      <xdr:colOff>8766245</xdr:colOff>
      <xdr:row>163</xdr:row>
      <xdr:rowOff>173181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E02D4C59-5244-B641-8C85-A5A996D54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131</xdr:col>
      <xdr:colOff>460375</xdr:colOff>
      <xdr:row>124</xdr:row>
      <xdr:rowOff>0</xdr:rowOff>
    </xdr:from>
    <xdr:to>
      <xdr:col>131</xdr:col>
      <xdr:colOff>8672438</xdr:colOff>
      <xdr:row>138</xdr:row>
      <xdr:rowOff>135658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DE2504BA-17E9-6D4E-AEC8-E9A73EF43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131</xdr:col>
      <xdr:colOff>492125</xdr:colOff>
      <xdr:row>139</xdr:row>
      <xdr:rowOff>63501</xdr:rowOff>
    </xdr:from>
    <xdr:to>
      <xdr:col>131</xdr:col>
      <xdr:colOff>8704188</xdr:colOff>
      <xdr:row>148</xdr:row>
      <xdr:rowOff>142876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DAB58BA1-21D6-AE42-99F4-C8455E425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131</xdr:col>
      <xdr:colOff>476250</xdr:colOff>
      <xdr:row>109</xdr:row>
      <xdr:rowOff>15875</xdr:rowOff>
    </xdr:from>
    <xdr:to>
      <xdr:col>131</xdr:col>
      <xdr:colOff>8688313</xdr:colOff>
      <xdr:row>123</xdr:row>
      <xdr:rowOff>151533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A1F187C7-2952-4D48-BDC3-9C38FEAAA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131</xdr:col>
      <xdr:colOff>539750</xdr:colOff>
      <xdr:row>94</xdr:row>
      <xdr:rowOff>47625</xdr:rowOff>
    </xdr:from>
    <xdr:to>
      <xdr:col>131</xdr:col>
      <xdr:colOff>8751813</xdr:colOff>
      <xdr:row>108</xdr:row>
      <xdr:rowOff>151533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D0DD1F5-3793-AE4C-BD61-B31BD9D23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131</xdr:col>
      <xdr:colOff>555625</xdr:colOff>
      <xdr:row>79</xdr:row>
      <xdr:rowOff>47625</xdr:rowOff>
    </xdr:from>
    <xdr:to>
      <xdr:col>131</xdr:col>
      <xdr:colOff>8767688</xdr:colOff>
      <xdr:row>93</xdr:row>
      <xdr:rowOff>151533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A06370A-E2CB-7D44-805B-CEDF2CFBC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131</xdr:col>
      <xdr:colOff>587375</xdr:colOff>
      <xdr:row>64</xdr:row>
      <xdr:rowOff>31750</xdr:rowOff>
    </xdr:from>
    <xdr:to>
      <xdr:col>131</xdr:col>
      <xdr:colOff>8799438</xdr:colOff>
      <xdr:row>78</xdr:row>
      <xdr:rowOff>151533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61E90460-D62D-014C-85F6-F7702E59E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131</xdr:col>
      <xdr:colOff>619125</xdr:colOff>
      <xdr:row>49</xdr:row>
      <xdr:rowOff>63500</xdr:rowOff>
    </xdr:from>
    <xdr:to>
      <xdr:col>131</xdr:col>
      <xdr:colOff>8831188</xdr:colOff>
      <xdr:row>63</xdr:row>
      <xdr:rowOff>167408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FC596AE-9E2F-2A4C-B573-3B0C9C80D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131</xdr:col>
      <xdr:colOff>650875</xdr:colOff>
      <xdr:row>34</xdr:row>
      <xdr:rowOff>31750</xdr:rowOff>
    </xdr:from>
    <xdr:to>
      <xdr:col>131</xdr:col>
      <xdr:colOff>8862938</xdr:colOff>
      <xdr:row>48</xdr:row>
      <xdr:rowOff>135658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DA40BDA6-3343-D348-8493-0EE0DBF7F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131</xdr:col>
      <xdr:colOff>603250</xdr:colOff>
      <xdr:row>19</xdr:row>
      <xdr:rowOff>47625</xdr:rowOff>
    </xdr:from>
    <xdr:to>
      <xdr:col>131</xdr:col>
      <xdr:colOff>8815313</xdr:colOff>
      <xdr:row>33</xdr:row>
      <xdr:rowOff>151533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0B4DEE05-35FF-324D-96B7-74AC8CE41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131</xdr:col>
      <xdr:colOff>587375</xdr:colOff>
      <xdr:row>4</xdr:row>
      <xdr:rowOff>47625</xdr:rowOff>
    </xdr:from>
    <xdr:to>
      <xdr:col>131</xdr:col>
      <xdr:colOff>8799438</xdr:colOff>
      <xdr:row>18</xdr:row>
      <xdr:rowOff>151533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F672F84C-6251-B043-ABC8-F7AB18968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131</xdr:col>
      <xdr:colOff>8640536</xdr:colOff>
      <xdr:row>254</xdr:row>
      <xdr:rowOff>27213</xdr:rowOff>
    </xdr:from>
    <xdr:to>
      <xdr:col>131</xdr:col>
      <xdr:colOff>16852599</xdr:colOff>
      <xdr:row>268</xdr:row>
      <xdr:rowOff>144730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0F2F6338-53AD-BA45-8865-04EF9C8D2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131</xdr:col>
      <xdr:colOff>8624454</xdr:colOff>
      <xdr:row>239</xdr:row>
      <xdr:rowOff>51954</xdr:rowOff>
    </xdr:from>
    <xdr:to>
      <xdr:col>131</xdr:col>
      <xdr:colOff>16836517</xdr:colOff>
      <xdr:row>253</xdr:row>
      <xdr:rowOff>186789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EBD96E97-3285-8844-83A1-9A191A098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131</xdr:col>
      <xdr:colOff>8659090</xdr:colOff>
      <xdr:row>224</xdr:row>
      <xdr:rowOff>17318</xdr:rowOff>
    </xdr:from>
    <xdr:to>
      <xdr:col>131</xdr:col>
      <xdr:colOff>16871153</xdr:colOff>
      <xdr:row>238</xdr:row>
      <xdr:rowOff>152153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3B37728-EC6A-744C-9CAC-B8096F01F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131</xdr:col>
      <xdr:colOff>8624454</xdr:colOff>
      <xdr:row>209</xdr:row>
      <xdr:rowOff>51954</xdr:rowOff>
    </xdr:from>
    <xdr:to>
      <xdr:col>131</xdr:col>
      <xdr:colOff>16836517</xdr:colOff>
      <xdr:row>223</xdr:row>
      <xdr:rowOff>186789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53BD30C4-52D4-EF4B-80E8-F68184CED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131</xdr:col>
      <xdr:colOff>8676408</xdr:colOff>
      <xdr:row>194</xdr:row>
      <xdr:rowOff>34637</xdr:rowOff>
    </xdr:from>
    <xdr:to>
      <xdr:col>131</xdr:col>
      <xdr:colOff>16888471</xdr:colOff>
      <xdr:row>208</xdr:row>
      <xdr:rowOff>169472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74D7243B-951E-FC46-9A8C-96AB2AEBE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131</xdr:col>
      <xdr:colOff>8641772</xdr:colOff>
      <xdr:row>179</xdr:row>
      <xdr:rowOff>17319</xdr:rowOff>
    </xdr:from>
    <xdr:to>
      <xdr:col>131</xdr:col>
      <xdr:colOff>16853835</xdr:colOff>
      <xdr:row>193</xdr:row>
      <xdr:rowOff>152154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D57B6CDE-2739-1E44-A584-F5C8A4878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131</xdr:col>
      <xdr:colOff>8641772</xdr:colOff>
      <xdr:row>164</xdr:row>
      <xdr:rowOff>34635</xdr:rowOff>
    </xdr:from>
    <xdr:to>
      <xdr:col>131</xdr:col>
      <xdr:colOff>16853835</xdr:colOff>
      <xdr:row>178</xdr:row>
      <xdr:rowOff>134834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92723A1B-F166-A041-8BE7-FE1765630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131</xdr:col>
      <xdr:colOff>8676409</xdr:colOff>
      <xdr:row>149</xdr:row>
      <xdr:rowOff>17319</xdr:rowOff>
    </xdr:from>
    <xdr:to>
      <xdr:col>131</xdr:col>
      <xdr:colOff>16888472</xdr:colOff>
      <xdr:row>163</xdr:row>
      <xdr:rowOff>117517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2246FD83-03F1-3949-B8EF-0536AEE10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131</xdr:col>
      <xdr:colOff>8693727</xdr:colOff>
      <xdr:row>139</xdr:row>
      <xdr:rowOff>103909</xdr:rowOff>
    </xdr:from>
    <xdr:to>
      <xdr:col>131</xdr:col>
      <xdr:colOff>16905790</xdr:colOff>
      <xdr:row>148</xdr:row>
      <xdr:rowOff>117517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37E44FFB-0031-D746-B43B-5737DAAC6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131</xdr:col>
      <xdr:colOff>8641772</xdr:colOff>
      <xdr:row>124</xdr:row>
      <xdr:rowOff>17317</xdr:rowOff>
    </xdr:from>
    <xdr:to>
      <xdr:col>131</xdr:col>
      <xdr:colOff>16853835</xdr:colOff>
      <xdr:row>138</xdr:row>
      <xdr:rowOff>152152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F36F7B22-FBFB-C348-BD78-C41924957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131</xdr:col>
      <xdr:colOff>8641772</xdr:colOff>
      <xdr:row>109</xdr:row>
      <xdr:rowOff>17318</xdr:rowOff>
    </xdr:from>
    <xdr:to>
      <xdr:col>131</xdr:col>
      <xdr:colOff>16853835</xdr:colOff>
      <xdr:row>123</xdr:row>
      <xdr:rowOff>152153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CCD87214-706E-DB48-B80A-BC4AEF6EB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131</xdr:col>
      <xdr:colOff>8676408</xdr:colOff>
      <xdr:row>94</xdr:row>
      <xdr:rowOff>34637</xdr:rowOff>
    </xdr:from>
    <xdr:to>
      <xdr:col>131</xdr:col>
      <xdr:colOff>16888471</xdr:colOff>
      <xdr:row>108</xdr:row>
      <xdr:rowOff>134835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2D5F10EA-D4AF-F741-9304-C1E5D4AFD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131</xdr:col>
      <xdr:colOff>8659091</xdr:colOff>
      <xdr:row>79</xdr:row>
      <xdr:rowOff>51954</xdr:rowOff>
    </xdr:from>
    <xdr:to>
      <xdr:col>131</xdr:col>
      <xdr:colOff>16871154</xdr:colOff>
      <xdr:row>93</xdr:row>
      <xdr:rowOff>152153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3DF30EEF-B92C-6840-9663-E9A32EAA2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131</xdr:col>
      <xdr:colOff>8676408</xdr:colOff>
      <xdr:row>64</xdr:row>
      <xdr:rowOff>34636</xdr:rowOff>
    </xdr:from>
    <xdr:to>
      <xdr:col>131</xdr:col>
      <xdr:colOff>16888471</xdr:colOff>
      <xdr:row>78</xdr:row>
      <xdr:rowOff>152153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5CAD93A2-F834-F04A-9BE0-C176E256D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131</xdr:col>
      <xdr:colOff>8659091</xdr:colOff>
      <xdr:row>49</xdr:row>
      <xdr:rowOff>34636</xdr:rowOff>
    </xdr:from>
    <xdr:to>
      <xdr:col>131</xdr:col>
      <xdr:colOff>16871154</xdr:colOff>
      <xdr:row>63</xdr:row>
      <xdr:rowOff>134835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9428BB93-3122-F541-8E44-2F0A4D8E9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131</xdr:col>
      <xdr:colOff>8659090</xdr:colOff>
      <xdr:row>34</xdr:row>
      <xdr:rowOff>51955</xdr:rowOff>
    </xdr:from>
    <xdr:to>
      <xdr:col>131</xdr:col>
      <xdr:colOff>16871153</xdr:colOff>
      <xdr:row>48</xdr:row>
      <xdr:rowOff>152153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5879767-DBE2-8046-ADB7-F467035C5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131</xdr:col>
      <xdr:colOff>8641773</xdr:colOff>
      <xdr:row>19</xdr:row>
      <xdr:rowOff>51954</xdr:rowOff>
    </xdr:from>
    <xdr:to>
      <xdr:col>131</xdr:col>
      <xdr:colOff>16853836</xdr:colOff>
      <xdr:row>33</xdr:row>
      <xdr:rowOff>152153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8246D61B-BCB4-5842-8CE0-AC105E621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131</xdr:col>
      <xdr:colOff>8676409</xdr:colOff>
      <xdr:row>4</xdr:row>
      <xdr:rowOff>51954</xdr:rowOff>
    </xdr:from>
    <xdr:to>
      <xdr:col>131</xdr:col>
      <xdr:colOff>16888472</xdr:colOff>
      <xdr:row>18</xdr:row>
      <xdr:rowOff>152152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0D724C21-35B6-034B-8DC6-54753481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456</xdr:col>
      <xdr:colOff>13608</xdr:colOff>
      <xdr:row>4</xdr:row>
      <xdr:rowOff>54429</xdr:rowOff>
    </xdr:from>
    <xdr:to>
      <xdr:col>466</xdr:col>
      <xdr:colOff>605671</xdr:colOff>
      <xdr:row>18</xdr:row>
      <xdr:rowOff>158337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BF30F95B-ED0F-5A42-9937-8DFBABB09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456</xdr:col>
      <xdr:colOff>68036</xdr:colOff>
      <xdr:row>64</xdr:row>
      <xdr:rowOff>27214</xdr:rowOff>
    </xdr:from>
    <xdr:to>
      <xdr:col>466</xdr:col>
      <xdr:colOff>660099</xdr:colOff>
      <xdr:row>78</xdr:row>
      <xdr:rowOff>146997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A73D52D7-A7D2-2B49-A8F2-599082130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456</xdr:col>
      <xdr:colOff>11206</xdr:colOff>
      <xdr:row>19</xdr:row>
      <xdr:rowOff>11205</xdr:rowOff>
    </xdr:from>
    <xdr:to>
      <xdr:col>466</xdr:col>
      <xdr:colOff>603269</xdr:colOff>
      <xdr:row>33</xdr:row>
      <xdr:rowOff>111404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7F16B15-75F5-4E4D-B29F-5A24B14B1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456</xdr:col>
      <xdr:colOff>0</xdr:colOff>
      <xdr:row>34</xdr:row>
      <xdr:rowOff>0</xdr:rowOff>
    </xdr:from>
    <xdr:to>
      <xdr:col>466</xdr:col>
      <xdr:colOff>592063</xdr:colOff>
      <xdr:row>48</xdr:row>
      <xdr:rowOff>100198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81D57CC2-356A-1A43-82E9-B55BBF043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456</xdr:col>
      <xdr:colOff>0</xdr:colOff>
      <xdr:row>49</xdr:row>
      <xdr:rowOff>0</xdr:rowOff>
    </xdr:from>
    <xdr:to>
      <xdr:col>466</xdr:col>
      <xdr:colOff>592063</xdr:colOff>
      <xdr:row>63</xdr:row>
      <xdr:rowOff>100199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DC7EEA6-D995-FD45-9F05-C9478C6D2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455</xdr:col>
      <xdr:colOff>647700</xdr:colOff>
      <xdr:row>224</xdr:row>
      <xdr:rowOff>38100</xdr:rowOff>
    </xdr:from>
    <xdr:to>
      <xdr:col>466</xdr:col>
      <xdr:colOff>477763</xdr:colOff>
      <xdr:row>238</xdr:row>
      <xdr:rowOff>176645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810F4DFD-A655-E74F-88AC-3DC3C51E9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455</xdr:col>
      <xdr:colOff>612321</xdr:colOff>
      <xdr:row>239</xdr:row>
      <xdr:rowOff>13607</xdr:rowOff>
    </xdr:from>
    <xdr:to>
      <xdr:col>466</xdr:col>
      <xdr:colOff>442384</xdr:colOff>
      <xdr:row>253</xdr:row>
      <xdr:rowOff>148442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15CCCE67-9BBB-F948-B1CD-82EFE905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455</xdr:col>
      <xdr:colOff>625928</xdr:colOff>
      <xdr:row>254</xdr:row>
      <xdr:rowOff>108857</xdr:rowOff>
    </xdr:from>
    <xdr:to>
      <xdr:col>466</xdr:col>
      <xdr:colOff>455991</xdr:colOff>
      <xdr:row>269</xdr:row>
      <xdr:rowOff>25977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234C4905-29AA-2845-8EB9-9497B8D8B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455</xdr:col>
      <xdr:colOff>680357</xdr:colOff>
      <xdr:row>284</xdr:row>
      <xdr:rowOff>68036</xdr:rowOff>
    </xdr:from>
    <xdr:to>
      <xdr:col>466</xdr:col>
      <xdr:colOff>510420</xdr:colOff>
      <xdr:row>298</xdr:row>
      <xdr:rowOff>171945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B4F563CA-B3DE-E44D-AA69-0A31AF8DF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29104</xdr:rowOff>
    </xdr:from>
    <xdr:to>
      <xdr:col>6</xdr:col>
      <xdr:colOff>115957</xdr:colOff>
      <xdr:row>31</xdr:row>
      <xdr:rowOff>139767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CEB49E-FC73-974A-B22E-CF5CCC965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8704"/>
          <a:ext cx="5068957" cy="49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72278</xdr:colOff>
      <xdr:row>0</xdr:row>
      <xdr:rowOff>56029</xdr:rowOff>
    </xdr:from>
    <xdr:to>
      <xdr:col>8</xdr:col>
      <xdr:colOff>302559</xdr:colOff>
      <xdr:row>6</xdr:row>
      <xdr:rowOff>54828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DF3ED9-DEE2-0D49-8E8E-BEF2DFCA8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78" y="56029"/>
          <a:ext cx="6440581" cy="116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405084</xdr:colOff>
      <xdr:row>117</xdr:row>
      <xdr:rowOff>72957</xdr:rowOff>
    </xdr:from>
    <xdr:to>
      <xdr:col>46</xdr:col>
      <xdr:colOff>378740</xdr:colOff>
      <xdr:row>131</xdr:row>
      <xdr:rowOff>149157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585FF2B-4CDD-C049-A21F-6DBE1729D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270164</xdr:colOff>
      <xdr:row>18</xdr:row>
      <xdr:rowOff>69273</xdr:rowOff>
    </xdr:from>
    <xdr:to>
      <xdr:col>48</xdr:col>
      <xdr:colOff>505692</xdr:colOff>
      <xdr:row>32</xdr:row>
      <xdr:rowOff>145473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9D10E15-2FE4-124F-8E7A-CEC00F4FA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620399</xdr:colOff>
      <xdr:row>3</xdr:row>
      <xdr:rowOff>28117</xdr:rowOff>
    </xdr:from>
    <xdr:to>
      <xdr:col>54</xdr:col>
      <xdr:colOff>620399</xdr:colOff>
      <xdr:row>17</xdr:row>
      <xdr:rowOff>104317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1282AFF-0029-3743-A225-6BD3C62F3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54</xdr:col>
      <xdr:colOff>683559</xdr:colOff>
      <xdr:row>2</xdr:row>
      <xdr:rowOff>186017</xdr:rowOff>
    </xdr:from>
    <xdr:to>
      <xdr:col>60</xdr:col>
      <xdr:colOff>683559</xdr:colOff>
      <xdr:row>17</xdr:row>
      <xdr:rowOff>71717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D35137F-7AE9-5E40-84FE-B6A5054F7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749776</xdr:colOff>
      <xdr:row>2</xdr:row>
      <xdr:rowOff>114708</xdr:rowOff>
    </xdr:from>
    <xdr:to>
      <xdr:col>66</xdr:col>
      <xdr:colOff>749776</xdr:colOff>
      <xdr:row>17</xdr:row>
      <xdr:rowOff>408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3CE329-C32A-D64A-A05C-BE1EA3ADB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296155</xdr:colOff>
      <xdr:row>76</xdr:row>
      <xdr:rowOff>117182</xdr:rowOff>
    </xdr:from>
    <xdr:to>
      <xdr:col>54</xdr:col>
      <xdr:colOff>217714</xdr:colOff>
      <xdr:row>91</xdr:row>
      <xdr:rowOff>2882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F17769E-8D8F-BE49-AA81-93C199593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390604</xdr:colOff>
      <xdr:row>73</xdr:row>
      <xdr:rowOff>176092</xdr:rowOff>
    </xdr:from>
    <xdr:to>
      <xdr:col>60</xdr:col>
      <xdr:colOff>312163</xdr:colOff>
      <xdr:row>88</xdr:row>
      <xdr:rowOff>61792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8B46A2E-C7E4-F84B-83B6-4383ADD6E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47</xdr:col>
      <xdr:colOff>268430</xdr:colOff>
      <xdr:row>135</xdr:row>
      <xdr:rowOff>26225</xdr:rowOff>
    </xdr:from>
    <xdr:to>
      <xdr:col>53</xdr:col>
      <xdr:colOff>270905</xdr:colOff>
      <xdr:row>149</xdr:row>
      <xdr:rowOff>102425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9B1209-518F-8D4D-BE96-DB958B22A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154640</xdr:colOff>
      <xdr:row>133</xdr:row>
      <xdr:rowOff>76760</xdr:rowOff>
    </xdr:from>
    <xdr:to>
      <xdr:col>47</xdr:col>
      <xdr:colOff>87405</xdr:colOff>
      <xdr:row>147</xdr:row>
      <xdr:rowOff>165660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79854D4-B3DA-A047-B341-0A12B88A4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67</xdr:col>
      <xdr:colOff>81642</xdr:colOff>
      <xdr:row>2</xdr:row>
      <xdr:rowOff>142875</xdr:rowOff>
    </xdr:from>
    <xdr:to>
      <xdr:col>73</xdr:col>
      <xdr:colOff>81642</xdr:colOff>
      <xdr:row>17</xdr:row>
      <xdr:rowOff>28575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CFACECC-AB0A-0B48-9DDC-C7679CB1C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RobertoValencia/Documents/INSTITUTO%20TECNOLOGICO%20DE%20DURANGO/2017/PROYECTO%20SENER%20CONACYT%202014/REPORTE%20FINAL%20PROYECTO/ARCHIVOS%20EXCELL/BASE%20DE%20DATOS%20URIEL%20GALVAN%201.xlsx" TargetMode="External"/><Relationship Id="rId1" Type="http://schemas.openxmlformats.org/officeDocument/2006/relationships/externalLinkPath" Target="BASE%20DE%20DATOS%20URIEL%20GALVAN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-SVT (i)"/>
      <sheetName val="ST-SVT (f)"/>
      <sheetName val="A Element"/>
      <sheetName val="Gráficos ST,SVT,pH,Redox"/>
      <sheetName val="pH.Redox-Cond"/>
      <sheetName val="Registro BIOGAS"/>
      <sheetName val="IND BGAS"/>
      <sheetName val="PROM VAR BGAS"/>
      <sheetName val="ARTICULO GRAF"/>
      <sheetName val="TOTALES"/>
      <sheetName val="COMPARATIVA"/>
      <sheetName val="STAT biogas"/>
      <sheetName val="STAT BIOGAS CH4 Y VS"/>
      <sheetName val="ARTICULO"/>
      <sheetName val="Buswell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KF5"/>
          <cell r="KG5"/>
          <cell r="KH5">
            <v>111</v>
          </cell>
          <cell r="KI5" t="e">
            <v>#N/A</v>
          </cell>
          <cell r="KJ5" t="e">
            <v>#N/A</v>
          </cell>
          <cell r="KK5">
            <v>226</v>
          </cell>
          <cell r="KL5" t="e">
            <v>#N/A</v>
          </cell>
          <cell r="KM5">
            <v>256</v>
          </cell>
          <cell r="KN5" t="e">
            <v>#N/A</v>
          </cell>
          <cell r="KO5" t="e">
            <v>#N/A</v>
          </cell>
          <cell r="KP5" t="e">
            <v>#N/A</v>
          </cell>
          <cell r="KQ5" t="e">
            <v>#N/A</v>
          </cell>
          <cell r="KR5">
            <v>350</v>
          </cell>
          <cell r="KS5" t="e">
            <v>#N/A</v>
          </cell>
          <cell r="KT5">
            <v>348</v>
          </cell>
          <cell r="KU5" t="e">
            <v>#N/A</v>
          </cell>
          <cell r="KV5" t="e">
            <v>#N/A</v>
          </cell>
          <cell r="KW5" t="e">
            <v>#N/A</v>
          </cell>
          <cell r="KX5" t="e">
            <v>#N/A</v>
          </cell>
          <cell r="KY5">
            <v>225</v>
          </cell>
          <cell r="KZ5" t="e">
            <v>#N/A</v>
          </cell>
          <cell r="LA5">
            <v>130</v>
          </cell>
          <cell r="LB5" t="e">
            <v>#N/A</v>
          </cell>
          <cell r="LC5">
            <v>87</v>
          </cell>
          <cell r="LD5" t="e">
            <v>#N/A</v>
          </cell>
          <cell r="LE5" t="e">
            <v>#N/A</v>
          </cell>
          <cell r="LF5">
            <v>48</v>
          </cell>
          <cell r="LG5" t="e">
            <v>#N/A</v>
          </cell>
          <cell r="LH5" t="e">
            <v>#N/A</v>
          </cell>
          <cell r="LI5">
            <v>96</v>
          </cell>
          <cell r="LJ5" t="e">
            <v>#N/A</v>
          </cell>
          <cell r="LK5" t="e">
            <v>#N/A</v>
          </cell>
          <cell r="LL5" t="e">
            <v>#N/A</v>
          </cell>
          <cell r="LM5">
            <v>117</v>
          </cell>
          <cell r="LN5" t="e">
            <v>#N/A</v>
          </cell>
          <cell r="LO5" t="e">
            <v>#N/A</v>
          </cell>
          <cell r="LP5">
            <v>44</v>
          </cell>
          <cell r="LQ5" t="e">
            <v>#N/A</v>
          </cell>
          <cell r="LR5" t="e">
            <v>#N/A</v>
          </cell>
          <cell r="LS5" t="e">
            <v>#N/A</v>
          </cell>
          <cell r="LT5" t="e">
            <v>#N/A</v>
          </cell>
          <cell r="LU5">
            <v>1</v>
          </cell>
          <cell r="LV5" t="e">
            <v>#N/A</v>
          </cell>
          <cell r="LW5" t="e">
            <v>#N/A</v>
          </cell>
          <cell r="LX5">
            <v>1</v>
          </cell>
          <cell r="LY5" t="e">
            <v>#N/A</v>
          </cell>
          <cell r="NY5">
            <v>111</v>
          </cell>
          <cell r="NZ5">
            <v>337</v>
          </cell>
          <cell r="OA5">
            <v>337</v>
          </cell>
          <cell r="OB5">
            <v>593</v>
          </cell>
          <cell r="OC5">
            <v>593</v>
          </cell>
          <cell r="OD5">
            <v>593</v>
          </cell>
          <cell r="OE5">
            <v>593</v>
          </cell>
          <cell r="OF5">
            <v>593</v>
          </cell>
          <cell r="OG5">
            <v>943</v>
          </cell>
          <cell r="OH5">
            <v>943</v>
          </cell>
          <cell r="OI5">
            <v>1291</v>
          </cell>
          <cell r="OJ5">
            <v>1291</v>
          </cell>
          <cell r="OK5">
            <v>1291</v>
          </cell>
          <cell r="OL5">
            <v>1291</v>
          </cell>
          <cell r="OM5">
            <v>1291</v>
          </cell>
          <cell r="ON5">
            <v>1516</v>
          </cell>
          <cell r="OO5">
            <v>1516</v>
          </cell>
          <cell r="OP5">
            <v>1646</v>
          </cell>
          <cell r="OQ5">
            <v>1646</v>
          </cell>
          <cell r="OR5">
            <v>1733</v>
          </cell>
          <cell r="OS5">
            <v>1733</v>
          </cell>
          <cell r="OT5">
            <v>1733</v>
          </cell>
          <cell r="OU5">
            <v>1781</v>
          </cell>
          <cell r="OV5">
            <v>1781</v>
          </cell>
          <cell r="OW5">
            <v>1781</v>
          </cell>
          <cell r="OX5">
            <v>1877</v>
          </cell>
          <cell r="OY5">
            <v>1877</v>
          </cell>
          <cell r="OZ5">
            <v>1877</v>
          </cell>
          <cell r="PA5">
            <v>1877</v>
          </cell>
          <cell r="PB5">
            <v>1994</v>
          </cell>
          <cell r="PC5">
            <v>1994</v>
          </cell>
          <cell r="PD5">
            <v>1994</v>
          </cell>
          <cell r="PE5">
            <v>2038</v>
          </cell>
          <cell r="PF5">
            <v>2038</v>
          </cell>
          <cell r="PG5">
            <v>2038</v>
          </cell>
          <cell r="PH5">
            <v>2038</v>
          </cell>
          <cell r="PI5">
            <v>2038</v>
          </cell>
          <cell r="PJ5">
            <v>2039</v>
          </cell>
          <cell r="PK5">
            <v>2039</v>
          </cell>
          <cell r="PL5">
            <v>2039</v>
          </cell>
          <cell r="PM5">
            <v>2040</v>
          </cell>
          <cell r="PN5">
            <v>2040</v>
          </cell>
          <cell r="PO5">
            <v>2040</v>
          </cell>
          <cell r="PP5">
            <v>2040</v>
          </cell>
          <cell r="PQ5">
            <v>2040</v>
          </cell>
          <cell r="PR5">
            <v>2040</v>
          </cell>
        </row>
        <row r="6">
          <cell r="G6">
            <v>0</v>
          </cell>
          <cell r="H6"/>
          <cell r="I6">
            <v>46</v>
          </cell>
          <cell r="J6"/>
          <cell r="K6"/>
          <cell r="L6">
            <v>53.3</v>
          </cell>
          <cell r="M6"/>
          <cell r="N6">
            <v>56.2</v>
          </cell>
          <cell r="O6"/>
          <cell r="P6"/>
          <cell r="Q6"/>
          <cell r="R6"/>
          <cell r="S6">
            <v>66.2</v>
          </cell>
          <cell r="T6"/>
          <cell r="U6">
            <v>70.3</v>
          </cell>
          <cell r="V6"/>
          <cell r="W6"/>
          <cell r="X6"/>
          <cell r="Y6"/>
          <cell r="Z6">
            <v>70.3</v>
          </cell>
          <cell r="AA6"/>
          <cell r="AB6">
            <v>70.5</v>
          </cell>
          <cell r="AC6"/>
          <cell r="AD6">
            <v>75.8</v>
          </cell>
          <cell r="AE6"/>
          <cell r="AF6"/>
          <cell r="AG6">
            <v>73</v>
          </cell>
          <cell r="AH6"/>
          <cell r="AI6"/>
          <cell r="AJ6">
            <v>64.45</v>
          </cell>
          <cell r="AK6"/>
          <cell r="AL6"/>
          <cell r="AM6"/>
          <cell r="AN6">
            <v>55.9</v>
          </cell>
          <cell r="AO6"/>
          <cell r="AP6"/>
          <cell r="AQ6">
            <v>53.4</v>
          </cell>
          <cell r="AR6"/>
          <cell r="AS6"/>
          <cell r="AT6"/>
          <cell r="AU6"/>
          <cell r="AV6">
            <v>44.3</v>
          </cell>
          <cell r="AW6"/>
          <cell r="AX6"/>
          <cell r="AY6">
            <v>46.5</v>
          </cell>
          <cell r="AZ6"/>
        </row>
        <row r="10">
          <cell r="KF10"/>
          <cell r="KG10"/>
          <cell r="KH10">
            <v>136</v>
          </cell>
          <cell r="KI10" t="e">
            <v>#N/A</v>
          </cell>
          <cell r="KJ10" t="e">
            <v>#N/A</v>
          </cell>
          <cell r="KK10">
            <v>210</v>
          </cell>
          <cell r="KL10" t="e">
            <v>#N/A</v>
          </cell>
          <cell r="KM10">
            <v>255</v>
          </cell>
          <cell r="KN10" t="e">
            <v>#N/A</v>
          </cell>
          <cell r="KO10" t="e">
            <v>#N/A</v>
          </cell>
          <cell r="KP10" t="e">
            <v>#N/A</v>
          </cell>
          <cell r="KQ10" t="e">
            <v>#N/A</v>
          </cell>
          <cell r="KR10">
            <v>400</v>
          </cell>
          <cell r="KS10" t="e">
            <v>#N/A</v>
          </cell>
          <cell r="KT10">
            <v>355</v>
          </cell>
          <cell r="KU10" t="e">
            <v>#N/A</v>
          </cell>
          <cell r="KV10" t="e">
            <v>#N/A</v>
          </cell>
          <cell r="KW10" t="e">
            <v>#N/A</v>
          </cell>
          <cell r="KX10" t="e">
            <v>#N/A</v>
          </cell>
          <cell r="KY10">
            <v>215</v>
          </cell>
          <cell r="KZ10" t="e">
            <v>#N/A</v>
          </cell>
          <cell r="LA10">
            <v>100</v>
          </cell>
          <cell r="LB10" t="e">
            <v>#N/A</v>
          </cell>
          <cell r="LC10">
            <v>94</v>
          </cell>
          <cell r="LD10" t="e">
            <v>#N/A</v>
          </cell>
          <cell r="LE10" t="e">
            <v>#N/A</v>
          </cell>
          <cell r="LF10">
            <v>43</v>
          </cell>
          <cell r="LG10" t="e">
            <v>#N/A</v>
          </cell>
          <cell r="LH10" t="e">
            <v>#N/A</v>
          </cell>
          <cell r="LI10">
            <v>84</v>
          </cell>
          <cell r="LJ10" t="e">
            <v>#N/A</v>
          </cell>
          <cell r="LK10" t="e">
            <v>#N/A</v>
          </cell>
          <cell r="LL10" t="e">
            <v>#N/A</v>
          </cell>
          <cell r="LM10">
            <v>111</v>
          </cell>
          <cell r="LN10" t="e">
            <v>#N/A</v>
          </cell>
          <cell r="LO10" t="e">
            <v>#N/A</v>
          </cell>
          <cell r="LP10">
            <v>71</v>
          </cell>
          <cell r="LQ10" t="e">
            <v>#N/A</v>
          </cell>
          <cell r="LR10" t="e">
            <v>#N/A</v>
          </cell>
          <cell r="LS10" t="e">
            <v>#N/A</v>
          </cell>
          <cell r="LT10" t="e">
            <v>#N/A</v>
          </cell>
          <cell r="LU10">
            <v>1</v>
          </cell>
          <cell r="LV10" t="e">
            <v>#N/A</v>
          </cell>
          <cell r="LW10" t="e">
            <v>#N/A</v>
          </cell>
          <cell r="LX10">
            <v>1</v>
          </cell>
          <cell r="NX10">
            <v>136</v>
          </cell>
          <cell r="NY10">
            <v>136</v>
          </cell>
          <cell r="NZ10">
            <v>346</v>
          </cell>
          <cell r="OA10">
            <v>346</v>
          </cell>
          <cell r="OB10">
            <v>601</v>
          </cell>
          <cell r="OC10">
            <v>601</v>
          </cell>
          <cell r="OD10">
            <v>601</v>
          </cell>
          <cell r="OE10">
            <v>601</v>
          </cell>
          <cell r="OF10">
            <v>601</v>
          </cell>
          <cell r="OG10">
            <v>1001</v>
          </cell>
          <cell r="OH10">
            <v>1001</v>
          </cell>
          <cell r="OI10">
            <v>1356</v>
          </cell>
          <cell r="OJ10">
            <v>1356</v>
          </cell>
          <cell r="OK10">
            <v>1356</v>
          </cell>
          <cell r="OL10">
            <v>1356</v>
          </cell>
          <cell r="OM10">
            <v>1356</v>
          </cell>
          <cell r="ON10">
            <v>1571</v>
          </cell>
          <cell r="OO10">
            <v>1571</v>
          </cell>
          <cell r="OP10">
            <v>1671</v>
          </cell>
          <cell r="OQ10">
            <v>1671</v>
          </cell>
          <cell r="OR10">
            <v>1765</v>
          </cell>
          <cell r="OS10">
            <v>1765</v>
          </cell>
          <cell r="OT10">
            <v>1765</v>
          </cell>
          <cell r="OU10">
            <v>1808</v>
          </cell>
          <cell r="OV10">
            <v>1808</v>
          </cell>
          <cell r="OW10">
            <v>1808</v>
          </cell>
          <cell r="OX10">
            <v>1892</v>
          </cell>
          <cell r="OY10">
            <v>1892</v>
          </cell>
          <cell r="OZ10">
            <v>1892</v>
          </cell>
          <cell r="PA10">
            <v>1892</v>
          </cell>
          <cell r="PB10">
            <v>2003</v>
          </cell>
          <cell r="PC10">
            <v>2003</v>
          </cell>
          <cell r="PD10">
            <v>2003</v>
          </cell>
          <cell r="PE10">
            <v>2074</v>
          </cell>
          <cell r="PF10">
            <v>2074</v>
          </cell>
          <cell r="PG10">
            <v>2074</v>
          </cell>
          <cell r="PH10">
            <v>2074</v>
          </cell>
          <cell r="PI10">
            <v>2074</v>
          </cell>
          <cell r="PJ10">
            <v>2075</v>
          </cell>
          <cell r="PK10">
            <v>2075</v>
          </cell>
          <cell r="PL10">
            <v>2075</v>
          </cell>
          <cell r="PM10">
            <v>2076</v>
          </cell>
          <cell r="PN10">
            <v>2076</v>
          </cell>
          <cell r="PO10">
            <v>2076</v>
          </cell>
          <cell r="PP10">
            <v>2076</v>
          </cell>
          <cell r="PQ10">
            <v>2076</v>
          </cell>
          <cell r="PR10">
            <v>2076</v>
          </cell>
        </row>
        <row r="11">
          <cell r="G11">
            <v>0</v>
          </cell>
          <cell r="H11"/>
          <cell r="I11">
            <v>46.4</v>
          </cell>
          <cell r="J11"/>
          <cell r="K11"/>
          <cell r="L11">
            <v>53.3</v>
          </cell>
          <cell r="M11"/>
          <cell r="N11">
            <v>60.3</v>
          </cell>
          <cell r="O11"/>
          <cell r="P11"/>
          <cell r="Q11"/>
          <cell r="R11"/>
          <cell r="S11">
            <v>66.2</v>
          </cell>
          <cell r="T11"/>
          <cell r="U11">
            <v>70.3</v>
          </cell>
          <cell r="V11"/>
          <cell r="W11"/>
          <cell r="X11"/>
          <cell r="Y11"/>
          <cell r="Z11">
            <v>65.5</v>
          </cell>
          <cell r="AA11"/>
          <cell r="AB11">
            <v>66.5</v>
          </cell>
          <cell r="AC11"/>
          <cell r="AD11">
            <v>74.150000000000006</v>
          </cell>
          <cell r="AE11"/>
          <cell r="AF11"/>
          <cell r="AG11">
            <v>70</v>
          </cell>
          <cell r="AH11"/>
          <cell r="AI11"/>
          <cell r="AJ11">
            <v>61.95</v>
          </cell>
          <cell r="AK11"/>
          <cell r="AL11"/>
          <cell r="AM11"/>
          <cell r="AN11">
            <v>53.9</v>
          </cell>
          <cell r="AO11"/>
          <cell r="AP11"/>
          <cell r="AQ11">
            <v>34.6</v>
          </cell>
          <cell r="AR11"/>
          <cell r="AS11"/>
          <cell r="AT11"/>
          <cell r="AU11"/>
          <cell r="AV11">
            <v>45.5</v>
          </cell>
          <cell r="AW11"/>
          <cell r="AX11"/>
          <cell r="AY11">
            <v>37</v>
          </cell>
        </row>
        <row r="15">
          <cell r="KF15"/>
          <cell r="KG15"/>
          <cell r="KH15">
            <v>113</v>
          </cell>
          <cell r="KI15" t="e">
            <v>#N/A</v>
          </cell>
          <cell r="KJ15" t="e">
            <v>#N/A</v>
          </cell>
          <cell r="KK15">
            <v>203</v>
          </cell>
          <cell r="KL15" t="e">
            <v>#N/A</v>
          </cell>
          <cell r="KM15">
            <v>287</v>
          </cell>
          <cell r="KN15" t="e">
            <v>#N/A</v>
          </cell>
          <cell r="KO15" t="e">
            <v>#N/A</v>
          </cell>
          <cell r="KP15" t="e">
            <v>#N/A</v>
          </cell>
          <cell r="KQ15" t="e">
            <v>#N/A</v>
          </cell>
          <cell r="KR15">
            <v>386</v>
          </cell>
          <cell r="KS15" t="e">
            <v>#N/A</v>
          </cell>
          <cell r="KT15">
            <v>370</v>
          </cell>
          <cell r="KU15" t="e">
            <v>#N/A</v>
          </cell>
          <cell r="KV15" t="e">
            <v>#N/A</v>
          </cell>
          <cell r="KW15" t="e">
            <v>#N/A</v>
          </cell>
          <cell r="KX15" t="e">
            <v>#N/A</v>
          </cell>
          <cell r="KY15">
            <v>240</v>
          </cell>
          <cell r="KZ15" t="e">
            <v>#N/A</v>
          </cell>
          <cell r="LA15">
            <v>126</v>
          </cell>
          <cell r="LB15" t="e">
            <v>#N/A</v>
          </cell>
          <cell r="LC15">
            <v>100</v>
          </cell>
          <cell r="LD15" t="e">
            <v>#N/A</v>
          </cell>
          <cell r="LE15" t="e">
            <v>#N/A</v>
          </cell>
          <cell r="LF15">
            <v>45</v>
          </cell>
          <cell r="LG15" t="e">
            <v>#N/A</v>
          </cell>
          <cell r="LH15" t="e">
            <v>#N/A</v>
          </cell>
          <cell r="LI15">
            <v>90</v>
          </cell>
          <cell r="LJ15" t="e">
            <v>#N/A</v>
          </cell>
          <cell r="LK15" t="e">
            <v>#N/A</v>
          </cell>
          <cell r="LL15" t="e">
            <v>#N/A</v>
          </cell>
          <cell r="LM15">
            <v>105</v>
          </cell>
          <cell r="LN15" t="e">
            <v>#N/A</v>
          </cell>
          <cell r="LO15" t="e">
            <v>#N/A</v>
          </cell>
          <cell r="LP15">
            <v>65</v>
          </cell>
          <cell r="LQ15" t="e">
            <v>#N/A</v>
          </cell>
          <cell r="LR15" t="e">
            <v>#N/A</v>
          </cell>
          <cell r="LS15" t="e">
            <v>#N/A</v>
          </cell>
          <cell r="LT15" t="e">
            <v>#N/A</v>
          </cell>
          <cell r="LU15">
            <v>1</v>
          </cell>
          <cell r="LV15" t="e">
            <v>#N/A</v>
          </cell>
          <cell r="LW15" t="e">
            <v>#N/A</v>
          </cell>
          <cell r="LX15">
            <v>1</v>
          </cell>
          <cell r="NX15">
            <v>113</v>
          </cell>
          <cell r="NY15">
            <v>113</v>
          </cell>
          <cell r="NZ15">
            <v>316</v>
          </cell>
          <cell r="OA15">
            <v>316</v>
          </cell>
          <cell r="OB15">
            <v>603</v>
          </cell>
          <cell r="OC15">
            <v>603</v>
          </cell>
          <cell r="OD15">
            <v>603</v>
          </cell>
          <cell r="OE15">
            <v>603</v>
          </cell>
          <cell r="OF15">
            <v>603</v>
          </cell>
          <cell r="OG15">
            <v>989</v>
          </cell>
          <cell r="OH15">
            <v>989</v>
          </cell>
          <cell r="OI15">
            <v>1359</v>
          </cell>
          <cell r="OJ15">
            <v>1359</v>
          </cell>
          <cell r="OK15">
            <v>1359</v>
          </cell>
          <cell r="OL15">
            <v>1359</v>
          </cell>
          <cell r="OM15">
            <v>1359</v>
          </cell>
          <cell r="ON15">
            <v>1599</v>
          </cell>
          <cell r="OO15">
            <v>1599</v>
          </cell>
          <cell r="OP15">
            <v>1725</v>
          </cell>
          <cell r="OQ15">
            <v>1725</v>
          </cell>
          <cell r="OR15">
            <v>1825</v>
          </cell>
          <cell r="OS15">
            <v>1825</v>
          </cell>
          <cell r="OT15">
            <v>1825</v>
          </cell>
          <cell r="OU15">
            <v>1870</v>
          </cell>
          <cell r="OV15">
            <v>1870</v>
          </cell>
          <cell r="OW15">
            <v>1870</v>
          </cell>
          <cell r="OX15">
            <v>1960</v>
          </cell>
          <cell r="OY15">
            <v>1960</v>
          </cell>
          <cell r="OZ15">
            <v>1960</v>
          </cell>
          <cell r="PA15">
            <v>1960</v>
          </cell>
          <cell r="PB15">
            <v>2065</v>
          </cell>
          <cell r="PC15">
            <v>2065</v>
          </cell>
          <cell r="PD15">
            <v>2065</v>
          </cell>
          <cell r="PE15">
            <v>2130</v>
          </cell>
          <cell r="PF15">
            <v>2130</v>
          </cell>
          <cell r="PG15">
            <v>2130</v>
          </cell>
          <cell r="PH15">
            <v>2130</v>
          </cell>
          <cell r="PI15">
            <v>2130</v>
          </cell>
          <cell r="PJ15">
            <v>2131</v>
          </cell>
          <cell r="PK15">
            <v>2131</v>
          </cell>
          <cell r="PL15">
            <v>2131</v>
          </cell>
          <cell r="PM15">
            <v>2132</v>
          </cell>
          <cell r="PN15">
            <v>2132</v>
          </cell>
          <cell r="PO15">
            <v>2132</v>
          </cell>
          <cell r="PP15">
            <v>2132</v>
          </cell>
          <cell r="PQ15">
            <v>2132</v>
          </cell>
          <cell r="PR15">
            <v>2132</v>
          </cell>
        </row>
        <row r="16">
          <cell r="G16">
            <v>0</v>
          </cell>
          <cell r="H16"/>
          <cell r="I16">
            <v>46.1</v>
          </cell>
          <cell r="J16"/>
          <cell r="K16"/>
          <cell r="L16">
            <v>53.3</v>
          </cell>
          <cell r="M16"/>
          <cell r="N16">
            <v>58.25</v>
          </cell>
          <cell r="O16"/>
          <cell r="P16"/>
          <cell r="Q16"/>
          <cell r="R16"/>
          <cell r="S16">
            <v>67.400000000000006</v>
          </cell>
          <cell r="T16"/>
          <cell r="U16">
            <v>70.3</v>
          </cell>
          <cell r="V16"/>
          <cell r="W16"/>
          <cell r="X16"/>
          <cell r="Y16"/>
          <cell r="Z16">
            <v>70.099999999999994</v>
          </cell>
          <cell r="AA16"/>
          <cell r="AB16">
            <v>63.3</v>
          </cell>
          <cell r="AC16"/>
          <cell r="AD16">
            <v>72.5</v>
          </cell>
          <cell r="AE16"/>
          <cell r="AF16"/>
          <cell r="AG16">
            <v>62.5</v>
          </cell>
          <cell r="AH16"/>
          <cell r="AI16"/>
          <cell r="AJ16">
            <v>59.45</v>
          </cell>
          <cell r="AK16"/>
          <cell r="AL16"/>
          <cell r="AM16"/>
          <cell r="AN16">
            <v>56.4</v>
          </cell>
          <cell r="AO16"/>
          <cell r="AP16"/>
          <cell r="AQ16">
            <v>55.2</v>
          </cell>
          <cell r="AR16"/>
          <cell r="AS16"/>
          <cell r="AT16"/>
          <cell r="AU16"/>
          <cell r="AV16">
            <v>29.8</v>
          </cell>
          <cell r="AW16"/>
          <cell r="AX16"/>
          <cell r="AY16">
            <v>42</v>
          </cell>
        </row>
        <row r="20">
          <cell r="KF20"/>
          <cell r="KG20"/>
          <cell r="KH20">
            <v>102</v>
          </cell>
          <cell r="KI20" t="e">
            <v>#N/A</v>
          </cell>
          <cell r="KJ20" t="e">
            <v>#N/A</v>
          </cell>
          <cell r="KK20">
            <v>150</v>
          </cell>
          <cell r="KL20" t="e">
            <v>#N/A</v>
          </cell>
          <cell r="KM20">
            <v>220</v>
          </cell>
          <cell r="KN20" t="e">
            <v>#N/A</v>
          </cell>
          <cell r="KO20" t="e">
            <v>#N/A</v>
          </cell>
          <cell r="KP20" t="e">
            <v>#N/A</v>
          </cell>
          <cell r="KQ20" t="e">
            <v>#N/A</v>
          </cell>
          <cell r="KR20">
            <v>382</v>
          </cell>
          <cell r="KS20" t="e">
            <v>#N/A</v>
          </cell>
          <cell r="KT20" t="e">
            <v>#N/A</v>
          </cell>
          <cell r="KU20" t="e">
            <v>#N/A</v>
          </cell>
          <cell r="KV20" t="e">
            <v>#N/A</v>
          </cell>
          <cell r="KW20" t="e">
            <v>#N/A</v>
          </cell>
          <cell r="KX20" t="e">
            <v>#N/A</v>
          </cell>
          <cell r="KY20">
            <v>340</v>
          </cell>
          <cell r="KZ20" t="e">
            <v>#N/A</v>
          </cell>
          <cell r="LA20">
            <v>296</v>
          </cell>
          <cell r="LB20" t="e">
            <v>#N/A</v>
          </cell>
          <cell r="LC20">
            <v>200</v>
          </cell>
          <cell r="LD20" t="e">
            <v>#N/A</v>
          </cell>
          <cell r="LE20" t="e">
            <v>#N/A</v>
          </cell>
          <cell r="LF20">
            <v>167</v>
          </cell>
          <cell r="LG20" t="e">
            <v>#N/A</v>
          </cell>
          <cell r="LH20" t="e">
            <v>#N/A</v>
          </cell>
          <cell r="LI20">
            <v>54</v>
          </cell>
          <cell r="LJ20" t="e">
            <v>#N/A</v>
          </cell>
          <cell r="LK20" t="e">
            <v>#N/A</v>
          </cell>
          <cell r="LL20" t="e">
            <v>#N/A</v>
          </cell>
          <cell r="LM20">
            <v>61</v>
          </cell>
          <cell r="LN20" t="e">
            <v>#N/A</v>
          </cell>
          <cell r="LO20" t="e">
            <v>#N/A</v>
          </cell>
          <cell r="LP20">
            <v>27</v>
          </cell>
          <cell r="LQ20" t="e">
            <v>#N/A</v>
          </cell>
          <cell r="LR20" t="e">
            <v>#N/A</v>
          </cell>
          <cell r="LS20" t="e">
            <v>#N/A</v>
          </cell>
          <cell r="LT20" t="e">
            <v>#N/A</v>
          </cell>
          <cell r="LU20">
            <v>25</v>
          </cell>
          <cell r="LV20" t="e">
            <v>#N/A</v>
          </cell>
          <cell r="LW20" t="e">
            <v>#N/A</v>
          </cell>
          <cell r="LX20">
            <v>1</v>
          </cell>
          <cell r="LY20" t="e">
            <v>#N/A</v>
          </cell>
          <cell r="NX20">
            <v>102</v>
          </cell>
          <cell r="NY20">
            <v>102</v>
          </cell>
          <cell r="NZ20">
            <v>252</v>
          </cell>
          <cell r="OA20">
            <v>252</v>
          </cell>
          <cell r="OB20">
            <v>472</v>
          </cell>
          <cell r="OC20">
            <v>472</v>
          </cell>
          <cell r="OD20">
            <v>472</v>
          </cell>
          <cell r="OE20">
            <v>472</v>
          </cell>
          <cell r="OF20">
            <v>472</v>
          </cell>
          <cell r="OG20">
            <v>854</v>
          </cell>
          <cell r="OH20">
            <v>854</v>
          </cell>
          <cell r="OI20">
            <v>854</v>
          </cell>
          <cell r="OJ20">
            <v>854</v>
          </cell>
          <cell r="OK20">
            <v>854</v>
          </cell>
          <cell r="OL20">
            <v>854</v>
          </cell>
          <cell r="OM20">
            <v>854</v>
          </cell>
          <cell r="ON20">
            <v>1194</v>
          </cell>
          <cell r="OO20">
            <v>1194</v>
          </cell>
          <cell r="OP20">
            <v>1490</v>
          </cell>
          <cell r="OQ20">
            <v>1490</v>
          </cell>
          <cell r="OR20">
            <v>1690</v>
          </cell>
          <cell r="OS20">
            <v>1690</v>
          </cell>
          <cell r="OT20">
            <v>1690</v>
          </cell>
          <cell r="OU20">
            <v>1857</v>
          </cell>
          <cell r="OV20">
            <v>1857</v>
          </cell>
          <cell r="OW20">
            <v>1857</v>
          </cell>
          <cell r="OX20">
            <v>1911</v>
          </cell>
          <cell r="OY20">
            <v>1911</v>
          </cell>
          <cell r="OZ20">
            <v>1911</v>
          </cell>
          <cell r="PA20">
            <v>1911</v>
          </cell>
          <cell r="PB20">
            <v>1972</v>
          </cell>
          <cell r="PC20">
            <v>1972</v>
          </cell>
          <cell r="PD20">
            <v>1972</v>
          </cell>
          <cell r="PE20">
            <v>1999</v>
          </cell>
          <cell r="PF20">
            <v>1999</v>
          </cell>
          <cell r="PG20">
            <v>1999</v>
          </cell>
          <cell r="PH20">
            <v>1999</v>
          </cell>
          <cell r="PI20">
            <v>1999</v>
          </cell>
          <cell r="PJ20">
            <v>2024</v>
          </cell>
          <cell r="PK20">
            <v>2024</v>
          </cell>
          <cell r="PL20">
            <v>2024</v>
          </cell>
          <cell r="PM20">
            <v>2025</v>
          </cell>
          <cell r="PN20">
            <v>2025</v>
          </cell>
          <cell r="PO20">
            <v>2025</v>
          </cell>
          <cell r="PP20">
            <v>2025</v>
          </cell>
          <cell r="PQ20">
            <v>2025</v>
          </cell>
          <cell r="PR20">
            <v>2025</v>
          </cell>
        </row>
        <row r="21">
          <cell r="G21">
            <v>0</v>
          </cell>
          <cell r="H21"/>
          <cell r="I21">
            <v>20</v>
          </cell>
          <cell r="J21"/>
          <cell r="K21"/>
          <cell r="L21">
            <v>31.2</v>
          </cell>
          <cell r="M21"/>
          <cell r="N21">
            <v>32.1</v>
          </cell>
          <cell r="O21"/>
          <cell r="P21"/>
          <cell r="Q21"/>
          <cell r="R21"/>
          <cell r="S21">
            <v>53.1</v>
          </cell>
          <cell r="T21"/>
          <cell r="U21"/>
          <cell r="V21"/>
          <cell r="W21"/>
          <cell r="X21"/>
          <cell r="Y21"/>
          <cell r="Z21">
            <v>55.6</v>
          </cell>
          <cell r="AA21"/>
          <cell r="AB21">
            <v>60.5</v>
          </cell>
          <cell r="AC21"/>
          <cell r="AD21">
            <v>68.2</v>
          </cell>
          <cell r="AE21"/>
          <cell r="AF21"/>
          <cell r="AG21">
            <v>70.3</v>
          </cell>
          <cell r="AH21"/>
          <cell r="AI21"/>
          <cell r="AJ21">
            <v>64.55</v>
          </cell>
          <cell r="AK21"/>
          <cell r="AL21"/>
          <cell r="AM21"/>
          <cell r="AN21">
            <v>58.8</v>
          </cell>
          <cell r="AO21"/>
          <cell r="AP21"/>
          <cell r="AQ21">
            <v>57.1</v>
          </cell>
          <cell r="AR21"/>
          <cell r="AS21"/>
          <cell r="AT21"/>
          <cell r="AU21"/>
          <cell r="AV21">
            <v>49.9</v>
          </cell>
          <cell r="AW21"/>
          <cell r="AX21"/>
          <cell r="AY21">
            <v>21.3</v>
          </cell>
          <cell r="AZ21"/>
        </row>
        <row r="25">
          <cell r="KF25"/>
          <cell r="KG25"/>
          <cell r="KH25">
            <v>109</v>
          </cell>
          <cell r="KI25" t="e">
            <v>#N/A</v>
          </cell>
          <cell r="KJ25" t="e">
            <v>#N/A</v>
          </cell>
          <cell r="KK25">
            <v>162</v>
          </cell>
          <cell r="KL25" t="e">
            <v>#N/A</v>
          </cell>
          <cell r="KM25">
            <v>225</v>
          </cell>
          <cell r="KN25" t="e">
            <v>#N/A</v>
          </cell>
          <cell r="KO25" t="e">
            <v>#N/A</v>
          </cell>
          <cell r="KP25" t="e">
            <v>#N/A</v>
          </cell>
          <cell r="KQ25" t="e">
            <v>#N/A</v>
          </cell>
          <cell r="KR25">
            <v>387</v>
          </cell>
          <cell r="KS25" t="e">
            <v>#N/A</v>
          </cell>
          <cell r="KT25" t="e">
            <v>#N/A</v>
          </cell>
          <cell r="KU25" t="e">
            <v>#N/A</v>
          </cell>
          <cell r="KV25" t="e">
            <v>#N/A</v>
          </cell>
          <cell r="KW25" t="e">
            <v>#N/A</v>
          </cell>
          <cell r="KX25" t="e">
            <v>#N/A</v>
          </cell>
          <cell r="KY25">
            <v>375</v>
          </cell>
          <cell r="KZ25" t="e">
            <v>#N/A</v>
          </cell>
          <cell r="LA25">
            <v>293</v>
          </cell>
          <cell r="LB25" t="e">
            <v>#N/A</v>
          </cell>
          <cell r="LC25">
            <v>199</v>
          </cell>
          <cell r="LD25" t="e">
            <v>#N/A</v>
          </cell>
          <cell r="LE25" t="e">
            <v>#N/A</v>
          </cell>
          <cell r="LF25">
            <v>175</v>
          </cell>
          <cell r="LG25" t="e">
            <v>#N/A</v>
          </cell>
          <cell r="LH25" t="e">
            <v>#N/A</v>
          </cell>
          <cell r="LI25">
            <v>54</v>
          </cell>
          <cell r="LJ25" t="e">
            <v>#N/A</v>
          </cell>
          <cell r="LK25" t="e">
            <v>#N/A</v>
          </cell>
          <cell r="LL25" t="e">
            <v>#N/A</v>
          </cell>
          <cell r="LM25">
            <v>51</v>
          </cell>
          <cell r="LN25" t="e">
            <v>#N/A</v>
          </cell>
          <cell r="LO25" t="e">
            <v>#N/A</v>
          </cell>
          <cell r="LP25">
            <v>4</v>
          </cell>
          <cell r="LQ25" t="e">
            <v>#N/A</v>
          </cell>
          <cell r="LR25" t="e">
            <v>#N/A</v>
          </cell>
          <cell r="LS25" t="e">
            <v>#N/A</v>
          </cell>
          <cell r="LT25" t="e">
            <v>#N/A</v>
          </cell>
          <cell r="LU25">
            <v>23</v>
          </cell>
          <cell r="LV25" t="e">
            <v>#N/A</v>
          </cell>
          <cell r="LW25" t="e">
            <v>#N/A</v>
          </cell>
          <cell r="LX25">
            <v>1</v>
          </cell>
          <cell r="NX25">
            <v>109</v>
          </cell>
          <cell r="NY25">
            <v>109</v>
          </cell>
          <cell r="NZ25">
            <v>271</v>
          </cell>
          <cell r="OA25">
            <v>271</v>
          </cell>
          <cell r="OB25">
            <v>496</v>
          </cell>
          <cell r="OC25">
            <v>496</v>
          </cell>
          <cell r="OD25">
            <v>496</v>
          </cell>
          <cell r="OE25">
            <v>496</v>
          </cell>
          <cell r="OF25">
            <v>496</v>
          </cell>
          <cell r="OG25">
            <v>883</v>
          </cell>
          <cell r="OH25">
            <v>883</v>
          </cell>
          <cell r="OI25">
            <v>883</v>
          </cell>
          <cell r="OJ25">
            <v>883</v>
          </cell>
          <cell r="OK25">
            <v>883</v>
          </cell>
          <cell r="OL25">
            <v>883</v>
          </cell>
          <cell r="OM25">
            <v>883</v>
          </cell>
          <cell r="ON25">
            <v>1258</v>
          </cell>
          <cell r="OO25">
            <v>1258</v>
          </cell>
          <cell r="OP25">
            <v>1551</v>
          </cell>
          <cell r="OQ25">
            <v>1551</v>
          </cell>
          <cell r="OR25">
            <v>1750</v>
          </cell>
          <cell r="OS25">
            <v>1750</v>
          </cell>
          <cell r="OT25">
            <v>1750</v>
          </cell>
          <cell r="OU25">
            <v>1925</v>
          </cell>
          <cell r="OV25">
            <v>1925</v>
          </cell>
          <cell r="OW25">
            <v>1925</v>
          </cell>
          <cell r="OX25">
            <v>1979</v>
          </cell>
          <cell r="OY25">
            <v>1979</v>
          </cell>
          <cell r="OZ25">
            <v>1979</v>
          </cell>
          <cell r="PA25">
            <v>1979</v>
          </cell>
          <cell r="PB25">
            <v>2030</v>
          </cell>
          <cell r="PC25">
            <v>2030</v>
          </cell>
          <cell r="PD25">
            <v>2030</v>
          </cell>
          <cell r="PE25">
            <v>2034</v>
          </cell>
          <cell r="PF25">
            <v>2034</v>
          </cell>
          <cell r="PG25">
            <v>2034</v>
          </cell>
          <cell r="PH25">
            <v>2034</v>
          </cell>
          <cell r="PI25">
            <v>2034</v>
          </cell>
          <cell r="PJ25">
            <v>2057</v>
          </cell>
          <cell r="PK25">
            <v>2057</v>
          </cell>
          <cell r="PL25">
            <v>2057</v>
          </cell>
          <cell r="PM25">
            <v>2058</v>
          </cell>
          <cell r="PN25">
            <v>2058</v>
          </cell>
          <cell r="PO25">
            <v>2058</v>
          </cell>
          <cell r="PP25">
            <v>2058</v>
          </cell>
          <cell r="PQ25">
            <v>2058</v>
          </cell>
          <cell r="PR25">
            <v>2058</v>
          </cell>
        </row>
        <row r="26">
          <cell r="G26">
            <v>0</v>
          </cell>
          <cell r="H26"/>
          <cell r="I26">
            <v>22</v>
          </cell>
          <cell r="J26"/>
          <cell r="K26"/>
          <cell r="L26">
            <v>32.5</v>
          </cell>
          <cell r="M26"/>
          <cell r="N26">
            <v>31.1</v>
          </cell>
          <cell r="O26"/>
          <cell r="P26"/>
          <cell r="Q26"/>
          <cell r="R26"/>
          <cell r="S26">
            <v>52.3</v>
          </cell>
          <cell r="T26"/>
          <cell r="U26"/>
          <cell r="V26"/>
          <cell r="W26"/>
          <cell r="X26"/>
          <cell r="Y26"/>
          <cell r="Z26">
            <v>60</v>
          </cell>
          <cell r="AA26"/>
          <cell r="AB26">
            <v>61.2</v>
          </cell>
          <cell r="AC26"/>
          <cell r="AD26">
            <v>65.900000000000006</v>
          </cell>
          <cell r="AE26"/>
          <cell r="AF26"/>
          <cell r="AG26">
            <v>66</v>
          </cell>
          <cell r="AH26"/>
          <cell r="AI26"/>
          <cell r="AJ26">
            <v>62.75</v>
          </cell>
          <cell r="AK26"/>
          <cell r="AL26"/>
          <cell r="AM26"/>
          <cell r="AN26">
            <v>59.5</v>
          </cell>
          <cell r="AO26"/>
          <cell r="AP26"/>
          <cell r="AQ26">
            <v>59.6</v>
          </cell>
          <cell r="AR26"/>
          <cell r="AS26"/>
          <cell r="AT26"/>
          <cell r="AU26"/>
          <cell r="AV26">
            <v>57.1</v>
          </cell>
          <cell r="AW26"/>
          <cell r="AX26"/>
          <cell r="AY26">
            <v>23.4</v>
          </cell>
        </row>
        <row r="30">
          <cell r="KF30"/>
          <cell r="KG30"/>
          <cell r="KH30">
            <v>119</v>
          </cell>
          <cell r="KI30" t="e">
            <v>#N/A</v>
          </cell>
          <cell r="KJ30" t="e">
            <v>#N/A</v>
          </cell>
          <cell r="KK30">
            <v>145</v>
          </cell>
          <cell r="KL30" t="e">
            <v>#N/A</v>
          </cell>
          <cell r="KM30">
            <v>230</v>
          </cell>
          <cell r="KN30" t="e">
            <v>#N/A</v>
          </cell>
          <cell r="KO30" t="e">
            <v>#N/A</v>
          </cell>
          <cell r="KP30" t="e">
            <v>#N/A</v>
          </cell>
          <cell r="KQ30" t="e">
            <v>#N/A</v>
          </cell>
          <cell r="KR30">
            <v>395</v>
          </cell>
          <cell r="KS30" t="e">
            <v>#N/A</v>
          </cell>
          <cell r="KT30" t="e">
            <v>#N/A</v>
          </cell>
          <cell r="KU30" t="e">
            <v>#N/A</v>
          </cell>
          <cell r="KV30" t="e">
            <v>#N/A</v>
          </cell>
          <cell r="KW30" t="e">
            <v>#N/A</v>
          </cell>
          <cell r="KX30" t="e">
            <v>#N/A</v>
          </cell>
          <cell r="KY30">
            <v>365</v>
          </cell>
          <cell r="KZ30" t="e">
            <v>#N/A</v>
          </cell>
          <cell r="LA30">
            <v>300</v>
          </cell>
          <cell r="LB30" t="e">
            <v>#N/A</v>
          </cell>
          <cell r="LC30">
            <v>213</v>
          </cell>
          <cell r="LD30" t="e">
            <v>#N/A</v>
          </cell>
          <cell r="LE30" t="e">
            <v>#N/A</v>
          </cell>
          <cell r="LF30">
            <v>162</v>
          </cell>
          <cell r="LG30" t="e">
            <v>#N/A</v>
          </cell>
          <cell r="LH30" t="e">
            <v>#N/A</v>
          </cell>
          <cell r="LI30">
            <v>54</v>
          </cell>
          <cell r="LJ30" t="e">
            <v>#N/A</v>
          </cell>
          <cell r="LK30" t="e">
            <v>#N/A</v>
          </cell>
          <cell r="LL30" t="e">
            <v>#N/A</v>
          </cell>
          <cell r="LM30">
            <v>51</v>
          </cell>
          <cell r="LN30" t="e">
            <v>#N/A</v>
          </cell>
          <cell r="LO30" t="e">
            <v>#N/A</v>
          </cell>
          <cell r="LP30">
            <v>42</v>
          </cell>
          <cell r="LQ30" t="e">
            <v>#N/A</v>
          </cell>
          <cell r="LR30" t="e">
            <v>#N/A</v>
          </cell>
          <cell r="LS30" t="e">
            <v>#N/A</v>
          </cell>
          <cell r="LT30" t="e">
            <v>#N/A</v>
          </cell>
          <cell r="LU30">
            <v>26</v>
          </cell>
          <cell r="LV30" t="e">
            <v>#N/A</v>
          </cell>
          <cell r="LW30" t="e">
            <v>#N/A</v>
          </cell>
          <cell r="LX30">
            <v>1</v>
          </cell>
          <cell r="NX30">
            <v>119</v>
          </cell>
          <cell r="NY30">
            <v>119</v>
          </cell>
          <cell r="NZ30">
            <v>264</v>
          </cell>
          <cell r="OA30">
            <v>264</v>
          </cell>
          <cell r="OB30">
            <v>494</v>
          </cell>
          <cell r="OC30">
            <v>494</v>
          </cell>
          <cell r="OD30">
            <v>494</v>
          </cell>
          <cell r="OE30">
            <v>494</v>
          </cell>
          <cell r="OF30">
            <v>494</v>
          </cell>
          <cell r="OG30">
            <v>889</v>
          </cell>
          <cell r="OH30">
            <v>889</v>
          </cell>
          <cell r="OI30">
            <v>889</v>
          </cell>
          <cell r="OJ30">
            <v>889</v>
          </cell>
          <cell r="OK30">
            <v>889</v>
          </cell>
          <cell r="OL30">
            <v>889</v>
          </cell>
          <cell r="OM30">
            <v>889</v>
          </cell>
          <cell r="ON30">
            <v>1254</v>
          </cell>
          <cell r="OO30">
            <v>1254</v>
          </cell>
          <cell r="OP30">
            <v>1554</v>
          </cell>
          <cell r="OQ30">
            <v>1554</v>
          </cell>
          <cell r="OR30">
            <v>1767</v>
          </cell>
          <cell r="OS30">
            <v>1767</v>
          </cell>
          <cell r="OT30">
            <v>1767</v>
          </cell>
          <cell r="OU30">
            <v>1929</v>
          </cell>
          <cell r="OV30">
            <v>1929</v>
          </cell>
          <cell r="OW30">
            <v>1929</v>
          </cell>
          <cell r="OX30">
            <v>1983</v>
          </cell>
          <cell r="OY30">
            <v>1983</v>
          </cell>
          <cell r="OZ30">
            <v>1983</v>
          </cell>
          <cell r="PA30">
            <v>1983</v>
          </cell>
          <cell r="PB30">
            <v>2034</v>
          </cell>
          <cell r="PC30">
            <v>2034</v>
          </cell>
          <cell r="PD30">
            <v>2034</v>
          </cell>
          <cell r="PE30">
            <v>2076</v>
          </cell>
          <cell r="PF30">
            <v>2076</v>
          </cell>
          <cell r="PG30">
            <v>2076</v>
          </cell>
          <cell r="PH30">
            <v>2076</v>
          </cell>
          <cell r="PI30">
            <v>2076</v>
          </cell>
          <cell r="PJ30">
            <v>2102</v>
          </cell>
          <cell r="PK30">
            <v>2102</v>
          </cell>
          <cell r="PL30">
            <v>2102</v>
          </cell>
          <cell r="PM30">
            <v>2103</v>
          </cell>
          <cell r="PN30">
            <v>2103</v>
          </cell>
          <cell r="PO30">
            <v>2103</v>
          </cell>
          <cell r="PP30">
            <v>2103</v>
          </cell>
          <cell r="PQ30">
            <v>2103</v>
          </cell>
          <cell r="PR30">
            <v>2103</v>
          </cell>
        </row>
        <row r="31">
          <cell r="G31">
            <v>0</v>
          </cell>
          <cell r="H31"/>
          <cell r="I31">
            <v>25.3</v>
          </cell>
          <cell r="J31"/>
          <cell r="K31"/>
          <cell r="L31">
            <v>31.1</v>
          </cell>
          <cell r="M31"/>
          <cell r="N31">
            <v>33.1</v>
          </cell>
          <cell r="O31"/>
          <cell r="P31"/>
          <cell r="Q31"/>
          <cell r="R31"/>
          <cell r="S31">
            <v>55.8</v>
          </cell>
          <cell r="T31"/>
          <cell r="U31"/>
          <cell r="V31"/>
          <cell r="W31"/>
          <cell r="X31"/>
          <cell r="Y31"/>
          <cell r="Z31">
            <v>60</v>
          </cell>
          <cell r="AA31"/>
          <cell r="AB31">
            <v>70.3</v>
          </cell>
          <cell r="AC31"/>
          <cell r="AD31">
            <v>72.400000000000006</v>
          </cell>
          <cell r="AE31"/>
          <cell r="AF31"/>
          <cell r="AG31">
            <v>69.900000000000006</v>
          </cell>
          <cell r="AH31"/>
          <cell r="AI31"/>
          <cell r="AJ31">
            <v>60.5</v>
          </cell>
          <cell r="AK31"/>
          <cell r="AL31"/>
          <cell r="AM31"/>
          <cell r="AN31">
            <v>61.1</v>
          </cell>
          <cell r="AO31"/>
          <cell r="AP31"/>
          <cell r="AQ31">
            <v>53.1</v>
          </cell>
          <cell r="AR31"/>
          <cell r="AS31"/>
          <cell r="AT31"/>
          <cell r="AU31"/>
          <cell r="AV31">
            <v>51.6</v>
          </cell>
          <cell r="AW31"/>
          <cell r="AX31"/>
          <cell r="AY31">
            <v>7.8</v>
          </cell>
        </row>
        <row r="35">
          <cell r="KG35"/>
          <cell r="KH35">
            <v>100</v>
          </cell>
          <cell r="KI35" t="e">
            <v>#N/A</v>
          </cell>
          <cell r="KJ35" t="e">
            <v>#N/A</v>
          </cell>
          <cell r="KK35">
            <v>165</v>
          </cell>
          <cell r="KL35" t="e">
            <v>#N/A</v>
          </cell>
          <cell r="KM35">
            <v>193</v>
          </cell>
          <cell r="KN35" t="e">
            <v>#N/A</v>
          </cell>
          <cell r="KO35" t="e">
            <v>#N/A</v>
          </cell>
          <cell r="KP35" t="e">
            <v>#N/A</v>
          </cell>
          <cell r="KQ35" t="e">
            <v>#N/A</v>
          </cell>
          <cell r="KR35">
            <v>259</v>
          </cell>
          <cell r="KS35" t="e">
            <v>#N/A</v>
          </cell>
          <cell r="KT35">
            <v>245</v>
          </cell>
          <cell r="KU35" t="e">
            <v>#N/A</v>
          </cell>
          <cell r="KV35" t="e">
            <v>#N/A</v>
          </cell>
          <cell r="KW35" t="e">
            <v>#N/A</v>
          </cell>
          <cell r="KX35" t="e">
            <v>#N/A</v>
          </cell>
          <cell r="KY35">
            <v>135</v>
          </cell>
          <cell r="KZ35" t="e">
            <v>#N/A</v>
          </cell>
          <cell r="LA35">
            <v>114</v>
          </cell>
          <cell r="LB35" t="e">
            <v>#N/A</v>
          </cell>
          <cell r="LC35">
            <v>87</v>
          </cell>
          <cell r="LD35" t="e">
            <v>#N/A</v>
          </cell>
          <cell r="LE35" t="e">
            <v>#N/A</v>
          </cell>
          <cell r="LF35">
            <v>65</v>
          </cell>
          <cell r="LG35" t="e">
            <v>#N/A</v>
          </cell>
          <cell r="LH35" t="e">
            <v>#N/A</v>
          </cell>
          <cell r="LI35">
            <v>45</v>
          </cell>
          <cell r="LJ35" t="e">
            <v>#N/A</v>
          </cell>
          <cell r="LK35" t="e">
            <v>#N/A</v>
          </cell>
          <cell r="LL35" t="e">
            <v>#N/A</v>
          </cell>
          <cell r="LM35">
            <v>1</v>
          </cell>
          <cell r="LN35" t="e">
            <v>#N/A</v>
          </cell>
          <cell r="LO35" t="e">
            <v>#N/A</v>
          </cell>
          <cell r="LP35">
            <v>2</v>
          </cell>
          <cell r="LQ35" t="e">
            <v>#N/A</v>
          </cell>
          <cell r="LR35" t="e">
            <v>#N/A</v>
          </cell>
          <cell r="LS35" t="e">
            <v>#N/A</v>
          </cell>
          <cell r="LT35" t="e">
            <v>#N/A</v>
          </cell>
          <cell r="LU35">
            <v>32</v>
          </cell>
          <cell r="LV35" t="e">
            <v>#N/A</v>
          </cell>
          <cell r="LW35" t="e">
            <v>#N/A</v>
          </cell>
          <cell r="LX35" t="e">
            <v>#N/A</v>
          </cell>
          <cell r="LY35">
            <v>57</v>
          </cell>
          <cell r="LZ35" t="e">
            <v>#N/A</v>
          </cell>
          <cell r="NX35">
            <v>100</v>
          </cell>
          <cell r="NY35">
            <v>100</v>
          </cell>
          <cell r="NZ35">
            <v>265</v>
          </cell>
          <cell r="OA35">
            <v>265</v>
          </cell>
          <cell r="OB35">
            <v>458</v>
          </cell>
          <cell r="OC35">
            <v>458</v>
          </cell>
          <cell r="OD35">
            <v>458</v>
          </cell>
          <cell r="OE35">
            <v>458</v>
          </cell>
          <cell r="OF35">
            <v>458</v>
          </cell>
          <cell r="OG35">
            <v>717</v>
          </cell>
          <cell r="OH35">
            <v>717</v>
          </cell>
          <cell r="OI35">
            <v>962</v>
          </cell>
          <cell r="OJ35">
            <v>962</v>
          </cell>
          <cell r="OK35">
            <v>962</v>
          </cell>
          <cell r="OL35">
            <v>962</v>
          </cell>
          <cell r="OM35">
            <v>962</v>
          </cell>
          <cell r="ON35">
            <v>1097</v>
          </cell>
          <cell r="OO35">
            <v>1097</v>
          </cell>
          <cell r="OP35">
            <v>1211</v>
          </cell>
          <cell r="OQ35">
            <v>1211</v>
          </cell>
          <cell r="OR35">
            <v>1298</v>
          </cell>
          <cell r="OS35">
            <v>1298</v>
          </cell>
          <cell r="OT35">
            <v>1298</v>
          </cell>
          <cell r="OU35">
            <v>1363</v>
          </cell>
          <cell r="OV35">
            <v>1363</v>
          </cell>
          <cell r="OW35">
            <v>1363</v>
          </cell>
          <cell r="OX35">
            <v>1408</v>
          </cell>
          <cell r="OY35">
            <v>1408</v>
          </cell>
          <cell r="OZ35">
            <v>1408</v>
          </cell>
          <cell r="PA35">
            <v>1408</v>
          </cell>
          <cell r="PB35">
            <v>1409</v>
          </cell>
          <cell r="PC35">
            <v>1409</v>
          </cell>
          <cell r="PD35">
            <v>1409</v>
          </cell>
          <cell r="PE35">
            <v>1411</v>
          </cell>
          <cell r="PF35">
            <v>1411</v>
          </cell>
          <cell r="PG35">
            <v>1411</v>
          </cell>
          <cell r="PH35">
            <v>1411</v>
          </cell>
          <cell r="PI35">
            <v>1411</v>
          </cell>
          <cell r="PJ35">
            <v>1443</v>
          </cell>
          <cell r="PK35">
            <v>1443</v>
          </cell>
          <cell r="PL35">
            <v>1443</v>
          </cell>
          <cell r="PM35">
            <v>1443</v>
          </cell>
          <cell r="PN35">
            <v>1500</v>
          </cell>
          <cell r="PO35">
            <v>1500</v>
          </cell>
          <cell r="PP35">
            <v>1500</v>
          </cell>
          <cell r="PQ35">
            <v>1500</v>
          </cell>
          <cell r="PR35">
            <v>1500</v>
          </cell>
        </row>
        <row r="36">
          <cell r="H36">
            <v>0</v>
          </cell>
          <cell r="I36">
            <v>12.4</v>
          </cell>
          <cell r="J36"/>
          <cell r="K36"/>
          <cell r="L36">
            <v>10.5</v>
          </cell>
          <cell r="M36"/>
          <cell r="N36">
            <v>35.4</v>
          </cell>
          <cell r="O36"/>
          <cell r="P36"/>
          <cell r="Q36"/>
          <cell r="R36"/>
          <cell r="S36">
            <v>41.4</v>
          </cell>
          <cell r="T36"/>
          <cell r="U36">
            <v>55.2</v>
          </cell>
          <cell r="V36"/>
          <cell r="W36"/>
          <cell r="X36"/>
          <cell r="Y36"/>
          <cell r="Z36">
            <v>65</v>
          </cell>
          <cell r="AA36"/>
          <cell r="AB36">
            <v>65.7</v>
          </cell>
          <cell r="AC36"/>
          <cell r="AD36">
            <v>59.5</v>
          </cell>
          <cell r="AE36"/>
          <cell r="AF36"/>
          <cell r="AG36">
            <v>64.3</v>
          </cell>
          <cell r="AH36"/>
          <cell r="AI36"/>
          <cell r="AJ36">
            <v>52.4</v>
          </cell>
          <cell r="AK36"/>
          <cell r="AL36"/>
          <cell r="AM36"/>
          <cell r="AN36">
            <v>60.4</v>
          </cell>
          <cell r="AO36"/>
          <cell r="AP36"/>
          <cell r="AQ36">
            <v>35.9</v>
          </cell>
          <cell r="AR36"/>
          <cell r="AS36"/>
          <cell r="AT36"/>
          <cell r="AU36"/>
          <cell r="AV36">
            <v>41.8</v>
          </cell>
          <cell r="AW36"/>
          <cell r="AX36"/>
          <cell r="AY36"/>
          <cell r="AZ36">
            <v>33.6</v>
          </cell>
          <cell r="BA36"/>
        </row>
        <row r="40">
          <cell r="KG40"/>
          <cell r="KH40">
            <v>125</v>
          </cell>
          <cell r="KI40" t="e">
            <v>#N/A</v>
          </cell>
          <cell r="KJ40" t="e">
            <v>#N/A</v>
          </cell>
          <cell r="KK40">
            <v>155</v>
          </cell>
          <cell r="KL40" t="e">
            <v>#N/A</v>
          </cell>
          <cell r="KM40">
            <v>185</v>
          </cell>
          <cell r="KN40" t="e">
            <v>#N/A</v>
          </cell>
          <cell r="KO40" t="e">
            <v>#N/A</v>
          </cell>
          <cell r="KP40" t="e">
            <v>#N/A</v>
          </cell>
          <cell r="KQ40" t="e">
            <v>#N/A</v>
          </cell>
          <cell r="KR40">
            <v>235</v>
          </cell>
          <cell r="KS40" t="e">
            <v>#N/A</v>
          </cell>
          <cell r="KT40">
            <v>230</v>
          </cell>
          <cell r="KU40" t="e">
            <v>#N/A</v>
          </cell>
          <cell r="KV40" t="e">
            <v>#N/A</v>
          </cell>
          <cell r="KW40" t="e">
            <v>#N/A</v>
          </cell>
          <cell r="KX40" t="e">
            <v>#N/A</v>
          </cell>
          <cell r="KY40">
            <v>151</v>
          </cell>
          <cell r="KZ40" t="e">
            <v>#N/A</v>
          </cell>
          <cell r="LA40">
            <v>122</v>
          </cell>
          <cell r="LB40" t="e">
            <v>#N/A</v>
          </cell>
          <cell r="LC40">
            <v>103</v>
          </cell>
          <cell r="LD40" t="e">
            <v>#N/A</v>
          </cell>
          <cell r="LE40" t="e">
            <v>#N/A</v>
          </cell>
          <cell r="LF40">
            <v>55</v>
          </cell>
          <cell r="LG40" t="e">
            <v>#N/A</v>
          </cell>
          <cell r="LH40" t="e">
            <v>#N/A</v>
          </cell>
          <cell r="LI40">
            <v>36</v>
          </cell>
          <cell r="LJ40" t="e">
            <v>#N/A</v>
          </cell>
          <cell r="LK40" t="e">
            <v>#N/A</v>
          </cell>
          <cell r="LL40" t="e">
            <v>#N/A</v>
          </cell>
          <cell r="LM40">
            <v>2</v>
          </cell>
          <cell r="LN40" t="e">
            <v>#N/A</v>
          </cell>
          <cell r="LO40" t="e">
            <v>#N/A</v>
          </cell>
          <cell r="LP40">
            <v>1</v>
          </cell>
          <cell r="LQ40" t="e">
            <v>#N/A</v>
          </cell>
          <cell r="LR40" t="e">
            <v>#N/A</v>
          </cell>
          <cell r="LS40" t="e">
            <v>#N/A</v>
          </cell>
          <cell r="LT40" t="e">
            <v>#N/A</v>
          </cell>
          <cell r="LU40">
            <v>29</v>
          </cell>
          <cell r="LV40" t="e">
            <v>#N/A</v>
          </cell>
          <cell r="LW40" t="e">
            <v>#N/A</v>
          </cell>
          <cell r="LX40" t="e">
            <v>#N/A</v>
          </cell>
          <cell r="LY40">
            <v>1</v>
          </cell>
          <cell r="NX40">
            <v>125</v>
          </cell>
          <cell r="NY40">
            <v>125</v>
          </cell>
          <cell r="NZ40">
            <v>280</v>
          </cell>
          <cell r="OA40">
            <v>280</v>
          </cell>
          <cell r="OB40">
            <v>465</v>
          </cell>
          <cell r="OC40">
            <v>465</v>
          </cell>
          <cell r="OD40">
            <v>465</v>
          </cell>
          <cell r="OE40">
            <v>465</v>
          </cell>
          <cell r="OF40">
            <v>465</v>
          </cell>
          <cell r="OG40">
            <v>700</v>
          </cell>
          <cell r="OH40">
            <v>700</v>
          </cell>
          <cell r="OI40">
            <v>930</v>
          </cell>
          <cell r="OJ40">
            <v>930</v>
          </cell>
          <cell r="OK40">
            <v>930</v>
          </cell>
          <cell r="OL40">
            <v>930</v>
          </cell>
          <cell r="OM40">
            <v>930</v>
          </cell>
          <cell r="ON40">
            <v>1081</v>
          </cell>
          <cell r="OO40">
            <v>1081</v>
          </cell>
          <cell r="OP40">
            <v>1203</v>
          </cell>
          <cell r="OQ40">
            <v>1203</v>
          </cell>
          <cell r="OR40">
            <v>1306</v>
          </cell>
          <cell r="OS40">
            <v>1306</v>
          </cell>
          <cell r="OT40">
            <v>1306</v>
          </cell>
          <cell r="OU40">
            <v>1361</v>
          </cell>
          <cell r="OV40">
            <v>1361</v>
          </cell>
          <cell r="OW40">
            <v>1361</v>
          </cell>
          <cell r="OX40">
            <v>1397</v>
          </cell>
          <cell r="OY40">
            <v>1397</v>
          </cell>
          <cell r="OZ40">
            <v>1397</v>
          </cell>
          <cell r="PA40">
            <v>1397</v>
          </cell>
          <cell r="PB40">
            <v>1399</v>
          </cell>
          <cell r="PC40">
            <v>1399</v>
          </cell>
          <cell r="PD40">
            <v>1399</v>
          </cell>
          <cell r="PE40">
            <v>1400</v>
          </cell>
          <cell r="PF40">
            <v>1400</v>
          </cell>
          <cell r="PG40">
            <v>1400</v>
          </cell>
          <cell r="PH40">
            <v>1400</v>
          </cell>
          <cell r="PI40">
            <v>1400</v>
          </cell>
          <cell r="PJ40">
            <v>1429</v>
          </cell>
          <cell r="PK40">
            <v>1429</v>
          </cell>
          <cell r="PL40">
            <v>1429</v>
          </cell>
          <cell r="PM40">
            <v>1429</v>
          </cell>
          <cell r="PN40">
            <v>1430</v>
          </cell>
          <cell r="PO40">
            <v>1430</v>
          </cell>
          <cell r="PP40">
            <v>1430</v>
          </cell>
          <cell r="PQ40">
            <v>1430</v>
          </cell>
          <cell r="PR40">
            <v>1430</v>
          </cell>
        </row>
        <row r="41">
          <cell r="H41">
            <v>0</v>
          </cell>
          <cell r="I41">
            <v>15.1</v>
          </cell>
          <cell r="J41"/>
          <cell r="K41"/>
          <cell r="L41">
            <v>19.2</v>
          </cell>
          <cell r="M41"/>
          <cell r="N41">
            <v>25.9</v>
          </cell>
          <cell r="O41"/>
          <cell r="P41"/>
          <cell r="Q41"/>
          <cell r="R41"/>
          <cell r="S41">
            <v>38.299999999999997</v>
          </cell>
          <cell r="T41"/>
          <cell r="U41">
            <v>54.3</v>
          </cell>
          <cell r="V41"/>
          <cell r="W41"/>
          <cell r="X41"/>
          <cell r="Y41"/>
          <cell r="Z41">
            <v>58.3</v>
          </cell>
          <cell r="AA41"/>
          <cell r="AB41">
            <v>62.7</v>
          </cell>
          <cell r="AC41"/>
          <cell r="AD41">
            <v>61</v>
          </cell>
          <cell r="AE41"/>
          <cell r="AF41"/>
          <cell r="AG41">
            <v>60.8</v>
          </cell>
          <cell r="AH41"/>
          <cell r="AI41"/>
          <cell r="AJ41">
            <v>56.4</v>
          </cell>
          <cell r="AK41"/>
          <cell r="AL41"/>
          <cell r="AM41"/>
          <cell r="AN41">
            <v>52</v>
          </cell>
          <cell r="AO41"/>
          <cell r="AP41"/>
          <cell r="AQ41">
            <v>34.4</v>
          </cell>
          <cell r="AR41"/>
          <cell r="AS41"/>
          <cell r="AT41"/>
          <cell r="AU41"/>
          <cell r="AV41">
            <v>44.2</v>
          </cell>
          <cell r="AW41"/>
          <cell r="AX41"/>
          <cell r="AY41"/>
          <cell r="AZ41">
            <v>26.3</v>
          </cell>
        </row>
        <row r="45">
          <cell r="KG45"/>
          <cell r="KH45">
            <v>128</v>
          </cell>
          <cell r="KI45" t="e">
            <v>#N/A</v>
          </cell>
          <cell r="KJ45" t="e">
            <v>#N/A</v>
          </cell>
          <cell r="KK45">
            <v>160</v>
          </cell>
          <cell r="KL45" t="e">
            <v>#N/A</v>
          </cell>
          <cell r="KM45">
            <v>189</v>
          </cell>
          <cell r="KN45" t="e">
            <v>#N/A</v>
          </cell>
          <cell r="KO45" t="e">
            <v>#N/A</v>
          </cell>
          <cell r="KP45" t="e">
            <v>#N/A</v>
          </cell>
          <cell r="KQ45" t="e">
            <v>#N/A</v>
          </cell>
          <cell r="KR45">
            <v>259</v>
          </cell>
          <cell r="KS45" t="e">
            <v>#N/A</v>
          </cell>
          <cell r="KT45">
            <v>239</v>
          </cell>
          <cell r="KU45" t="e">
            <v>#N/A</v>
          </cell>
          <cell r="KV45" t="e">
            <v>#N/A</v>
          </cell>
          <cell r="KW45" t="e">
            <v>#N/A</v>
          </cell>
          <cell r="KX45" t="e">
            <v>#N/A</v>
          </cell>
          <cell r="KY45">
            <v>162</v>
          </cell>
          <cell r="KZ45" t="e">
            <v>#N/A</v>
          </cell>
          <cell r="LA45">
            <v>130</v>
          </cell>
          <cell r="LB45" t="e">
            <v>#N/A</v>
          </cell>
          <cell r="LC45">
            <v>95</v>
          </cell>
          <cell r="LD45" t="e">
            <v>#N/A</v>
          </cell>
          <cell r="LE45" t="e">
            <v>#N/A</v>
          </cell>
          <cell r="LF45">
            <v>62</v>
          </cell>
          <cell r="LG45" t="e">
            <v>#N/A</v>
          </cell>
          <cell r="LH45" t="e">
            <v>#N/A</v>
          </cell>
          <cell r="LI45">
            <v>38</v>
          </cell>
          <cell r="LJ45" t="e">
            <v>#N/A</v>
          </cell>
          <cell r="LK45" t="e">
            <v>#N/A</v>
          </cell>
          <cell r="LL45" t="e">
            <v>#N/A</v>
          </cell>
          <cell r="LM45">
            <v>3</v>
          </cell>
          <cell r="LN45" t="e">
            <v>#N/A</v>
          </cell>
          <cell r="LO45" t="e">
            <v>#N/A</v>
          </cell>
          <cell r="LP45">
            <v>1</v>
          </cell>
          <cell r="LQ45" t="e">
            <v>#N/A</v>
          </cell>
          <cell r="LR45" t="e">
            <v>#N/A</v>
          </cell>
          <cell r="LS45" t="e">
            <v>#N/A</v>
          </cell>
          <cell r="LT45" t="e">
            <v>#N/A</v>
          </cell>
          <cell r="LU45">
            <v>33</v>
          </cell>
          <cell r="LV45" t="e">
            <v>#N/A</v>
          </cell>
          <cell r="LW45" t="e">
            <v>#N/A</v>
          </cell>
          <cell r="LX45" t="e">
            <v>#N/A</v>
          </cell>
          <cell r="LY45">
            <v>1</v>
          </cell>
          <cell r="NX45">
            <v>128</v>
          </cell>
          <cell r="NY45">
            <v>128</v>
          </cell>
          <cell r="NZ45">
            <v>288</v>
          </cell>
          <cell r="OA45">
            <v>288</v>
          </cell>
          <cell r="OB45">
            <v>477</v>
          </cell>
          <cell r="OC45">
            <v>477</v>
          </cell>
          <cell r="OD45">
            <v>477</v>
          </cell>
          <cell r="OE45">
            <v>477</v>
          </cell>
          <cell r="OF45">
            <v>477</v>
          </cell>
          <cell r="OG45">
            <v>736</v>
          </cell>
          <cell r="OH45">
            <v>736</v>
          </cell>
          <cell r="OI45">
            <v>975</v>
          </cell>
          <cell r="OJ45">
            <v>975</v>
          </cell>
          <cell r="OK45">
            <v>975</v>
          </cell>
          <cell r="OL45">
            <v>975</v>
          </cell>
          <cell r="OM45">
            <v>975</v>
          </cell>
          <cell r="ON45">
            <v>1137</v>
          </cell>
          <cell r="OO45">
            <v>1137</v>
          </cell>
          <cell r="OP45">
            <v>1267</v>
          </cell>
          <cell r="OQ45">
            <v>1267</v>
          </cell>
          <cell r="OR45">
            <v>1362</v>
          </cell>
          <cell r="OS45">
            <v>1362</v>
          </cell>
          <cell r="OT45">
            <v>1362</v>
          </cell>
          <cell r="OU45">
            <v>1424</v>
          </cell>
          <cell r="OV45">
            <v>1424</v>
          </cell>
          <cell r="OW45">
            <v>1424</v>
          </cell>
          <cell r="OX45">
            <v>1462</v>
          </cell>
          <cell r="OY45">
            <v>1462</v>
          </cell>
          <cell r="OZ45">
            <v>1462</v>
          </cell>
          <cell r="PA45">
            <v>1462</v>
          </cell>
          <cell r="PB45">
            <v>1465</v>
          </cell>
          <cell r="PC45">
            <v>1465</v>
          </cell>
          <cell r="PD45">
            <v>1465</v>
          </cell>
          <cell r="PE45">
            <v>1466</v>
          </cell>
          <cell r="PF45">
            <v>1466</v>
          </cell>
          <cell r="PG45">
            <v>1466</v>
          </cell>
          <cell r="PH45">
            <v>1466</v>
          </cell>
          <cell r="PI45">
            <v>1466</v>
          </cell>
          <cell r="PJ45">
            <v>1499</v>
          </cell>
          <cell r="PK45">
            <v>1499</v>
          </cell>
          <cell r="PL45">
            <v>1499</v>
          </cell>
          <cell r="PM45">
            <v>1499</v>
          </cell>
          <cell r="PN45">
            <v>1500</v>
          </cell>
          <cell r="PO45">
            <v>1500</v>
          </cell>
          <cell r="PP45">
            <v>1500</v>
          </cell>
          <cell r="PQ45">
            <v>1500</v>
          </cell>
          <cell r="PR45">
            <v>1500</v>
          </cell>
        </row>
        <row r="46">
          <cell r="H46">
            <v>0</v>
          </cell>
          <cell r="I46">
            <v>18.3</v>
          </cell>
          <cell r="J46"/>
          <cell r="K46"/>
          <cell r="L46">
            <v>14.85</v>
          </cell>
          <cell r="M46"/>
          <cell r="N46">
            <v>30.7</v>
          </cell>
          <cell r="O46"/>
          <cell r="P46"/>
          <cell r="Q46"/>
          <cell r="R46"/>
          <cell r="S46">
            <v>41.4</v>
          </cell>
          <cell r="T46"/>
          <cell r="U46">
            <v>54.75</v>
          </cell>
          <cell r="V46"/>
          <cell r="W46"/>
          <cell r="X46"/>
          <cell r="Y46"/>
          <cell r="Z46">
            <v>51.6</v>
          </cell>
          <cell r="AA46"/>
          <cell r="AB46">
            <v>64.7</v>
          </cell>
          <cell r="AC46"/>
          <cell r="AD46">
            <v>60</v>
          </cell>
          <cell r="AE46"/>
          <cell r="AF46"/>
          <cell r="AG46">
            <v>56.2</v>
          </cell>
          <cell r="AH46"/>
          <cell r="AI46"/>
          <cell r="AJ46">
            <v>52.55</v>
          </cell>
          <cell r="AK46"/>
          <cell r="AL46"/>
          <cell r="AM46"/>
          <cell r="AN46">
            <v>48.9</v>
          </cell>
          <cell r="AO46"/>
          <cell r="AP46"/>
          <cell r="AQ46">
            <v>34.4</v>
          </cell>
          <cell r="AR46"/>
          <cell r="AS46"/>
          <cell r="AT46"/>
          <cell r="AU46"/>
          <cell r="AV46">
            <v>42</v>
          </cell>
          <cell r="AW46"/>
          <cell r="AX46"/>
          <cell r="AY46"/>
          <cell r="AZ46">
            <v>24.4</v>
          </cell>
        </row>
        <row r="50">
          <cell r="KG50"/>
          <cell r="KH50">
            <v>60</v>
          </cell>
          <cell r="KI50" t="e">
            <v>#N/A</v>
          </cell>
          <cell r="KJ50" t="e">
            <v>#N/A</v>
          </cell>
          <cell r="KK50">
            <v>135</v>
          </cell>
          <cell r="KL50" t="e">
            <v>#N/A</v>
          </cell>
          <cell r="KM50">
            <v>165</v>
          </cell>
          <cell r="KN50" t="e">
            <v>#N/A</v>
          </cell>
          <cell r="KO50" t="e">
            <v>#N/A</v>
          </cell>
          <cell r="KP50" t="e">
            <v>#N/A</v>
          </cell>
          <cell r="KQ50" t="e">
            <v>#N/A</v>
          </cell>
          <cell r="KR50">
            <v>170</v>
          </cell>
          <cell r="KS50" t="e">
            <v>#N/A</v>
          </cell>
          <cell r="KT50" t="e">
            <v>#N/A</v>
          </cell>
          <cell r="KU50" t="e">
            <v>#N/A</v>
          </cell>
          <cell r="KV50" t="e">
            <v>#N/A</v>
          </cell>
          <cell r="KW50" t="e">
            <v>#N/A</v>
          </cell>
          <cell r="KX50" t="e">
            <v>#N/A</v>
          </cell>
          <cell r="KY50">
            <v>177</v>
          </cell>
          <cell r="KZ50" t="e">
            <v>#N/A</v>
          </cell>
          <cell r="LA50">
            <v>143</v>
          </cell>
          <cell r="LB50" t="e">
            <v>#N/A</v>
          </cell>
          <cell r="LC50">
            <v>149</v>
          </cell>
          <cell r="LD50" t="e">
            <v>#N/A</v>
          </cell>
          <cell r="LE50" t="e">
            <v>#N/A</v>
          </cell>
          <cell r="LF50">
            <v>153</v>
          </cell>
          <cell r="LG50" t="e">
            <v>#N/A</v>
          </cell>
          <cell r="LH50" t="e">
            <v>#N/A</v>
          </cell>
          <cell r="LI50">
            <v>163</v>
          </cell>
          <cell r="LJ50" t="e">
            <v>#N/A</v>
          </cell>
          <cell r="LK50" t="e">
            <v>#N/A</v>
          </cell>
          <cell r="LL50" t="e">
            <v>#N/A</v>
          </cell>
          <cell r="LM50">
            <v>154</v>
          </cell>
          <cell r="LN50" t="e">
            <v>#N/A</v>
          </cell>
          <cell r="LO50" t="e">
            <v>#N/A</v>
          </cell>
          <cell r="LP50">
            <v>61</v>
          </cell>
          <cell r="LQ50" t="e">
            <v>#N/A</v>
          </cell>
          <cell r="LR50" t="e">
            <v>#N/A</v>
          </cell>
          <cell r="LS50" t="e">
            <v>#N/A</v>
          </cell>
          <cell r="LT50" t="e">
            <v>#N/A</v>
          </cell>
          <cell r="LU50">
            <v>1</v>
          </cell>
          <cell r="LV50" t="e">
            <v>#N/A</v>
          </cell>
          <cell r="LW50" t="e">
            <v>#N/A</v>
          </cell>
          <cell r="LX50" t="e">
            <v>#N/A</v>
          </cell>
          <cell r="LY50">
            <v>1</v>
          </cell>
          <cell r="LZ50" t="e">
            <v>#N/A</v>
          </cell>
          <cell r="NX50">
            <v>60</v>
          </cell>
          <cell r="NY50">
            <v>60</v>
          </cell>
          <cell r="NZ50">
            <v>195</v>
          </cell>
          <cell r="OA50">
            <v>195</v>
          </cell>
          <cell r="OB50">
            <v>360</v>
          </cell>
          <cell r="OC50">
            <v>360</v>
          </cell>
          <cell r="OD50">
            <v>360</v>
          </cell>
          <cell r="OE50">
            <v>360</v>
          </cell>
          <cell r="OF50">
            <v>360</v>
          </cell>
          <cell r="OG50">
            <v>530</v>
          </cell>
          <cell r="OH50">
            <v>530</v>
          </cell>
          <cell r="OI50">
            <v>530</v>
          </cell>
          <cell r="OJ50">
            <v>530</v>
          </cell>
          <cell r="OK50">
            <v>530</v>
          </cell>
          <cell r="OL50">
            <v>530</v>
          </cell>
          <cell r="OM50">
            <v>530</v>
          </cell>
          <cell r="ON50">
            <v>707</v>
          </cell>
          <cell r="OO50">
            <v>707</v>
          </cell>
          <cell r="OP50">
            <v>850</v>
          </cell>
          <cell r="OQ50">
            <v>850</v>
          </cell>
          <cell r="OR50">
            <v>999</v>
          </cell>
          <cell r="OS50">
            <v>999</v>
          </cell>
          <cell r="OT50">
            <v>999</v>
          </cell>
          <cell r="OU50">
            <v>1152</v>
          </cell>
          <cell r="OV50">
            <v>1152</v>
          </cell>
          <cell r="OW50">
            <v>1152</v>
          </cell>
          <cell r="OX50">
            <v>1315</v>
          </cell>
          <cell r="OY50">
            <v>1315</v>
          </cell>
          <cell r="OZ50">
            <v>1315</v>
          </cell>
          <cell r="PA50">
            <v>1315</v>
          </cell>
          <cell r="PB50">
            <v>1469</v>
          </cell>
          <cell r="PC50">
            <v>1469</v>
          </cell>
          <cell r="PD50">
            <v>1469</v>
          </cell>
          <cell r="PE50">
            <v>1530</v>
          </cell>
          <cell r="PF50">
            <v>1530</v>
          </cell>
          <cell r="PG50">
            <v>1530</v>
          </cell>
          <cell r="PH50">
            <v>1530</v>
          </cell>
          <cell r="PI50">
            <v>1530</v>
          </cell>
          <cell r="PJ50">
            <v>1531</v>
          </cell>
          <cell r="PK50">
            <v>1531</v>
          </cell>
          <cell r="PL50">
            <v>1531</v>
          </cell>
          <cell r="PM50">
            <v>1531</v>
          </cell>
          <cell r="PN50">
            <v>1532</v>
          </cell>
          <cell r="PO50">
            <v>1532</v>
          </cell>
          <cell r="PP50">
            <v>1532</v>
          </cell>
          <cell r="PQ50">
            <v>1532</v>
          </cell>
          <cell r="PR50">
            <v>1532</v>
          </cell>
        </row>
        <row r="51">
          <cell r="H51">
            <v>0</v>
          </cell>
          <cell r="I51">
            <v>2.5</v>
          </cell>
          <cell r="J51"/>
          <cell r="K51"/>
          <cell r="L51">
            <v>19.5</v>
          </cell>
          <cell r="M51"/>
          <cell r="N51">
            <v>25.4</v>
          </cell>
          <cell r="O51"/>
          <cell r="P51"/>
          <cell r="Q51"/>
          <cell r="R51"/>
          <cell r="S51">
            <v>64.099999999999994</v>
          </cell>
          <cell r="T51"/>
          <cell r="U51"/>
          <cell r="V51"/>
          <cell r="W51"/>
          <cell r="X51"/>
          <cell r="Y51"/>
          <cell r="Z51">
            <v>60.2</v>
          </cell>
          <cell r="AA51"/>
          <cell r="AB51">
            <v>60.5</v>
          </cell>
          <cell r="AC51"/>
          <cell r="AD51">
            <v>57.9</v>
          </cell>
          <cell r="AE51"/>
          <cell r="AF51"/>
          <cell r="AG51">
            <v>58.1</v>
          </cell>
          <cell r="AH51"/>
          <cell r="AI51"/>
          <cell r="AJ51">
            <v>65</v>
          </cell>
          <cell r="AK51"/>
          <cell r="AL51"/>
          <cell r="AM51"/>
          <cell r="AN51">
            <v>61.9</v>
          </cell>
          <cell r="AO51"/>
          <cell r="AP51"/>
          <cell r="AQ51">
            <v>58.4</v>
          </cell>
          <cell r="AR51"/>
          <cell r="AS51"/>
          <cell r="AT51"/>
          <cell r="AU51"/>
          <cell r="AV51">
            <v>57.8</v>
          </cell>
          <cell r="AW51"/>
          <cell r="AX51"/>
          <cell r="AY51"/>
          <cell r="AZ51">
            <v>31.9</v>
          </cell>
          <cell r="BA51"/>
        </row>
        <row r="55">
          <cell r="KG55"/>
          <cell r="KH55">
            <v>45</v>
          </cell>
          <cell r="KI55" t="e">
            <v>#N/A</v>
          </cell>
          <cell r="KJ55" t="e">
            <v>#N/A</v>
          </cell>
          <cell r="KK55">
            <v>138</v>
          </cell>
          <cell r="KL55" t="e">
            <v>#N/A</v>
          </cell>
          <cell r="KM55">
            <v>168</v>
          </cell>
          <cell r="KN55" t="e">
            <v>#N/A</v>
          </cell>
          <cell r="KO55" t="e">
            <v>#N/A</v>
          </cell>
          <cell r="KP55" t="e">
            <v>#N/A</v>
          </cell>
          <cell r="KQ55" t="e">
            <v>#N/A</v>
          </cell>
          <cell r="KR55">
            <v>172</v>
          </cell>
          <cell r="KS55" t="e">
            <v>#N/A</v>
          </cell>
          <cell r="KT55" t="e">
            <v>#N/A</v>
          </cell>
          <cell r="KU55" t="e">
            <v>#N/A</v>
          </cell>
          <cell r="KV55" t="e">
            <v>#N/A</v>
          </cell>
          <cell r="KW55" t="e">
            <v>#N/A</v>
          </cell>
          <cell r="KX55" t="e">
            <v>#N/A</v>
          </cell>
          <cell r="KY55">
            <v>150</v>
          </cell>
          <cell r="KZ55" t="e">
            <v>#N/A</v>
          </cell>
          <cell r="LA55">
            <v>153</v>
          </cell>
          <cell r="LB55" t="e">
            <v>#N/A</v>
          </cell>
          <cell r="LC55">
            <v>137</v>
          </cell>
          <cell r="LD55" t="e">
            <v>#N/A</v>
          </cell>
          <cell r="LE55" t="e">
            <v>#N/A</v>
          </cell>
          <cell r="LF55">
            <v>149</v>
          </cell>
          <cell r="LG55" t="e">
            <v>#N/A</v>
          </cell>
          <cell r="LH55" t="e">
            <v>#N/A</v>
          </cell>
          <cell r="LI55">
            <v>155</v>
          </cell>
          <cell r="LJ55" t="e">
            <v>#N/A</v>
          </cell>
          <cell r="LK55" t="e">
            <v>#N/A</v>
          </cell>
          <cell r="LL55" t="e">
            <v>#N/A</v>
          </cell>
          <cell r="LM55">
            <v>132</v>
          </cell>
          <cell r="LN55" t="e">
            <v>#N/A</v>
          </cell>
          <cell r="LO55" t="e">
            <v>#N/A</v>
          </cell>
          <cell r="LP55">
            <v>52</v>
          </cell>
          <cell r="LQ55" t="e">
            <v>#N/A</v>
          </cell>
          <cell r="LR55" t="e">
            <v>#N/A</v>
          </cell>
          <cell r="LS55" t="e">
            <v>#N/A</v>
          </cell>
          <cell r="LT55" t="e">
            <v>#N/A</v>
          </cell>
          <cell r="LU55">
            <v>1</v>
          </cell>
          <cell r="LV55" t="e">
            <v>#N/A</v>
          </cell>
          <cell r="LW55" t="e">
            <v>#N/A</v>
          </cell>
          <cell r="LX55" t="e">
            <v>#N/A</v>
          </cell>
          <cell r="LY55">
            <v>1</v>
          </cell>
          <cell r="NX55">
            <v>45</v>
          </cell>
          <cell r="NY55">
            <v>45</v>
          </cell>
          <cell r="NZ55">
            <v>183</v>
          </cell>
          <cell r="OA55">
            <v>183</v>
          </cell>
          <cell r="OB55">
            <v>351</v>
          </cell>
          <cell r="OC55">
            <v>351</v>
          </cell>
          <cell r="OD55">
            <v>351</v>
          </cell>
          <cell r="OE55">
            <v>351</v>
          </cell>
          <cell r="OF55">
            <v>351</v>
          </cell>
          <cell r="OG55">
            <v>523</v>
          </cell>
          <cell r="OH55">
            <v>523</v>
          </cell>
          <cell r="OI55">
            <v>523</v>
          </cell>
          <cell r="OJ55">
            <v>523</v>
          </cell>
          <cell r="OK55">
            <v>523</v>
          </cell>
          <cell r="OL55">
            <v>523</v>
          </cell>
          <cell r="OM55">
            <v>523</v>
          </cell>
          <cell r="ON55">
            <v>673</v>
          </cell>
          <cell r="OO55">
            <v>673</v>
          </cell>
          <cell r="OP55">
            <v>826</v>
          </cell>
          <cell r="OQ55">
            <v>826</v>
          </cell>
          <cell r="OR55">
            <v>963</v>
          </cell>
          <cell r="OS55">
            <v>963</v>
          </cell>
          <cell r="OT55">
            <v>963</v>
          </cell>
          <cell r="OU55">
            <v>1112</v>
          </cell>
          <cell r="OV55">
            <v>1112</v>
          </cell>
          <cell r="OW55">
            <v>1112</v>
          </cell>
          <cell r="OX55">
            <v>1267</v>
          </cell>
          <cell r="OY55">
            <v>1267</v>
          </cell>
          <cell r="OZ55">
            <v>1267</v>
          </cell>
          <cell r="PA55">
            <v>1267</v>
          </cell>
          <cell r="PB55">
            <v>1399</v>
          </cell>
          <cell r="PC55">
            <v>1399</v>
          </cell>
          <cell r="PD55">
            <v>1399</v>
          </cell>
          <cell r="PE55">
            <v>1451</v>
          </cell>
          <cell r="PF55">
            <v>1451</v>
          </cell>
          <cell r="PG55">
            <v>1451</v>
          </cell>
          <cell r="PH55">
            <v>1451</v>
          </cell>
          <cell r="PI55">
            <v>1451</v>
          </cell>
          <cell r="PJ55">
            <v>1452</v>
          </cell>
          <cell r="PK55">
            <v>1452</v>
          </cell>
          <cell r="PL55">
            <v>1452</v>
          </cell>
          <cell r="PM55">
            <v>1452</v>
          </cell>
          <cell r="PN55">
            <v>1453</v>
          </cell>
          <cell r="PO55">
            <v>1453</v>
          </cell>
          <cell r="PP55">
            <v>1453</v>
          </cell>
          <cell r="PQ55">
            <v>1453</v>
          </cell>
          <cell r="PR55">
            <v>1453</v>
          </cell>
        </row>
        <row r="56">
          <cell r="H56">
            <v>0</v>
          </cell>
          <cell r="I56">
            <v>12.3</v>
          </cell>
          <cell r="J56"/>
          <cell r="K56"/>
          <cell r="L56">
            <v>23.8</v>
          </cell>
          <cell r="M56"/>
          <cell r="N56">
            <v>29.65</v>
          </cell>
          <cell r="O56"/>
          <cell r="P56"/>
          <cell r="Q56"/>
          <cell r="R56"/>
          <cell r="S56">
            <v>54.1</v>
          </cell>
          <cell r="T56"/>
          <cell r="U56"/>
          <cell r="V56"/>
          <cell r="W56"/>
          <cell r="X56"/>
          <cell r="Y56"/>
          <cell r="Z56">
            <v>60</v>
          </cell>
          <cell r="AA56"/>
          <cell r="AB56">
            <v>65.5</v>
          </cell>
          <cell r="AC56"/>
          <cell r="AD56">
            <v>60.1</v>
          </cell>
          <cell r="AE56"/>
          <cell r="AF56"/>
          <cell r="AG56">
            <v>59</v>
          </cell>
          <cell r="AH56"/>
          <cell r="AI56"/>
          <cell r="AJ56">
            <v>67.05</v>
          </cell>
          <cell r="AK56"/>
          <cell r="AL56"/>
          <cell r="AM56"/>
          <cell r="AN56">
            <v>65.099999999999994</v>
          </cell>
          <cell r="AO56"/>
          <cell r="AP56"/>
          <cell r="AQ56">
            <v>56.9</v>
          </cell>
          <cell r="AR56"/>
          <cell r="AS56"/>
          <cell r="AT56"/>
          <cell r="AU56"/>
          <cell r="AV56">
            <v>59</v>
          </cell>
          <cell r="AW56"/>
          <cell r="AX56"/>
          <cell r="AY56"/>
          <cell r="AZ56">
            <v>30.3</v>
          </cell>
        </row>
        <row r="60">
          <cell r="KG60"/>
          <cell r="KH60">
            <v>50</v>
          </cell>
          <cell r="KI60" t="e">
            <v>#N/A</v>
          </cell>
          <cell r="KJ60" t="e">
            <v>#N/A</v>
          </cell>
          <cell r="KK60">
            <v>145</v>
          </cell>
          <cell r="KL60" t="e">
            <v>#N/A</v>
          </cell>
          <cell r="KM60">
            <v>166</v>
          </cell>
          <cell r="KN60" t="e">
            <v>#N/A</v>
          </cell>
          <cell r="KO60" t="e">
            <v>#N/A</v>
          </cell>
          <cell r="KP60" t="e">
            <v>#N/A</v>
          </cell>
          <cell r="KQ60" t="e">
            <v>#N/A</v>
          </cell>
          <cell r="KR60">
            <v>176</v>
          </cell>
          <cell r="KS60" t="e">
            <v>#N/A</v>
          </cell>
          <cell r="KT60" t="e">
            <v>#N/A</v>
          </cell>
          <cell r="KU60" t="e">
            <v>#N/A</v>
          </cell>
          <cell r="KV60" t="e">
            <v>#N/A</v>
          </cell>
          <cell r="KW60" t="e">
            <v>#N/A</v>
          </cell>
          <cell r="KX60" t="e">
            <v>#N/A</v>
          </cell>
          <cell r="KY60">
            <v>175</v>
          </cell>
          <cell r="KZ60" t="e">
            <v>#N/A</v>
          </cell>
          <cell r="LA60">
            <v>144</v>
          </cell>
          <cell r="LB60" t="e">
            <v>#N/A</v>
          </cell>
          <cell r="LC60">
            <v>136</v>
          </cell>
          <cell r="LD60" t="e">
            <v>#N/A</v>
          </cell>
          <cell r="LE60" t="e">
            <v>#N/A</v>
          </cell>
          <cell r="LF60">
            <v>155</v>
          </cell>
          <cell r="LG60" t="e">
            <v>#N/A</v>
          </cell>
          <cell r="LH60" t="e">
            <v>#N/A</v>
          </cell>
          <cell r="LI60">
            <v>165</v>
          </cell>
          <cell r="LJ60" t="e">
            <v>#N/A</v>
          </cell>
          <cell r="LK60" t="e">
            <v>#N/A</v>
          </cell>
          <cell r="LL60" t="e">
            <v>#N/A</v>
          </cell>
          <cell r="LM60">
            <v>126</v>
          </cell>
          <cell r="LN60" t="e">
            <v>#N/A</v>
          </cell>
          <cell r="LO60" t="e">
            <v>#N/A</v>
          </cell>
          <cell r="LP60">
            <v>51</v>
          </cell>
          <cell r="LQ60" t="e">
            <v>#N/A</v>
          </cell>
          <cell r="LR60" t="e">
            <v>#N/A</v>
          </cell>
          <cell r="LS60" t="e">
            <v>#N/A</v>
          </cell>
          <cell r="LT60" t="e">
            <v>#N/A</v>
          </cell>
          <cell r="LU60">
            <v>1</v>
          </cell>
          <cell r="LV60" t="e">
            <v>#N/A</v>
          </cell>
          <cell r="LW60" t="e">
            <v>#N/A</v>
          </cell>
          <cell r="LX60" t="e">
            <v>#N/A</v>
          </cell>
          <cell r="LY60">
            <v>1</v>
          </cell>
          <cell r="NX60">
            <v>50</v>
          </cell>
          <cell r="NY60">
            <v>50</v>
          </cell>
          <cell r="NZ60">
            <v>195</v>
          </cell>
          <cell r="OA60">
            <v>195</v>
          </cell>
          <cell r="OB60">
            <v>361</v>
          </cell>
          <cell r="OC60">
            <v>361</v>
          </cell>
          <cell r="OD60">
            <v>361</v>
          </cell>
          <cell r="OE60">
            <v>361</v>
          </cell>
          <cell r="OF60">
            <v>361</v>
          </cell>
          <cell r="OG60">
            <v>537</v>
          </cell>
          <cell r="OH60">
            <v>537</v>
          </cell>
          <cell r="OI60">
            <v>537</v>
          </cell>
          <cell r="OJ60">
            <v>537</v>
          </cell>
          <cell r="OK60">
            <v>537</v>
          </cell>
          <cell r="OL60">
            <v>537</v>
          </cell>
          <cell r="OM60">
            <v>537</v>
          </cell>
          <cell r="ON60">
            <v>712</v>
          </cell>
          <cell r="OO60">
            <v>712</v>
          </cell>
          <cell r="OP60">
            <v>856</v>
          </cell>
          <cell r="OQ60">
            <v>856</v>
          </cell>
          <cell r="OR60">
            <v>992</v>
          </cell>
          <cell r="OS60">
            <v>992</v>
          </cell>
          <cell r="OT60">
            <v>992</v>
          </cell>
          <cell r="OU60">
            <v>1147</v>
          </cell>
          <cell r="OV60">
            <v>1147</v>
          </cell>
          <cell r="OW60">
            <v>1147</v>
          </cell>
          <cell r="OX60">
            <v>1312</v>
          </cell>
          <cell r="OY60">
            <v>1312</v>
          </cell>
          <cell r="OZ60">
            <v>1312</v>
          </cell>
          <cell r="PA60">
            <v>1312</v>
          </cell>
          <cell r="PB60">
            <v>1438</v>
          </cell>
          <cell r="PC60">
            <v>1438</v>
          </cell>
          <cell r="PD60">
            <v>1438</v>
          </cell>
          <cell r="PE60">
            <v>1489</v>
          </cell>
          <cell r="PF60">
            <v>1489</v>
          </cell>
          <cell r="PG60">
            <v>1489</v>
          </cell>
          <cell r="PH60">
            <v>1489</v>
          </cell>
          <cell r="PI60">
            <v>1489</v>
          </cell>
          <cell r="PJ60">
            <v>1490</v>
          </cell>
          <cell r="PK60">
            <v>1490</v>
          </cell>
          <cell r="PL60">
            <v>1490</v>
          </cell>
          <cell r="PM60">
            <v>1490</v>
          </cell>
          <cell r="PN60">
            <v>1491</v>
          </cell>
          <cell r="PO60">
            <v>1491</v>
          </cell>
          <cell r="PP60">
            <v>1491</v>
          </cell>
          <cell r="PQ60">
            <v>1491</v>
          </cell>
          <cell r="PR60">
            <v>1491</v>
          </cell>
        </row>
        <row r="61">
          <cell r="H61">
            <v>0</v>
          </cell>
          <cell r="I61">
            <v>22.6</v>
          </cell>
          <cell r="J61"/>
          <cell r="K61"/>
          <cell r="L61">
            <v>28.1</v>
          </cell>
          <cell r="M61"/>
          <cell r="N61">
            <v>33.9</v>
          </cell>
          <cell r="O61"/>
          <cell r="P61"/>
          <cell r="Q61"/>
          <cell r="R61"/>
          <cell r="S61">
            <v>62.1</v>
          </cell>
          <cell r="T61"/>
          <cell r="U61"/>
          <cell r="V61"/>
          <cell r="W61"/>
          <cell r="X61"/>
          <cell r="Y61"/>
          <cell r="Z61">
            <v>64</v>
          </cell>
          <cell r="AA61"/>
          <cell r="AB61">
            <v>63.9</v>
          </cell>
          <cell r="AC61"/>
          <cell r="AD61">
            <v>63.6</v>
          </cell>
          <cell r="AE61"/>
          <cell r="AF61"/>
          <cell r="AG61">
            <v>58.9</v>
          </cell>
          <cell r="AH61"/>
          <cell r="AI61"/>
          <cell r="AJ61">
            <v>63.400000000000006</v>
          </cell>
          <cell r="AK61"/>
          <cell r="AL61"/>
          <cell r="AM61"/>
          <cell r="AN61">
            <v>67.900000000000006</v>
          </cell>
          <cell r="AO61"/>
          <cell r="AP61"/>
          <cell r="AQ61">
            <v>51.6</v>
          </cell>
          <cell r="AR61"/>
          <cell r="AS61"/>
          <cell r="AT61"/>
          <cell r="AU61"/>
          <cell r="AV61">
            <v>62</v>
          </cell>
          <cell r="AW61"/>
          <cell r="AX61"/>
          <cell r="AY61"/>
          <cell r="AZ61">
            <v>41.8</v>
          </cell>
        </row>
        <row r="65">
          <cell r="KH65">
            <v>0</v>
          </cell>
          <cell r="KI65" t="e">
            <v>#N/A</v>
          </cell>
          <cell r="KJ65" t="e">
            <v>#N/A</v>
          </cell>
          <cell r="KK65">
            <v>300</v>
          </cell>
          <cell r="KL65" t="e">
            <v>#N/A</v>
          </cell>
          <cell r="KM65">
            <v>310</v>
          </cell>
          <cell r="KN65" t="e">
            <v>#N/A</v>
          </cell>
          <cell r="KO65" t="e">
            <v>#N/A</v>
          </cell>
          <cell r="KP65" t="e">
            <v>#N/A</v>
          </cell>
          <cell r="KQ65" t="e">
            <v>#N/A</v>
          </cell>
          <cell r="KR65">
            <v>550</v>
          </cell>
          <cell r="KS65" t="e">
            <v>#N/A</v>
          </cell>
          <cell r="KT65" t="e">
            <v>#N/A</v>
          </cell>
          <cell r="KU65" t="e">
            <v>#N/A</v>
          </cell>
          <cell r="KV65" t="e">
            <v>#N/A</v>
          </cell>
          <cell r="KW65" t="e">
            <v>#N/A</v>
          </cell>
          <cell r="KX65" t="e">
            <v>#N/A</v>
          </cell>
          <cell r="KY65">
            <v>420</v>
          </cell>
          <cell r="KZ65" t="e">
            <v>#N/A</v>
          </cell>
          <cell r="LA65">
            <v>400</v>
          </cell>
          <cell r="LB65" t="e">
            <v>#N/A</v>
          </cell>
          <cell r="LC65">
            <v>260</v>
          </cell>
          <cell r="LD65" t="e">
            <v>#N/A</v>
          </cell>
          <cell r="LE65" t="e">
            <v>#N/A</v>
          </cell>
          <cell r="LF65">
            <v>125</v>
          </cell>
          <cell r="LG65" t="e">
            <v>#N/A</v>
          </cell>
          <cell r="LH65" t="e">
            <v>#N/A</v>
          </cell>
          <cell r="LI65" t="e">
            <v>#N/A</v>
          </cell>
          <cell r="LJ65" t="e">
            <v>#N/A</v>
          </cell>
          <cell r="LK65" t="e">
            <v>#N/A</v>
          </cell>
          <cell r="LL65" t="e">
            <v>#N/A</v>
          </cell>
          <cell r="LM65">
            <v>50</v>
          </cell>
          <cell r="LN65" t="e">
            <v>#N/A</v>
          </cell>
          <cell r="LO65" t="e">
            <v>#N/A</v>
          </cell>
          <cell r="LP65">
            <v>25</v>
          </cell>
          <cell r="LQ65" t="e">
            <v>#N/A</v>
          </cell>
          <cell r="LR65" t="e">
            <v>#N/A</v>
          </cell>
          <cell r="LS65" t="e">
            <v>#N/A</v>
          </cell>
          <cell r="LT65" t="e">
            <v>#N/A</v>
          </cell>
          <cell r="LU65">
            <v>5</v>
          </cell>
          <cell r="LV65" t="e">
            <v>#N/A</v>
          </cell>
          <cell r="LW65" t="e">
            <v>#N/A</v>
          </cell>
          <cell r="LX65" t="e">
            <v>#N/A</v>
          </cell>
          <cell r="LY65" t="e">
            <v>#N/A</v>
          </cell>
          <cell r="LZ65">
            <v>5</v>
          </cell>
          <cell r="NX65">
            <v>0</v>
          </cell>
          <cell r="NY65">
            <v>0</v>
          </cell>
          <cell r="NZ65">
            <v>300</v>
          </cell>
          <cell r="OA65">
            <v>300</v>
          </cell>
          <cell r="OB65">
            <v>610</v>
          </cell>
          <cell r="OC65">
            <v>610</v>
          </cell>
          <cell r="OD65">
            <v>610</v>
          </cell>
          <cell r="OE65">
            <v>610</v>
          </cell>
          <cell r="OF65">
            <v>610</v>
          </cell>
          <cell r="OG65">
            <v>1160</v>
          </cell>
          <cell r="OH65">
            <v>1160</v>
          </cell>
          <cell r="OI65">
            <v>1160</v>
          </cell>
          <cell r="OJ65">
            <v>1160</v>
          </cell>
          <cell r="OK65">
            <v>1160</v>
          </cell>
          <cell r="OL65">
            <v>1160</v>
          </cell>
          <cell r="OM65">
            <v>1160</v>
          </cell>
          <cell r="ON65">
            <v>1580</v>
          </cell>
          <cell r="OO65">
            <v>1580</v>
          </cell>
          <cell r="OP65">
            <v>1980</v>
          </cell>
          <cell r="OQ65">
            <v>1980</v>
          </cell>
          <cell r="OR65">
            <v>2240</v>
          </cell>
          <cell r="OS65">
            <v>2240</v>
          </cell>
          <cell r="OT65">
            <v>2240</v>
          </cell>
          <cell r="OU65">
            <v>2365</v>
          </cell>
          <cell r="OV65">
            <v>2365</v>
          </cell>
          <cell r="OW65">
            <v>2365</v>
          </cell>
          <cell r="OX65">
            <v>2365</v>
          </cell>
          <cell r="OY65">
            <v>2365</v>
          </cell>
          <cell r="OZ65">
            <v>2365</v>
          </cell>
          <cell r="PA65">
            <v>2365</v>
          </cell>
          <cell r="PB65">
            <v>2415</v>
          </cell>
          <cell r="PC65">
            <v>2415</v>
          </cell>
          <cell r="PD65">
            <v>2415</v>
          </cell>
          <cell r="PE65">
            <v>2440</v>
          </cell>
          <cell r="PF65">
            <v>2440</v>
          </cell>
          <cell r="PG65">
            <v>2440</v>
          </cell>
          <cell r="PH65">
            <v>2440</v>
          </cell>
          <cell r="PI65">
            <v>2440</v>
          </cell>
          <cell r="PJ65">
            <v>2445</v>
          </cell>
          <cell r="PK65">
            <v>2445</v>
          </cell>
          <cell r="PL65">
            <v>2445</v>
          </cell>
          <cell r="PM65">
            <v>2445</v>
          </cell>
          <cell r="PN65">
            <v>2445</v>
          </cell>
          <cell r="PO65">
            <v>2450</v>
          </cell>
          <cell r="PP65">
            <v>2450</v>
          </cell>
          <cell r="PQ65">
            <v>2450</v>
          </cell>
          <cell r="PR65">
            <v>2450</v>
          </cell>
        </row>
        <row r="66">
          <cell r="I66">
            <v>0</v>
          </cell>
          <cell r="J66"/>
          <cell r="K66"/>
          <cell r="L66">
            <v>17.2</v>
          </cell>
          <cell r="M66"/>
          <cell r="N66">
            <v>23.1</v>
          </cell>
          <cell r="O66"/>
          <cell r="P66"/>
          <cell r="Q66"/>
          <cell r="R66"/>
          <cell r="S66">
            <v>20.5</v>
          </cell>
          <cell r="T66"/>
          <cell r="U66"/>
          <cell r="V66"/>
          <cell r="W66"/>
          <cell r="X66"/>
          <cell r="Y66"/>
          <cell r="Z66">
            <v>40</v>
          </cell>
          <cell r="AA66"/>
          <cell r="AB66">
            <v>48.5</v>
          </cell>
          <cell r="AC66"/>
          <cell r="AD66">
            <v>52.3</v>
          </cell>
          <cell r="AE66"/>
          <cell r="AF66"/>
          <cell r="AG66">
            <v>60.9</v>
          </cell>
          <cell r="AH66"/>
          <cell r="AI66"/>
          <cell r="AJ66"/>
          <cell r="AK66"/>
          <cell r="AL66"/>
          <cell r="AM66"/>
          <cell r="AN66">
            <v>32.799999999999997</v>
          </cell>
          <cell r="AO66"/>
          <cell r="AP66"/>
          <cell r="AQ66">
            <v>25.1</v>
          </cell>
          <cell r="AR66"/>
          <cell r="AS66"/>
          <cell r="AT66"/>
          <cell r="AU66"/>
          <cell r="AV66">
            <v>11.3</v>
          </cell>
          <cell r="AW66"/>
          <cell r="AX66"/>
          <cell r="AY66"/>
          <cell r="AZ66"/>
          <cell r="BA66">
            <v>12.2</v>
          </cell>
        </row>
        <row r="70">
          <cell r="KH70">
            <v>0</v>
          </cell>
          <cell r="KI70" t="e">
            <v>#N/A</v>
          </cell>
          <cell r="KJ70" t="e">
            <v>#N/A</v>
          </cell>
          <cell r="KK70">
            <v>325</v>
          </cell>
          <cell r="KL70" t="e">
            <v>#N/A</v>
          </cell>
          <cell r="KM70">
            <v>340</v>
          </cell>
          <cell r="KN70" t="e">
            <v>#N/A</v>
          </cell>
          <cell r="KO70" t="e">
            <v>#N/A</v>
          </cell>
          <cell r="KP70" t="e">
            <v>#N/A</v>
          </cell>
          <cell r="KQ70" t="e">
            <v>#N/A</v>
          </cell>
          <cell r="KR70">
            <v>510</v>
          </cell>
          <cell r="KS70" t="e">
            <v>#N/A</v>
          </cell>
          <cell r="KT70" t="e">
            <v>#N/A</v>
          </cell>
          <cell r="KU70" t="e">
            <v>#N/A</v>
          </cell>
          <cell r="KV70" t="e">
            <v>#N/A</v>
          </cell>
          <cell r="KW70" t="e">
            <v>#N/A</v>
          </cell>
          <cell r="KX70" t="e">
            <v>#N/A</v>
          </cell>
          <cell r="KY70">
            <v>420</v>
          </cell>
          <cell r="KZ70" t="e">
            <v>#N/A</v>
          </cell>
          <cell r="LA70">
            <v>440</v>
          </cell>
          <cell r="LB70" t="e">
            <v>#N/A</v>
          </cell>
          <cell r="LC70">
            <v>240</v>
          </cell>
          <cell r="LD70" t="e">
            <v>#N/A</v>
          </cell>
          <cell r="LE70" t="e">
            <v>#N/A</v>
          </cell>
          <cell r="LF70">
            <v>105</v>
          </cell>
          <cell r="LG70" t="e">
            <v>#N/A</v>
          </cell>
          <cell r="LH70" t="e">
            <v>#N/A</v>
          </cell>
          <cell r="LI70" t="e">
            <v>#N/A</v>
          </cell>
          <cell r="LJ70" t="e">
            <v>#N/A</v>
          </cell>
          <cell r="LK70" t="e">
            <v>#N/A</v>
          </cell>
          <cell r="LL70" t="e">
            <v>#N/A</v>
          </cell>
          <cell r="LM70">
            <v>45</v>
          </cell>
          <cell r="LN70" t="e">
            <v>#N/A</v>
          </cell>
          <cell r="LO70" t="e">
            <v>#N/A</v>
          </cell>
          <cell r="LP70">
            <v>20</v>
          </cell>
          <cell r="LQ70" t="e">
            <v>#N/A</v>
          </cell>
          <cell r="LR70" t="e">
            <v>#N/A</v>
          </cell>
          <cell r="LS70" t="e">
            <v>#N/A</v>
          </cell>
          <cell r="LT70" t="e">
            <v>#N/A</v>
          </cell>
          <cell r="LU70">
            <v>5</v>
          </cell>
          <cell r="LV70" t="e">
            <v>#N/A</v>
          </cell>
          <cell r="LW70" t="e">
            <v>#N/A</v>
          </cell>
          <cell r="LX70" t="e">
            <v>#N/A</v>
          </cell>
          <cell r="LY70" t="e">
            <v>#N/A</v>
          </cell>
          <cell r="LZ70">
            <v>5</v>
          </cell>
          <cell r="NX70">
            <v>0</v>
          </cell>
          <cell r="NY70">
            <v>0</v>
          </cell>
          <cell r="NZ70">
            <v>325</v>
          </cell>
          <cell r="OA70">
            <v>325</v>
          </cell>
          <cell r="OB70">
            <v>665</v>
          </cell>
          <cell r="OC70">
            <v>665</v>
          </cell>
          <cell r="OD70">
            <v>665</v>
          </cell>
          <cell r="OE70">
            <v>665</v>
          </cell>
          <cell r="OF70">
            <v>665</v>
          </cell>
          <cell r="OG70">
            <v>1175</v>
          </cell>
          <cell r="OH70">
            <v>1175</v>
          </cell>
          <cell r="OI70">
            <v>1175</v>
          </cell>
          <cell r="OJ70">
            <v>1175</v>
          </cell>
          <cell r="OK70">
            <v>1175</v>
          </cell>
          <cell r="OL70">
            <v>1175</v>
          </cell>
          <cell r="OM70">
            <v>1175</v>
          </cell>
          <cell r="ON70">
            <v>1595</v>
          </cell>
          <cell r="OO70">
            <v>1595</v>
          </cell>
          <cell r="OP70">
            <v>2035</v>
          </cell>
          <cell r="OQ70">
            <v>2035</v>
          </cell>
          <cell r="OR70">
            <v>2275</v>
          </cell>
          <cell r="OS70">
            <v>2275</v>
          </cell>
          <cell r="OT70">
            <v>2275</v>
          </cell>
          <cell r="OU70">
            <v>2380</v>
          </cell>
          <cell r="OV70">
            <v>2380</v>
          </cell>
          <cell r="OW70">
            <v>2380</v>
          </cell>
          <cell r="OX70">
            <v>2380</v>
          </cell>
          <cell r="OY70">
            <v>2380</v>
          </cell>
          <cell r="OZ70">
            <v>2380</v>
          </cell>
          <cell r="PA70">
            <v>2380</v>
          </cell>
          <cell r="PB70">
            <v>2425</v>
          </cell>
          <cell r="PC70">
            <v>2425</v>
          </cell>
          <cell r="PD70">
            <v>2425</v>
          </cell>
          <cell r="PE70">
            <v>2445</v>
          </cell>
          <cell r="PF70">
            <v>2445</v>
          </cell>
          <cell r="PG70">
            <v>2445</v>
          </cell>
          <cell r="PH70">
            <v>2445</v>
          </cell>
          <cell r="PI70">
            <v>2445</v>
          </cell>
          <cell r="PJ70">
            <v>2450</v>
          </cell>
          <cell r="PK70">
            <v>2450</v>
          </cell>
          <cell r="PL70">
            <v>2450</v>
          </cell>
          <cell r="PM70">
            <v>2450</v>
          </cell>
          <cell r="PN70">
            <v>2450</v>
          </cell>
          <cell r="PO70">
            <v>2455</v>
          </cell>
          <cell r="PP70">
            <v>2455</v>
          </cell>
          <cell r="PQ70">
            <v>2455</v>
          </cell>
          <cell r="PR70">
            <v>2455</v>
          </cell>
        </row>
        <row r="71">
          <cell r="I71">
            <v>0</v>
          </cell>
          <cell r="J71"/>
          <cell r="K71"/>
          <cell r="L71">
            <v>20.2</v>
          </cell>
          <cell r="M71"/>
          <cell r="N71">
            <v>21.1</v>
          </cell>
          <cell r="O71"/>
          <cell r="P71"/>
          <cell r="Q71"/>
          <cell r="R71"/>
          <cell r="S71">
            <v>22</v>
          </cell>
          <cell r="T71"/>
          <cell r="U71"/>
          <cell r="V71"/>
          <cell r="W71"/>
          <cell r="X71"/>
          <cell r="Y71"/>
          <cell r="Z71">
            <v>49.5</v>
          </cell>
          <cell r="AA71"/>
          <cell r="AB71">
            <v>51.1</v>
          </cell>
          <cell r="AC71"/>
          <cell r="AD71">
            <v>55.3</v>
          </cell>
          <cell r="AE71"/>
          <cell r="AF71"/>
          <cell r="AG71">
            <v>61.2</v>
          </cell>
          <cell r="AH71"/>
          <cell r="AI71"/>
          <cell r="AJ71"/>
          <cell r="AK71"/>
          <cell r="AL71"/>
          <cell r="AM71"/>
          <cell r="AN71">
            <v>31.5</v>
          </cell>
          <cell r="AO71"/>
          <cell r="AP71"/>
          <cell r="AQ71">
            <v>22.6</v>
          </cell>
          <cell r="AR71"/>
          <cell r="AS71"/>
          <cell r="AT71"/>
          <cell r="AU71"/>
          <cell r="AV71">
            <v>10.3</v>
          </cell>
          <cell r="AW71"/>
          <cell r="AX71"/>
          <cell r="AY71"/>
          <cell r="AZ71"/>
          <cell r="BA71">
            <v>0.7</v>
          </cell>
        </row>
        <row r="75">
          <cell r="KH75">
            <v>0</v>
          </cell>
          <cell r="KI75" t="e">
            <v>#N/A</v>
          </cell>
          <cell r="KJ75" t="e">
            <v>#N/A</v>
          </cell>
          <cell r="KK75">
            <v>350</v>
          </cell>
          <cell r="KL75" t="e">
            <v>#N/A</v>
          </cell>
          <cell r="KM75">
            <v>325</v>
          </cell>
          <cell r="KN75" t="e">
            <v>#N/A</v>
          </cell>
          <cell r="KO75" t="e">
            <v>#N/A</v>
          </cell>
          <cell r="KP75" t="e">
            <v>#N/A</v>
          </cell>
          <cell r="KQ75" t="e">
            <v>#N/A</v>
          </cell>
          <cell r="KR75">
            <v>585</v>
          </cell>
          <cell r="KS75" t="e">
            <v>#N/A</v>
          </cell>
          <cell r="KT75" t="e">
            <v>#N/A</v>
          </cell>
          <cell r="KU75" t="e">
            <v>#N/A</v>
          </cell>
          <cell r="KV75" t="e">
            <v>#N/A</v>
          </cell>
          <cell r="KW75" t="e">
            <v>#N/A</v>
          </cell>
          <cell r="KX75" t="e">
            <v>#N/A</v>
          </cell>
          <cell r="KY75">
            <v>415</v>
          </cell>
          <cell r="KZ75" t="e">
            <v>#N/A</v>
          </cell>
          <cell r="LA75">
            <v>475</v>
          </cell>
          <cell r="LB75" t="e">
            <v>#N/A</v>
          </cell>
          <cell r="LC75">
            <v>290</v>
          </cell>
          <cell r="LD75" t="e">
            <v>#N/A</v>
          </cell>
          <cell r="LE75" t="e">
            <v>#N/A</v>
          </cell>
          <cell r="LF75">
            <v>140</v>
          </cell>
          <cell r="LG75" t="e">
            <v>#N/A</v>
          </cell>
          <cell r="LH75" t="e">
            <v>#N/A</v>
          </cell>
          <cell r="LI75" t="e">
            <v>#N/A</v>
          </cell>
          <cell r="LJ75" t="e">
            <v>#N/A</v>
          </cell>
          <cell r="LK75" t="e">
            <v>#N/A</v>
          </cell>
          <cell r="LL75" t="e">
            <v>#N/A</v>
          </cell>
          <cell r="LM75">
            <v>40</v>
          </cell>
          <cell r="LN75" t="e">
            <v>#N/A</v>
          </cell>
          <cell r="LO75" t="e">
            <v>#N/A</v>
          </cell>
          <cell r="LP75">
            <v>35</v>
          </cell>
          <cell r="LQ75" t="e">
            <v>#N/A</v>
          </cell>
          <cell r="LR75" t="e">
            <v>#N/A</v>
          </cell>
          <cell r="LS75" t="e">
            <v>#N/A</v>
          </cell>
          <cell r="LT75" t="e">
            <v>#N/A</v>
          </cell>
          <cell r="LU75">
            <v>10</v>
          </cell>
          <cell r="LV75" t="e">
            <v>#N/A</v>
          </cell>
          <cell r="LW75" t="e">
            <v>#N/A</v>
          </cell>
          <cell r="LX75" t="e">
            <v>#N/A</v>
          </cell>
          <cell r="LY75" t="e">
            <v>#N/A</v>
          </cell>
          <cell r="LZ75">
            <v>5</v>
          </cell>
          <cell r="NX75">
            <v>0</v>
          </cell>
          <cell r="NY75">
            <v>0</v>
          </cell>
          <cell r="NZ75">
            <v>350</v>
          </cell>
          <cell r="OA75">
            <v>350</v>
          </cell>
          <cell r="OB75">
            <v>675</v>
          </cell>
          <cell r="OC75">
            <v>675</v>
          </cell>
          <cell r="OD75">
            <v>675</v>
          </cell>
          <cell r="OE75">
            <v>675</v>
          </cell>
          <cell r="OF75">
            <v>675</v>
          </cell>
          <cell r="OG75">
            <v>1260</v>
          </cell>
          <cell r="OH75">
            <v>1260</v>
          </cell>
          <cell r="OI75">
            <v>1260</v>
          </cell>
          <cell r="OJ75">
            <v>1260</v>
          </cell>
          <cell r="OK75">
            <v>1260</v>
          </cell>
          <cell r="OL75">
            <v>1260</v>
          </cell>
          <cell r="OM75">
            <v>1260</v>
          </cell>
          <cell r="ON75">
            <v>1675</v>
          </cell>
          <cell r="OO75">
            <v>1675</v>
          </cell>
          <cell r="OP75">
            <v>2150</v>
          </cell>
          <cell r="OQ75">
            <v>2150</v>
          </cell>
          <cell r="OR75">
            <v>2440</v>
          </cell>
          <cell r="OS75">
            <v>2440</v>
          </cell>
          <cell r="OT75">
            <v>2440</v>
          </cell>
          <cell r="OU75">
            <v>2580</v>
          </cell>
          <cell r="OV75">
            <v>2580</v>
          </cell>
          <cell r="OW75">
            <v>2580</v>
          </cell>
          <cell r="OX75">
            <v>2580</v>
          </cell>
          <cell r="OY75">
            <v>2580</v>
          </cell>
          <cell r="OZ75">
            <v>2580</v>
          </cell>
          <cell r="PA75">
            <v>2580</v>
          </cell>
          <cell r="PB75">
            <v>2620</v>
          </cell>
          <cell r="PC75">
            <v>2620</v>
          </cell>
          <cell r="PD75">
            <v>2620</v>
          </cell>
          <cell r="PE75">
            <v>2655</v>
          </cell>
          <cell r="PF75">
            <v>2655</v>
          </cell>
          <cell r="PG75">
            <v>2655</v>
          </cell>
          <cell r="PH75">
            <v>2655</v>
          </cell>
          <cell r="PI75">
            <v>2655</v>
          </cell>
          <cell r="PJ75">
            <v>2665</v>
          </cell>
          <cell r="PK75">
            <v>2665</v>
          </cell>
          <cell r="PL75">
            <v>2665</v>
          </cell>
          <cell r="PM75">
            <v>2665</v>
          </cell>
          <cell r="PN75">
            <v>2665</v>
          </cell>
          <cell r="PO75">
            <v>2670</v>
          </cell>
          <cell r="PP75">
            <v>2670</v>
          </cell>
          <cell r="PQ75">
            <v>2670</v>
          </cell>
          <cell r="PR75">
            <v>2670</v>
          </cell>
        </row>
        <row r="76">
          <cell r="I76">
            <v>0</v>
          </cell>
          <cell r="J76"/>
          <cell r="K76"/>
          <cell r="L76">
            <v>18.7</v>
          </cell>
          <cell r="M76"/>
          <cell r="N76">
            <v>25.1</v>
          </cell>
          <cell r="O76"/>
          <cell r="P76"/>
          <cell r="Q76"/>
          <cell r="R76"/>
          <cell r="S76">
            <v>23.5</v>
          </cell>
          <cell r="T76"/>
          <cell r="U76"/>
          <cell r="V76"/>
          <cell r="W76"/>
          <cell r="X76"/>
          <cell r="Y76"/>
          <cell r="Z76">
            <v>40</v>
          </cell>
          <cell r="AA76"/>
          <cell r="AB76">
            <v>40.1</v>
          </cell>
          <cell r="AC76"/>
          <cell r="AD76">
            <v>49.3</v>
          </cell>
          <cell r="AE76"/>
          <cell r="AF76"/>
          <cell r="AG76">
            <v>62.1</v>
          </cell>
          <cell r="AH76"/>
          <cell r="AI76"/>
          <cell r="AJ76"/>
          <cell r="AK76"/>
          <cell r="AL76"/>
          <cell r="AM76"/>
          <cell r="AN76">
            <v>37.6</v>
          </cell>
          <cell r="AO76"/>
          <cell r="AP76"/>
          <cell r="AQ76">
            <v>23.8</v>
          </cell>
          <cell r="AR76"/>
          <cell r="AS76"/>
          <cell r="AT76"/>
          <cell r="AU76"/>
          <cell r="AV76">
            <v>17.3</v>
          </cell>
          <cell r="AW76"/>
          <cell r="AX76"/>
          <cell r="AY76"/>
          <cell r="AZ76"/>
          <cell r="BA76">
            <v>0.01</v>
          </cell>
        </row>
        <row r="80">
          <cell r="KG80"/>
          <cell r="KH80" t="e">
            <v>#N/A</v>
          </cell>
          <cell r="KI80">
            <v>182</v>
          </cell>
          <cell r="KJ80" t="e">
            <v>#N/A</v>
          </cell>
          <cell r="KK80">
            <v>225</v>
          </cell>
          <cell r="KL80" t="e">
            <v>#N/A</v>
          </cell>
          <cell r="KM80">
            <v>250</v>
          </cell>
          <cell r="KN80" t="e">
            <v>#N/A</v>
          </cell>
          <cell r="KO80" t="e">
            <v>#N/A</v>
          </cell>
          <cell r="KP80" t="e">
            <v>#N/A</v>
          </cell>
          <cell r="KQ80" t="e">
            <v>#N/A</v>
          </cell>
          <cell r="KR80">
            <v>300</v>
          </cell>
          <cell r="KS80" t="e">
            <v>#N/A</v>
          </cell>
          <cell r="KT80" t="e">
            <v>#N/A</v>
          </cell>
          <cell r="KU80" t="e">
            <v>#N/A</v>
          </cell>
          <cell r="KV80" t="e">
            <v>#N/A</v>
          </cell>
          <cell r="KW80" t="e">
            <v>#N/A</v>
          </cell>
          <cell r="KX80" t="e">
            <v>#N/A</v>
          </cell>
          <cell r="KY80">
            <v>215</v>
          </cell>
          <cell r="KZ80" t="e">
            <v>#N/A</v>
          </cell>
          <cell r="LA80">
            <v>125</v>
          </cell>
          <cell r="LB80" t="e">
            <v>#N/A</v>
          </cell>
          <cell r="LC80">
            <v>115</v>
          </cell>
          <cell r="LD80" t="e">
            <v>#N/A</v>
          </cell>
          <cell r="LE80" t="e">
            <v>#N/A</v>
          </cell>
          <cell r="LF80">
            <v>105</v>
          </cell>
          <cell r="LG80" t="e">
            <v>#N/A</v>
          </cell>
          <cell r="LH80" t="e">
            <v>#N/A</v>
          </cell>
          <cell r="LI80">
            <v>56</v>
          </cell>
          <cell r="LJ80" t="e">
            <v>#N/A</v>
          </cell>
          <cell r="LK80" t="e">
            <v>#N/A</v>
          </cell>
          <cell r="LL80" t="e">
            <v>#N/A</v>
          </cell>
          <cell r="LM80">
            <v>52</v>
          </cell>
          <cell r="LN80" t="e">
            <v>#N/A</v>
          </cell>
          <cell r="LO80" t="e">
            <v>#N/A</v>
          </cell>
          <cell r="LP80">
            <v>8</v>
          </cell>
          <cell r="LQ80" t="e">
            <v>#N/A</v>
          </cell>
          <cell r="LR80" t="e">
            <v>#N/A</v>
          </cell>
          <cell r="LS80" t="e">
            <v>#N/A</v>
          </cell>
          <cell r="LT80" t="e">
            <v>#N/A</v>
          </cell>
          <cell r="LU80">
            <v>1</v>
          </cell>
          <cell r="LV80" t="e">
            <v>#N/A</v>
          </cell>
          <cell r="LW80" t="e">
            <v>#N/A</v>
          </cell>
          <cell r="LX80" t="e">
            <v>#N/A</v>
          </cell>
          <cell r="LY80">
            <v>1</v>
          </cell>
          <cell r="LZ80" t="e">
            <v>#N/A</v>
          </cell>
          <cell r="NX80">
            <v>182</v>
          </cell>
          <cell r="NY80">
            <v>182</v>
          </cell>
          <cell r="NZ80">
            <v>407</v>
          </cell>
          <cell r="OA80">
            <v>407</v>
          </cell>
          <cell r="OB80">
            <v>657</v>
          </cell>
          <cell r="OC80">
            <v>657</v>
          </cell>
          <cell r="OD80">
            <v>657</v>
          </cell>
          <cell r="OE80">
            <v>657</v>
          </cell>
          <cell r="OF80">
            <v>657</v>
          </cell>
          <cell r="OG80">
            <v>957</v>
          </cell>
          <cell r="OH80">
            <v>957</v>
          </cell>
          <cell r="OI80">
            <v>957</v>
          </cell>
          <cell r="OJ80">
            <v>957</v>
          </cell>
          <cell r="OK80">
            <v>957</v>
          </cell>
          <cell r="OL80">
            <v>957</v>
          </cell>
          <cell r="OM80">
            <v>957</v>
          </cell>
          <cell r="ON80">
            <v>1172</v>
          </cell>
          <cell r="OO80">
            <v>1172</v>
          </cell>
          <cell r="OP80">
            <v>1297</v>
          </cell>
          <cell r="OQ80">
            <v>1297</v>
          </cell>
          <cell r="OR80">
            <v>1412</v>
          </cell>
          <cell r="OS80">
            <v>1412</v>
          </cell>
          <cell r="OT80">
            <v>1412</v>
          </cell>
          <cell r="OU80">
            <v>1517</v>
          </cell>
          <cell r="OV80">
            <v>1517</v>
          </cell>
          <cell r="OW80">
            <v>1517</v>
          </cell>
          <cell r="OX80">
            <v>1573</v>
          </cell>
          <cell r="OY80">
            <v>1573</v>
          </cell>
          <cell r="OZ80">
            <v>1573</v>
          </cell>
          <cell r="PA80">
            <v>1573</v>
          </cell>
          <cell r="PB80">
            <v>1625</v>
          </cell>
          <cell r="PC80">
            <v>1625</v>
          </cell>
          <cell r="PD80">
            <v>1625</v>
          </cell>
          <cell r="PE80">
            <v>1633</v>
          </cell>
          <cell r="PF80">
            <v>1633</v>
          </cell>
          <cell r="PG80">
            <v>1633</v>
          </cell>
          <cell r="PH80">
            <v>1633</v>
          </cell>
          <cell r="PI80">
            <v>1633</v>
          </cell>
          <cell r="PJ80">
            <v>1634</v>
          </cell>
          <cell r="PK80">
            <v>1634</v>
          </cell>
          <cell r="PL80">
            <v>1634</v>
          </cell>
          <cell r="PM80">
            <v>1634</v>
          </cell>
          <cell r="PN80">
            <v>1635</v>
          </cell>
          <cell r="PO80">
            <v>1635</v>
          </cell>
          <cell r="PP80">
            <v>1635</v>
          </cell>
          <cell r="PQ80">
            <v>1635</v>
          </cell>
          <cell r="PR80">
            <v>1635</v>
          </cell>
        </row>
        <row r="81">
          <cell r="H81">
            <v>0</v>
          </cell>
          <cell r="I81"/>
          <cell r="J81">
            <v>32.299999999999997</v>
          </cell>
          <cell r="K81"/>
          <cell r="L81">
            <v>40.1</v>
          </cell>
          <cell r="M81"/>
          <cell r="N81">
            <v>48.6</v>
          </cell>
          <cell r="O81"/>
          <cell r="P81"/>
          <cell r="Q81"/>
          <cell r="R81"/>
          <cell r="S81">
            <v>53.6</v>
          </cell>
          <cell r="T81"/>
          <cell r="U81"/>
          <cell r="V81"/>
          <cell r="W81"/>
          <cell r="X81"/>
          <cell r="Y81"/>
          <cell r="Z81">
            <v>50</v>
          </cell>
          <cell r="AA81"/>
          <cell r="AB81">
            <v>56.8</v>
          </cell>
          <cell r="AC81"/>
          <cell r="AD81">
            <v>52.55</v>
          </cell>
          <cell r="AE81"/>
          <cell r="AF81"/>
          <cell r="AG81">
            <v>47.6</v>
          </cell>
          <cell r="AH81"/>
          <cell r="AI81"/>
          <cell r="AJ81">
            <v>43.5</v>
          </cell>
          <cell r="AK81"/>
          <cell r="AL81"/>
          <cell r="AM81"/>
          <cell r="AN81">
            <v>39.4</v>
          </cell>
          <cell r="AO81"/>
          <cell r="AP81"/>
          <cell r="AQ81">
            <v>40.700000000000003</v>
          </cell>
          <cell r="AR81"/>
          <cell r="AS81"/>
          <cell r="AT81"/>
          <cell r="AU81"/>
          <cell r="AV81">
            <v>47.3</v>
          </cell>
          <cell r="AW81"/>
          <cell r="AX81"/>
          <cell r="AY81"/>
          <cell r="AZ81">
            <v>47.7</v>
          </cell>
          <cell r="BA81"/>
        </row>
        <row r="85">
          <cell r="KG85"/>
          <cell r="KH85" t="e">
            <v>#N/A</v>
          </cell>
          <cell r="KI85">
            <v>193</v>
          </cell>
          <cell r="KJ85" t="e">
            <v>#N/A</v>
          </cell>
          <cell r="KK85">
            <v>240</v>
          </cell>
          <cell r="KL85" t="e">
            <v>#N/A</v>
          </cell>
          <cell r="KM85">
            <v>246</v>
          </cell>
          <cell r="KN85" t="e">
            <v>#N/A</v>
          </cell>
          <cell r="KO85" t="e">
            <v>#N/A</v>
          </cell>
          <cell r="KP85" t="e">
            <v>#N/A</v>
          </cell>
          <cell r="KQ85" t="e">
            <v>#N/A</v>
          </cell>
          <cell r="KR85">
            <v>312</v>
          </cell>
          <cell r="KS85" t="e">
            <v>#N/A</v>
          </cell>
          <cell r="KT85" t="e">
            <v>#N/A</v>
          </cell>
          <cell r="KU85" t="e">
            <v>#N/A</v>
          </cell>
          <cell r="KV85" t="e">
            <v>#N/A</v>
          </cell>
          <cell r="KW85" t="e">
            <v>#N/A</v>
          </cell>
          <cell r="KX85" t="e">
            <v>#N/A</v>
          </cell>
          <cell r="KY85">
            <v>247</v>
          </cell>
          <cell r="KZ85" t="e">
            <v>#N/A</v>
          </cell>
          <cell r="LA85">
            <v>157</v>
          </cell>
          <cell r="LB85" t="e">
            <v>#N/A</v>
          </cell>
          <cell r="LC85">
            <v>145</v>
          </cell>
          <cell r="LD85" t="e">
            <v>#N/A</v>
          </cell>
          <cell r="LE85" t="e">
            <v>#N/A</v>
          </cell>
          <cell r="LF85">
            <v>102</v>
          </cell>
          <cell r="LG85" t="e">
            <v>#N/A</v>
          </cell>
          <cell r="LH85" t="e">
            <v>#N/A</v>
          </cell>
          <cell r="LI85">
            <v>49</v>
          </cell>
          <cell r="LJ85" t="e">
            <v>#N/A</v>
          </cell>
          <cell r="LK85" t="e">
            <v>#N/A</v>
          </cell>
          <cell r="LL85" t="e">
            <v>#N/A</v>
          </cell>
          <cell r="LM85">
            <v>63</v>
          </cell>
          <cell r="LN85" t="e">
            <v>#N/A</v>
          </cell>
          <cell r="LO85" t="e">
            <v>#N/A</v>
          </cell>
          <cell r="LP85">
            <v>5</v>
          </cell>
          <cell r="LQ85" t="e">
            <v>#N/A</v>
          </cell>
          <cell r="LR85" t="e">
            <v>#N/A</v>
          </cell>
          <cell r="LS85" t="e">
            <v>#N/A</v>
          </cell>
          <cell r="LT85" t="e">
            <v>#N/A</v>
          </cell>
          <cell r="LU85">
            <v>1</v>
          </cell>
          <cell r="LV85" t="e">
            <v>#N/A</v>
          </cell>
          <cell r="LW85" t="e">
            <v>#N/A</v>
          </cell>
          <cell r="LX85" t="e">
            <v>#N/A</v>
          </cell>
          <cell r="LY85">
            <v>1</v>
          </cell>
          <cell r="NX85">
            <v>193</v>
          </cell>
          <cell r="NY85">
            <v>193</v>
          </cell>
          <cell r="NZ85">
            <v>433</v>
          </cell>
          <cell r="OA85">
            <v>433</v>
          </cell>
          <cell r="OB85">
            <v>679</v>
          </cell>
          <cell r="OC85">
            <v>679</v>
          </cell>
          <cell r="OD85">
            <v>679</v>
          </cell>
          <cell r="OE85">
            <v>679</v>
          </cell>
          <cell r="OF85">
            <v>679</v>
          </cell>
          <cell r="OG85">
            <v>991</v>
          </cell>
          <cell r="OH85">
            <v>991</v>
          </cell>
          <cell r="OI85">
            <v>991</v>
          </cell>
          <cell r="OJ85">
            <v>991</v>
          </cell>
          <cell r="OK85">
            <v>991</v>
          </cell>
          <cell r="OL85">
            <v>991</v>
          </cell>
          <cell r="OM85">
            <v>991</v>
          </cell>
          <cell r="ON85">
            <v>1238</v>
          </cell>
          <cell r="OO85">
            <v>1238</v>
          </cell>
          <cell r="OP85">
            <v>1395</v>
          </cell>
          <cell r="OQ85">
            <v>1395</v>
          </cell>
          <cell r="OR85">
            <v>1540</v>
          </cell>
          <cell r="OS85">
            <v>1540</v>
          </cell>
          <cell r="OT85">
            <v>1540</v>
          </cell>
          <cell r="OU85">
            <v>1642</v>
          </cell>
          <cell r="OV85">
            <v>1642</v>
          </cell>
          <cell r="OW85">
            <v>1642</v>
          </cell>
          <cell r="OX85">
            <v>1691</v>
          </cell>
          <cell r="OY85">
            <v>1691</v>
          </cell>
          <cell r="OZ85">
            <v>1691</v>
          </cell>
          <cell r="PA85">
            <v>1691</v>
          </cell>
          <cell r="PB85">
            <v>1754</v>
          </cell>
          <cell r="PC85">
            <v>1754</v>
          </cell>
          <cell r="PD85">
            <v>1754</v>
          </cell>
          <cell r="PE85">
            <v>1759</v>
          </cell>
          <cell r="PF85">
            <v>1759</v>
          </cell>
          <cell r="PG85">
            <v>1759</v>
          </cell>
          <cell r="PH85">
            <v>1759</v>
          </cell>
          <cell r="PI85">
            <v>1759</v>
          </cell>
          <cell r="PJ85">
            <v>1760</v>
          </cell>
          <cell r="PK85">
            <v>1760</v>
          </cell>
          <cell r="PL85">
            <v>1760</v>
          </cell>
          <cell r="PM85">
            <v>1760</v>
          </cell>
          <cell r="PN85">
            <v>1761</v>
          </cell>
          <cell r="PO85">
            <v>1761</v>
          </cell>
          <cell r="PP85">
            <v>1761</v>
          </cell>
          <cell r="PQ85">
            <v>1761</v>
          </cell>
          <cell r="PR85">
            <v>1761</v>
          </cell>
        </row>
        <row r="86">
          <cell r="H86">
            <v>0</v>
          </cell>
          <cell r="I86"/>
          <cell r="J86">
            <v>34.1</v>
          </cell>
          <cell r="K86"/>
          <cell r="L86">
            <v>40.299999999999997</v>
          </cell>
          <cell r="M86"/>
          <cell r="N86">
            <v>46.3</v>
          </cell>
          <cell r="O86"/>
          <cell r="P86"/>
          <cell r="Q86"/>
          <cell r="R86"/>
          <cell r="S86">
            <v>58.7</v>
          </cell>
          <cell r="T86"/>
          <cell r="U86"/>
          <cell r="V86"/>
          <cell r="W86"/>
          <cell r="X86"/>
          <cell r="Y86"/>
          <cell r="Z86">
            <v>57.2</v>
          </cell>
          <cell r="AA86"/>
          <cell r="AB86">
            <v>55.2</v>
          </cell>
          <cell r="AC86"/>
          <cell r="AD86">
            <v>52.5</v>
          </cell>
          <cell r="AE86"/>
          <cell r="AF86"/>
          <cell r="AG86">
            <v>49.1</v>
          </cell>
          <cell r="AH86"/>
          <cell r="AI86"/>
          <cell r="AJ86">
            <v>37.9</v>
          </cell>
          <cell r="AK86"/>
          <cell r="AL86"/>
          <cell r="AM86"/>
          <cell r="AN86">
            <v>36.6</v>
          </cell>
          <cell r="AO86"/>
          <cell r="AP86"/>
          <cell r="AQ86">
            <v>34.200000000000003</v>
          </cell>
          <cell r="AR86"/>
          <cell r="AS86"/>
          <cell r="AT86"/>
          <cell r="AU86"/>
          <cell r="AV86">
            <v>44</v>
          </cell>
          <cell r="AW86"/>
          <cell r="AX86"/>
          <cell r="AY86"/>
          <cell r="AZ86">
            <v>39.799999999999997</v>
          </cell>
        </row>
        <row r="90">
          <cell r="KG90"/>
          <cell r="KH90" t="e">
            <v>#N/A</v>
          </cell>
          <cell r="KI90">
            <v>196</v>
          </cell>
          <cell r="KJ90" t="e">
            <v>#N/A</v>
          </cell>
          <cell r="KK90">
            <v>230</v>
          </cell>
          <cell r="KL90" t="e">
            <v>#N/A</v>
          </cell>
          <cell r="KM90">
            <v>275</v>
          </cell>
          <cell r="KN90" t="e">
            <v>#N/A</v>
          </cell>
          <cell r="KO90" t="e">
            <v>#N/A</v>
          </cell>
          <cell r="KP90" t="e">
            <v>#N/A</v>
          </cell>
          <cell r="KQ90" t="e">
            <v>#N/A</v>
          </cell>
          <cell r="KR90">
            <v>324</v>
          </cell>
          <cell r="KS90" t="e">
            <v>#N/A</v>
          </cell>
          <cell r="KT90" t="e">
            <v>#N/A</v>
          </cell>
          <cell r="KU90" t="e">
            <v>#N/A</v>
          </cell>
          <cell r="KV90" t="e">
            <v>#N/A</v>
          </cell>
          <cell r="KW90" t="e">
            <v>#N/A</v>
          </cell>
          <cell r="KX90" t="e">
            <v>#N/A</v>
          </cell>
          <cell r="KY90">
            <v>245</v>
          </cell>
          <cell r="KZ90" t="e">
            <v>#N/A</v>
          </cell>
          <cell r="LA90">
            <v>143</v>
          </cell>
          <cell r="LB90" t="e">
            <v>#N/A</v>
          </cell>
          <cell r="LC90">
            <v>123</v>
          </cell>
          <cell r="LD90" t="e">
            <v>#N/A</v>
          </cell>
          <cell r="LE90" t="e">
            <v>#N/A</v>
          </cell>
          <cell r="LF90">
            <v>111</v>
          </cell>
          <cell r="LG90" t="e">
            <v>#N/A</v>
          </cell>
          <cell r="LH90" t="e">
            <v>#N/A</v>
          </cell>
          <cell r="LI90">
            <v>60</v>
          </cell>
          <cell r="LJ90" t="e">
            <v>#N/A</v>
          </cell>
          <cell r="LK90" t="e">
            <v>#N/A</v>
          </cell>
          <cell r="LL90" t="e">
            <v>#N/A</v>
          </cell>
          <cell r="LM90">
            <v>40</v>
          </cell>
          <cell r="LN90" t="e">
            <v>#N/A</v>
          </cell>
          <cell r="LO90" t="e">
            <v>#N/A</v>
          </cell>
          <cell r="LP90">
            <v>7</v>
          </cell>
          <cell r="LQ90" t="e">
            <v>#N/A</v>
          </cell>
          <cell r="LR90" t="e">
            <v>#N/A</v>
          </cell>
          <cell r="LS90" t="e">
            <v>#N/A</v>
          </cell>
          <cell r="LT90" t="e">
            <v>#N/A</v>
          </cell>
          <cell r="LU90">
            <v>10</v>
          </cell>
          <cell r="LV90" t="e">
            <v>#N/A</v>
          </cell>
          <cell r="LW90" t="e">
            <v>#N/A</v>
          </cell>
          <cell r="LX90" t="e">
            <v>#N/A</v>
          </cell>
          <cell r="LY90">
            <v>1</v>
          </cell>
          <cell r="NX90">
            <v>196</v>
          </cell>
          <cell r="NY90">
            <v>196</v>
          </cell>
          <cell r="NZ90">
            <v>426</v>
          </cell>
          <cell r="OA90">
            <v>426</v>
          </cell>
          <cell r="OB90">
            <v>701</v>
          </cell>
          <cell r="OC90">
            <v>701</v>
          </cell>
          <cell r="OD90">
            <v>701</v>
          </cell>
          <cell r="OE90">
            <v>701</v>
          </cell>
          <cell r="OF90">
            <v>701</v>
          </cell>
          <cell r="OG90">
            <v>1025</v>
          </cell>
          <cell r="OH90">
            <v>1025</v>
          </cell>
          <cell r="OI90">
            <v>1025</v>
          </cell>
          <cell r="OJ90">
            <v>1025</v>
          </cell>
          <cell r="OK90">
            <v>1025</v>
          </cell>
          <cell r="OL90">
            <v>1025</v>
          </cell>
          <cell r="OM90">
            <v>1025</v>
          </cell>
          <cell r="ON90">
            <v>1270</v>
          </cell>
          <cell r="OO90">
            <v>1270</v>
          </cell>
          <cell r="OP90">
            <v>1413</v>
          </cell>
          <cell r="OQ90">
            <v>1413</v>
          </cell>
          <cell r="OR90">
            <v>1536</v>
          </cell>
          <cell r="OS90">
            <v>1536</v>
          </cell>
          <cell r="OT90">
            <v>1536</v>
          </cell>
          <cell r="OU90">
            <v>1647</v>
          </cell>
          <cell r="OV90">
            <v>1647</v>
          </cell>
          <cell r="OW90">
            <v>1647</v>
          </cell>
          <cell r="OX90">
            <v>1707</v>
          </cell>
          <cell r="OY90">
            <v>1707</v>
          </cell>
          <cell r="OZ90">
            <v>1707</v>
          </cell>
          <cell r="PA90">
            <v>1707</v>
          </cell>
          <cell r="PB90">
            <v>1747</v>
          </cell>
          <cell r="PC90">
            <v>1747</v>
          </cell>
          <cell r="PD90">
            <v>1747</v>
          </cell>
          <cell r="PE90">
            <v>1754</v>
          </cell>
          <cell r="PF90">
            <v>1754</v>
          </cell>
          <cell r="PG90">
            <v>1754</v>
          </cell>
          <cell r="PH90">
            <v>1754</v>
          </cell>
          <cell r="PI90">
            <v>1754</v>
          </cell>
          <cell r="PJ90">
            <v>1764</v>
          </cell>
          <cell r="PK90">
            <v>1764</v>
          </cell>
          <cell r="PL90">
            <v>1764</v>
          </cell>
          <cell r="PM90">
            <v>1764</v>
          </cell>
          <cell r="PN90">
            <v>1765</v>
          </cell>
          <cell r="PO90">
            <v>1765</v>
          </cell>
          <cell r="PP90">
            <v>1765</v>
          </cell>
          <cell r="PQ90">
            <v>1765</v>
          </cell>
          <cell r="PR90">
            <v>1765</v>
          </cell>
        </row>
        <row r="91">
          <cell r="H91">
            <v>0</v>
          </cell>
          <cell r="I91"/>
          <cell r="J91">
            <v>38.1</v>
          </cell>
          <cell r="K91"/>
          <cell r="L91">
            <v>42.2</v>
          </cell>
          <cell r="M91"/>
          <cell r="N91">
            <v>47.6</v>
          </cell>
          <cell r="O91"/>
          <cell r="P91"/>
          <cell r="Q91"/>
          <cell r="R91"/>
          <cell r="S91">
            <v>52.4</v>
          </cell>
          <cell r="T91"/>
          <cell r="U91"/>
          <cell r="V91"/>
          <cell r="W91"/>
          <cell r="X91"/>
          <cell r="Y91"/>
          <cell r="Z91">
            <v>60.2</v>
          </cell>
          <cell r="AA91"/>
          <cell r="AB91">
            <v>58.4</v>
          </cell>
          <cell r="AC91"/>
          <cell r="AD91">
            <v>52.6</v>
          </cell>
          <cell r="AE91"/>
          <cell r="AF91"/>
          <cell r="AG91">
            <v>48.5</v>
          </cell>
          <cell r="AH91"/>
          <cell r="AI91"/>
          <cell r="AJ91">
            <v>42.05</v>
          </cell>
          <cell r="AK91"/>
          <cell r="AL91"/>
          <cell r="AM91"/>
          <cell r="AN91">
            <v>35.6</v>
          </cell>
          <cell r="AO91"/>
          <cell r="AP91"/>
          <cell r="AQ91">
            <v>34.700000000000003</v>
          </cell>
          <cell r="AR91"/>
          <cell r="AS91"/>
          <cell r="AT91"/>
          <cell r="AU91"/>
          <cell r="AV91">
            <v>48.6</v>
          </cell>
          <cell r="AW91"/>
          <cell r="AX91"/>
          <cell r="AY91"/>
          <cell r="AZ91">
            <v>37.200000000000003</v>
          </cell>
        </row>
        <row r="95">
          <cell r="KG95"/>
          <cell r="KH95" t="e">
            <v>#N/A</v>
          </cell>
          <cell r="KI95">
            <v>150</v>
          </cell>
          <cell r="KJ95" t="e">
            <v>#N/A</v>
          </cell>
          <cell r="KK95">
            <v>220</v>
          </cell>
          <cell r="KL95" t="e">
            <v>#N/A</v>
          </cell>
          <cell r="KM95">
            <v>251</v>
          </cell>
          <cell r="KN95" t="e">
            <v>#N/A</v>
          </cell>
          <cell r="KO95" t="e">
            <v>#N/A</v>
          </cell>
          <cell r="KP95" t="e">
            <v>#N/A</v>
          </cell>
          <cell r="KQ95" t="e">
            <v>#N/A</v>
          </cell>
          <cell r="KR95">
            <v>326</v>
          </cell>
          <cell r="KS95" t="e">
            <v>#N/A</v>
          </cell>
          <cell r="KT95">
            <v>321</v>
          </cell>
          <cell r="KU95" t="e">
            <v>#N/A</v>
          </cell>
          <cell r="KV95" t="e">
            <v>#N/A</v>
          </cell>
          <cell r="KW95" t="e">
            <v>#N/A</v>
          </cell>
          <cell r="KX95" t="e">
            <v>#N/A</v>
          </cell>
          <cell r="KY95">
            <v>365</v>
          </cell>
          <cell r="KZ95" t="e">
            <v>#N/A</v>
          </cell>
          <cell r="LA95">
            <v>323</v>
          </cell>
          <cell r="LB95" t="e">
            <v>#N/A</v>
          </cell>
          <cell r="LC95">
            <v>377</v>
          </cell>
          <cell r="LD95" t="e">
            <v>#N/A</v>
          </cell>
          <cell r="LE95" t="e">
            <v>#N/A</v>
          </cell>
          <cell r="LF95">
            <v>312</v>
          </cell>
          <cell r="LG95" t="e">
            <v>#N/A</v>
          </cell>
          <cell r="LH95" t="e">
            <v>#N/A</v>
          </cell>
          <cell r="LI95">
            <v>180</v>
          </cell>
          <cell r="LJ95" t="e">
            <v>#N/A</v>
          </cell>
          <cell r="LK95" t="e">
            <v>#N/A</v>
          </cell>
          <cell r="LL95" t="e">
            <v>#N/A</v>
          </cell>
          <cell r="LM95">
            <v>98</v>
          </cell>
          <cell r="LN95" t="e">
            <v>#N/A</v>
          </cell>
          <cell r="LO95" t="e">
            <v>#N/A</v>
          </cell>
          <cell r="LP95">
            <v>35</v>
          </cell>
          <cell r="LQ95" t="e">
            <v>#N/A</v>
          </cell>
          <cell r="LR95" t="e">
            <v>#N/A</v>
          </cell>
          <cell r="LS95" t="e">
            <v>#N/A</v>
          </cell>
          <cell r="LT95" t="e">
            <v>#N/A</v>
          </cell>
          <cell r="LU95">
            <v>89</v>
          </cell>
          <cell r="LV95" t="e">
            <v>#N/A</v>
          </cell>
          <cell r="LW95" t="e">
            <v>#N/A</v>
          </cell>
          <cell r="LX95" t="e">
            <v>#N/A</v>
          </cell>
          <cell r="LY95">
            <v>22</v>
          </cell>
          <cell r="LZ95" t="e">
            <v>#N/A</v>
          </cell>
          <cell r="NX95">
            <v>150</v>
          </cell>
          <cell r="NY95">
            <v>150</v>
          </cell>
          <cell r="NZ95">
            <v>370</v>
          </cell>
          <cell r="OA95">
            <v>370</v>
          </cell>
          <cell r="OB95">
            <v>621</v>
          </cell>
          <cell r="OC95">
            <v>621</v>
          </cell>
          <cell r="OD95">
            <v>621</v>
          </cell>
          <cell r="OE95">
            <v>621</v>
          </cell>
          <cell r="OF95">
            <v>621</v>
          </cell>
          <cell r="OG95">
            <v>947</v>
          </cell>
          <cell r="OH95">
            <v>947</v>
          </cell>
          <cell r="OI95">
            <v>1268</v>
          </cell>
          <cell r="OJ95">
            <v>1268</v>
          </cell>
          <cell r="OK95">
            <v>1268</v>
          </cell>
          <cell r="OL95">
            <v>1268</v>
          </cell>
          <cell r="OM95">
            <v>1268</v>
          </cell>
          <cell r="ON95">
            <v>1633</v>
          </cell>
          <cell r="OO95">
            <v>1633</v>
          </cell>
          <cell r="OP95">
            <v>1956</v>
          </cell>
          <cell r="OQ95">
            <v>1956</v>
          </cell>
          <cell r="OR95">
            <v>2333</v>
          </cell>
          <cell r="OS95">
            <v>2333</v>
          </cell>
          <cell r="OT95">
            <v>2333</v>
          </cell>
          <cell r="OU95">
            <v>2645</v>
          </cell>
          <cell r="OV95">
            <v>2645</v>
          </cell>
          <cell r="OW95">
            <v>2645</v>
          </cell>
          <cell r="OX95">
            <v>2825</v>
          </cell>
          <cell r="OY95">
            <v>2825</v>
          </cell>
          <cell r="OZ95">
            <v>2825</v>
          </cell>
          <cell r="PA95">
            <v>2825</v>
          </cell>
          <cell r="PB95">
            <v>2923</v>
          </cell>
          <cell r="PC95">
            <v>2923</v>
          </cell>
          <cell r="PD95">
            <v>2923</v>
          </cell>
          <cell r="PE95">
            <v>2958</v>
          </cell>
          <cell r="PF95">
            <v>2958</v>
          </cell>
          <cell r="PG95">
            <v>2958</v>
          </cell>
          <cell r="PH95">
            <v>2958</v>
          </cell>
          <cell r="PI95">
            <v>2958</v>
          </cell>
          <cell r="PJ95">
            <v>3047</v>
          </cell>
          <cell r="PK95">
            <v>3047</v>
          </cell>
          <cell r="PL95">
            <v>3047</v>
          </cell>
          <cell r="PM95">
            <v>3047</v>
          </cell>
          <cell r="PN95">
            <v>3069</v>
          </cell>
          <cell r="PO95">
            <v>3069</v>
          </cell>
          <cell r="PP95">
            <v>3069</v>
          </cell>
          <cell r="PQ95">
            <v>3069</v>
          </cell>
          <cell r="PR95">
            <v>3069</v>
          </cell>
        </row>
        <row r="96">
          <cell r="H96">
            <v>0</v>
          </cell>
          <cell r="I96"/>
          <cell r="J96">
            <v>21.8</v>
          </cell>
          <cell r="K96"/>
          <cell r="L96">
            <v>32.799999999999997</v>
          </cell>
          <cell r="M96"/>
          <cell r="N96">
            <v>45.9</v>
          </cell>
          <cell r="O96"/>
          <cell r="P96"/>
          <cell r="Q96"/>
          <cell r="R96"/>
          <cell r="S96">
            <v>54</v>
          </cell>
          <cell r="T96"/>
          <cell r="U96">
            <v>73.099999999999994</v>
          </cell>
          <cell r="V96"/>
          <cell r="W96"/>
          <cell r="X96"/>
          <cell r="Y96"/>
          <cell r="Z96">
            <v>72.2</v>
          </cell>
          <cell r="AA96"/>
          <cell r="AB96">
            <v>70</v>
          </cell>
          <cell r="AC96"/>
          <cell r="AD96">
            <v>58</v>
          </cell>
          <cell r="AE96"/>
          <cell r="AF96"/>
          <cell r="AG96">
            <v>60.1</v>
          </cell>
          <cell r="AH96"/>
          <cell r="AI96"/>
          <cell r="AJ96">
            <v>55.45</v>
          </cell>
          <cell r="AK96"/>
          <cell r="AL96"/>
          <cell r="AM96"/>
          <cell r="AN96">
            <v>50.8</v>
          </cell>
          <cell r="AO96"/>
          <cell r="AP96"/>
          <cell r="AQ96">
            <v>48</v>
          </cell>
          <cell r="AR96"/>
          <cell r="AS96"/>
          <cell r="AT96"/>
          <cell r="AU96"/>
          <cell r="AV96">
            <v>50.5</v>
          </cell>
          <cell r="AW96"/>
          <cell r="AX96"/>
          <cell r="AY96"/>
          <cell r="AZ96">
            <v>39.1</v>
          </cell>
          <cell r="BA96"/>
        </row>
        <row r="100">
          <cell r="KG100"/>
          <cell r="KH100" t="e">
            <v>#N/A</v>
          </cell>
          <cell r="KI100">
            <v>165</v>
          </cell>
          <cell r="KJ100" t="e">
            <v>#N/A</v>
          </cell>
          <cell r="KK100">
            <v>220</v>
          </cell>
          <cell r="KL100" t="e">
            <v>#N/A</v>
          </cell>
          <cell r="KM100">
            <v>245</v>
          </cell>
          <cell r="KN100" t="e">
            <v>#N/A</v>
          </cell>
          <cell r="KO100" t="e">
            <v>#N/A</v>
          </cell>
          <cell r="KP100" t="e">
            <v>#N/A</v>
          </cell>
          <cell r="KQ100" t="e">
            <v>#N/A</v>
          </cell>
          <cell r="KR100">
            <v>371</v>
          </cell>
          <cell r="KS100" t="e">
            <v>#N/A</v>
          </cell>
          <cell r="KT100">
            <v>332</v>
          </cell>
          <cell r="KU100" t="e">
            <v>#N/A</v>
          </cell>
          <cell r="KV100" t="e">
            <v>#N/A</v>
          </cell>
          <cell r="KW100" t="e">
            <v>#N/A</v>
          </cell>
          <cell r="KX100" t="e">
            <v>#N/A</v>
          </cell>
          <cell r="KY100">
            <v>392</v>
          </cell>
          <cell r="KZ100" t="e">
            <v>#N/A</v>
          </cell>
          <cell r="LA100">
            <v>326</v>
          </cell>
          <cell r="LB100" t="e">
            <v>#N/A</v>
          </cell>
          <cell r="LC100">
            <v>331</v>
          </cell>
          <cell r="LD100" t="e">
            <v>#N/A</v>
          </cell>
          <cell r="LE100" t="e">
            <v>#N/A</v>
          </cell>
          <cell r="LF100">
            <v>325</v>
          </cell>
          <cell r="LG100" t="e">
            <v>#N/A</v>
          </cell>
          <cell r="LH100" t="e">
            <v>#N/A</v>
          </cell>
          <cell r="LI100">
            <v>176</v>
          </cell>
          <cell r="LJ100" t="e">
            <v>#N/A</v>
          </cell>
          <cell r="LK100" t="e">
            <v>#N/A</v>
          </cell>
          <cell r="LL100" t="e">
            <v>#N/A</v>
          </cell>
          <cell r="LM100">
            <v>56</v>
          </cell>
          <cell r="LN100" t="e">
            <v>#N/A</v>
          </cell>
          <cell r="LO100" t="e">
            <v>#N/A</v>
          </cell>
          <cell r="LP100">
            <v>28</v>
          </cell>
          <cell r="LQ100" t="e">
            <v>#N/A</v>
          </cell>
          <cell r="LR100" t="e">
            <v>#N/A</v>
          </cell>
          <cell r="LS100" t="e">
            <v>#N/A</v>
          </cell>
          <cell r="LT100" t="e">
            <v>#N/A</v>
          </cell>
          <cell r="LU100">
            <v>61</v>
          </cell>
          <cell r="LV100" t="e">
            <v>#N/A</v>
          </cell>
          <cell r="LW100" t="e">
            <v>#N/A</v>
          </cell>
          <cell r="LX100" t="e">
            <v>#N/A</v>
          </cell>
          <cell r="LY100">
            <v>1</v>
          </cell>
          <cell r="NY100">
            <v>165</v>
          </cell>
          <cell r="NZ100">
            <v>385</v>
          </cell>
          <cell r="OA100">
            <v>385</v>
          </cell>
          <cell r="OB100">
            <v>630</v>
          </cell>
          <cell r="OC100">
            <v>630</v>
          </cell>
          <cell r="OD100">
            <v>630</v>
          </cell>
          <cell r="OE100">
            <v>630</v>
          </cell>
          <cell r="OF100">
            <v>630</v>
          </cell>
          <cell r="OG100">
            <v>1001</v>
          </cell>
          <cell r="OH100">
            <v>1001</v>
          </cell>
          <cell r="OI100">
            <v>1333</v>
          </cell>
          <cell r="OJ100">
            <v>1333</v>
          </cell>
          <cell r="OK100">
            <v>1333</v>
          </cell>
          <cell r="OL100">
            <v>1333</v>
          </cell>
          <cell r="OM100">
            <v>1333</v>
          </cell>
          <cell r="ON100">
            <v>1725</v>
          </cell>
          <cell r="OO100">
            <v>1725</v>
          </cell>
          <cell r="OP100">
            <v>2051</v>
          </cell>
          <cell r="OQ100">
            <v>2051</v>
          </cell>
          <cell r="OR100">
            <v>2382</v>
          </cell>
          <cell r="OS100">
            <v>2382</v>
          </cell>
          <cell r="OT100">
            <v>2382</v>
          </cell>
          <cell r="OU100">
            <v>2707</v>
          </cell>
          <cell r="OV100">
            <v>2707</v>
          </cell>
          <cell r="OW100">
            <v>2707</v>
          </cell>
          <cell r="OX100">
            <v>2883</v>
          </cell>
          <cell r="OY100">
            <v>2883</v>
          </cell>
          <cell r="OZ100">
            <v>2883</v>
          </cell>
          <cell r="PA100">
            <v>2883</v>
          </cell>
          <cell r="PB100">
            <v>2939</v>
          </cell>
          <cell r="PC100">
            <v>2939</v>
          </cell>
          <cell r="PD100">
            <v>2939</v>
          </cell>
          <cell r="PE100">
            <v>2967</v>
          </cell>
          <cell r="PF100">
            <v>2967</v>
          </cell>
          <cell r="PG100">
            <v>2967</v>
          </cell>
          <cell r="PH100">
            <v>2967</v>
          </cell>
          <cell r="PI100">
            <v>2967</v>
          </cell>
          <cell r="PJ100">
            <v>3028</v>
          </cell>
          <cell r="PK100">
            <v>3028</v>
          </cell>
          <cell r="PL100">
            <v>3028</v>
          </cell>
          <cell r="PM100">
            <v>3028</v>
          </cell>
          <cell r="PN100">
            <v>3029</v>
          </cell>
          <cell r="PO100">
            <v>3029</v>
          </cell>
          <cell r="PP100">
            <v>3029</v>
          </cell>
          <cell r="PQ100">
            <v>3029</v>
          </cell>
          <cell r="PR100">
            <v>3029</v>
          </cell>
        </row>
        <row r="101">
          <cell r="H101">
            <v>0</v>
          </cell>
          <cell r="I101"/>
          <cell r="J101">
            <v>21.1</v>
          </cell>
          <cell r="K101"/>
          <cell r="L101">
            <v>32.5</v>
          </cell>
          <cell r="M101"/>
          <cell r="N101">
            <v>46.5</v>
          </cell>
          <cell r="O101"/>
          <cell r="P101"/>
          <cell r="Q101"/>
          <cell r="R101"/>
          <cell r="S101">
            <v>52.6</v>
          </cell>
          <cell r="T101"/>
          <cell r="U101">
            <v>72.099999999999994</v>
          </cell>
          <cell r="V101"/>
          <cell r="W101"/>
          <cell r="X101"/>
          <cell r="Y101"/>
          <cell r="Z101">
            <v>62.1</v>
          </cell>
          <cell r="AA101"/>
          <cell r="AB101">
            <v>65</v>
          </cell>
          <cell r="AC101"/>
          <cell r="AD101">
            <v>57.1</v>
          </cell>
          <cell r="AE101"/>
          <cell r="AF101"/>
          <cell r="AG101">
            <v>64.099999999999994</v>
          </cell>
          <cell r="AH101"/>
          <cell r="AI101"/>
          <cell r="AJ101">
            <v>52.599999999999994</v>
          </cell>
          <cell r="AK101"/>
          <cell r="AL101"/>
          <cell r="AM101"/>
          <cell r="AN101">
            <v>41.1</v>
          </cell>
          <cell r="AO101"/>
          <cell r="AP101"/>
          <cell r="AQ101">
            <v>46.5</v>
          </cell>
          <cell r="AR101"/>
          <cell r="AS101"/>
          <cell r="AT101"/>
          <cell r="AU101"/>
          <cell r="AV101">
            <v>44.1</v>
          </cell>
          <cell r="AW101"/>
          <cell r="AX101"/>
          <cell r="AY101"/>
          <cell r="AZ101">
            <v>34.5</v>
          </cell>
        </row>
        <row r="105">
          <cell r="KG105"/>
          <cell r="KH105" t="e">
            <v>#N/A</v>
          </cell>
          <cell r="KI105">
            <v>140</v>
          </cell>
          <cell r="KJ105" t="e">
            <v>#N/A</v>
          </cell>
          <cell r="KK105">
            <v>190</v>
          </cell>
          <cell r="KL105" t="e">
            <v>#N/A</v>
          </cell>
          <cell r="KM105">
            <v>230</v>
          </cell>
          <cell r="KN105" t="e">
            <v>#N/A</v>
          </cell>
          <cell r="KO105" t="e">
            <v>#N/A</v>
          </cell>
          <cell r="KP105" t="e">
            <v>#N/A</v>
          </cell>
          <cell r="KQ105" t="e">
            <v>#N/A</v>
          </cell>
          <cell r="KR105">
            <v>340</v>
          </cell>
          <cell r="KS105" t="e">
            <v>#N/A</v>
          </cell>
          <cell r="KT105">
            <v>330</v>
          </cell>
          <cell r="KU105" t="e">
            <v>#N/A</v>
          </cell>
          <cell r="KV105" t="e">
            <v>#N/A</v>
          </cell>
          <cell r="KW105" t="e">
            <v>#N/A</v>
          </cell>
          <cell r="KX105" t="e">
            <v>#N/A</v>
          </cell>
          <cell r="KY105">
            <v>332</v>
          </cell>
          <cell r="KZ105" t="e">
            <v>#N/A</v>
          </cell>
          <cell r="LA105">
            <v>349</v>
          </cell>
          <cell r="LB105" t="e">
            <v>#N/A</v>
          </cell>
          <cell r="LC105">
            <v>353</v>
          </cell>
          <cell r="LD105" t="e">
            <v>#N/A</v>
          </cell>
          <cell r="LE105" t="e">
            <v>#N/A</v>
          </cell>
          <cell r="LF105">
            <v>345</v>
          </cell>
          <cell r="LG105" t="e">
            <v>#N/A</v>
          </cell>
          <cell r="LH105" t="e">
            <v>#N/A</v>
          </cell>
          <cell r="LI105">
            <v>185</v>
          </cell>
          <cell r="LJ105" t="e">
            <v>#N/A</v>
          </cell>
          <cell r="LK105" t="e">
            <v>#N/A</v>
          </cell>
          <cell r="LL105" t="e">
            <v>#N/A</v>
          </cell>
          <cell r="LM105">
            <v>43</v>
          </cell>
          <cell r="LN105" t="e">
            <v>#N/A</v>
          </cell>
          <cell r="LO105" t="e">
            <v>#N/A</v>
          </cell>
          <cell r="LP105">
            <v>32</v>
          </cell>
          <cell r="LQ105" t="e">
            <v>#N/A</v>
          </cell>
          <cell r="LR105" t="e">
            <v>#N/A</v>
          </cell>
          <cell r="LS105" t="e">
            <v>#N/A</v>
          </cell>
          <cell r="LT105" t="e">
            <v>#N/A</v>
          </cell>
          <cell r="LU105">
            <v>48</v>
          </cell>
          <cell r="LV105" t="e">
            <v>#N/A</v>
          </cell>
          <cell r="LW105" t="e">
            <v>#N/A</v>
          </cell>
          <cell r="LX105" t="e">
            <v>#N/A</v>
          </cell>
          <cell r="LY105">
            <v>34</v>
          </cell>
          <cell r="NX105">
            <v>140</v>
          </cell>
          <cell r="NY105">
            <v>140</v>
          </cell>
          <cell r="NZ105">
            <v>330</v>
          </cell>
          <cell r="OA105">
            <v>330</v>
          </cell>
          <cell r="OB105">
            <v>560</v>
          </cell>
          <cell r="OC105">
            <v>560</v>
          </cell>
          <cell r="OD105">
            <v>560</v>
          </cell>
          <cell r="OE105">
            <v>560</v>
          </cell>
          <cell r="OF105">
            <v>560</v>
          </cell>
          <cell r="OG105">
            <v>900</v>
          </cell>
          <cell r="OH105">
            <v>900</v>
          </cell>
          <cell r="OI105">
            <v>1230</v>
          </cell>
          <cell r="OJ105">
            <v>1230</v>
          </cell>
          <cell r="OK105">
            <v>1230</v>
          </cell>
          <cell r="OL105">
            <v>1230</v>
          </cell>
          <cell r="OM105">
            <v>1230</v>
          </cell>
          <cell r="ON105">
            <v>1562</v>
          </cell>
          <cell r="OO105">
            <v>1562</v>
          </cell>
          <cell r="OP105">
            <v>1911</v>
          </cell>
          <cell r="OQ105">
            <v>1911</v>
          </cell>
          <cell r="OR105">
            <v>2264</v>
          </cell>
          <cell r="OS105">
            <v>2264</v>
          </cell>
          <cell r="OT105">
            <v>2264</v>
          </cell>
          <cell r="OU105">
            <v>2609</v>
          </cell>
          <cell r="OV105">
            <v>2609</v>
          </cell>
          <cell r="OW105">
            <v>2609</v>
          </cell>
          <cell r="OX105">
            <v>2794</v>
          </cell>
          <cell r="OY105">
            <v>2794</v>
          </cell>
          <cell r="OZ105">
            <v>2794</v>
          </cell>
          <cell r="PA105">
            <v>2794</v>
          </cell>
          <cell r="PB105">
            <v>2837</v>
          </cell>
          <cell r="PC105">
            <v>2837</v>
          </cell>
          <cell r="PD105">
            <v>2837</v>
          </cell>
          <cell r="PE105">
            <v>2869</v>
          </cell>
          <cell r="PF105">
            <v>2869</v>
          </cell>
          <cell r="PG105">
            <v>2869</v>
          </cell>
          <cell r="PH105">
            <v>2869</v>
          </cell>
          <cell r="PI105">
            <v>2869</v>
          </cell>
          <cell r="PJ105">
            <v>2917</v>
          </cell>
          <cell r="PK105">
            <v>2917</v>
          </cell>
          <cell r="PL105">
            <v>2917</v>
          </cell>
          <cell r="PM105">
            <v>2917</v>
          </cell>
          <cell r="PN105">
            <v>2951</v>
          </cell>
          <cell r="PO105">
            <v>2951</v>
          </cell>
          <cell r="PP105">
            <v>2951</v>
          </cell>
          <cell r="PQ105">
            <v>2951</v>
          </cell>
          <cell r="PR105">
            <v>2951</v>
          </cell>
        </row>
        <row r="106">
          <cell r="H106">
            <v>0</v>
          </cell>
          <cell r="I106"/>
          <cell r="J106">
            <v>20.399999999999999</v>
          </cell>
          <cell r="K106"/>
          <cell r="L106">
            <v>26.4</v>
          </cell>
          <cell r="M106"/>
          <cell r="N106">
            <v>35.4</v>
          </cell>
          <cell r="O106"/>
          <cell r="P106"/>
          <cell r="Q106"/>
          <cell r="R106"/>
          <cell r="S106">
            <v>57.6</v>
          </cell>
          <cell r="T106"/>
          <cell r="U106">
            <v>73.2</v>
          </cell>
          <cell r="V106"/>
          <cell r="W106"/>
          <cell r="X106"/>
          <cell r="Y106"/>
          <cell r="Z106">
            <v>71.099999999999994</v>
          </cell>
          <cell r="AA106"/>
          <cell r="AB106">
            <v>65.5</v>
          </cell>
          <cell r="AC106"/>
          <cell r="AD106">
            <v>56.9</v>
          </cell>
          <cell r="AE106"/>
          <cell r="AF106"/>
          <cell r="AG106">
            <v>63.7</v>
          </cell>
          <cell r="AH106"/>
          <cell r="AI106"/>
          <cell r="AJ106">
            <v>50.7</v>
          </cell>
          <cell r="AK106"/>
          <cell r="AL106"/>
          <cell r="AM106"/>
          <cell r="AN106">
            <v>37.700000000000003</v>
          </cell>
          <cell r="AO106"/>
          <cell r="AP106"/>
          <cell r="AQ106">
            <v>54.3</v>
          </cell>
          <cell r="AR106"/>
          <cell r="AS106"/>
          <cell r="AT106"/>
          <cell r="AU106"/>
          <cell r="AV106">
            <v>55.3</v>
          </cell>
          <cell r="AW106"/>
          <cell r="AX106"/>
          <cell r="AY106"/>
          <cell r="AZ106">
            <v>39.700000000000003</v>
          </cell>
        </row>
        <row r="110">
          <cell r="KH110">
            <v>0</v>
          </cell>
          <cell r="KI110" t="e">
            <v>#N/A</v>
          </cell>
          <cell r="KJ110" t="e">
            <v>#N/A</v>
          </cell>
          <cell r="KK110">
            <v>550</v>
          </cell>
          <cell r="KL110" t="e">
            <v>#N/A</v>
          </cell>
          <cell r="KM110">
            <v>600</v>
          </cell>
          <cell r="KN110" t="e">
            <v>#N/A</v>
          </cell>
          <cell r="KO110" t="e">
            <v>#N/A</v>
          </cell>
          <cell r="KP110" t="e">
            <v>#N/A</v>
          </cell>
          <cell r="KQ110" t="e">
            <v>#N/A</v>
          </cell>
          <cell r="KR110">
            <v>1130</v>
          </cell>
          <cell r="KS110" t="e">
            <v>#N/A</v>
          </cell>
          <cell r="KT110" t="e">
            <v>#N/A</v>
          </cell>
          <cell r="KU110" t="e">
            <v>#N/A</v>
          </cell>
          <cell r="KV110" t="e">
            <v>#N/A</v>
          </cell>
          <cell r="KW110" t="e">
            <v>#N/A</v>
          </cell>
          <cell r="KX110" t="e">
            <v>#N/A</v>
          </cell>
          <cell r="KY110">
            <v>360</v>
          </cell>
          <cell r="KZ110" t="e">
            <v>#N/A</v>
          </cell>
          <cell r="LA110">
            <v>100</v>
          </cell>
          <cell r="LB110" t="e">
            <v>#N/A</v>
          </cell>
          <cell r="LC110">
            <v>170</v>
          </cell>
          <cell r="LD110" t="e">
            <v>#N/A</v>
          </cell>
          <cell r="LE110" t="e">
            <v>#N/A</v>
          </cell>
          <cell r="LF110">
            <v>150</v>
          </cell>
          <cell r="LG110" t="e">
            <v>#N/A</v>
          </cell>
          <cell r="LH110" t="e">
            <v>#N/A</v>
          </cell>
          <cell r="LI110" t="e">
            <v>#N/A</v>
          </cell>
          <cell r="LJ110" t="e">
            <v>#N/A</v>
          </cell>
          <cell r="LK110" t="e">
            <v>#N/A</v>
          </cell>
          <cell r="LL110" t="e">
            <v>#N/A</v>
          </cell>
          <cell r="LM110">
            <v>50</v>
          </cell>
          <cell r="LN110" t="e">
            <v>#N/A</v>
          </cell>
          <cell r="LO110" t="e">
            <v>#N/A</v>
          </cell>
          <cell r="LP110">
            <v>20</v>
          </cell>
          <cell r="LQ110" t="e">
            <v>#N/A</v>
          </cell>
          <cell r="LR110" t="e">
            <v>#N/A</v>
          </cell>
          <cell r="LS110" t="e">
            <v>#N/A</v>
          </cell>
          <cell r="LT110" t="e">
            <v>#N/A</v>
          </cell>
          <cell r="LU110">
            <v>10</v>
          </cell>
          <cell r="LV110" t="e">
            <v>#N/A</v>
          </cell>
          <cell r="LW110" t="e">
            <v>#N/A</v>
          </cell>
          <cell r="LX110" t="e">
            <v>#N/A</v>
          </cell>
          <cell r="LY110" t="e">
            <v>#N/A</v>
          </cell>
          <cell r="LZ110">
            <v>10</v>
          </cell>
          <cell r="NX110">
            <v>0</v>
          </cell>
          <cell r="NY110">
            <v>0</v>
          </cell>
          <cell r="NZ110">
            <v>550</v>
          </cell>
          <cell r="OA110">
            <v>550</v>
          </cell>
          <cell r="OB110">
            <v>1150</v>
          </cell>
          <cell r="OC110">
            <v>1150</v>
          </cell>
          <cell r="OD110">
            <v>1150</v>
          </cell>
          <cell r="OE110">
            <v>1150</v>
          </cell>
          <cell r="OF110">
            <v>1150</v>
          </cell>
          <cell r="OG110">
            <v>2280</v>
          </cell>
          <cell r="OH110">
            <v>2280</v>
          </cell>
          <cell r="OI110">
            <v>2280</v>
          </cell>
          <cell r="OJ110">
            <v>2280</v>
          </cell>
          <cell r="OK110">
            <v>2280</v>
          </cell>
          <cell r="OL110">
            <v>2280</v>
          </cell>
          <cell r="OM110">
            <v>2280</v>
          </cell>
          <cell r="ON110">
            <v>2640</v>
          </cell>
          <cell r="OO110">
            <v>2640</v>
          </cell>
          <cell r="OP110">
            <v>2740</v>
          </cell>
          <cell r="OQ110">
            <v>2740</v>
          </cell>
          <cell r="OR110">
            <v>2910</v>
          </cell>
          <cell r="OS110">
            <v>2910</v>
          </cell>
          <cell r="OT110">
            <v>2910</v>
          </cell>
          <cell r="OU110">
            <v>3060</v>
          </cell>
          <cell r="OV110">
            <v>3060</v>
          </cell>
          <cell r="OW110">
            <v>3060</v>
          </cell>
          <cell r="OX110">
            <v>3060</v>
          </cell>
          <cell r="OY110">
            <v>3060</v>
          </cell>
          <cell r="OZ110">
            <v>3060</v>
          </cell>
          <cell r="PA110">
            <v>3060</v>
          </cell>
          <cell r="PB110">
            <v>3110</v>
          </cell>
          <cell r="PC110">
            <v>3110</v>
          </cell>
          <cell r="PD110">
            <v>3110</v>
          </cell>
          <cell r="PE110">
            <v>3130</v>
          </cell>
          <cell r="PF110">
            <v>3130</v>
          </cell>
          <cell r="PG110">
            <v>3130</v>
          </cell>
          <cell r="PH110">
            <v>3130</v>
          </cell>
          <cell r="PI110">
            <v>3130</v>
          </cell>
          <cell r="PJ110">
            <v>3140</v>
          </cell>
          <cell r="PK110">
            <v>3140</v>
          </cell>
          <cell r="PL110">
            <v>3140</v>
          </cell>
          <cell r="PM110">
            <v>3140</v>
          </cell>
          <cell r="PN110">
            <v>3140</v>
          </cell>
          <cell r="PO110">
            <v>3150</v>
          </cell>
          <cell r="PP110">
            <v>3150</v>
          </cell>
          <cell r="PQ110">
            <v>3150</v>
          </cell>
          <cell r="PR110">
            <v>3150</v>
          </cell>
        </row>
        <row r="111">
          <cell r="I111">
            <v>0</v>
          </cell>
          <cell r="J111"/>
          <cell r="K111"/>
          <cell r="L111">
            <v>4.4000000000000004</v>
          </cell>
          <cell r="M111"/>
          <cell r="N111">
            <v>10</v>
          </cell>
          <cell r="O111"/>
          <cell r="P111"/>
          <cell r="Q111"/>
          <cell r="R111"/>
          <cell r="S111">
            <v>11.3</v>
          </cell>
          <cell r="T111"/>
          <cell r="U111"/>
          <cell r="V111"/>
          <cell r="W111"/>
          <cell r="X111"/>
          <cell r="Y111"/>
          <cell r="Z111">
            <v>20</v>
          </cell>
          <cell r="AA111"/>
          <cell r="AB111">
            <v>20.5</v>
          </cell>
          <cell r="AC111"/>
          <cell r="AD111">
            <v>22.1</v>
          </cell>
          <cell r="AE111"/>
          <cell r="AF111"/>
          <cell r="AG111">
            <v>28.7</v>
          </cell>
          <cell r="AH111"/>
          <cell r="AI111"/>
          <cell r="AJ111"/>
          <cell r="AK111"/>
          <cell r="AL111"/>
          <cell r="AM111"/>
          <cell r="AN111">
            <v>23.6</v>
          </cell>
          <cell r="AO111"/>
          <cell r="AP111"/>
          <cell r="AQ111">
            <v>17.399999999999999</v>
          </cell>
          <cell r="AR111"/>
          <cell r="AS111"/>
          <cell r="AT111"/>
          <cell r="AU111"/>
          <cell r="AV111">
            <v>16.100000000000001</v>
          </cell>
          <cell r="AW111"/>
          <cell r="AX111"/>
          <cell r="AY111"/>
          <cell r="AZ111"/>
          <cell r="BA111">
            <v>15.1</v>
          </cell>
        </row>
        <row r="115">
          <cell r="KH115">
            <v>0</v>
          </cell>
          <cell r="KI115" t="e">
            <v>#N/A</v>
          </cell>
          <cell r="KJ115" t="e">
            <v>#N/A</v>
          </cell>
          <cell r="KK115">
            <v>490</v>
          </cell>
          <cell r="KL115" t="e">
            <v>#N/A</v>
          </cell>
          <cell r="KM115">
            <v>490</v>
          </cell>
          <cell r="KN115" t="e">
            <v>#N/A</v>
          </cell>
          <cell r="KO115" t="e">
            <v>#N/A</v>
          </cell>
          <cell r="KP115" t="e">
            <v>#N/A</v>
          </cell>
          <cell r="KQ115" t="e">
            <v>#N/A</v>
          </cell>
          <cell r="KR115">
            <v>1200</v>
          </cell>
          <cell r="KS115" t="e">
            <v>#N/A</v>
          </cell>
          <cell r="KT115" t="e">
            <v>#N/A</v>
          </cell>
          <cell r="KU115" t="e">
            <v>#N/A</v>
          </cell>
          <cell r="KV115" t="e">
            <v>#N/A</v>
          </cell>
          <cell r="KW115" t="e">
            <v>#N/A</v>
          </cell>
          <cell r="KX115" t="e">
            <v>#N/A</v>
          </cell>
          <cell r="KY115">
            <v>350</v>
          </cell>
          <cell r="KZ115" t="e">
            <v>#N/A</v>
          </cell>
          <cell r="LA115">
            <v>110</v>
          </cell>
          <cell r="LB115" t="e">
            <v>#N/A</v>
          </cell>
          <cell r="LC115">
            <v>170</v>
          </cell>
          <cell r="LD115" t="e">
            <v>#N/A</v>
          </cell>
          <cell r="LE115" t="e">
            <v>#N/A</v>
          </cell>
          <cell r="LF115">
            <v>130</v>
          </cell>
          <cell r="LG115" t="e">
            <v>#N/A</v>
          </cell>
          <cell r="LH115" t="e">
            <v>#N/A</v>
          </cell>
          <cell r="LI115" t="e">
            <v>#N/A</v>
          </cell>
          <cell r="LJ115" t="e">
            <v>#N/A</v>
          </cell>
          <cell r="LK115" t="e">
            <v>#N/A</v>
          </cell>
          <cell r="LL115" t="e">
            <v>#N/A</v>
          </cell>
          <cell r="LM115">
            <v>40</v>
          </cell>
          <cell r="LN115" t="e">
            <v>#N/A</v>
          </cell>
          <cell r="LO115" t="e">
            <v>#N/A</v>
          </cell>
          <cell r="LP115">
            <v>10</v>
          </cell>
          <cell r="LQ115" t="e">
            <v>#N/A</v>
          </cell>
          <cell r="LR115" t="e">
            <v>#N/A</v>
          </cell>
          <cell r="LS115" t="e">
            <v>#N/A</v>
          </cell>
          <cell r="LT115" t="e">
            <v>#N/A</v>
          </cell>
          <cell r="LU115">
            <v>10</v>
          </cell>
          <cell r="LV115" t="e">
            <v>#N/A</v>
          </cell>
          <cell r="LW115" t="e">
            <v>#N/A</v>
          </cell>
          <cell r="LX115" t="e">
            <v>#N/A</v>
          </cell>
          <cell r="LY115" t="e">
            <v>#N/A</v>
          </cell>
          <cell r="LZ115">
            <v>10</v>
          </cell>
          <cell r="NX115">
            <v>0</v>
          </cell>
          <cell r="NY115">
            <v>0</v>
          </cell>
          <cell r="NZ115">
            <v>490</v>
          </cell>
          <cell r="OA115">
            <v>490</v>
          </cell>
          <cell r="OB115">
            <v>980</v>
          </cell>
          <cell r="OC115">
            <v>980</v>
          </cell>
          <cell r="OD115">
            <v>980</v>
          </cell>
          <cell r="OE115">
            <v>980</v>
          </cell>
          <cell r="OF115">
            <v>980</v>
          </cell>
          <cell r="OG115">
            <v>2180</v>
          </cell>
          <cell r="OH115">
            <v>2180</v>
          </cell>
          <cell r="OI115">
            <v>2180</v>
          </cell>
          <cell r="OJ115">
            <v>2180</v>
          </cell>
          <cell r="OK115">
            <v>2180</v>
          </cell>
          <cell r="OL115">
            <v>2180</v>
          </cell>
          <cell r="OM115">
            <v>2180</v>
          </cell>
          <cell r="ON115">
            <v>2530</v>
          </cell>
          <cell r="OO115">
            <v>2530</v>
          </cell>
          <cell r="OP115">
            <v>2640</v>
          </cell>
          <cell r="OQ115">
            <v>2640</v>
          </cell>
          <cell r="OR115">
            <v>2810</v>
          </cell>
          <cell r="OS115">
            <v>2810</v>
          </cell>
          <cell r="OT115">
            <v>2810</v>
          </cell>
          <cell r="OU115">
            <v>2940</v>
          </cell>
          <cell r="OV115">
            <v>2940</v>
          </cell>
          <cell r="OW115">
            <v>2940</v>
          </cell>
          <cell r="OX115">
            <v>2940</v>
          </cell>
          <cell r="OY115">
            <v>2940</v>
          </cell>
          <cell r="OZ115">
            <v>2940</v>
          </cell>
          <cell r="PA115">
            <v>2940</v>
          </cell>
          <cell r="PB115">
            <v>2980</v>
          </cell>
          <cell r="PC115">
            <v>2980</v>
          </cell>
          <cell r="PD115">
            <v>2980</v>
          </cell>
          <cell r="PE115">
            <v>2990</v>
          </cell>
          <cell r="PF115">
            <v>2990</v>
          </cell>
          <cell r="PG115">
            <v>2990</v>
          </cell>
          <cell r="PH115">
            <v>2990</v>
          </cell>
          <cell r="PI115">
            <v>2990</v>
          </cell>
          <cell r="PJ115">
            <v>3000</v>
          </cell>
          <cell r="PK115">
            <v>3000</v>
          </cell>
          <cell r="PL115">
            <v>3000</v>
          </cell>
          <cell r="PM115">
            <v>3000</v>
          </cell>
          <cell r="PN115">
            <v>3000</v>
          </cell>
          <cell r="PO115">
            <v>3010</v>
          </cell>
          <cell r="PP115">
            <v>3010</v>
          </cell>
          <cell r="PQ115">
            <v>3010</v>
          </cell>
          <cell r="PR115">
            <v>3010</v>
          </cell>
        </row>
        <row r="116">
          <cell r="I116">
            <v>0</v>
          </cell>
          <cell r="J116"/>
          <cell r="K116"/>
          <cell r="L116">
            <v>5.4</v>
          </cell>
          <cell r="M116"/>
          <cell r="N116">
            <v>12</v>
          </cell>
          <cell r="O116"/>
          <cell r="P116"/>
          <cell r="Q116"/>
          <cell r="R116"/>
          <cell r="S116">
            <v>11.9</v>
          </cell>
          <cell r="T116"/>
          <cell r="U116"/>
          <cell r="V116"/>
          <cell r="W116"/>
          <cell r="X116"/>
          <cell r="Y116"/>
          <cell r="Z116">
            <v>21.5</v>
          </cell>
          <cell r="AA116"/>
          <cell r="AB116">
            <v>21.5</v>
          </cell>
          <cell r="AC116"/>
          <cell r="AD116">
            <v>24.1</v>
          </cell>
          <cell r="AE116"/>
          <cell r="AF116"/>
          <cell r="AG116">
            <v>25.6</v>
          </cell>
          <cell r="AH116"/>
          <cell r="AI116"/>
          <cell r="AJ116"/>
          <cell r="AK116"/>
          <cell r="AL116"/>
          <cell r="AM116"/>
          <cell r="AN116">
            <v>20</v>
          </cell>
          <cell r="AO116"/>
          <cell r="AP116"/>
          <cell r="AQ116">
            <v>18.600000000000001</v>
          </cell>
          <cell r="AR116"/>
          <cell r="AS116"/>
          <cell r="AT116"/>
          <cell r="AU116"/>
          <cell r="AV116">
            <v>18.7</v>
          </cell>
          <cell r="AW116"/>
          <cell r="AX116"/>
          <cell r="AY116"/>
          <cell r="AZ116"/>
          <cell r="BA116">
            <v>12</v>
          </cell>
        </row>
        <row r="120">
          <cell r="KH120">
            <v>0</v>
          </cell>
          <cell r="KI120" t="e">
            <v>#N/A</v>
          </cell>
          <cell r="KJ120" t="e">
            <v>#N/A</v>
          </cell>
          <cell r="KK120">
            <v>570</v>
          </cell>
          <cell r="KL120" t="e">
            <v>#N/A</v>
          </cell>
          <cell r="KM120">
            <v>450</v>
          </cell>
          <cell r="KN120" t="e">
            <v>#N/A</v>
          </cell>
          <cell r="KO120" t="e">
            <v>#N/A</v>
          </cell>
          <cell r="KP120" t="e">
            <v>#N/A</v>
          </cell>
          <cell r="KQ120" t="e">
            <v>#N/A</v>
          </cell>
          <cell r="KR120">
            <v>850</v>
          </cell>
          <cell r="KS120" t="e">
            <v>#N/A</v>
          </cell>
          <cell r="KT120" t="e">
            <v>#N/A</v>
          </cell>
          <cell r="KU120" t="e">
            <v>#N/A</v>
          </cell>
          <cell r="KV120" t="e">
            <v>#N/A</v>
          </cell>
          <cell r="KW120" t="e">
            <v>#N/A</v>
          </cell>
          <cell r="KX120" t="e">
            <v>#N/A</v>
          </cell>
          <cell r="KY120">
            <v>490</v>
          </cell>
          <cell r="KZ120" t="e">
            <v>#N/A</v>
          </cell>
          <cell r="LA120">
            <v>130</v>
          </cell>
          <cell r="LB120" t="e">
            <v>#N/A</v>
          </cell>
          <cell r="LC120">
            <v>170</v>
          </cell>
          <cell r="LD120" t="e">
            <v>#N/A</v>
          </cell>
          <cell r="LE120" t="e">
            <v>#N/A</v>
          </cell>
          <cell r="LF120">
            <v>30</v>
          </cell>
          <cell r="LG120" t="e">
            <v>#N/A</v>
          </cell>
          <cell r="LH120" t="e">
            <v>#N/A</v>
          </cell>
          <cell r="LI120" t="e">
            <v>#N/A</v>
          </cell>
          <cell r="LJ120" t="e">
            <v>#N/A</v>
          </cell>
          <cell r="LK120" t="e">
            <v>#N/A</v>
          </cell>
          <cell r="LL120" t="e">
            <v>#N/A</v>
          </cell>
          <cell r="LM120">
            <v>60</v>
          </cell>
          <cell r="LN120" t="e">
            <v>#N/A</v>
          </cell>
          <cell r="LO120" t="e">
            <v>#N/A</v>
          </cell>
          <cell r="LP120">
            <v>20</v>
          </cell>
          <cell r="LQ120" t="e">
            <v>#N/A</v>
          </cell>
          <cell r="LR120" t="e">
            <v>#N/A</v>
          </cell>
          <cell r="LS120" t="e">
            <v>#N/A</v>
          </cell>
          <cell r="LT120" t="e">
            <v>#N/A</v>
          </cell>
          <cell r="LU120">
            <v>10</v>
          </cell>
          <cell r="LV120" t="e">
            <v>#N/A</v>
          </cell>
          <cell r="LW120" t="e">
            <v>#N/A</v>
          </cell>
          <cell r="LX120" t="e">
            <v>#N/A</v>
          </cell>
          <cell r="LY120" t="e">
            <v>#N/A</v>
          </cell>
          <cell r="LZ120">
            <v>10</v>
          </cell>
          <cell r="NX120">
            <v>0</v>
          </cell>
          <cell r="NY120">
            <v>0</v>
          </cell>
          <cell r="NZ120">
            <v>570</v>
          </cell>
          <cell r="OA120">
            <v>570</v>
          </cell>
          <cell r="OB120">
            <v>1020</v>
          </cell>
          <cell r="OC120">
            <v>1020</v>
          </cell>
          <cell r="OD120">
            <v>1020</v>
          </cell>
          <cell r="OE120">
            <v>1020</v>
          </cell>
          <cell r="OF120">
            <v>1020</v>
          </cell>
          <cell r="OG120">
            <v>1870</v>
          </cell>
          <cell r="OH120">
            <v>1870</v>
          </cell>
          <cell r="OI120">
            <v>1870</v>
          </cell>
          <cell r="OJ120">
            <v>1870</v>
          </cell>
          <cell r="OK120">
            <v>1870</v>
          </cell>
          <cell r="OL120">
            <v>1870</v>
          </cell>
          <cell r="OM120">
            <v>1870</v>
          </cell>
          <cell r="ON120">
            <v>2360</v>
          </cell>
          <cell r="OO120">
            <v>2360</v>
          </cell>
          <cell r="OP120">
            <v>2490</v>
          </cell>
          <cell r="OQ120">
            <v>2490</v>
          </cell>
          <cell r="OR120">
            <v>2660</v>
          </cell>
          <cell r="OS120">
            <v>2660</v>
          </cell>
          <cell r="OT120">
            <v>2660</v>
          </cell>
          <cell r="OU120">
            <v>2690</v>
          </cell>
          <cell r="OV120">
            <v>2690</v>
          </cell>
          <cell r="OW120">
            <v>2690</v>
          </cell>
          <cell r="OX120">
            <v>2690</v>
          </cell>
          <cell r="OY120">
            <v>2690</v>
          </cell>
          <cell r="OZ120">
            <v>2690</v>
          </cell>
          <cell r="PA120">
            <v>2690</v>
          </cell>
          <cell r="PB120">
            <v>2750</v>
          </cell>
          <cell r="PC120">
            <v>2750</v>
          </cell>
          <cell r="PD120">
            <v>2750</v>
          </cell>
          <cell r="PE120">
            <v>2770</v>
          </cell>
          <cell r="PF120">
            <v>2770</v>
          </cell>
          <cell r="PG120">
            <v>2770</v>
          </cell>
          <cell r="PH120">
            <v>2770</v>
          </cell>
          <cell r="PI120">
            <v>2770</v>
          </cell>
          <cell r="PJ120">
            <v>2780</v>
          </cell>
          <cell r="PK120">
            <v>2780</v>
          </cell>
          <cell r="PL120">
            <v>2780</v>
          </cell>
          <cell r="PM120">
            <v>2780</v>
          </cell>
          <cell r="PN120">
            <v>2780</v>
          </cell>
          <cell r="PO120">
            <v>2790</v>
          </cell>
          <cell r="PP120">
            <v>2790</v>
          </cell>
          <cell r="PQ120">
            <v>2790</v>
          </cell>
          <cell r="PR120">
            <v>2790</v>
          </cell>
        </row>
        <row r="121">
          <cell r="I121">
            <v>0</v>
          </cell>
          <cell r="J121"/>
          <cell r="K121"/>
          <cell r="L121">
            <v>6</v>
          </cell>
          <cell r="M121"/>
          <cell r="N121">
            <v>9</v>
          </cell>
          <cell r="O121"/>
          <cell r="P121"/>
          <cell r="Q121"/>
          <cell r="R121"/>
          <cell r="S121">
            <v>14.5</v>
          </cell>
          <cell r="T121"/>
          <cell r="U121"/>
          <cell r="V121"/>
          <cell r="W121"/>
          <cell r="X121"/>
          <cell r="Y121"/>
          <cell r="Z121">
            <v>16.5</v>
          </cell>
          <cell r="AA121"/>
          <cell r="AB121">
            <v>22.5</v>
          </cell>
          <cell r="AC121"/>
          <cell r="AD121">
            <v>25.1</v>
          </cell>
          <cell r="AE121"/>
          <cell r="AF121"/>
          <cell r="AG121">
            <v>33</v>
          </cell>
          <cell r="AH121"/>
          <cell r="AI121"/>
          <cell r="AJ121"/>
          <cell r="AK121"/>
          <cell r="AL121"/>
          <cell r="AM121"/>
          <cell r="AN121">
            <v>25.1</v>
          </cell>
          <cell r="AO121"/>
          <cell r="AP121"/>
          <cell r="AQ121">
            <v>22</v>
          </cell>
          <cell r="AR121"/>
          <cell r="AS121"/>
          <cell r="AT121"/>
          <cell r="AU121"/>
          <cell r="AV121">
            <v>19.399999999999999</v>
          </cell>
          <cell r="AW121"/>
          <cell r="AX121"/>
          <cell r="AY121"/>
          <cell r="AZ121"/>
          <cell r="BA121">
            <v>18.8</v>
          </cell>
        </row>
        <row r="125">
          <cell r="KH125">
            <v>0</v>
          </cell>
          <cell r="KI125" t="e">
            <v>#N/A</v>
          </cell>
          <cell r="KJ125" t="e">
            <v>#N/A</v>
          </cell>
          <cell r="KK125">
            <v>870</v>
          </cell>
          <cell r="KL125" t="e">
            <v>#N/A</v>
          </cell>
          <cell r="KM125" t="e">
            <v>#N/A</v>
          </cell>
          <cell r="KN125" t="e">
            <v>#N/A</v>
          </cell>
          <cell r="KO125" t="e">
            <v>#N/A</v>
          </cell>
          <cell r="KP125" t="e">
            <v>#N/A</v>
          </cell>
          <cell r="KQ125" t="e">
            <v>#N/A</v>
          </cell>
          <cell r="KR125">
            <v>340</v>
          </cell>
          <cell r="KS125" t="e">
            <v>#N/A</v>
          </cell>
          <cell r="KT125" t="e">
            <v>#N/A</v>
          </cell>
          <cell r="KU125" t="e">
            <v>#N/A</v>
          </cell>
          <cell r="KV125" t="e">
            <v>#N/A</v>
          </cell>
          <cell r="KW125" t="e">
            <v>#N/A</v>
          </cell>
          <cell r="KX125" t="e">
            <v>#N/A</v>
          </cell>
          <cell r="KY125">
            <v>150</v>
          </cell>
          <cell r="KZ125" t="e">
            <v>#N/A</v>
          </cell>
          <cell r="LA125" t="e">
            <v>#N/A</v>
          </cell>
          <cell r="LB125" t="e">
            <v>#N/A</v>
          </cell>
          <cell r="LC125">
            <v>100</v>
          </cell>
          <cell r="LD125" t="e">
            <v>#N/A</v>
          </cell>
          <cell r="LE125" t="e">
            <v>#N/A</v>
          </cell>
          <cell r="LF125">
            <v>60</v>
          </cell>
          <cell r="LG125" t="e">
            <v>#N/A</v>
          </cell>
          <cell r="LH125" t="e">
            <v>#N/A</v>
          </cell>
          <cell r="LI125" t="e">
            <v>#N/A</v>
          </cell>
          <cell r="LJ125" t="e">
            <v>#N/A</v>
          </cell>
          <cell r="LK125" t="e">
            <v>#N/A</v>
          </cell>
          <cell r="LL125" t="e">
            <v>#N/A</v>
          </cell>
          <cell r="LM125">
            <v>10</v>
          </cell>
          <cell r="LN125" t="e">
            <v>#N/A</v>
          </cell>
          <cell r="LO125" t="e">
            <v>#N/A</v>
          </cell>
          <cell r="LP125">
            <v>10</v>
          </cell>
          <cell r="LQ125" t="e">
            <v>#N/A</v>
          </cell>
          <cell r="LR125" t="e">
            <v>#N/A</v>
          </cell>
          <cell r="LS125" t="e">
            <v>#N/A</v>
          </cell>
          <cell r="LT125" t="e">
            <v>#N/A</v>
          </cell>
          <cell r="LU125">
            <v>10</v>
          </cell>
          <cell r="LV125" t="e">
            <v>#N/A</v>
          </cell>
          <cell r="LW125" t="e">
            <v>#N/A</v>
          </cell>
          <cell r="LX125" t="e">
            <v>#N/A</v>
          </cell>
          <cell r="LY125" t="e">
            <v>#N/A</v>
          </cell>
          <cell r="LZ125">
            <v>10</v>
          </cell>
          <cell r="NX125">
            <v>0</v>
          </cell>
          <cell r="NY125">
            <v>0</v>
          </cell>
          <cell r="NZ125">
            <v>870</v>
          </cell>
          <cell r="OA125">
            <v>870</v>
          </cell>
          <cell r="OB125">
            <v>870</v>
          </cell>
          <cell r="OC125">
            <v>870</v>
          </cell>
          <cell r="OD125">
            <v>870</v>
          </cell>
          <cell r="OE125">
            <v>870</v>
          </cell>
          <cell r="OF125">
            <v>870</v>
          </cell>
          <cell r="OG125">
            <v>1210</v>
          </cell>
          <cell r="OH125">
            <v>1210</v>
          </cell>
          <cell r="OI125">
            <v>1210</v>
          </cell>
          <cell r="OJ125">
            <v>1210</v>
          </cell>
          <cell r="OK125">
            <v>1210</v>
          </cell>
          <cell r="OL125">
            <v>1210</v>
          </cell>
          <cell r="OM125">
            <v>1210</v>
          </cell>
          <cell r="ON125">
            <v>1360</v>
          </cell>
          <cell r="OO125">
            <v>1360</v>
          </cell>
          <cell r="OP125">
            <v>1360</v>
          </cell>
          <cell r="OQ125">
            <v>1360</v>
          </cell>
          <cell r="OR125">
            <v>1460</v>
          </cell>
          <cell r="OS125">
            <v>1460</v>
          </cell>
          <cell r="OT125">
            <v>1460</v>
          </cell>
          <cell r="OU125">
            <v>1520</v>
          </cell>
          <cell r="OV125">
            <v>1520</v>
          </cell>
          <cell r="OW125">
            <v>1520</v>
          </cell>
          <cell r="OX125">
            <v>1520</v>
          </cell>
          <cell r="OY125">
            <v>1520</v>
          </cell>
          <cell r="OZ125">
            <v>1520</v>
          </cell>
          <cell r="PA125">
            <v>1520</v>
          </cell>
          <cell r="PB125">
            <v>1530</v>
          </cell>
          <cell r="PC125">
            <v>1530</v>
          </cell>
          <cell r="PD125">
            <v>1530</v>
          </cell>
          <cell r="PE125">
            <v>1540</v>
          </cell>
          <cell r="PF125">
            <v>1540</v>
          </cell>
          <cell r="PG125">
            <v>1540</v>
          </cell>
          <cell r="PH125">
            <v>1540</v>
          </cell>
          <cell r="PI125">
            <v>1540</v>
          </cell>
          <cell r="PJ125">
            <v>1550</v>
          </cell>
          <cell r="PK125">
            <v>1550</v>
          </cell>
          <cell r="PL125">
            <v>1550</v>
          </cell>
          <cell r="PM125">
            <v>1550</v>
          </cell>
          <cell r="PN125">
            <v>1550</v>
          </cell>
          <cell r="PO125">
            <v>1560</v>
          </cell>
          <cell r="PP125">
            <v>1560</v>
          </cell>
          <cell r="PQ125">
            <v>1560</v>
          </cell>
          <cell r="PR125">
            <v>1560</v>
          </cell>
        </row>
        <row r="126">
          <cell r="I126">
            <v>0</v>
          </cell>
          <cell r="J126"/>
          <cell r="K126"/>
          <cell r="L126">
            <v>5.0999999999999996</v>
          </cell>
          <cell r="M126"/>
          <cell r="N126"/>
          <cell r="O126"/>
          <cell r="P126"/>
          <cell r="Q126"/>
          <cell r="R126"/>
          <cell r="S126">
            <v>8.4</v>
          </cell>
          <cell r="T126"/>
          <cell r="U126"/>
          <cell r="V126"/>
          <cell r="W126"/>
          <cell r="X126"/>
          <cell r="Y126"/>
          <cell r="Z126">
            <v>9.9</v>
          </cell>
          <cell r="AA126"/>
          <cell r="AB126"/>
          <cell r="AC126"/>
          <cell r="AD126">
            <v>15.6</v>
          </cell>
          <cell r="AE126"/>
          <cell r="AF126"/>
          <cell r="AG126">
            <v>19.2</v>
          </cell>
          <cell r="AH126"/>
          <cell r="AI126"/>
          <cell r="AJ126"/>
          <cell r="AK126"/>
          <cell r="AL126"/>
          <cell r="AM126"/>
          <cell r="AN126">
            <v>12.2</v>
          </cell>
          <cell r="AO126"/>
          <cell r="AP126"/>
          <cell r="AQ126">
            <v>10.199999999999999</v>
          </cell>
          <cell r="AR126"/>
          <cell r="AS126"/>
          <cell r="AT126"/>
          <cell r="AU126"/>
          <cell r="AV126">
            <v>10.199999999999999</v>
          </cell>
          <cell r="AW126"/>
          <cell r="AX126"/>
          <cell r="AY126"/>
          <cell r="AZ126"/>
          <cell r="BA126">
            <v>0.01</v>
          </cell>
        </row>
        <row r="130">
          <cell r="KH130">
            <v>0</v>
          </cell>
          <cell r="KI130" t="e">
            <v>#N/A</v>
          </cell>
          <cell r="KJ130" t="e">
            <v>#N/A</v>
          </cell>
          <cell r="KK130">
            <v>1040</v>
          </cell>
          <cell r="KL130" t="e">
            <v>#N/A</v>
          </cell>
          <cell r="KM130" t="e">
            <v>#N/A</v>
          </cell>
          <cell r="KN130" t="e">
            <v>#N/A</v>
          </cell>
          <cell r="KO130" t="e">
            <v>#N/A</v>
          </cell>
          <cell r="KP130" t="e">
            <v>#N/A</v>
          </cell>
          <cell r="KQ130" t="e">
            <v>#N/A</v>
          </cell>
          <cell r="KR130">
            <v>240</v>
          </cell>
          <cell r="KS130" t="e">
            <v>#N/A</v>
          </cell>
          <cell r="KT130" t="e">
            <v>#N/A</v>
          </cell>
          <cell r="KU130" t="e">
            <v>#N/A</v>
          </cell>
          <cell r="KV130" t="e">
            <v>#N/A</v>
          </cell>
          <cell r="KW130" t="e">
            <v>#N/A</v>
          </cell>
          <cell r="KX130" t="e">
            <v>#N/A</v>
          </cell>
          <cell r="KY130">
            <v>170</v>
          </cell>
          <cell r="KZ130" t="e">
            <v>#N/A</v>
          </cell>
          <cell r="LA130" t="e">
            <v>#N/A</v>
          </cell>
          <cell r="LB130" t="e">
            <v>#N/A</v>
          </cell>
          <cell r="LC130">
            <v>100</v>
          </cell>
          <cell r="LD130" t="e">
            <v>#N/A</v>
          </cell>
          <cell r="LE130" t="e">
            <v>#N/A</v>
          </cell>
          <cell r="LF130">
            <v>40</v>
          </cell>
          <cell r="LG130" t="e">
            <v>#N/A</v>
          </cell>
          <cell r="LH130" t="e">
            <v>#N/A</v>
          </cell>
          <cell r="LI130" t="e">
            <v>#N/A</v>
          </cell>
          <cell r="LJ130" t="e">
            <v>#N/A</v>
          </cell>
          <cell r="LK130" t="e">
            <v>#N/A</v>
          </cell>
          <cell r="LL130" t="e">
            <v>#N/A</v>
          </cell>
          <cell r="LM130">
            <v>10</v>
          </cell>
          <cell r="LN130" t="e">
            <v>#N/A</v>
          </cell>
          <cell r="LO130" t="e">
            <v>#N/A</v>
          </cell>
          <cell r="LP130">
            <v>10</v>
          </cell>
          <cell r="LQ130" t="e">
            <v>#N/A</v>
          </cell>
          <cell r="LR130" t="e">
            <v>#N/A</v>
          </cell>
          <cell r="LS130" t="e">
            <v>#N/A</v>
          </cell>
          <cell r="LT130" t="e">
            <v>#N/A</v>
          </cell>
          <cell r="LU130">
            <v>10</v>
          </cell>
          <cell r="LV130" t="e">
            <v>#N/A</v>
          </cell>
          <cell r="LW130" t="e">
            <v>#N/A</v>
          </cell>
          <cell r="LX130" t="e">
            <v>#N/A</v>
          </cell>
          <cell r="LY130" t="e">
            <v>#N/A</v>
          </cell>
          <cell r="LZ130">
            <v>10</v>
          </cell>
          <cell r="NX130">
            <v>0</v>
          </cell>
          <cell r="NY130">
            <v>0</v>
          </cell>
          <cell r="NZ130">
            <v>1040</v>
          </cell>
          <cell r="OA130">
            <v>1040</v>
          </cell>
          <cell r="OB130">
            <v>1040</v>
          </cell>
          <cell r="OC130">
            <v>1040</v>
          </cell>
          <cell r="OD130">
            <v>1040</v>
          </cell>
          <cell r="OE130">
            <v>1040</v>
          </cell>
          <cell r="OF130">
            <v>1040</v>
          </cell>
          <cell r="OG130">
            <v>1280</v>
          </cell>
          <cell r="OH130">
            <v>1280</v>
          </cell>
          <cell r="OI130">
            <v>1280</v>
          </cell>
          <cell r="OJ130">
            <v>1280</v>
          </cell>
          <cell r="OK130">
            <v>1280</v>
          </cell>
          <cell r="OL130">
            <v>1280</v>
          </cell>
          <cell r="OM130">
            <v>1280</v>
          </cell>
          <cell r="ON130">
            <v>1450</v>
          </cell>
          <cell r="OO130">
            <v>1450</v>
          </cell>
          <cell r="OP130">
            <v>1450</v>
          </cell>
          <cell r="OQ130">
            <v>1450</v>
          </cell>
          <cell r="OR130">
            <v>1550</v>
          </cell>
          <cell r="OS130">
            <v>1550</v>
          </cell>
          <cell r="OT130">
            <v>1550</v>
          </cell>
          <cell r="OU130">
            <v>1590</v>
          </cell>
          <cell r="OV130">
            <v>1590</v>
          </cell>
          <cell r="OW130">
            <v>1590</v>
          </cell>
          <cell r="OX130">
            <v>1590</v>
          </cell>
          <cell r="OY130">
            <v>1590</v>
          </cell>
          <cell r="OZ130">
            <v>1590</v>
          </cell>
          <cell r="PA130">
            <v>1590</v>
          </cell>
          <cell r="PB130">
            <v>1600</v>
          </cell>
          <cell r="PC130">
            <v>1600</v>
          </cell>
          <cell r="PD130">
            <v>1600</v>
          </cell>
          <cell r="PE130">
            <v>1610</v>
          </cell>
          <cell r="PF130">
            <v>1610</v>
          </cell>
          <cell r="PG130">
            <v>1610</v>
          </cell>
          <cell r="PH130">
            <v>1610</v>
          </cell>
          <cell r="PI130">
            <v>1610</v>
          </cell>
          <cell r="PJ130">
            <v>1620</v>
          </cell>
          <cell r="PK130">
            <v>1620</v>
          </cell>
          <cell r="PL130">
            <v>1620</v>
          </cell>
          <cell r="PM130">
            <v>1620</v>
          </cell>
          <cell r="PN130">
            <v>1620</v>
          </cell>
          <cell r="PO130">
            <v>1630</v>
          </cell>
          <cell r="PP130">
            <v>1630</v>
          </cell>
          <cell r="PQ130">
            <v>1630</v>
          </cell>
          <cell r="PR130">
            <v>1630</v>
          </cell>
        </row>
        <row r="131">
          <cell r="I131">
            <v>0</v>
          </cell>
          <cell r="J131"/>
          <cell r="K131"/>
          <cell r="L131">
            <v>5.0999999999999996</v>
          </cell>
          <cell r="M131"/>
          <cell r="N131"/>
          <cell r="O131"/>
          <cell r="P131"/>
          <cell r="Q131"/>
          <cell r="R131"/>
          <cell r="S131">
            <v>7.4</v>
          </cell>
          <cell r="T131"/>
          <cell r="U131"/>
          <cell r="V131"/>
          <cell r="W131"/>
          <cell r="X131"/>
          <cell r="Y131"/>
          <cell r="Z131">
            <v>10</v>
          </cell>
          <cell r="AA131"/>
          <cell r="AB131"/>
          <cell r="AC131"/>
          <cell r="AD131">
            <v>15.6</v>
          </cell>
          <cell r="AE131"/>
          <cell r="AF131"/>
          <cell r="AG131">
            <v>19.5</v>
          </cell>
          <cell r="AH131"/>
          <cell r="AI131"/>
          <cell r="AJ131"/>
          <cell r="AK131"/>
          <cell r="AL131"/>
          <cell r="AM131"/>
          <cell r="AN131">
            <v>14.2</v>
          </cell>
          <cell r="AO131"/>
          <cell r="AP131"/>
          <cell r="AQ131">
            <v>10.9</v>
          </cell>
          <cell r="AR131"/>
          <cell r="AS131"/>
          <cell r="AT131"/>
          <cell r="AU131"/>
          <cell r="AV131">
            <v>16.100000000000001</v>
          </cell>
          <cell r="AW131"/>
          <cell r="AX131"/>
          <cell r="AY131"/>
          <cell r="AZ131"/>
          <cell r="BA131">
            <v>5.3</v>
          </cell>
        </row>
        <row r="135">
          <cell r="KH135">
            <v>0</v>
          </cell>
          <cell r="KI135" t="e">
            <v>#N/A</v>
          </cell>
          <cell r="KJ135" t="e">
            <v>#N/A</v>
          </cell>
          <cell r="KK135">
            <v>850</v>
          </cell>
          <cell r="KL135" t="e">
            <v>#N/A</v>
          </cell>
          <cell r="KM135" t="e">
            <v>#N/A</v>
          </cell>
          <cell r="KN135" t="e">
            <v>#N/A</v>
          </cell>
          <cell r="KO135" t="e">
            <v>#N/A</v>
          </cell>
          <cell r="KP135" t="e">
            <v>#N/A</v>
          </cell>
          <cell r="KQ135" t="e">
            <v>#N/A</v>
          </cell>
          <cell r="KR135">
            <v>380</v>
          </cell>
          <cell r="KS135" t="e">
            <v>#N/A</v>
          </cell>
          <cell r="KT135" t="e">
            <v>#N/A</v>
          </cell>
          <cell r="KU135" t="e">
            <v>#N/A</v>
          </cell>
          <cell r="KV135" t="e">
            <v>#N/A</v>
          </cell>
          <cell r="KW135" t="e">
            <v>#N/A</v>
          </cell>
          <cell r="KX135" t="e">
            <v>#N/A</v>
          </cell>
          <cell r="KY135">
            <v>100</v>
          </cell>
          <cell r="KZ135" t="e">
            <v>#N/A</v>
          </cell>
          <cell r="LA135" t="e">
            <v>#N/A</v>
          </cell>
          <cell r="LB135" t="e">
            <v>#N/A</v>
          </cell>
          <cell r="LC135">
            <v>130</v>
          </cell>
          <cell r="LD135" t="e">
            <v>#N/A</v>
          </cell>
          <cell r="LE135" t="e">
            <v>#N/A</v>
          </cell>
          <cell r="LF135">
            <v>20</v>
          </cell>
          <cell r="LG135" t="e">
            <v>#N/A</v>
          </cell>
          <cell r="LH135" t="e">
            <v>#N/A</v>
          </cell>
          <cell r="LI135" t="e">
            <v>#N/A</v>
          </cell>
          <cell r="LJ135" t="e">
            <v>#N/A</v>
          </cell>
          <cell r="LK135" t="e">
            <v>#N/A</v>
          </cell>
          <cell r="LL135" t="e">
            <v>#N/A</v>
          </cell>
          <cell r="LM135">
            <v>10</v>
          </cell>
          <cell r="LN135" t="e">
            <v>#N/A</v>
          </cell>
          <cell r="LO135" t="e">
            <v>#N/A</v>
          </cell>
          <cell r="LP135">
            <v>10</v>
          </cell>
          <cell r="LQ135" t="e">
            <v>#N/A</v>
          </cell>
          <cell r="LR135" t="e">
            <v>#N/A</v>
          </cell>
          <cell r="LS135" t="e">
            <v>#N/A</v>
          </cell>
          <cell r="LT135" t="e">
            <v>#N/A</v>
          </cell>
          <cell r="LU135">
            <v>10</v>
          </cell>
          <cell r="LV135" t="e">
            <v>#N/A</v>
          </cell>
          <cell r="LW135" t="e">
            <v>#N/A</v>
          </cell>
          <cell r="LX135" t="e">
            <v>#N/A</v>
          </cell>
          <cell r="LY135" t="e">
            <v>#N/A</v>
          </cell>
          <cell r="LZ135">
            <v>10</v>
          </cell>
          <cell r="NX135">
            <v>0</v>
          </cell>
          <cell r="NY135">
            <v>0</v>
          </cell>
          <cell r="NZ135">
            <v>850</v>
          </cell>
          <cell r="OA135">
            <v>850</v>
          </cell>
          <cell r="OB135">
            <v>850</v>
          </cell>
          <cell r="OC135">
            <v>850</v>
          </cell>
          <cell r="OD135">
            <v>850</v>
          </cell>
          <cell r="OE135">
            <v>850</v>
          </cell>
          <cell r="OF135">
            <v>850</v>
          </cell>
          <cell r="OG135">
            <v>1230</v>
          </cell>
          <cell r="OH135">
            <v>1230</v>
          </cell>
          <cell r="OI135">
            <v>1230</v>
          </cell>
          <cell r="OJ135">
            <v>1230</v>
          </cell>
          <cell r="OK135">
            <v>1230</v>
          </cell>
          <cell r="OL135">
            <v>1230</v>
          </cell>
          <cell r="OM135">
            <v>1230</v>
          </cell>
          <cell r="ON135">
            <v>1330</v>
          </cell>
          <cell r="OO135">
            <v>1330</v>
          </cell>
          <cell r="OP135">
            <v>1330</v>
          </cell>
          <cell r="OQ135">
            <v>1330</v>
          </cell>
          <cell r="OR135">
            <v>1460</v>
          </cell>
          <cell r="OS135">
            <v>1460</v>
          </cell>
          <cell r="OT135">
            <v>1460</v>
          </cell>
          <cell r="OU135">
            <v>1480</v>
          </cell>
          <cell r="OV135">
            <v>1480</v>
          </cell>
          <cell r="OW135">
            <v>1480</v>
          </cell>
          <cell r="OX135">
            <v>1480</v>
          </cell>
          <cell r="OY135">
            <v>1480</v>
          </cell>
          <cell r="OZ135">
            <v>1480</v>
          </cell>
          <cell r="PA135">
            <v>1480</v>
          </cell>
          <cell r="PB135">
            <v>1490</v>
          </cell>
          <cell r="PC135">
            <v>1490</v>
          </cell>
          <cell r="PD135">
            <v>1490</v>
          </cell>
          <cell r="PE135">
            <v>1500</v>
          </cell>
          <cell r="PF135">
            <v>1500</v>
          </cell>
          <cell r="PG135">
            <v>1500</v>
          </cell>
          <cell r="PH135">
            <v>1500</v>
          </cell>
          <cell r="PI135">
            <v>1500</v>
          </cell>
          <cell r="PJ135">
            <v>1510</v>
          </cell>
          <cell r="PK135">
            <v>1510</v>
          </cell>
          <cell r="PL135">
            <v>1510</v>
          </cell>
          <cell r="PM135">
            <v>1510</v>
          </cell>
          <cell r="PN135">
            <v>1510</v>
          </cell>
          <cell r="PO135">
            <v>1520</v>
          </cell>
          <cell r="PP135">
            <v>1520</v>
          </cell>
          <cell r="PQ135">
            <v>1520</v>
          </cell>
          <cell r="PR135">
            <v>1520</v>
          </cell>
        </row>
        <row r="136">
          <cell r="I136">
            <v>0</v>
          </cell>
          <cell r="J136"/>
          <cell r="K136"/>
          <cell r="L136">
            <v>5</v>
          </cell>
          <cell r="M136"/>
          <cell r="N136"/>
          <cell r="O136"/>
          <cell r="P136"/>
          <cell r="Q136"/>
          <cell r="R136"/>
          <cell r="S136">
            <v>7.9</v>
          </cell>
          <cell r="T136"/>
          <cell r="U136"/>
          <cell r="V136"/>
          <cell r="W136"/>
          <cell r="X136"/>
          <cell r="Y136"/>
          <cell r="Z136">
            <v>9.9</v>
          </cell>
          <cell r="AA136"/>
          <cell r="AB136"/>
          <cell r="AC136"/>
          <cell r="AD136">
            <v>15.5</v>
          </cell>
          <cell r="AE136"/>
          <cell r="AF136"/>
          <cell r="AG136">
            <v>15.4</v>
          </cell>
          <cell r="AH136"/>
          <cell r="AI136"/>
          <cell r="AJ136"/>
          <cell r="AK136"/>
          <cell r="AL136"/>
          <cell r="AM136"/>
          <cell r="AN136">
            <v>16.3</v>
          </cell>
          <cell r="AO136"/>
          <cell r="AP136"/>
          <cell r="AQ136">
            <v>10.8</v>
          </cell>
          <cell r="AR136"/>
          <cell r="AS136"/>
          <cell r="AT136"/>
          <cell r="AU136"/>
          <cell r="AV136">
            <v>15.7</v>
          </cell>
          <cell r="AW136"/>
          <cell r="AX136"/>
          <cell r="AY136"/>
          <cell r="AZ136"/>
          <cell r="BA136">
            <v>2.2000000000000002</v>
          </cell>
        </row>
        <row r="140">
          <cell r="KG140"/>
          <cell r="KH140" t="e">
            <v>#N/A</v>
          </cell>
          <cell r="KI140">
            <v>320</v>
          </cell>
          <cell r="KJ140" t="e">
            <v>#N/A</v>
          </cell>
          <cell r="KK140">
            <v>465</v>
          </cell>
          <cell r="KL140" t="e">
            <v>#N/A</v>
          </cell>
          <cell r="KM140">
            <v>390</v>
          </cell>
          <cell r="KN140" t="e">
            <v>#N/A</v>
          </cell>
          <cell r="KO140" t="e">
            <v>#N/A</v>
          </cell>
          <cell r="KP140" t="e">
            <v>#N/A</v>
          </cell>
          <cell r="KQ140" t="e">
            <v>#N/A</v>
          </cell>
          <cell r="KR140">
            <v>420</v>
          </cell>
          <cell r="KS140">
            <v>332</v>
          </cell>
          <cell r="KT140" t="e">
            <v>#N/A</v>
          </cell>
          <cell r="KU140" t="e">
            <v>#N/A</v>
          </cell>
          <cell r="KV140" t="e">
            <v>#N/A</v>
          </cell>
          <cell r="KW140" t="e">
            <v>#N/A</v>
          </cell>
          <cell r="KX140">
            <v>557</v>
          </cell>
          <cell r="KY140">
            <v>535</v>
          </cell>
          <cell r="KZ140" t="e">
            <v>#N/A</v>
          </cell>
          <cell r="LA140">
            <v>410</v>
          </cell>
          <cell r="LB140" t="e">
            <v>#N/A</v>
          </cell>
          <cell r="LC140">
            <v>360</v>
          </cell>
          <cell r="LD140" t="e">
            <v>#N/A</v>
          </cell>
          <cell r="LE140" t="e">
            <v>#N/A</v>
          </cell>
          <cell r="LF140">
            <v>395</v>
          </cell>
          <cell r="LG140" t="e">
            <v>#N/A</v>
          </cell>
          <cell r="LH140" t="e">
            <v>#N/A</v>
          </cell>
          <cell r="LI140">
            <v>340</v>
          </cell>
          <cell r="LJ140" t="e">
            <v>#N/A</v>
          </cell>
          <cell r="LK140" t="e">
            <v>#N/A</v>
          </cell>
          <cell r="LL140" t="e">
            <v>#N/A</v>
          </cell>
          <cell r="LM140">
            <v>355</v>
          </cell>
          <cell r="LN140" t="e">
            <v>#N/A</v>
          </cell>
          <cell r="LO140" t="e">
            <v>#N/A</v>
          </cell>
          <cell r="LP140">
            <v>37</v>
          </cell>
          <cell r="LQ140" t="e">
            <v>#N/A</v>
          </cell>
          <cell r="LR140" t="e">
            <v>#N/A</v>
          </cell>
          <cell r="LS140" t="e">
            <v>#N/A</v>
          </cell>
          <cell r="LT140" t="e">
            <v>#N/A</v>
          </cell>
          <cell r="LU140">
            <v>100</v>
          </cell>
          <cell r="LV140" t="e">
            <v>#N/A</v>
          </cell>
          <cell r="LW140" t="e">
            <v>#N/A</v>
          </cell>
          <cell r="LX140" t="e">
            <v>#N/A</v>
          </cell>
          <cell r="LY140">
            <v>79</v>
          </cell>
          <cell r="LZ140" t="e">
            <v>#N/A</v>
          </cell>
          <cell r="NX140">
            <v>320</v>
          </cell>
          <cell r="NY140">
            <v>320</v>
          </cell>
          <cell r="NZ140">
            <v>785</v>
          </cell>
          <cell r="OA140">
            <v>785</v>
          </cell>
          <cell r="OB140">
            <v>1175</v>
          </cell>
          <cell r="OC140">
            <v>1175</v>
          </cell>
          <cell r="OD140">
            <v>1175</v>
          </cell>
          <cell r="OE140">
            <v>1175</v>
          </cell>
          <cell r="OF140">
            <v>1175</v>
          </cell>
          <cell r="OG140">
            <v>1595</v>
          </cell>
          <cell r="OH140">
            <v>1927</v>
          </cell>
          <cell r="OI140">
            <v>1927</v>
          </cell>
          <cell r="OJ140">
            <v>1927</v>
          </cell>
          <cell r="OK140">
            <v>1927</v>
          </cell>
          <cell r="OL140">
            <v>1927</v>
          </cell>
          <cell r="OM140">
            <v>2484</v>
          </cell>
          <cell r="ON140">
            <v>3019</v>
          </cell>
          <cell r="OO140">
            <v>3019</v>
          </cell>
          <cell r="OP140">
            <v>3429</v>
          </cell>
          <cell r="OQ140">
            <v>3429</v>
          </cell>
          <cell r="OR140">
            <v>3789</v>
          </cell>
          <cell r="OS140">
            <v>3789</v>
          </cell>
          <cell r="OT140">
            <v>3789</v>
          </cell>
          <cell r="OU140">
            <v>4184</v>
          </cell>
          <cell r="OV140">
            <v>4184</v>
          </cell>
          <cell r="OW140">
            <v>4184</v>
          </cell>
          <cell r="OX140">
            <v>4524</v>
          </cell>
          <cell r="OY140">
            <v>4524</v>
          </cell>
          <cell r="OZ140">
            <v>4524</v>
          </cell>
          <cell r="PA140">
            <v>4524</v>
          </cell>
          <cell r="PB140">
            <v>4879</v>
          </cell>
          <cell r="PC140">
            <v>4879</v>
          </cell>
          <cell r="PD140">
            <v>4879</v>
          </cell>
          <cell r="PE140">
            <v>4916</v>
          </cell>
          <cell r="PF140">
            <v>4916</v>
          </cell>
          <cell r="PG140">
            <v>4916</v>
          </cell>
          <cell r="PH140">
            <v>4916</v>
          </cell>
          <cell r="PI140">
            <v>4916</v>
          </cell>
          <cell r="PJ140">
            <v>5016</v>
          </cell>
          <cell r="PK140">
            <v>5016</v>
          </cell>
          <cell r="PL140">
            <v>5016</v>
          </cell>
          <cell r="PM140">
            <v>5016</v>
          </cell>
          <cell r="PN140">
            <v>5095</v>
          </cell>
          <cell r="PO140">
            <v>5095</v>
          </cell>
          <cell r="PP140">
            <v>5095</v>
          </cell>
          <cell r="PQ140">
            <v>5095</v>
          </cell>
          <cell r="PR140">
            <v>5095</v>
          </cell>
        </row>
        <row r="141">
          <cell r="H141">
            <v>0</v>
          </cell>
          <cell r="I141"/>
          <cell r="J141">
            <v>40.6</v>
          </cell>
          <cell r="K141"/>
          <cell r="L141">
            <v>40.5</v>
          </cell>
          <cell r="M141"/>
          <cell r="N141">
            <v>64.8</v>
          </cell>
          <cell r="O141"/>
          <cell r="P141"/>
          <cell r="Q141"/>
          <cell r="R141"/>
          <cell r="S141">
            <v>68</v>
          </cell>
          <cell r="T141">
            <v>73.099999999999994</v>
          </cell>
          <cell r="U141"/>
          <cell r="V141"/>
          <cell r="W141"/>
          <cell r="X141"/>
          <cell r="Y141">
            <v>79.23</v>
          </cell>
          <cell r="Z141">
            <v>72.2</v>
          </cell>
          <cell r="AA141"/>
          <cell r="AB141">
            <v>71.099999999999994</v>
          </cell>
          <cell r="AC141"/>
          <cell r="AD141">
            <v>68.900000000000006</v>
          </cell>
          <cell r="AE141"/>
          <cell r="AF141"/>
          <cell r="AG141">
            <v>63.2</v>
          </cell>
          <cell r="AH141"/>
          <cell r="AI141"/>
          <cell r="AJ141">
            <v>59.25</v>
          </cell>
          <cell r="AK141"/>
          <cell r="AL141"/>
          <cell r="AM141"/>
          <cell r="AN141">
            <v>55.3</v>
          </cell>
          <cell r="AO141"/>
          <cell r="AP141"/>
          <cell r="AQ141">
            <v>57.1</v>
          </cell>
          <cell r="AR141"/>
          <cell r="AS141"/>
          <cell r="AT141"/>
          <cell r="AU141"/>
          <cell r="AV141">
            <v>58.3</v>
          </cell>
          <cell r="AW141"/>
          <cell r="AX141"/>
          <cell r="AY141"/>
          <cell r="AZ141">
            <v>43.1</v>
          </cell>
          <cell r="BA141"/>
        </row>
        <row r="145">
          <cell r="KG145"/>
          <cell r="KH145" t="e">
            <v>#N/A</v>
          </cell>
          <cell r="KI145">
            <v>315</v>
          </cell>
          <cell r="KJ145" t="e">
            <v>#N/A</v>
          </cell>
          <cell r="KK145">
            <v>420</v>
          </cell>
          <cell r="KL145" t="e">
            <v>#N/A</v>
          </cell>
          <cell r="KM145">
            <v>355</v>
          </cell>
          <cell r="KN145" t="e">
            <v>#N/A</v>
          </cell>
          <cell r="KO145" t="e">
            <v>#N/A</v>
          </cell>
          <cell r="KP145" t="e">
            <v>#N/A</v>
          </cell>
          <cell r="KQ145" t="e">
            <v>#N/A</v>
          </cell>
          <cell r="KR145">
            <v>405</v>
          </cell>
          <cell r="KS145">
            <v>365</v>
          </cell>
          <cell r="KT145" t="e">
            <v>#N/A</v>
          </cell>
          <cell r="KU145" t="e">
            <v>#N/A</v>
          </cell>
          <cell r="KV145" t="e">
            <v>#N/A</v>
          </cell>
          <cell r="KW145" t="e">
            <v>#N/A</v>
          </cell>
          <cell r="KX145">
            <v>455</v>
          </cell>
          <cell r="KY145">
            <v>545</v>
          </cell>
          <cell r="KZ145" t="e">
            <v>#N/A</v>
          </cell>
          <cell r="LA145">
            <v>455</v>
          </cell>
          <cell r="LB145" t="e">
            <v>#N/A</v>
          </cell>
          <cell r="LC145">
            <v>340</v>
          </cell>
          <cell r="LD145" t="e">
            <v>#N/A</v>
          </cell>
          <cell r="LE145" t="e">
            <v>#N/A</v>
          </cell>
          <cell r="LF145">
            <v>350</v>
          </cell>
          <cell r="LG145" t="e">
            <v>#N/A</v>
          </cell>
          <cell r="LH145" t="e">
            <v>#N/A</v>
          </cell>
          <cell r="LI145">
            <v>380</v>
          </cell>
          <cell r="LJ145" t="e">
            <v>#N/A</v>
          </cell>
          <cell r="LK145" t="e">
            <v>#N/A</v>
          </cell>
          <cell r="LL145" t="e">
            <v>#N/A</v>
          </cell>
          <cell r="LM145">
            <v>420</v>
          </cell>
          <cell r="LN145" t="e">
            <v>#N/A</v>
          </cell>
          <cell r="LO145" t="e">
            <v>#N/A</v>
          </cell>
          <cell r="LP145">
            <v>57</v>
          </cell>
          <cell r="LQ145" t="e">
            <v>#N/A</v>
          </cell>
          <cell r="LR145" t="e">
            <v>#N/A</v>
          </cell>
          <cell r="LS145" t="e">
            <v>#N/A</v>
          </cell>
          <cell r="LT145" t="e">
            <v>#N/A</v>
          </cell>
          <cell r="LU145">
            <v>99</v>
          </cell>
          <cell r="LV145" t="e">
            <v>#N/A</v>
          </cell>
          <cell r="LW145" t="e">
            <v>#N/A</v>
          </cell>
          <cell r="LX145" t="e">
            <v>#N/A</v>
          </cell>
          <cell r="LY145">
            <v>70</v>
          </cell>
          <cell r="NX145">
            <v>315</v>
          </cell>
          <cell r="NY145">
            <v>315</v>
          </cell>
          <cell r="NZ145">
            <v>735</v>
          </cell>
          <cell r="OA145">
            <v>735</v>
          </cell>
          <cell r="OB145">
            <v>1090</v>
          </cell>
          <cell r="OC145">
            <v>1090</v>
          </cell>
          <cell r="OD145">
            <v>1090</v>
          </cell>
          <cell r="OE145">
            <v>1090</v>
          </cell>
          <cell r="OF145">
            <v>1090</v>
          </cell>
          <cell r="OG145">
            <v>1495</v>
          </cell>
          <cell r="OH145">
            <v>1860</v>
          </cell>
          <cell r="OI145">
            <v>1860</v>
          </cell>
          <cell r="OJ145">
            <v>1860</v>
          </cell>
          <cell r="OK145">
            <v>1860</v>
          </cell>
          <cell r="OL145">
            <v>1860</v>
          </cell>
          <cell r="OM145">
            <v>2315</v>
          </cell>
          <cell r="ON145">
            <v>2860</v>
          </cell>
          <cell r="OO145">
            <v>2860</v>
          </cell>
          <cell r="OP145">
            <v>3315</v>
          </cell>
          <cell r="OQ145">
            <v>3315</v>
          </cell>
          <cell r="OR145">
            <v>3655</v>
          </cell>
          <cell r="OS145">
            <v>3655</v>
          </cell>
          <cell r="OT145">
            <v>3655</v>
          </cell>
          <cell r="OU145">
            <v>4005</v>
          </cell>
          <cell r="OV145">
            <v>4005</v>
          </cell>
          <cell r="OW145">
            <v>4005</v>
          </cell>
          <cell r="OX145">
            <v>4385</v>
          </cell>
          <cell r="OY145">
            <v>4385</v>
          </cell>
          <cell r="OZ145">
            <v>4385</v>
          </cell>
          <cell r="PA145">
            <v>4385</v>
          </cell>
          <cell r="PB145">
            <v>4805</v>
          </cell>
          <cell r="PC145">
            <v>4805</v>
          </cell>
          <cell r="PD145">
            <v>4805</v>
          </cell>
          <cell r="PE145">
            <v>4862</v>
          </cell>
          <cell r="PF145">
            <v>4862</v>
          </cell>
          <cell r="PG145">
            <v>4862</v>
          </cell>
          <cell r="PH145">
            <v>4862</v>
          </cell>
          <cell r="PI145">
            <v>4862</v>
          </cell>
          <cell r="PJ145">
            <v>4961</v>
          </cell>
          <cell r="PK145">
            <v>4961</v>
          </cell>
          <cell r="PL145">
            <v>4961</v>
          </cell>
          <cell r="PM145">
            <v>4961</v>
          </cell>
          <cell r="PN145">
            <v>5031</v>
          </cell>
          <cell r="PO145">
            <v>5031</v>
          </cell>
          <cell r="PP145">
            <v>5031</v>
          </cell>
          <cell r="PQ145">
            <v>5031</v>
          </cell>
          <cell r="PR145">
            <v>5031</v>
          </cell>
        </row>
        <row r="146">
          <cell r="H146">
            <v>0</v>
          </cell>
          <cell r="I146"/>
          <cell r="J146">
            <v>25.3</v>
          </cell>
          <cell r="K146"/>
          <cell r="L146">
            <v>32.5</v>
          </cell>
          <cell r="M146"/>
          <cell r="N146">
            <v>38.200000000000003</v>
          </cell>
          <cell r="O146"/>
          <cell r="P146"/>
          <cell r="Q146"/>
          <cell r="R146"/>
          <cell r="S146">
            <v>50.5</v>
          </cell>
          <cell r="T146">
            <v>70.7</v>
          </cell>
          <cell r="U146"/>
          <cell r="V146"/>
          <cell r="W146"/>
          <cell r="X146"/>
          <cell r="Y146">
            <v>74.7</v>
          </cell>
          <cell r="Z146">
            <v>64.599999999999994</v>
          </cell>
          <cell r="AA146"/>
          <cell r="AB146">
            <v>64.5</v>
          </cell>
          <cell r="AC146"/>
          <cell r="AD146">
            <v>64.400000000000006</v>
          </cell>
          <cell r="AE146"/>
          <cell r="AF146"/>
          <cell r="AG146">
            <v>68.5</v>
          </cell>
          <cell r="AH146"/>
          <cell r="AI146"/>
          <cell r="AJ146">
            <v>63.2</v>
          </cell>
          <cell r="AK146"/>
          <cell r="AL146"/>
          <cell r="AM146"/>
          <cell r="AN146">
            <v>57.9</v>
          </cell>
          <cell r="AO146"/>
          <cell r="AP146"/>
          <cell r="AQ146">
            <v>52.8</v>
          </cell>
          <cell r="AR146"/>
          <cell r="AS146"/>
          <cell r="AT146"/>
          <cell r="AU146"/>
          <cell r="AV146">
            <v>58.6</v>
          </cell>
          <cell r="AW146"/>
          <cell r="AX146"/>
          <cell r="AY146"/>
          <cell r="AZ146">
            <v>35.200000000000003</v>
          </cell>
        </row>
        <row r="150">
          <cell r="KG150"/>
          <cell r="KH150">
            <v>250</v>
          </cell>
          <cell r="KI150" t="e">
            <v>#N/A</v>
          </cell>
          <cell r="KJ150" t="e">
            <v>#N/A</v>
          </cell>
          <cell r="KK150">
            <v>270</v>
          </cell>
          <cell r="KL150" t="e">
            <v>#N/A</v>
          </cell>
          <cell r="KM150">
            <v>675</v>
          </cell>
          <cell r="KN150" t="e">
            <v>#N/A</v>
          </cell>
          <cell r="KO150" t="e">
            <v>#N/A</v>
          </cell>
          <cell r="KP150" t="e">
            <v>#N/A</v>
          </cell>
          <cell r="KQ150" t="e">
            <v>#N/A</v>
          </cell>
          <cell r="KR150">
            <v>790</v>
          </cell>
          <cell r="KS150">
            <v>752</v>
          </cell>
          <cell r="KT150" t="e">
            <v>#N/A</v>
          </cell>
          <cell r="KU150" t="e">
            <v>#N/A</v>
          </cell>
          <cell r="KV150" t="e">
            <v>#N/A</v>
          </cell>
          <cell r="KW150" t="e">
            <v>#N/A</v>
          </cell>
          <cell r="KX150">
            <v>663.5</v>
          </cell>
          <cell r="KY150">
            <v>265</v>
          </cell>
          <cell r="KZ150" t="e">
            <v>#N/A</v>
          </cell>
          <cell r="LA150">
            <v>143</v>
          </cell>
          <cell r="LB150" t="e">
            <v>#N/A</v>
          </cell>
          <cell r="LC150">
            <v>150</v>
          </cell>
          <cell r="LD150" t="e">
            <v>#N/A</v>
          </cell>
          <cell r="LE150" t="e">
            <v>#N/A</v>
          </cell>
          <cell r="LF150">
            <v>121</v>
          </cell>
          <cell r="LG150" t="e">
            <v>#N/A</v>
          </cell>
          <cell r="LH150" t="e">
            <v>#N/A</v>
          </cell>
          <cell r="LI150">
            <v>114</v>
          </cell>
          <cell r="LJ150" t="e">
            <v>#N/A</v>
          </cell>
          <cell r="LK150" t="e">
            <v>#N/A</v>
          </cell>
          <cell r="LL150" t="e">
            <v>#N/A</v>
          </cell>
          <cell r="LM150">
            <v>1</v>
          </cell>
          <cell r="LN150" t="e">
            <v>#N/A</v>
          </cell>
          <cell r="LO150" t="e">
            <v>#N/A</v>
          </cell>
          <cell r="LP150">
            <v>39</v>
          </cell>
          <cell r="LQ150" t="e">
            <v>#N/A</v>
          </cell>
          <cell r="LR150" t="e">
            <v>#N/A</v>
          </cell>
          <cell r="LS150" t="e">
            <v>#N/A</v>
          </cell>
          <cell r="LT150" t="e">
            <v>#N/A</v>
          </cell>
          <cell r="LU150">
            <v>44</v>
          </cell>
          <cell r="LV150" t="e">
            <v>#N/A</v>
          </cell>
          <cell r="LW150" t="e">
            <v>#N/A</v>
          </cell>
          <cell r="LX150" t="e">
            <v>#N/A</v>
          </cell>
          <cell r="LY150">
            <v>1</v>
          </cell>
          <cell r="LZ150" t="e">
            <v>#N/A</v>
          </cell>
          <cell r="NX150">
            <v>250</v>
          </cell>
          <cell r="NY150">
            <v>250</v>
          </cell>
          <cell r="NZ150">
            <v>520</v>
          </cell>
          <cell r="OA150">
            <v>520</v>
          </cell>
          <cell r="OB150">
            <v>1195</v>
          </cell>
          <cell r="OC150">
            <v>1195</v>
          </cell>
          <cell r="OD150">
            <v>1195</v>
          </cell>
          <cell r="OE150">
            <v>1195</v>
          </cell>
          <cell r="OF150">
            <v>1195</v>
          </cell>
          <cell r="OG150">
            <v>1985</v>
          </cell>
          <cell r="OH150">
            <v>2737</v>
          </cell>
          <cell r="OI150">
            <v>2737</v>
          </cell>
          <cell r="OJ150">
            <v>2737</v>
          </cell>
          <cell r="OK150">
            <v>2737</v>
          </cell>
          <cell r="OL150">
            <v>2737</v>
          </cell>
          <cell r="OM150">
            <v>3400.5</v>
          </cell>
          <cell r="ON150">
            <v>3665.5</v>
          </cell>
          <cell r="OO150">
            <v>3665.5</v>
          </cell>
          <cell r="OP150">
            <v>3808.5</v>
          </cell>
          <cell r="OQ150">
            <v>3808.5</v>
          </cell>
          <cell r="OR150">
            <v>3958.5</v>
          </cell>
          <cell r="OS150">
            <v>3958.5</v>
          </cell>
          <cell r="OT150">
            <v>3958.5</v>
          </cell>
          <cell r="OU150">
            <v>4079.5</v>
          </cell>
          <cell r="OV150">
            <v>4079.5</v>
          </cell>
          <cell r="OW150">
            <v>4079.5</v>
          </cell>
          <cell r="OX150">
            <v>4193.5</v>
          </cell>
          <cell r="OY150">
            <v>4193.5</v>
          </cell>
          <cell r="OZ150">
            <v>4193.5</v>
          </cell>
          <cell r="PA150">
            <v>4193.5</v>
          </cell>
          <cell r="PB150">
            <v>4194.5</v>
          </cell>
          <cell r="PC150">
            <v>4194.5</v>
          </cell>
          <cell r="PD150">
            <v>4194.5</v>
          </cell>
          <cell r="PE150">
            <v>4233.5</v>
          </cell>
          <cell r="PF150">
            <v>4233.5</v>
          </cell>
          <cell r="PG150">
            <v>4233.5</v>
          </cell>
          <cell r="PH150">
            <v>4233.5</v>
          </cell>
          <cell r="PI150">
            <v>4233.5</v>
          </cell>
          <cell r="PJ150">
            <v>4277.5</v>
          </cell>
          <cell r="PK150">
            <v>4277.5</v>
          </cell>
          <cell r="PL150">
            <v>4277.5</v>
          </cell>
          <cell r="PM150">
            <v>4277.5</v>
          </cell>
          <cell r="PN150">
            <v>4278.5</v>
          </cell>
          <cell r="PO150">
            <v>4278.5</v>
          </cell>
          <cell r="PP150">
            <v>4278.5</v>
          </cell>
          <cell r="PQ150">
            <v>4278.5</v>
          </cell>
          <cell r="PR150">
            <v>4278.5</v>
          </cell>
        </row>
        <row r="151">
          <cell r="H151">
            <v>0</v>
          </cell>
          <cell r="I151">
            <v>13.6</v>
          </cell>
          <cell r="J151"/>
          <cell r="K151"/>
          <cell r="L151">
            <v>33</v>
          </cell>
          <cell r="M151"/>
          <cell r="N151">
            <v>57.6</v>
          </cell>
          <cell r="O151"/>
          <cell r="P151"/>
          <cell r="Q151"/>
          <cell r="R151"/>
          <cell r="S151">
            <v>70</v>
          </cell>
          <cell r="T151">
            <v>75.7</v>
          </cell>
          <cell r="U151"/>
          <cell r="V151"/>
          <cell r="W151"/>
          <cell r="X151"/>
          <cell r="Y151">
            <v>72.849999999999994</v>
          </cell>
          <cell r="Z151">
            <v>76</v>
          </cell>
          <cell r="AA151"/>
          <cell r="AB151">
            <v>77.099999999999994</v>
          </cell>
          <cell r="AC151"/>
          <cell r="AD151">
            <v>77.400000000000006</v>
          </cell>
          <cell r="AE151"/>
          <cell r="AF151"/>
          <cell r="AG151">
            <v>63.3</v>
          </cell>
          <cell r="AH151"/>
          <cell r="AI151"/>
          <cell r="AJ151">
            <v>53.45</v>
          </cell>
          <cell r="AK151"/>
          <cell r="AL151"/>
          <cell r="AM151"/>
          <cell r="AN151">
            <v>43.6</v>
          </cell>
          <cell r="AO151"/>
          <cell r="AP151"/>
          <cell r="AQ151">
            <v>54.2</v>
          </cell>
          <cell r="AR151"/>
          <cell r="AS151"/>
          <cell r="AT151"/>
          <cell r="AU151"/>
          <cell r="AV151">
            <v>52.5</v>
          </cell>
          <cell r="AW151"/>
          <cell r="AX151"/>
          <cell r="AY151"/>
          <cell r="AZ151">
            <v>38.4</v>
          </cell>
          <cell r="BA151"/>
        </row>
        <row r="155">
          <cell r="KG155"/>
          <cell r="KH155">
            <v>230</v>
          </cell>
          <cell r="KI155" t="e">
            <v>#N/A</v>
          </cell>
          <cell r="KJ155" t="e">
            <v>#N/A</v>
          </cell>
          <cell r="KK155">
            <v>165</v>
          </cell>
          <cell r="KL155" t="e">
            <v>#N/A</v>
          </cell>
          <cell r="KM155">
            <v>695</v>
          </cell>
          <cell r="KN155" t="e">
            <v>#N/A</v>
          </cell>
          <cell r="KO155" t="e">
            <v>#N/A</v>
          </cell>
          <cell r="KP155" t="e">
            <v>#N/A</v>
          </cell>
          <cell r="KQ155" t="e">
            <v>#N/A</v>
          </cell>
          <cell r="KR155">
            <v>785</v>
          </cell>
          <cell r="KS155">
            <v>730</v>
          </cell>
          <cell r="KT155" t="e">
            <v>#N/A</v>
          </cell>
          <cell r="KU155" t="e">
            <v>#N/A</v>
          </cell>
          <cell r="KV155" t="e">
            <v>#N/A</v>
          </cell>
          <cell r="KW155" t="e">
            <v>#N/A</v>
          </cell>
          <cell r="KX155">
            <v>632</v>
          </cell>
          <cell r="KY155">
            <v>240</v>
          </cell>
          <cell r="KZ155" t="e">
            <v>#N/A</v>
          </cell>
          <cell r="LA155">
            <v>132</v>
          </cell>
          <cell r="LB155" t="e">
            <v>#N/A</v>
          </cell>
          <cell r="LC155">
            <v>135</v>
          </cell>
          <cell r="LD155" t="e">
            <v>#N/A</v>
          </cell>
          <cell r="LE155" t="e">
            <v>#N/A</v>
          </cell>
          <cell r="LF155">
            <v>115</v>
          </cell>
          <cell r="LG155" t="e">
            <v>#N/A</v>
          </cell>
          <cell r="LH155" t="e">
            <v>#N/A</v>
          </cell>
          <cell r="LI155">
            <v>37</v>
          </cell>
          <cell r="LJ155" t="e">
            <v>#N/A</v>
          </cell>
          <cell r="LK155" t="e">
            <v>#N/A</v>
          </cell>
          <cell r="LL155" t="e">
            <v>#N/A</v>
          </cell>
          <cell r="LM155">
            <v>105</v>
          </cell>
          <cell r="LN155" t="e">
            <v>#N/A</v>
          </cell>
          <cell r="LO155" t="e">
            <v>#N/A</v>
          </cell>
          <cell r="LP155">
            <v>1</v>
          </cell>
          <cell r="LQ155" t="e">
            <v>#N/A</v>
          </cell>
          <cell r="LR155" t="e">
            <v>#N/A</v>
          </cell>
          <cell r="LS155" t="e">
            <v>#N/A</v>
          </cell>
          <cell r="LT155" t="e">
            <v>#N/A</v>
          </cell>
          <cell r="LU155">
            <v>17</v>
          </cell>
          <cell r="LV155" t="e">
            <v>#N/A</v>
          </cell>
          <cell r="LW155" t="e">
            <v>#N/A</v>
          </cell>
          <cell r="LX155" t="e">
            <v>#N/A</v>
          </cell>
          <cell r="LY155">
            <v>2</v>
          </cell>
          <cell r="NX155">
            <v>230</v>
          </cell>
          <cell r="NY155">
            <v>230</v>
          </cell>
          <cell r="NZ155">
            <v>395</v>
          </cell>
          <cell r="OA155">
            <v>395</v>
          </cell>
          <cell r="OB155">
            <v>1090</v>
          </cell>
          <cell r="OC155">
            <v>1090</v>
          </cell>
          <cell r="OD155">
            <v>1090</v>
          </cell>
          <cell r="OE155">
            <v>1090</v>
          </cell>
          <cell r="OF155">
            <v>1090</v>
          </cell>
          <cell r="OG155">
            <v>1875</v>
          </cell>
          <cell r="OH155">
            <v>2605</v>
          </cell>
          <cell r="OI155">
            <v>2605</v>
          </cell>
          <cell r="OJ155">
            <v>2605</v>
          </cell>
          <cell r="OK155">
            <v>2605</v>
          </cell>
          <cell r="OL155">
            <v>2605</v>
          </cell>
          <cell r="OM155">
            <v>3237</v>
          </cell>
          <cell r="ON155">
            <v>3477</v>
          </cell>
          <cell r="OO155">
            <v>3477</v>
          </cell>
          <cell r="OP155">
            <v>3609</v>
          </cell>
          <cell r="OQ155">
            <v>3609</v>
          </cell>
          <cell r="OR155">
            <v>3744</v>
          </cell>
          <cell r="OS155">
            <v>3744</v>
          </cell>
          <cell r="OT155">
            <v>3744</v>
          </cell>
          <cell r="OU155">
            <v>3859</v>
          </cell>
          <cell r="OV155">
            <v>3859</v>
          </cell>
          <cell r="OW155">
            <v>3859</v>
          </cell>
          <cell r="OX155">
            <v>3896</v>
          </cell>
          <cell r="OY155">
            <v>3896</v>
          </cell>
          <cell r="OZ155">
            <v>3896</v>
          </cell>
          <cell r="PA155">
            <v>3896</v>
          </cell>
          <cell r="PB155">
            <v>4001</v>
          </cell>
          <cell r="PC155">
            <v>4001</v>
          </cell>
          <cell r="PD155">
            <v>4001</v>
          </cell>
          <cell r="PE155">
            <v>4002</v>
          </cell>
          <cell r="PF155">
            <v>4002</v>
          </cell>
          <cell r="PG155">
            <v>4002</v>
          </cell>
          <cell r="PH155">
            <v>4002</v>
          </cell>
          <cell r="PI155">
            <v>4002</v>
          </cell>
          <cell r="PJ155">
            <v>4019</v>
          </cell>
          <cell r="PK155">
            <v>4019</v>
          </cell>
          <cell r="PL155">
            <v>4019</v>
          </cell>
          <cell r="PM155">
            <v>4019</v>
          </cell>
          <cell r="PN155">
            <v>4021</v>
          </cell>
          <cell r="PO155">
            <v>4021</v>
          </cell>
          <cell r="PP155">
            <v>4021</v>
          </cell>
          <cell r="PQ155">
            <v>4021</v>
          </cell>
          <cell r="PR155">
            <v>4021</v>
          </cell>
        </row>
        <row r="156">
          <cell r="H156">
            <v>0</v>
          </cell>
          <cell r="I156">
            <v>16.5</v>
          </cell>
          <cell r="J156"/>
          <cell r="K156"/>
          <cell r="L156">
            <v>32.9</v>
          </cell>
          <cell r="M156"/>
          <cell r="N156">
            <v>57.5</v>
          </cell>
          <cell r="O156"/>
          <cell r="P156"/>
          <cell r="Q156"/>
          <cell r="R156"/>
          <cell r="S156">
            <v>69.8</v>
          </cell>
          <cell r="T156">
            <v>75.7</v>
          </cell>
          <cell r="U156"/>
          <cell r="V156"/>
          <cell r="W156"/>
          <cell r="X156"/>
          <cell r="Y156">
            <v>75.5</v>
          </cell>
          <cell r="Z156">
            <v>75.2</v>
          </cell>
          <cell r="AA156"/>
          <cell r="AB156">
            <v>75</v>
          </cell>
          <cell r="AC156"/>
          <cell r="AD156">
            <v>74.7</v>
          </cell>
          <cell r="AE156"/>
          <cell r="AF156"/>
          <cell r="AG156">
            <v>64.3</v>
          </cell>
          <cell r="AH156"/>
          <cell r="AI156"/>
          <cell r="AJ156">
            <v>54.599999999999994</v>
          </cell>
          <cell r="AK156"/>
          <cell r="AL156"/>
          <cell r="AM156"/>
          <cell r="AN156">
            <v>44.9</v>
          </cell>
          <cell r="AO156"/>
          <cell r="AP156"/>
          <cell r="AQ156">
            <v>46.1</v>
          </cell>
          <cell r="AR156"/>
          <cell r="AS156"/>
          <cell r="AT156"/>
          <cell r="AU156"/>
          <cell r="AV156">
            <v>50</v>
          </cell>
          <cell r="AW156"/>
          <cell r="AX156"/>
          <cell r="AY156"/>
          <cell r="AZ156">
            <v>31.2</v>
          </cell>
        </row>
        <row r="160">
          <cell r="KG160"/>
          <cell r="KH160">
            <v>240</v>
          </cell>
          <cell r="KI160" t="e">
            <v>#N/A</v>
          </cell>
          <cell r="KJ160" t="e">
            <v>#N/A</v>
          </cell>
          <cell r="KK160">
            <v>270</v>
          </cell>
          <cell r="KL160" t="e">
            <v>#N/A</v>
          </cell>
          <cell r="KM160">
            <v>705</v>
          </cell>
          <cell r="KN160" t="e">
            <v>#N/A</v>
          </cell>
          <cell r="KO160" t="e">
            <v>#N/A</v>
          </cell>
          <cell r="KP160" t="e">
            <v>#N/A</v>
          </cell>
          <cell r="KQ160" t="e">
            <v>#N/A</v>
          </cell>
          <cell r="KR160">
            <v>787.5</v>
          </cell>
          <cell r="KS160">
            <v>746</v>
          </cell>
          <cell r="KT160" t="e">
            <v>#N/A</v>
          </cell>
          <cell r="KU160" t="e">
            <v>#N/A</v>
          </cell>
          <cell r="KV160" t="e">
            <v>#N/A</v>
          </cell>
          <cell r="KW160" t="e">
            <v>#N/A</v>
          </cell>
          <cell r="KX160">
            <v>695</v>
          </cell>
          <cell r="KY160">
            <v>189</v>
          </cell>
          <cell r="KZ160" t="e">
            <v>#N/A</v>
          </cell>
          <cell r="LA160">
            <v>145</v>
          </cell>
          <cell r="LB160" t="e">
            <v>#N/A</v>
          </cell>
          <cell r="LC160">
            <v>163</v>
          </cell>
          <cell r="LD160" t="e">
            <v>#N/A</v>
          </cell>
          <cell r="LE160" t="e">
            <v>#N/A</v>
          </cell>
          <cell r="LF160">
            <v>160</v>
          </cell>
          <cell r="LG160" t="e">
            <v>#N/A</v>
          </cell>
          <cell r="LH160" t="e">
            <v>#N/A</v>
          </cell>
          <cell r="LI160">
            <v>88</v>
          </cell>
          <cell r="LJ160" t="e">
            <v>#N/A</v>
          </cell>
          <cell r="LK160" t="e">
            <v>#N/A</v>
          </cell>
          <cell r="LL160" t="e">
            <v>#N/A</v>
          </cell>
          <cell r="LM160">
            <v>49</v>
          </cell>
          <cell r="LN160" t="e">
            <v>#N/A</v>
          </cell>
          <cell r="LO160" t="e">
            <v>#N/A</v>
          </cell>
          <cell r="LP160">
            <v>1</v>
          </cell>
          <cell r="LQ160" t="e">
            <v>#N/A</v>
          </cell>
          <cell r="LR160" t="e">
            <v>#N/A</v>
          </cell>
          <cell r="LS160" t="e">
            <v>#N/A</v>
          </cell>
          <cell r="LT160" t="e">
            <v>#N/A</v>
          </cell>
          <cell r="LU160">
            <v>22</v>
          </cell>
          <cell r="LV160" t="e">
            <v>#N/A</v>
          </cell>
          <cell r="LW160" t="e">
            <v>#N/A</v>
          </cell>
          <cell r="LX160" t="e">
            <v>#N/A</v>
          </cell>
          <cell r="LY160">
            <v>1</v>
          </cell>
          <cell r="NX160">
            <v>240</v>
          </cell>
          <cell r="NY160">
            <v>240</v>
          </cell>
          <cell r="NZ160">
            <v>510</v>
          </cell>
          <cell r="OA160">
            <v>510</v>
          </cell>
          <cell r="OB160">
            <v>1215</v>
          </cell>
          <cell r="OC160">
            <v>1215</v>
          </cell>
          <cell r="OD160">
            <v>1215</v>
          </cell>
          <cell r="OE160">
            <v>1215</v>
          </cell>
          <cell r="OF160">
            <v>1215</v>
          </cell>
          <cell r="OG160">
            <v>2002.5</v>
          </cell>
          <cell r="OH160">
            <v>2748.5</v>
          </cell>
          <cell r="OI160">
            <v>2748.5</v>
          </cell>
          <cell r="OJ160">
            <v>2748.5</v>
          </cell>
          <cell r="OK160">
            <v>2748.5</v>
          </cell>
          <cell r="OL160">
            <v>2748.5</v>
          </cell>
          <cell r="OM160">
            <v>3443.5</v>
          </cell>
          <cell r="ON160">
            <v>3632.5</v>
          </cell>
          <cell r="OO160">
            <v>3632.5</v>
          </cell>
          <cell r="OP160">
            <v>3777.5</v>
          </cell>
          <cell r="OQ160">
            <v>3777.5</v>
          </cell>
          <cell r="OR160">
            <v>3940.5</v>
          </cell>
          <cell r="OS160">
            <v>3940.5</v>
          </cell>
          <cell r="OT160">
            <v>3940.5</v>
          </cell>
          <cell r="OU160">
            <v>4100.5</v>
          </cell>
          <cell r="OV160">
            <v>4100.5</v>
          </cell>
          <cell r="OW160">
            <v>4100.5</v>
          </cell>
          <cell r="OX160">
            <v>4188.5</v>
          </cell>
          <cell r="OY160">
            <v>4188.5</v>
          </cell>
          <cell r="OZ160">
            <v>4188.5</v>
          </cell>
          <cell r="PA160">
            <v>4188.5</v>
          </cell>
          <cell r="PB160">
            <v>4237.5</v>
          </cell>
          <cell r="PC160">
            <v>4237.5</v>
          </cell>
          <cell r="PD160">
            <v>4237.5</v>
          </cell>
          <cell r="PE160">
            <v>4238.5</v>
          </cell>
          <cell r="PF160">
            <v>4238.5</v>
          </cell>
          <cell r="PG160">
            <v>4238.5</v>
          </cell>
          <cell r="PH160">
            <v>4238.5</v>
          </cell>
          <cell r="PI160">
            <v>4238.5</v>
          </cell>
          <cell r="PJ160">
            <v>4260.5</v>
          </cell>
          <cell r="PK160">
            <v>4260.5</v>
          </cell>
          <cell r="PL160">
            <v>4260.5</v>
          </cell>
          <cell r="PM160">
            <v>4260.5</v>
          </cell>
          <cell r="PN160">
            <v>4261.5</v>
          </cell>
          <cell r="PO160">
            <v>4261.5</v>
          </cell>
          <cell r="PP160">
            <v>4261.5</v>
          </cell>
          <cell r="PQ160">
            <v>4261.5</v>
          </cell>
          <cell r="PR160">
            <v>4261.5</v>
          </cell>
        </row>
        <row r="161">
          <cell r="H161">
            <v>0</v>
          </cell>
          <cell r="I161">
            <v>15.05</v>
          </cell>
          <cell r="J161"/>
          <cell r="K161"/>
          <cell r="L161">
            <v>30</v>
          </cell>
          <cell r="M161"/>
          <cell r="N161">
            <v>57.5</v>
          </cell>
          <cell r="O161"/>
          <cell r="P161"/>
          <cell r="Q161"/>
          <cell r="R161"/>
          <cell r="S161">
            <v>69.900000000000006</v>
          </cell>
          <cell r="T161">
            <v>64.2</v>
          </cell>
          <cell r="U161"/>
          <cell r="V161"/>
          <cell r="W161"/>
          <cell r="X161"/>
          <cell r="Y161">
            <v>70.2</v>
          </cell>
          <cell r="Z161">
            <v>63.2</v>
          </cell>
          <cell r="AA161"/>
          <cell r="AB161">
            <v>70.900000000000006</v>
          </cell>
          <cell r="AC161"/>
          <cell r="AD161">
            <v>73.5</v>
          </cell>
          <cell r="AE161"/>
          <cell r="AF161"/>
          <cell r="AG161">
            <v>61.8</v>
          </cell>
          <cell r="AH161"/>
          <cell r="AI161"/>
          <cell r="AJ161">
            <v>57.45</v>
          </cell>
          <cell r="AK161"/>
          <cell r="AL161"/>
          <cell r="AM161"/>
          <cell r="AN161">
            <v>53.1</v>
          </cell>
          <cell r="AO161"/>
          <cell r="AP161"/>
          <cell r="AQ161">
            <v>45.6</v>
          </cell>
          <cell r="AR161"/>
          <cell r="AS161"/>
          <cell r="AT161"/>
          <cell r="AU161"/>
          <cell r="AV161">
            <v>46.8</v>
          </cell>
          <cell r="AW161"/>
          <cell r="AX161"/>
          <cell r="AY161"/>
          <cell r="AZ161">
            <v>33.299999999999997</v>
          </cell>
        </row>
        <row r="165">
          <cell r="KF165"/>
          <cell r="KG165"/>
          <cell r="KH165">
            <v>119</v>
          </cell>
          <cell r="KI165" t="e">
            <v>#N/A</v>
          </cell>
          <cell r="KJ165" t="e">
            <v>#N/A</v>
          </cell>
          <cell r="KK165">
            <v>150</v>
          </cell>
          <cell r="KL165" t="e">
            <v>#N/A</v>
          </cell>
          <cell r="KM165" t="e">
            <v>#N/A</v>
          </cell>
          <cell r="KN165" t="e">
            <v>#N/A</v>
          </cell>
          <cell r="KO165" t="e">
            <v>#N/A</v>
          </cell>
          <cell r="KP165" t="e">
            <v>#N/A</v>
          </cell>
          <cell r="KQ165" t="e">
            <v>#N/A</v>
          </cell>
          <cell r="KR165">
            <v>118</v>
          </cell>
          <cell r="KS165" t="e">
            <v>#N/A</v>
          </cell>
          <cell r="KT165" t="e">
            <v>#N/A</v>
          </cell>
          <cell r="KU165" t="e">
            <v>#N/A</v>
          </cell>
          <cell r="KV165" t="e">
            <v>#N/A</v>
          </cell>
          <cell r="KW165" t="e">
            <v>#N/A</v>
          </cell>
          <cell r="KX165">
            <v>30</v>
          </cell>
          <cell r="KY165">
            <v>28</v>
          </cell>
          <cell r="KZ165" t="e">
            <v>#N/A</v>
          </cell>
          <cell r="LA165">
            <v>27</v>
          </cell>
          <cell r="LB165" t="e">
            <v>#N/A</v>
          </cell>
          <cell r="LC165" t="e">
            <v>#N/A</v>
          </cell>
          <cell r="LD165">
            <v>13</v>
          </cell>
          <cell r="LE165" t="e">
            <v>#N/A</v>
          </cell>
          <cell r="LF165">
            <v>3</v>
          </cell>
          <cell r="LG165" t="e">
            <v>#N/A</v>
          </cell>
          <cell r="LH165" t="e">
            <v>#N/A</v>
          </cell>
          <cell r="LI165">
            <v>5</v>
          </cell>
          <cell r="LJ165" t="e">
            <v>#N/A</v>
          </cell>
          <cell r="LK165" t="e">
            <v>#N/A</v>
          </cell>
          <cell r="LL165" t="e">
            <v>#N/A</v>
          </cell>
          <cell r="LM165">
            <v>12</v>
          </cell>
          <cell r="LN165" t="e">
            <v>#N/A</v>
          </cell>
          <cell r="LO165" t="e">
            <v>#N/A</v>
          </cell>
          <cell r="LP165">
            <v>1</v>
          </cell>
          <cell r="LQ165" t="e">
            <v>#N/A</v>
          </cell>
          <cell r="LR165" t="e">
            <v>#N/A</v>
          </cell>
          <cell r="LS165" t="e">
            <v>#N/A</v>
          </cell>
          <cell r="LT165" t="e">
            <v>#N/A</v>
          </cell>
          <cell r="LU165">
            <v>12</v>
          </cell>
          <cell r="LV165" t="e">
            <v>#N/A</v>
          </cell>
          <cell r="LW165" t="e">
            <v>#N/A</v>
          </cell>
          <cell r="LX165">
            <v>1</v>
          </cell>
          <cell r="LY165" t="e">
            <v>#N/A</v>
          </cell>
          <cell r="NX165">
            <v>119</v>
          </cell>
          <cell r="NY165">
            <v>119</v>
          </cell>
          <cell r="NZ165">
            <v>269</v>
          </cell>
          <cell r="OA165">
            <v>269</v>
          </cell>
          <cell r="OB165">
            <v>269</v>
          </cell>
          <cell r="OC165">
            <v>269</v>
          </cell>
          <cell r="OD165">
            <v>269</v>
          </cell>
          <cell r="OE165">
            <v>269</v>
          </cell>
          <cell r="OF165">
            <v>269</v>
          </cell>
          <cell r="OG165">
            <v>387</v>
          </cell>
          <cell r="OH165">
            <v>387</v>
          </cell>
          <cell r="OI165">
            <v>387</v>
          </cell>
          <cell r="OJ165">
            <v>387</v>
          </cell>
          <cell r="OK165">
            <v>387</v>
          </cell>
          <cell r="OL165">
            <v>387</v>
          </cell>
          <cell r="OM165">
            <v>417</v>
          </cell>
          <cell r="ON165">
            <v>445</v>
          </cell>
          <cell r="OO165">
            <v>445</v>
          </cell>
          <cell r="OP165">
            <v>472</v>
          </cell>
          <cell r="OQ165">
            <v>472</v>
          </cell>
          <cell r="OR165">
            <v>472</v>
          </cell>
          <cell r="OS165">
            <v>485</v>
          </cell>
          <cell r="OT165">
            <v>485</v>
          </cell>
          <cell r="OU165">
            <v>488</v>
          </cell>
          <cell r="OV165">
            <v>488</v>
          </cell>
          <cell r="OW165">
            <v>488</v>
          </cell>
          <cell r="OX165">
            <v>493</v>
          </cell>
          <cell r="OY165">
            <v>493</v>
          </cell>
          <cell r="OZ165">
            <v>493</v>
          </cell>
          <cell r="PA165">
            <v>493</v>
          </cell>
          <cell r="PB165">
            <v>505</v>
          </cell>
          <cell r="PC165">
            <v>505</v>
          </cell>
          <cell r="PD165">
            <v>505</v>
          </cell>
          <cell r="PE165">
            <v>506</v>
          </cell>
          <cell r="PF165">
            <v>506</v>
          </cell>
          <cell r="PG165">
            <v>506</v>
          </cell>
          <cell r="PH165">
            <v>506</v>
          </cell>
          <cell r="PI165">
            <v>506</v>
          </cell>
          <cell r="PJ165">
            <v>518</v>
          </cell>
          <cell r="PK165">
            <v>518</v>
          </cell>
          <cell r="PL165">
            <v>518</v>
          </cell>
          <cell r="PM165">
            <v>519</v>
          </cell>
          <cell r="PN165">
            <v>519</v>
          </cell>
          <cell r="PO165">
            <v>519</v>
          </cell>
          <cell r="PP165">
            <v>519</v>
          </cell>
          <cell r="PQ165">
            <v>519</v>
          </cell>
          <cell r="PR165">
            <v>519</v>
          </cell>
        </row>
        <row r="166">
          <cell r="G166">
            <v>0</v>
          </cell>
          <cell r="H166"/>
          <cell r="I166">
            <v>25.2</v>
          </cell>
          <cell r="J166"/>
          <cell r="K166"/>
          <cell r="L166">
            <v>30.1</v>
          </cell>
          <cell r="M166"/>
          <cell r="N166"/>
          <cell r="O166"/>
          <cell r="P166"/>
          <cell r="Q166"/>
          <cell r="R166"/>
          <cell r="S166">
            <v>55.3</v>
          </cell>
          <cell r="T166"/>
          <cell r="U166"/>
          <cell r="V166"/>
          <cell r="W166"/>
          <cell r="X166"/>
          <cell r="Y166">
            <v>65</v>
          </cell>
          <cell r="Z166">
            <v>54.2</v>
          </cell>
          <cell r="AA166"/>
          <cell r="AB166">
            <v>59.9</v>
          </cell>
          <cell r="AC166"/>
          <cell r="AD166"/>
          <cell r="AE166">
            <v>59.8</v>
          </cell>
          <cell r="AF166"/>
          <cell r="AG166">
            <v>50.2</v>
          </cell>
          <cell r="AH166"/>
          <cell r="AI166"/>
          <cell r="AJ166">
            <v>44.05</v>
          </cell>
          <cell r="AK166"/>
          <cell r="AL166"/>
          <cell r="AM166"/>
          <cell r="AN166">
            <v>37.9</v>
          </cell>
          <cell r="AO166"/>
          <cell r="AP166"/>
          <cell r="AQ166">
            <v>36.5</v>
          </cell>
          <cell r="AR166"/>
          <cell r="AS166"/>
          <cell r="AT166"/>
          <cell r="AU166"/>
          <cell r="AV166">
            <v>38</v>
          </cell>
          <cell r="AW166"/>
          <cell r="AX166"/>
          <cell r="AY166">
            <v>15.9</v>
          </cell>
          <cell r="AZ166"/>
        </row>
        <row r="170">
          <cell r="KF170"/>
          <cell r="KG170"/>
          <cell r="KH170">
            <v>105</v>
          </cell>
          <cell r="KI170" t="e">
            <v>#N/A</v>
          </cell>
          <cell r="KJ170" t="e">
            <v>#N/A</v>
          </cell>
          <cell r="KK170">
            <v>165</v>
          </cell>
          <cell r="KL170" t="e">
            <v>#N/A</v>
          </cell>
          <cell r="KM170" t="e">
            <v>#N/A</v>
          </cell>
          <cell r="KN170" t="e">
            <v>#N/A</v>
          </cell>
          <cell r="KO170" t="e">
            <v>#N/A</v>
          </cell>
          <cell r="KP170" t="e">
            <v>#N/A</v>
          </cell>
          <cell r="KQ170" t="e">
            <v>#N/A</v>
          </cell>
          <cell r="KR170">
            <v>128</v>
          </cell>
          <cell r="KS170" t="e">
            <v>#N/A</v>
          </cell>
          <cell r="KT170" t="e">
            <v>#N/A</v>
          </cell>
          <cell r="KU170" t="e">
            <v>#N/A</v>
          </cell>
          <cell r="KV170" t="e">
            <v>#N/A</v>
          </cell>
          <cell r="KW170" t="e">
            <v>#N/A</v>
          </cell>
          <cell r="KX170">
            <v>25</v>
          </cell>
          <cell r="KY170">
            <v>35</v>
          </cell>
          <cell r="KZ170" t="e">
            <v>#N/A</v>
          </cell>
          <cell r="LA170">
            <v>26</v>
          </cell>
          <cell r="LB170" t="e">
            <v>#N/A</v>
          </cell>
          <cell r="LC170" t="e">
            <v>#N/A</v>
          </cell>
          <cell r="LD170">
            <v>8</v>
          </cell>
          <cell r="LE170" t="e">
            <v>#N/A</v>
          </cell>
          <cell r="LF170">
            <v>3</v>
          </cell>
          <cell r="LG170" t="e">
            <v>#N/A</v>
          </cell>
          <cell r="LH170" t="e">
            <v>#N/A</v>
          </cell>
          <cell r="LI170">
            <v>7</v>
          </cell>
          <cell r="LJ170" t="e">
            <v>#N/A</v>
          </cell>
          <cell r="LK170" t="e">
            <v>#N/A</v>
          </cell>
          <cell r="LL170" t="e">
            <v>#N/A</v>
          </cell>
          <cell r="LM170">
            <v>9</v>
          </cell>
          <cell r="LN170" t="e">
            <v>#N/A</v>
          </cell>
          <cell r="LO170" t="e">
            <v>#N/A</v>
          </cell>
          <cell r="LP170">
            <v>1</v>
          </cell>
          <cell r="LQ170" t="e">
            <v>#N/A</v>
          </cell>
          <cell r="LR170" t="e">
            <v>#N/A</v>
          </cell>
          <cell r="LS170" t="e">
            <v>#N/A</v>
          </cell>
          <cell r="LT170" t="e">
            <v>#N/A</v>
          </cell>
          <cell r="LU170">
            <v>13</v>
          </cell>
          <cell r="LV170" t="e">
            <v>#N/A</v>
          </cell>
          <cell r="LW170" t="e">
            <v>#N/A</v>
          </cell>
          <cell r="LX170">
            <v>1</v>
          </cell>
          <cell r="NX170">
            <v>105</v>
          </cell>
          <cell r="NY170">
            <v>105</v>
          </cell>
          <cell r="NZ170">
            <v>270</v>
          </cell>
          <cell r="OA170">
            <v>270</v>
          </cell>
          <cell r="OB170">
            <v>270</v>
          </cell>
          <cell r="OC170">
            <v>270</v>
          </cell>
          <cell r="OD170">
            <v>270</v>
          </cell>
          <cell r="OE170">
            <v>270</v>
          </cell>
          <cell r="OF170">
            <v>270</v>
          </cell>
          <cell r="OG170">
            <v>398</v>
          </cell>
          <cell r="OH170">
            <v>398</v>
          </cell>
          <cell r="OI170">
            <v>398</v>
          </cell>
          <cell r="OJ170">
            <v>398</v>
          </cell>
          <cell r="OK170">
            <v>398</v>
          </cell>
          <cell r="OL170">
            <v>398</v>
          </cell>
          <cell r="OM170">
            <v>423</v>
          </cell>
          <cell r="ON170">
            <v>458</v>
          </cell>
          <cell r="OO170">
            <v>458</v>
          </cell>
          <cell r="OP170">
            <v>484</v>
          </cell>
          <cell r="OQ170">
            <v>484</v>
          </cell>
          <cell r="OR170">
            <v>484</v>
          </cell>
          <cell r="OS170">
            <v>492</v>
          </cell>
          <cell r="OT170">
            <v>492</v>
          </cell>
          <cell r="OU170">
            <v>495</v>
          </cell>
          <cell r="OV170">
            <v>495</v>
          </cell>
          <cell r="OW170">
            <v>495</v>
          </cell>
          <cell r="OX170">
            <v>502</v>
          </cell>
          <cell r="OY170">
            <v>502</v>
          </cell>
          <cell r="OZ170">
            <v>502</v>
          </cell>
          <cell r="PA170">
            <v>502</v>
          </cell>
          <cell r="PB170">
            <v>511</v>
          </cell>
          <cell r="PC170">
            <v>511</v>
          </cell>
          <cell r="PD170">
            <v>511</v>
          </cell>
          <cell r="PE170">
            <v>512</v>
          </cell>
          <cell r="PF170">
            <v>512</v>
          </cell>
          <cell r="PG170">
            <v>512</v>
          </cell>
          <cell r="PH170">
            <v>512</v>
          </cell>
          <cell r="PI170">
            <v>512</v>
          </cell>
          <cell r="PJ170">
            <v>525</v>
          </cell>
          <cell r="PK170">
            <v>525</v>
          </cell>
          <cell r="PL170">
            <v>525</v>
          </cell>
          <cell r="PM170">
            <v>526</v>
          </cell>
          <cell r="PN170">
            <v>526</v>
          </cell>
          <cell r="PO170">
            <v>526</v>
          </cell>
          <cell r="PP170">
            <v>526</v>
          </cell>
          <cell r="PQ170">
            <v>526</v>
          </cell>
          <cell r="PR170">
            <v>526</v>
          </cell>
        </row>
        <row r="171">
          <cell r="G171">
            <v>0</v>
          </cell>
          <cell r="H171"/>
          <cell r="I171">
            <v>19</v>
          </cell>
          <cell r="J171"/>
          <cell r="K171"/>
          <cell r="L171">
            <v>30.2</v>
          </cell>
          <cell r="M171"/>
          <cell r="N171"/>
          <cell r="O171"/>
          <cell r="P171"/>
          <cell r="Q171"/>
          <cell r="R171"/>
          <cell r="S171">
            <v>55.9</v>
          </cell>
          <cell r="T171"/>
          <cell r="U171"/>
          <cell r="V171"/>
          <cell r="W171"/>
          <cell r="X171"/>
          <cell r="Y171">
            <v>66.900000000000006</v>
          </cell>
          <cell r="Z171">
            <v>55.3</v>
          </cell>
          <cell r="AA171"/>
          <cell r="AB171">
            <v>54.9</v>
          </cell>
          <cell r="AC171"/>
          <cell r="AD171"/>
          <cell r="AE171">
            <v>60.1</v>
          </cell>
          <cell r="AF171"/>
          <cell r="AG171">
            <v>49.8</v>
          </cell>
          <cell r="AH171"/>
          <cell r="AI171"/>
          <cell r="AJ171">
            <v>40.450000000000003</v>
          </cell>
          <cell r="AK171"/>
          <cell r="AL171"/>
          <cell r="AM171"/>
          <cell r="AN171">
            <v>31.1</v>
          </cell>
          <cell r="AO171"/>
          <cell r="AP171"/>
          <cell r="AQ171">
            <v>33.200000000000003</v>
          </cell>
          <cell r="AR171"/>
          <cell r="AS171"/>
          <cell r="AT171"/>
          <cell r="AU171"/>
          <cell r="AV171">
            <v>37.799999999999997</v>
          </cell>
          <cell r="AW171"/>
          <cell r="AX171"/>
          <cell r="AY171">
            <v>6.4</v>
          </cell>
        </row>
        <row r="175">
          <cell r="KF175"/>
          <cell r="KG175"/>
          <cell r="KH175">
            <v>96</v>
          </cell>
          <cell r="KI175" t="e">
            <v>#N/A</v>
          </cell>
          <cell r="KJ175" t="e">
            <v>#N/A</v>
          </cell>
          <cell r="KK175">
            <v>160</v>
          </cell>
          <cell r="KL175" t="e">
            <v>#N/A</v>
          </cell>
          <cell r="KM175" t="e">
            <v>#N/A</v>
          </cell>
          <cell r="KN175" t="e">
            <v>#N/A</v>
          </cell>
          <cell r="KO175" t="e">
            <v>#N/A</v>
          </cell>
          <cell r="KP175" t="e">
            <v>#N/A</v>
          </cell>
          <cell r="KQ175" t="e">
            <v>#N/A</v>
          </cell>
          <cell r="KR175">
            <v>121</v>
          </cell>
          <cell r="KS175" t="e">
            <v>#N/A</v>
          </cell>
          <cell r="KT175" t="e">
            <v>#N/A</v>
          </cell>
          <cell r="KU175" t="e">
            <v>#N/A</v>
          </cell>
          <cell r="KV175" t="e">
            <v>#N/A</v>
          </cell>
          <cell r="KW175" t="e">
            <v>#N/A</v>
          </cell>
          <cell r="KX175">
            <v>29</v>
          </cell>
          <cell r="KY175">
            <v>33</v>
          </cell>
          <cell r="KZ175" t="e">
            <v>#N/A</v>
          </cell>
          <cell r="LA175">
            <v>48</v>
          </cell>
          <cell r="LB175" t="e">
            <v>#N/A</v>
          </cell>
          <cell r="LC175" t="e">
            <v>#N/A</v>
          </cell>
          <cell r="LD175">
            <v>13</v>
          </cell>
          <cell r="LE175" t="e">
            <v>#N/A</v>
          </cell>
          <cell r="LF175">
            <v>3</v>
          </cell>
          <cell r="LG175" t="e">
            <v>#N/A</v>
          </cell>
          <cell r="LH175" t="e">
            <v>#N/A</v>
          </cell>
          <cell r="LI175">
            <v>9</v>
          </cell>
          <cell r="LJ175" t="e">
            <v>#N/A</v>
          </cell>
          <cell r="LK175" t="e">
            <v>#N/A</v>
          </cell>
          <cell r="LL175" t="e">
            <v>#N/A</v>
          </cell>
          <cell r="LM175">
            <v>11</v>
          </cell>
          <cell r="LN175" t="e">
            <v>#N/A</v>
          </cell>
          <cell r="LO175" t="e">
            <v>#N/A</v>
          </cell>
          <cell r="LP175">
            <v>1</v>
          </cell>
          <cell r="LQ175" t="e">
            <v>#N/A</v>
          </cell>
          <cell r="LR175" t="e">
            <v>#N/A</v>
          </cell>
          <cell r="LS175" t="e">
            <v>#N/A</v>
          </cell>
          <cell r="LT175" t="e">
            <v>#N/A</v>
          </cell>
          <cell r="LU175">
            <v>11</v>
          </cell>
          <cell r="LV175" t="e">
            <v>#N/A</v>
          </cell>
          <cell r="LW175" t="e">
            <v>#N/A</v>
          </cell>
          <cell r="LX175">
            <v>1</v>
          </cell>
          <cell r="NX175">
            <v>96</v>
          </cell>
          <cell r="NY175">
            <v>96</v>
          </cell>
          <cell r="NZ175">
            <v>256</v>
          </cell>
          <cell r="OA175">
            <v>256</v>
          </cell>
          <cell r="OB175">
            <v>256</v>
          </cell>
          <cell r="OC175">
            <v>256</v>
          </cell>
          <cell r="OD175">
            <v>256</v>
          </cell>
          <cell r="OE175">
            <v>256</v>
          </cell>
          <cell r="OF175">
            <v>256</v>
          </cell>
          <cell r="OG175">
            <v>377</v>
          </cell>
          <cell r="OH175">
            <v>377</v>
          </cell>
          <cell r="OI175">
            <v>377</v>
          </cell>
          <cell r="OJ175">
            <v>377</v>
          </cell>
          <cell r="OK175">
            <v>377</v>
          </cell>
          <cell r="OL175">
            <v>377</v>
          </cell>
          <cell r="OM175">
            <v>406</v>
          </cell>
          <cell r="ON175">
            <v>439</v>
          </cell>
          <cell r="OO175">
            <v>439</v>
          </cell>
          <cell r="OP175">
            <v>487</v>
          </cell>
          <cell r="OQ175">
            <v>487</v>
          </cell>
          <cell r="OR175">
            <v>487</v>
          </cell>
          <cell r="OS175">
            <v>500</v>
          </cell>
          <cell r="OT175">
            <v>500</v>
          </cell>
          <cell r="OU175">
            <v>503</v>
          </cell>
          <cell r="OV175">
            <v>503</v>
          </cell>
          <cell r="OW175">
            <v>503</v>
          </cell>
          <cell r="OX175">
            <v>512</v>
          </cell>
          <cell r="OY175">
            <v>512</v>
          </cell>
          <cell r="OZ175">
            <v>512</v>
          </cell>
          <cell r="PA175">
            <v>512</v>
          </cell>
          <cell r="PB175">
            <v>523</v>
          </cell>
          <cell r="PC175">
            <v>523</v>
          </cell>
          <cell r="PD175">
            <v>523</v>
          </cell>
          <cell r="PE175">
            <v>524</v>
          </cell>
          <cell r="PF175">
            <v>524</v>
          </cell>
          <cell r="PG175">
            <v>524</v>
          </cell>
          <cell r="PH175">
            <v>524</v>
          </cell>
          <cell r="PI175">
            <v>524</v>
          </cell>
          <cell r="PJ175">
            <v>535</v>
          </cell>
          <cell r="PK175">
            <v>535</v>
          </cell>
          <cell r="PL175">
            <v>535</v>
          </cell>
          <cell r="PM175">
            <v>536</v>
          </cell>
          <cell r="PN175">
            <v>536</v>
          </cell>
          <cell r="PO175">
            <v>536</v>
          </cell>
          <cell r="PP175">
            <v>536</v>
          </cell>
          <cell r="PQ175">
            <v>536</v>
          </cell>
          <cell r="PR175">
            <v>536</v>
          </cell>
        </row>
        <row r="176">
          <cell r="G176">
            <v>0</v>
          </cell>
          <cell r="H176"/>
          <cell r="I176">
            <v>21.8</v>
          </cell>
          <cell r="J176"/>
          <cell r="K176"/>
          <cell r="L176">
            <v>30.9</v>
          </cell>
          <cell r="M176"/>
          <cell r="N176"/>
          <cell r="O176"/>
          <cell r="P176"/>
          <cell r="Q176"/>
          <cell r="R176"/>
          <cell r="S176">
            <v>53.9</v>
          </cell>
          <cell r="T176"/>
          <cell r="U176"/>
          <cell r="V176"/>
          <cell r="W176"/>
          <cell r="X176"/>
          <cell r="Y176">
            <v>65.099999999999994</v>
          </cell>
          <cell r="Z176">
            <v>55.3</v>
          </cell>
          <cell r="AA176"/>
          <cell r="AB176">
            <v>57.1</v>
          </cell>
          <cell r="AC176"/>
          <cell r="AD176"/>
          <cell r="AE176">
            <v>58.4</v>
          </cell>
          <cell r="AF176"/>
          <cell r="AG176">
            <v>51.1</v>
          </cell>
          <cell r="AH176"/>
          <cell r="AI176"/>
          <cell r="AJ176">
            <v>39.950000000000003</v>
          </cell>
          <cell r="AK176"/>
          <cell r="AL176"/>
          <cell r="AM176"/>
          <cell r="AN176">
            <v>28.8</v>
          </cell>
          <cell r="AO176"/>
          <cell r="AP176"/>
          <cell r="AQ176">
            <v>38.700000000000003</v>
          </cell>
          <cell r="AR176"/>
          <cell r="AS176"/>
          <cell r="AT176"/>
          <cell r="AU176"/>
          <cell r="AV176">
            <v>36.200000000000003</v>
          </cell>
          <cell r="AW176"/>
          <cell r="AX176"/>
          <cell r="AY176">
            <v>11.4</v>
          </cell>
        </row>
        <row r="180">
          <cell r="KH180">
            <v>245</v>
          </cell>
          <cell r="KI180" t="e">
            <v>#N/A</v>
          </cell>
          <cell r="KJ180" t="e">
            <v>#N/A</v>
          </cell>
          <cell r="KK180">
            <v>96.5</v>
          </cell>
          <cell r="KL180" t="e">
            <v>#N/A</v>
          </cell>
          <cell r="KM180" t="e">
            <v>#N/A</v>
          </cell>
          <cell r="KN180" t="e">
            <v>#N/A</v>
          </cell>
          <cell r="KO180" t="e">
            <v>#N/A</v>
          </cell>
          <cell r="KP180" t="e">
            <v>#N/A</v>
          </cell>
          <cell r="KQ180" t="e">
            <v>#N/A</v>
          </cell>
          <cell r="KR180">
            <v>122</v>
          </cell>
          <cell r="KS180" t="e">
            <v>#N/A</v>
          </cell>
          <cell r="KT180" t="e">
            <v>#N/A</v>
          </cell>
          <cell r="KU180" t="e">
            <v>#N/A</v>
          </cell>
          <cell r="KV180" t="e">
            <v>#N/A</v>
          </cell>
          <cell r="KW180" t="e">
            <v>#N/A</v>
          </cell>
          <cell r="KX180" t="e">
            <v>#N/A</v>
          </cell>
          <cell r="KY180" t="e">
            <v>#N/A</v>
          </cell>
          <cell r="KZ180" t="e">
            <v>#N/A</v>
          </cell>
          <cell r="LA180">
            <v>21</v>
          </cell>
          <cell r="LB180" t="e">
            <v>#N/A</v>
          </cell>
          <cell r="LC180" t="e">
            <v>#N/A</v>
          </cell>
          <cell r="LD180" t="e">
            <v>#N/A</v>
          </cell>
          <cell r="LE180" t="e">
            <v>#N/A</v>
          </cell>
          <cell r="LF180">
            <v>1</v>
          </cell>
          <cell r="LG180" t="e">
            <v>#N/A</v>
          </cell>
          <cell r="LH180" t="e">
            <v>#N/A</v>
          </cell>
          <cell r="LI180" t="e">
            <v>#N/A</v>
          </cell>
          <cell r="LJ180" t="e">
            <v>#N/A</v>
          </cell>
          <cell r="LK180" t="e">
            <v>#N/A</v>
          </cell>
          <cell r="LL180" t="e">
            <v>#N/A</v>
          </cell>
          <cell r="LM180">
            <v>1</v>
          </cell>
          <cell r="LN180" t="e">
            <v>#N/A</v>
          </cell>
          <cell r="LO180" t="e">
            <v>#N/A</v>
          </cell>
          <cell r="LP180">
            <v>1</v>
          </cell>
          <cell r="LQ180" t="e">
            <v>#N/A</v>
          </cell>
          <cell r="LR180" t="e">
            <v>#N/A</v>
          </cell>
          <cell r="LS180" t="e">
            <v>#N/A</v>
          </cell>
          <cell r="LT180" t="e">
            <v>#N/A</v>
          </cell>
          <cell r="LU180">
            <v>1</v>
          </cell>
          <cell r="LV180" t="e">
            <v>#N/A</v>
          </cell>
          <cell r="LW180" t="e">
            <v>#N/A</v>
          </cell>
          <cell r="LX180" t="e">
            <v>#N/A</v>
          </cell>
          <cell r="LY180" t="e">
            <v>#N/A</v>
          </cell>
          <cell r="LZ180">
            <v>1</v>
          </cell>
          <cell r="NX180">
            <v>245</v>
          </cell>
          <cell r="NY180">
            <v>245</v>
          </cell>
          <cell r="NZ180">
            <v>341.5</v>
          </cell>
          <cell r="OA180">
            <v>341.5</v>
          </cell>
          <cell r="OB180">
            <v>341.5</v>
          </cell>
          <cell r="OC180">
            <v>341.5</v>
          </cell>
          <cell r="OD180">
            <v>341.5</v>
          </cell>
          <cell r="OE180">
            <v>341.5</v>
          </cell>
          <cell r="OF180">
            <v>341.5</v>
          </cell>
          <cell r="OG180">
            <v>463.5</v>
          </cell>
          <cell r="OH180">
            <v>463.5</v>
          </cell>
          <cell r="OI180">
            <v>463.5</v>
          </cell>
          <cell r="OJ180">
            <v>463.5</v>
          </cell>
          <cell r="OK180">
            <v>463.5</v>
          </cell>
          <cell r="OL180">
            <v>463.5</v>
          </cell>
          <cell r="OM180">
            <v>463.5</v>
          </cell>
          <cell r="ON180">
            <v>463.5</v>
          </cell>
          <cell r="OO180">
            <v>463.5</v>
          </cell>
          <cell r="OP180">
            <v>484.5</v>
          </cell>
          <cell r="OQ180">
            <v>484.5</v>
          </cell>
          <cell r="OR180">
            <v>484.5</v>
          </cell>
          <cell r="OS180">
            <v>484.5</v>
          </cell>
          <cell r="OT180">
            <v>484.5</v>
          </cell>
          <cell r="OU180">
            <v>485.5</v>
          </cell>
          <cell r="OV180">
            <v>485.5</v>
          </cell>
          <cell r="OW180">
            <v>485.5</v>
          </cell>
          <cell r="OX180">
            <v>485.5</v>
          </cell>
          <cell r="OY180">
            <v>485.5</v>
          </cell>
          <cell r="OZ180">
            <v>485.5</v>
          </cell>
          <cell r="PA180">
            <v>485.5</v>
          </cell>
          <cell r="PB180">
            <v>486.5</v>
          </cell>
          <cell r="PC180">
            <v>486.5</v>
          </cell>
          <cell r="PD180">
            <v>486.5</v>
          </cell>
          <cell r="PE180">
            <v>487.5</v>
          </cell>
          <cell r="PF180">
            <v>487.5</v>
          </cell>
          <cell r="PG180">
            <v>487.5</v>
          </cell>
          <cell r="PH180">
            <v>487.5</v>
          </cell>
          <cell r="PI180">
            <v>487.5</v>
          </cell>
          <cell r="PJ180">
            <v>488.5</v>
          </cell>
          <cell r="PK180">
            <v>488.5</v>
          </cell>
          <cell r="PL180">
            <v>488.5</v>
          </cell>
          <cell r="PM180">
            <v>488.5</v>
          </cell>
          <cell r="PN180">
            <v>488.5</v>
          </cell>
          <cell r="PO180">
            <v>489.5</v>
          </cell>
          <cell r="PP180">
            <v>489.5</v>
          </cell>
          <cell r="PQ180">
            <v>489.5</v>
          </cell>
          <cell r="PR180">
            <v>489.5</v>
          </cell>
        </row>
        <row r="181">
          <cell r="I181">
            <v>2.1</v>
          </cell>
          <cell r="J181"/>
          <cell r="K181"/>
          <cell r="L181">
            <v>2.2999999999999998</v>
          </cell>
          <cell r="M181"/>
          <cell r="N181"/>
          <cell r="O181"/>
          <cell r="P181"/>
          <cell r="Q181"/>
          <cell r="R181"/>
          <cell r="S181">
            <v>3</v>
          </cell>
          <cell r="T181"/>
          <cell r="U181"/>
          <cell r="V181"/>
          <cell r="W181"/>
          <cell r="X181"/>
          <cell r="Y181"/>
          <cell r="Z181"/>
          <cell r="AA181"/>
          <cell r="AB181">
            <v>6.2</v>
          </cell>
          <cell r="AC181"/>
          <cell r="AD181"/>
          <cell r="AE181"/>
          <cell r="AF181"/>
          <cell r="AG181">
            <v>4</v>
          </cell>
          <cell r="AH181"/>
          <cell r="AI181"/>
          <cell r="AJ181"/>
          <cell r="AK181"/>
          <cell r="AL181"/>
          <cell r="AM181"/>
          <cell r="AN181">
            <v>3.3</v>
          </cell>
          <cell r="AO181"/>
          <cell r="AP181"/>
          <cell r="AQ181">
            <v>0.2</v>
          </cell>
          <cell r="AR181"/>
          <cell r="AS181"/>
          <cell r="AT181"/>
          <cell r="AU181"/>
          <cell r="AV181">
            <v>0.3</v>
          </cell>
          <cell r="AW181"/>
          <cell r="AX181"/>
          <cell r="AY181"/>
          <cell r="AZ181"/>
          <cell r="BA181">
            <v>0.3</v>
          </cell>
        </row>
        <row r="185">
          <cell r="KH185">
            <v>210</v>
          </cell>
          <cell r="KI185" t="e">
            <v>#N/A</v>
          </cell>
          <cell r="KJ185" t="e">
            <v>#N/A</v>
          </cell>
          <cell r="KK185">
            <v>95</v>
          </cell>
          <cell r="KL185" t="e">
            <v>#N/A</v>
          </cell>
          <cell r="KM185" t="e">
            <v>#N/A</v>
          </cell>
          <cell r="KN185" t="e">
            <v>#N/A</v>
          </cell>
          <cell r="KO185" t="e">
            <v>#N/A</v>
          </cell>
          <cell r="KP185" t="e">
            <v>#N/A</v>
          </cell>
          <cell r="KQ185" t="e">
            <v>#N/A</v>
          </cell>
          <cell r="KR185">
            <v>140</v>
          </cell>
          <cell r="KS185" t="e">
            <v>#N/A</v>
          </cell>
          <cell r="KT185" t="e">
            <v>#N/A</v>
          </cell>
          <cell r="KU185" t="e">
            <v>#N/A</v>
          </cell>
          <cell r="KV185" t="e">
            <v>#N/A</v>
          </cell>
          <cell r="KW185" t="e">
            <v>#N/A</v>
          </cell>
          <cell r="KX185" t="e">
            <v>#N/A</v>
          </cell>
          <cell r="KY185" t="e">
            <v>#N/A</v>
          </cell>
          <cell r="KZ185" t="e">
            <v>#N/A</v>
          </cell>
          <cell r="LA185">
            <v>25</v>
          </cell>
          <cell r="LB185" t="e">
            <v>#N/A</v>
          </cell>
          <cell r="LC185" t="e">
            <v>#N/A</v>
          </cell>
          <cell r="LD185" t="e">
            <v>#N/A</v>
          </cell>
          <cell r="LE185" t="e">
            <v>#N/A</v>
          </cell>
          <cell r="LF185">
            <v>2</v>
          </cell>
          <cell r="LG185" t="e">
            <v>#N/A</v>
          </cell>
          <cell r="LH185" t="e">
            <v>#N/A</v>
          </cell>
          <cell r="LI185" t="e">
            <v>#N/A</v>
          </cell>
          <cell r="LJ185" t="e">
            <v>#N/A</v>
          </cell>
          <cell r="LK185" t="e">
            <v>#N/A</v>
          </cell>
          <cell r="LL185" t="e">
            <v>#N/A</v>
          </cell>
          <cell r="LM185">
            <v>1</v>
          </cell>
          <cell r="LN185" t="e">
            <v>#N/A</v>
          </cell>
          <cell r="LO185" t="e">
            <v>#N/A</v>
          </cell>
          <cell r="LP185">
            <v>1</v>
          </cell>
          <cell r="LQ185" t="e">
            <v>#N/A</v>
          </cell>
          <cell r="LR185" t="e">
            <v>#N/A</v>
          </cell>
          <cell r="LS185" t="e">
            <v>#N/A</v>
          </cell>
          <cell r="LT185" t="e">
            <v>#N/A</v>
          </cell>
          <cell r="LU185">
            <v>1</v>
          </cell>
          <cell r="LV185" t="e">
            <v>#N/A</v>
          </cell>
          <cell r="LW185" t="e">
            <v>#N/A</v>
          </cell>
          <cell r="LX185" t="e">
            <v>#N/A</v>
          </cell>
          <cell r="LY185" t="e">
            <v>#N/A</v>
          </cell>
          <cell r="LZ185">
            <v>1</v>
          </cell>
          <cell r="NX185">
            <v>210</v>
          </cell>
          <cell r="NY185">
            <v>210</v>
          </cell>
          <cell r="NZ185">
            <v>305</v>
          </cell>
          <cell r="OA185">
            <v>305</v>
          </cell>
          <cell r="OB185">
            <v>305</v>
          </cell>
          <cell r="OC185">
            <v>305</v>
          </cell>
          <cell r="OD185">
            <v>305</v>
          </cell>
          <cell r="OE185">
            <v>305</v>
          </cell>
          <cell r="OF185">
            <v>305</v>
          </cell>
          <cell r="OG185">
            <v>445</v>
          </cell>
          <cell r="OH185">
            <v>445</v>
          </cell>
          <cell r="OI185">
            <v>445</v>
          </cell>
          <cell r="OJ185">
            <v>445</v>
          </cell>
          <cell r="OK185">
            <v>445</v>
          </cell>
          <cell r="OL185">
            <v>445</v>
          </cell>
          <cell r="OM185">
            <v>445</v>
          </cell>
          <cell r="ON185">
            <v>445</v>
          </cell>
          <cell r="OO185">
            <v>445</v>
          </cell>
          <cell r="OP185">
            <v>470</v>
          </cell>
          <cell r="OQ185">
            <v>470</v>
          </cell>
          <cell r="OR185">
            <v>470</v>
          </cell>
          <cell r="OS185">
            <v>470</v>
          </cell>
          <cell r="OT185">
            <v>470</v>
          </cell>
          <cell r="OU185">
            <v>472</v>
          </cell>
          <cell r="OV185">
            <v>472</v>
          </cell>
          <cell r="OW185">
            <v>472</v>
          </cell>
          <cell r="OX185">
            <v>472</v>
          </cell>
          <cell r="OY185">
            <v>472</v>
          </cell>
          <cell r="OZ185">
            <v>472</v>
          </cell>
          <cell r="PA185">
            <v>472</v>
          </cell>
          <cell r="PB185">
            <v>473</v>
          </cell>
          <cell r="PC185">
            <v>473</v>
          </cell>
          <cell r="PD185">
            <v>473</v>
          </cell>
          <cell r="PE185">
            <v>474</v>
          </cell>
          <cell r="PF185">
            <v>474</v>
          </cell>
          <cell r="PG185">
            <v>474</v>
          </cell>
          <cell r="PH185">
            <v>474</v>
          </cell>
          <cell r="PI185">
            <v>474</v>
          </cell>
          <cell r="PJ185">
            <v>475</v>
          </cell>
          <cell r="PK185">
            <v>475</v>
          </cell>
          <cell r="PL185">
            <v>475</v>
          </cell>
          <cell r="PM185">
            <v>475</v>
          </cell>
          <cell r="PN185">
            <v>475</v>
          </cell>
          <cell r="PO185">
            <v>476</v>
          </cell>
          <cell r="PP185">
            <v>476</v>
          </cell>
          <cell r="PQ185">
            <v>476</v>
          </cell>
          <cell r="PR185">
            <v>476</v>
          </cell>
        </row>
        <row r="186">
          <cell r="I186">
            <v>1.1000000000000001</v>
          </cell>
          <cell r="J186"/>
          <cell r="K186"/>
          <cell r="L186">
            <v>2.1</v>
          </cell>
          <cell r="M186"/>
          <cell r="N186"/>
          <cell r="O186"/>
          <cell r="P186"/>
          <cell r="Q186"/>
          <cell r="R186"/>
          <cell r="S186">
            <v>3.1</v>
          </cell>
          <cell r="T186"/>
          <cell r="U186"/>
          <cell r="V186"/>
          <cell r="W186"/>
          <cell r="X186"/>
          <cell r="Y186"/>
          <cell r="Z186"/>
          <cell r="AA186"/>
          <cell r="AB186">
            <v>4.2</v>
          </cell>
          <cell r="AC186"/>
          <cell r="AD186"/>
          <cell r="AE186"/>
          <cell r="AF186"/>
          <cell r="AG186">
            <v>4.5999999999999996</v>
          </cell>
          <cell r="AH186"/>
          <cell r="AI186"/>
          <cell r="AJ186"/>
          <cell r="AK186"/>
          <cell r="AL186"/>
          <cell r="AM186"/>
          <cell r="AN186">
            <v>3</v>
          </cell>
          <cell r="AO186"/>
          <cell r="AP186"/>
          <cell r="AQ186">
            <v>1</v>
          </cell>
          <cell r="AR186"/>
          <cell r="AS186"/>
          <cell r="AT186"/>
          <cell r="AU186"/>
          <cell r="AV186">
            <v>1</v>
          </cell>
          <cell r="AW186"/>
          <cell r="AX186"/>
          <cell r="AY186"/>
          <cell r="AZ186"/>
          <cell r="BA186">
            <v>1.3</v>
          </cell>
        </row>
        <row r="190">
          <cell r="KH190">
            <v>275</v>
          </cell>
          <cell r="KI190" t="e">
            <v>#N/A</v>
          </cell>
          <cell r="KJ190" t="e">
            <v>#N/A</v>
          </cell>
          <cell r="KK190">
            <v>98</v>
          </cell>
          <cell r="KL190" t="e">
            <v>#N/A</v>
          </cell>
          <cell r="KM190" t="e">
            <v>#N/A</v>
          </cell>
          <cell r="KN190" t="e">
            <v>#N/A</v>
          </cell>
          <cell r="KO190" t="e">
            <v>#N/A</v>
          </cell>
          <cell r="KP190" t="e">
            <v>#N/A</v>
          </cell>
          <cell r="KQ190" t="e">
            <v>#N/A</v>
          </cell>
          <cell r="KR190">
            <v>129</v>
          </cell>
          <cell r="KS190" t="e">
            <v>#N/A</v>
          </cell>
          <cell r="KT190" t="e">
            <v>#N/A</v>
          </cell>
          <cell r="KU190" t="e">
            <v>#N/A</v>
          </cell>
          <cell r="KV190" t="e">
            <v>#N/A</v>
          </cell>
          <cell r="KW190" t="e">
            <v>#N/A</v>
          </cell>
          <cell r="KX190" t="e">
            <v>#N/A</v>
          </cell>
          <cell r="KY190" t="e">
            <v>#N/A</v>
          </cell>
          <cell r="KZ190" t="e">
            <v>#N/A</v>
          </cell>
          <cell r="LA190">
            <v>9</v>
          </cell>
          <cell r="LB190" t="e">
            <v>#N/A</v>
          </cell>
          <cell r="LC190" t="e">
            <v>#N/A</v>
          </cell>
          <cell r="LD190" t="e">
            <v>#N/A</v>
          </cell>
          <cell r="LE190" t="e">
            <v>#N/A</v>
          </cell>
          <cell r="LF190">
            <v>1</v>
          </cell>
          <cell r="LG190" t="e">
            <v>#N/A</v>
          </cell>
          <cell r="LH190" t="e">
            <v>#N/A</v>
          </cell>
          <cell r="LI190" t="e">
            <v>#N/A</v>
          </cell>
          <cell r="LJ190" t="e">
            <v>#N/A</v>
          </cell>
          <cell r="LK190" t="e">
            <v>#N/A</v>
          </cell>
          <cell r="LL190" t="e">
            <v>#N/A</v>
          </cell>
          <cell r="LM190">
            <v>1</v>
          </cell>
          <cell r="LN190" t="e">
            <v>#N/A</v>
          </cell>
          <cell r="LO190" t="e">
            <v>#N/A</v>
          </cell>
          <cell r="LP190">
            <v>1</v>
          </cell>
          <cell r="LQ190" t="e">
            <v>#N/A</v>
          </cell>
          <cell r="LR190" t="e">
            <v>#N/A</v>
          </cell>
          <cell r="LS190" t="e">
            <v>#N/A</v>
          </cell>
          <cell r="LT190" t="e">
            <v>#N/A</v>
          </cell>
          <cell r="LU190">
            <v>1</v>
          </cell>
          <cell r="LV190" t="e">
            <v>#N/A</v>
          </cell>
          <cell r="LW190" t="e">
            <v>#N/A</v>
          </cell>
          <cell r="LX190" t="e">
            <v>#N/A</v>
          </cell>
          <cell r="LY190" t="e">
            <v>#N/A</v>
          </cell>
          <cell r="LZ190">
            <v>1</v>
          </cell>
          <cell r="NX190">
            <v>275</v>
          </cell>
          <cell r="NY190">
            <v>275</v>
          </cell>
          <cell r="NZ190">
            <v>373</v>
          </cell>
          <cell r="OA190">
            <v>373</v>
          </cell>
          <cell r="OB190">
            <v>373</v>
          </cell>
          <cell r="OC190">
            <v>373</v>
          </cell>
          <cell r="OD190">
            <v>373</v>
          </cell>
          <cell r="OE190">
            <v>373</v>
          </cell>
          <cell r="OF190">
            <v>373</v>
          </cell>
          <cell r="OG190">
            <v>502</v>
          </cell>
          <cell r="OH190">
            <v>502</v>
          </cell>
          <cell r="OI190">
            <v>502</v>
          </cell>
          <cell r="OJ190">
            <v>502</v>
          </cell>
          <cell r="OK190">
            <v>502</v>
          </cell>
          <cell r="OL190">
            <v>502</v>
          </cell>
          <cell r="OM190">
            <v>502</v>
          </cell>
          <cell r="ON190">
            <v>502</v>
          </cell>
          <cell r="OO190">
            <v>502</v>
          </cell>
          <cell r="OP190">
            <v>511</v>
          </cell>
          <cell r="OQ190">
            <v>511</v>
          </cell>
          <cell r="OR190">
            <v>511</v>
          </cell>
          <cell r="OS190">
            <v>511</v>
          </cell>
          <cell r="OT190">
            <v>511</v>
          </cell>
          <cell r="OU190">
            <v>512</v>
          </cell>
          <cell r="OV190">
            <v>512</v>
          </cell>
          <cell r="OW190">
            <v>512</v>
          </cell>
          <cell r="OX190">
            <v>512</v>
          </cell>
          <cell r="OY190">
            <v>512</v>
          </cell>
          <cell r="OZ190">
            <v>512</v>
          </cell>
          <cell r="PA190">
            <v>512</v>
          </cell>
          <cell r="PB190">
            <v>513</v>
          </cell>
          <cell r="PC190">
            <v>513</v>
          </cell>
          <cell r="PD190">
            <v>513</v>
          </cell>
          <cell r="PE190">
            <v>514</v>
          </cell>
          <cell r="PF190">
            <v>514</v>
          </cell>
          <cell r="PG190">
            <v>514</v>
          </cell>
          <cell r="PH190">
            <v>514</v>
          </cell>
          <cell r="PI190">
            <v>514</v>
          </cell>
          <cell r="PJ190">
            <v>515</v>
          </cell>
          <cell r="PK190">
            <v>515</v>
          </cell>
          <cell r="PL190">
            <v>515</v>
          </cell>
          <cell r="PM190">
            <v>515</v>
          </cell>
          <cell r="PN190">
            <v>515</v>
          </cell>
          <cell r="PO190">
            <v>516</v>
          </cell>
          <cell r="PP190">
            <v>516</v>
          </cell>
          <cell r="PQ190">
            <v>516</v>
          </cell>
          <cell r="PR190">
            <v>516</v>
          </cell>
        </row>
        <row r="191">
          <cell r="I191">
            <v>1.1000000000000001</v>
          </cell>
          <cell r="J191"/>
          <cell r="K191"/>
          <cell r="L191">
            <v>2.5</v>
          </cell>
          <cell r="M191"/>
          <cell r="N191"/>
          <cell r="O191"/>
          <cell r="P191"/>
          <cell r="Q191"/>
          <cell r="R191"/>
          <cell r="S191">
            <v>3.3</v>
          </cell>
          <cell r="T191"/>
          <cell r="U191"/>
          <cell r="V191"/>
          <cell r="W191"/>
          <cell r="X191"/>
          <cell r="Y191"/>
          <cell r="Z191"/>
          <cell r="AA191"/>
          <cell r="AB191">
            <v>5.2</v>
          </cell>
          <cell r="AC191"/>
          <cell r="AD191"/>
          <cell r="AE191"/>
          <cell r="AF191"/>
          <cell r="AG191">
            <v>4.5</v>
          </cell>
          <cell r="AH191"/>
          <cell r="AI191"/>
          <cell r="AJ191"/>
          <cell r="AK191"/>
          <cell r="AL191"/>
          <cell r="AM191"/>
          <cell r="AN191">
            <v>3.7</v>
          </cell>
          <cell r="AO191"/>
          <cell r="AP191"/>
          <cell r="AQ191">
            <v>2</v>
          </cell>
          <cell r="AR191"/>
          <cell r="AS191"/>
          <cell r="AT191"/>
          <cell r="AU191"/>
          <cell r="AV191">
            <v>1.5</v>
          </cell>
          <cell r="AW191"/>
          <cell r="AX191"/>
          <cell r="AY191"/>
          <cell r="AZ191"/>
          <cell r="BA191">
            <v>1</v>
          </cell>
        </row>
        <row r="195">
          <cell r="KH195">
            <v>150</v>
          </cell>
          <cell r="KI195" t="e">
            <v>#N/A</v>
          </cell>
          <cell r="KJ195" t="e">
            <v>#N/A</v>
          </cell>
          <cell r="KK195">
            <v>305</v>
          </cell>
          <cell r="KL195" t="e">
            <v>#N/A</v>
          </cell>
          <cell r="KM195">
            <v>200</v>
          </cell>
          <cell r="KN195" t="e">
            <v>#N/A</v>
          </cell>
          <cell r="KO195" t="e">
            <v>#N/A</v>
          </cell>
          <cell r="KP195" t="e">
            <v>#N/A</v>
          </cell>
          <cell r="KQ195" t="e">
            <v>#N/A</v>
          </cell>
          <cell r="KR195">
            <v>441</v>
          </cell>
          <cell r="KS195" t="e">
            <v>#N/A</v>
          </cell>
          <cell r="KT195">
            <v>540</v>
          </cell>
          <cell r="KU195" t="e">
            <v>#N/A</v>
          </cell>
          <cell r="KV195" t="e">
            <v>#N/A</v>
          </cell>
          <cell r="KW195" t="e">
            <v>#N/A</v>
          </cell>
          <cell r="KX195" t="e">
            <v>#N/A</v>
          </cell>
          <cell r="KY195">
            <v>350</v>
          </cell>
          <cell r="KZ195" t="e">
            <v>#N/A</v>
          </cell>
          <cell r="LA195">
            <v>119</v>
          </cell>
          <cell r="LB195" t="e">
            <v>#N/A</v>
          </cell>
          <cell r="LC195">
            <v>140</v>
          </cell>
          <cell r="LD195" t="e">
            <v>#N/A</v>
          </cell>
          <cell r="LE195" t="e">
            <v>#N/A</v>
          </cell>
          <cell r="LF195">
            <v>134</v>
          </cell>
          <cell r="LG195" t="e">
            <v>#N/A</v>
          </cell>
          <cell r="LH195" t="e">
            <v>#N/A</v>
          </cell>
          <cell r="LI195">
            <v>135</v>
          </cell>
          <cell r="LJ195" t="e">
            <v>#N/A</v>
          </cell>
          <cell r="LK195" t="e">
            <v>#N/A</v>
          </cell>
          <cell r="LL195" t="e">
            <v>#N/A</v>
          </cell>
          <cell r="LM195">
            <v>180</v>
          </cell>
          <cell r="LN195" t="e">
            <v>#N/A</v>
          </cell>
          <cell r="LO195" t="e">
            <v>#N/A</v>
          </cell>
          <cell r="LP195">
            <v>105</v>
          </cell>
          <cell r="LQ195" t="e">
            <v>#N/A</v>
          </cell>
          <cell r="LR195" t="e">
            <v>#N/A</v>
          </cell>
          <cell r="LS195" t="e">
            <v>#N/A</v>
          </cell>
          <cell r="LT195" t="e">
            <v>#N/A</v>
          </cell>
          <cell r="LU195">
            <v>116</v>
          </cell>
          <cell r="LV195" t="e">
            <v>#N/A</v>
          </cell>
          <cell r="LW195" t="e">
            <v>#N/A</v>
          </cell>
          <cell r="LX195" t="e">
            <v>#N/A</v>
          </cell>
          <cell r="LY195" t="e">
            <v>#N/A</v>
          </cell>
          <cell r="LZ195">
            <v>92</v>
          </cell>
          <cell r="NX195">
            <v>150</v>
          </cell>
          <cell r="NY195">
            <v>150</v>
          </cell>
          <cell r="NZ195">
            <v>455</v>
          </cell>
          <cell r="OA195">
            <v>455</v>
          </cell>
          <cell r="OB195">
            <v>655</v>
          </cell>
          <cell r="OC195">
            <v>655</v>
          </cell>
          <cell r="OD195">
            <v>655</v>
          </cell>
          <cell r="OE195">
            <v>655</v>
          </cell>
          <cell r="OF195">
            <v>655</v>
          </cell>
          <cell r="OG195">
            <v>1096</v>
          </cell>
          <cell r="OH195">
            <v>1096</v>
          </cell>
          <cell r="OI195">
            <v>1636</v>
          </cell>
          <cell r="OJ195">
            <v>1636</v>
          </cell>
          <cell r="OK195">
            <v>1636</v>
          </cell>
          <cell r="OL195">
            <v>1636</v>
          </cell>
          <cell r="OM195">
            <v>1636</v>
          </cell>
          <cell r="ON195">
            <v>1986</v>
          </cell>
          <cell r="OO195">
            <v>1986</v>
          </cell>
          <cell r="OP195">
            <v>2105</v>
          </cell>
          <cell r="OQ195">
            <v>2105</v>
          </cell>
          <cell r="OR195">
            <v>2245</v>
          </cell>
          <cell r="OS195">
            <v>2245</v>
          </cell>
          <cell r="OT195">
            <v>2245</v>
          </cell>
          <cell r="OU195">
            <v>2379</v>
          </cell>
          <cell r="OV195">
            <v>2379</v>
          </cell>
          <cell r="OW195">
            <v>2379</v>
          </cell>
          <cell r="OX195">
            <v>2514</v>
          </cell>
          <cell r="OY195">
            <v>2514</v>
          </cell>
          <cell r="OZ195">
            <v>2514</v>
          </cell>
          <cell r="PA195">
            <v>2514</v>
          </cell>
          <cell r="PB195">
            <v>2694</v>
          </cell>
          <cell r="PC195">
            <v>2694</v>
          </cell>
          <cell r="PD195">
            <v>2694</v>
          </cell>
          <cell r="PE195">
            <v>2799</v>
          </cell>
          <cell r="PF195">
            <v>2799</v>
          </cell>
          <cell r="PG195">
            <v>2799</v>
          </cell>
          <cell r="PH195">
            <v>2799</v>
          </cell>
          <cell r="PI195">
            <v>2799</v>
          </cell>
          <cell r="PJ195">
            <v>2915</v>
          </cell>
          <cell r="PK195">
            <v>2915</v>
          </cell>
          <cell r="PL195">
            <v>2915</v>
          </cell>
          <cell r="PM195">
            <v>2915</v>
          </cell>
          <cell r="PN195">
            <v>2915</v>
          </cell>
          <cell r="PO195">
            <v>3007</v>
          </cell>
          <cell r="PP195">
            <v>3007</v>
          </cell>
          <cell r="PQ195">
            <v>3007</v>
          </cell>
          <cell r="PR195">
            <v>3007</v>
          </cell>
        </row>
        <row r="196">
          <cell r="I196">
            <v>12.5</v>
          </cell>
          <cell r="J196"/>
          <cell r="K196"/>
          <cell r="L196">
            <v>30.5</v>
          </cell>
          <cell r="M196"/>
          <cell r="N196">
            <v>35.9</v>
          </cell>
          <cell r="O196"/>
          <cell r="P196"/>
          <cell r="Q196"/>
          <cell r="R196"/>
          <cell r="S196">
            <v>60.7</v>
          </cell>
          <cell r="T196"/>
          <cell r="U196">
            <v>70.400000000000006</v>
          </cell>
          <cell r="V196"/>
          <cell r="W196"/>
          <cell r="X196"/>
          <cell r="Y196"/>
          <cell r="Z196">
            <v>72.5</v>
          </cell>
          <cell r="AA196"/>
          <cell r="AB196">
            <v>70</v>
          </cell>
          <cell r="AC196"/>
          <cell r="AD196">
            <v>68.5</v>
          </cell>
          <cell r="AE196"/>
          <cell r="AF196"/>
          <cell r="AG196">
            <v>66.400000000000006</v>
          </cell>
          <cell r="AH196"/>
          <cell r="AI196"/>
          <cell r="AJ196">
            <v>62.35</v>
          </cell>
          <cell r="AK196"/>
          <cell r="AL196"/>
          <cell r="AM196"/>
          <cell r="AN196">
            <v>58.3</v>
          </cell>
          <cell r="AO196"/>
          <cell r="AP196"/>
          <cell r="AQ196">
            <v>36.200000000000003</v>
          </cell>
          <cell r="AR196"/>
          <cell r="AS196"/>
          <cell r="AT196"/>
          <cell r="AU196"/>
          <cell r="AV196">
            <v>49.1</v>
          </cell>
          <cell r="AW196"/>
          <cell r="AX196"/>
          <cell r="AY196"/>
          <cell r="AZ196"/>
          <cell r="BA196">
            <v>50</v>
          </cell>
        </row>
        <row r="200">
          <cell r="KH200">
            <v>200</v>
          </cell>
          <cell r="KI200" t="e">
            <v>#N/A</v>
          </cell>
          <cell r="KJ200" t="e">
            <v>#N/A</v>
          </cell>
          <cell r="KK200">
            <v>325</v>
          </cell>
          <cell r="KL200" t="e">
            <v>#N/A</v>
          </cell>
          <cell r="KM200">
            <v>220</v>
          </cell>
          <cell r="KN200" t="e">
            <v>#N/A</v>
          </cell>
          <cell r="KO200" t="e">
            <v>#N/A</v>
          </cell>
          <cell r="KP200" t="e">
            <v>#N/A</v>
          </cell>
          <cell r="KQ200" t="e">
            <v>#N/A</v>
          </cell>
          <cell r="KR200">
            <v>480</v>
          </cell>
          <cell r="KS200" t="e">
            <v>#N/A</v>
          </cell>
          <cell r="KT200">
            <v>480</v>
          </cell>
          <cell r="KU200" t="e">
            <v>#N/A</v>
          </cell>
          <cell r="KV200" t="e">
            <v>#N/A</v>
          </cell>
          <cell r="KW200" t="e">
            <v>#N/A</v>
          </cell>
          <cell r="KX200" t="e">
            <v>#N/A</v>
          </cell>
          <cell r="KY200">
            <v>357</v>
          </cell>
          <cell r="KZ200" t="e">
            <v>#N/A</v>
          </cell>
          <cell r="LA200">
            <v>100</v>
          </cell>
          <cell r="LB200" t="e">
            <v>#N/A</v>
          </cell>
          <cell r="LC200">
            <v>140</v>
          </cell>
          <cell r="LD200" t="e">
            <v>#N/A</v>
          </cell>
          <cell r="LE200" t="e">
            <v>#N/A</v>
          </cell>
          <cell r="LF200">
            <v>200</v>
          </cell>
          <cell r="LG200" t="e">
            <v>#N/A</v>
          </cell>
          <cell r="LH200" t="e">
            <v>#N/A</v>
          </cell>
          <cell r="LI200">
            <v>120</v>
          </cell>
          <cell r="LJ200" t="e">
            <v>#N/A</v>
          </cell>
          <cell r="LK200" t="e">
            <v>#N/A</v>
          </cell>
          <cell r="LL200" t="e">
            <v>#N/A</v>
          </cell>
          <cell r="LM200">
            <v>140</v>
          </cell>
          <cell r="LN200" t="e">
            <v>#N/A</v>
          </cell>
          <cell r="LO200" t="e">
            <v>#N/A</v>
          </cell>
          <cell r="LP200">
            <v>91</v>
          </cell>
          <cell r="LQ200" t="e">
            <v>#N/A</v>
          </cell>
          <cell r="LR200" t="e">
            <v>#N/A</v>
          </cell>
          <cell r="LS200" t="e">
            <v>#N/A</v>
          </cell>
          <cell r="LT200" t="e">
            <v>#N/A</v>
          </cell>
          <cell r="LU200">
            <v>111</v>
          </cell>
          <cell r="LV200" t="e">
            <v>#N/A</v>
          </cell>
          <cell r="LW200" t="e">
            <v>#N/A</v>
          </cell>
          <cell r="LX200" t="e">
            <v>#N/A</v>
          </cell>
          <cell r="LY200" t="e">
            <v>#N/A</v>
          </cell>
          <cell r="LZ200">
            <v>44</v>
          </cell>
          <cell r="NX200">
            <v>200</v>
          </cell>
          <cell r="NY200">
            <v>200</v>
          </cell>
          <cell r="NZ200">
            <v>525</v>
          </cell>
          <cell r="OA200">
            <v>525</v>
          </cell>
          <cell r="OB200">
            <v>745</v>
          </cell>
          <cell r="OC200">
            <v>745</v>
          </cell>
          <cell r="OD200">
            <v>745</v>
          </cell>
          <cell r="OE200">
            <v>745</v>
          </cell>
          <cell r="OF200">
            <v>745</v>
          </cell>
          <cell r="OG200">
            <v>1225</v>
          </cell>
          <cell r="OH200">
            <v>1225</v>
          </cell>
          <cell r="OI200">
            <v>1705</v>
          </cell>
          <cell r="OJ200">
            <v>1705</v>
          </cell>
          <cell r="OK200">
            <v>1705</v>
          </cell>
          <cell r="OL200">
            <v>1705</v>
          </cell>
          <cell r="OM200">
            <v>1705</v>
          </cell>
          <cell r="ON200">
            <v>2062</v>
          </cell>
          <cell r="OO200">
            <v>2062</v>
          </cell>
          <cell r="OP200">
            <v>2162</v>
          </cell>
          <cell r="OQ200">
            <v>2162</v>
          </cell>
          <cell r="OR200">
            <v>2302</v>
          </cell>
          <cell r="OS200">
            <v>2302</v>
          </cell>
          <cell r="OT200">
            <v>2302</v>
          </cell>
          <cell r="OU200">
            <v>2502</v>
          </cell>
          <cell r="OV200">
            <v>2502</v>
          </cell>
          <cell r="OW200">
            <v>2502</v>
          </cell>
          <cell r="OX200">
            <v>2622</v>
          </cell>
          <cell r="OY200">
            <v>2622</v>
          </cell>
          <cell r="OZ200">
            <v>2622</v>
          </cell>
          <cell r="PA200">
            <v>2622</v>
          </cell>
          <cell r="PB200">
            <v>2762</v>
          </cell>
          <cell r="PC200">
            <v>2762</v>
          </cell>
          <cell r="PD200">
            <v>2762</v>
          </cell>
          <cell r="PE200">
            <v>2853</v>
          </cell>
          <cell r="PF200">
            <v>2853</v>
          </cell>
          <cell r="PG200">
            <v>2853</v>
          </cell>
          <cell r="PH200">
            <v>2853</v>
          </cell>
          <cell r="PI200">
            <v>2853</v>
          </cell>
          <cell r="PJ200">
            <v>2964</v>
          </cell>
          <cell r="PK200">
            <v>2964</v>
          </cell>
          <cell r="PL200">
            <v>2964</v>
          </cell>
          <cell r="PM200">
            <v>2964</v>
          </cell>
          <cell r="PN200">
            <v>2964</v>
          </cell>
          <cell r="PO200">
            <v>3008</v>
          </cell>
          <cell r="PP200">
            <v>3008</v>
          </cell>
          <cell r="PQ200">
            <v>3008</v>
          </cell>
          <cell r="PR200">
            <v>3008</v>
          </cell>
        </row>
        <row r="201">
          <cell r="I201">
            <v>12.6</v>
          </cell>
          <cell r="J201"/>
          <cell r="K201"/>
          <cell r="L201">
            <v>30.6</v>
          </cell>
          <cell r="M201"/>
          <cell r="N201">
            <v>36.5</v>
          </cell>
          <cell r="O201"/>
          <cell r="P201"/>
          <cell r="Q201"/>
          <cell r="R201"/>
          <cell r="S201">
            <v>61.3</v>
          </cell>
          <cell r="T201"/>
          <cell r="U201">
            <v>73.2</v>
          </cell>
          <cell r="V201"/>
          <cell r="W201"/>
          <cell r="X201"/>
          <cell r="Y201"/>
          <cell r="Z201">
            <v>70</v>
          </cell>
          <cell r="AA201"/>
          <cell r="AB201">
            <v>65</v>
          </cell>
          <cell r="AC201"/>
          <cell r="AD201">
            <v>64.900000000000006</v>
          </cell>
          <cell r="AE201"/>
          <cell r="AF201"/>
          <cell r="AG201">
            <v>62</v>
          </cell>
          <cell r="AH201"/>
          <cell r="AI201"/>
          <cell r="AJ201">
            <v>59.5</v>
          </cell>
          <cell r="AK201"/>
          <cell r="AL201"/>
          <cell r="AM201"/>
          <cell r="AN201">
            <v>57</v>
          </cell>
          <cell r="AO201"/>
          <cell r="AP201"/>
          <cell r="AQ201">
            <v>35.6</v>
          </cell>
          <cell r="AR201"/>
          <cell r="AS201"/>
          <cell r="AT201"/>
          <cell r="AU201"/>
          <cell r="AV201">
            <v>51.1</v>
          </cell>
          <cell r="AW201"/>
          <cell r="AX201"/>
          <cell r="AY201"/>
          <cell r="AZ201"/>
          <cell r="BA201">
            <v>49.1</v>
          </cell>
        </row>
        <row r="205">
          <cell r="KH205">
            <v>150</v>
          </cell>
          <cell r="KI205" t="e">
            <v>#N/A</v>
          </cell>
          <cell r="KJ205" t="e">
            <v>#N/A</v>
          </cell>
          <cell r="KK205">
            <v>310</v>
          </cell>
          <cell r="KL205" t="e">
            <v>#N/A</v>
          </cell>
          <cell r="KM205">
            <v>190</v>
          </cell>
          <cell r="KN205" t="e">
            <v>#N/A</v>
          </cell>
          <cell r="KO205" t="e">
            <v>#N/A</v>
          </cell>
          <cell r="KP205" t="e">
            <v>#N/A</v>
          </cell>
          <cell r="KQ205" t="e">
            <v>#N/A</v>
          </cell>
          <cell r="KR205">
            <v>470</v>
          </cell>
          <cell r="KS205" t="e">
            <v>#N/A</v>
          </cell>
          <cell r="KT205">
            <v>511</v>
          </cell>
          <cell r="KU205" t="e">
            <v>#N/A</v>
          </cell>
          <cell r="KV205" t="e">
            <v>#N/A</v>
          </cell>
          <cell r="KW205" t="e">
            <v>#N/A</v>
          </cell>
          <cell r="KX205" t="e">
            <v>#N/A</v>
          </cell>
          <cell r="KY205">
            <v>360</v>
          </cell>
          <cell r="KZ205" t="e">
            <v>#N/A</v>
          </cell>
          <cell r="LA205">
            <v>84</v>
          </cell>
          <cell r="LB205" t="e">
            <v>#N/A</v>
          </cell>
          <cell r="LC205">
            <v>128</v>
          </cell>
          <cell r="LD205" t="e">
            <v>#N/A</v>
          </cell>
          <cell r="LE205" t="e">
            <v>#N/A</v>
          </cell>
          <cell r="LF205">
            <v>160</v>
          </cell>
          <cell r="LG205" t="e">
            <v>#N/A</v>
          </cell>
          <cell r="LH205" t="e">
            <v>#N/A</v>
          </cell>
          <cell r="LI205">
            <v>133</v>
          </cell>
          <cell r="LJ205" t="e">
            <v>#N/A</v>
          </cell>
          <cell r="LK205" t="e">
            <v>#N/A</v>
          </cell>
          <cell r="LL205" t="e">
            <v>#N/A</v>
          </cell>
          <cell r="LM205">
            <v>150</v>
          </cell>
          <cell r="LN205" t="e">
            <v>#N/A</v>
          </cell>
          <cell r="LO205" t="e">
            <v>#N/A</v>
          </cell>
          <cell r="LP205">
            <v>93</v>
          </cell>
          <cell r="LQ205" t="e">
            <v>#N/A</v>
          </cell>
          <cell r="LR205" t="e">
            <v>#N/A</v>
          </cell>
          <cell r="LS205" t="e">
            <v>#N/A</v>
          </cell>
          <cell r="LT205" t="e">
            <v>#N/A</v>
          </cell>
          <cell r="LU205">
            <v>116</v>
          </cell>
          <cell r="LV205" t="e">
            <v>#N/A</v>
          </cell>
          <cell r="LW205" t="e">
            <v>#N/A</v>
          </cell>
          <cell r="LX205" t="e">
            <v>#N/A</v>
          </cell>
          <cell r="LY205" t="e">
            <v>#N/A</v>
          </cell>
          <cell r="LZ205">
            <v>36</v>
          </cell>
          <cell r="NX205">
            <v>150</v>
          </cell>
          <cell r="NY205">
            <v>150</v>
          </cell>
          <cell r="NZ205">
            <v>460</v>
          </cell>
          <cell r="OA205">
            <v>460</v>
          </cell>
          <cell r="OB205">
            <v>650</v>
          </cell>
          <cell r="OC205">
            <v>650</v>
          </cell>
          <cell r="OD205">
            <v>650</v>
          </cell>
          <cell r="OE205">
            <v>650</v>
          </cell>
          <cell r="OF205">
            <v>650</v>
          </cell>
          <cell r="OG205">
            <v>1120</v>
          </cell>
          <cell r="OH205">
            <v>1120</v>
          </cell>
          <cell r="OI205">
            <v>1631</v>
          </cell>
          <cell r="OJ205">
            <v>1631</v>
          </cell>
          <cell r="OK205">
            <v>1631</v>
          </cell>
          <cell r="OL205">
            <v>1631</v>
          </cell>
          <cell r="OM205">
            <v>1631</v>
          </cell>
          <cell r="ON205">
            <v>1991</v>
          </cell>
          <cell r="OO205">
            <v>1991</v>
          </cell>
          <cell r="OP205">
            <v>2075</v>
          </cell>
          <cell r="OQ205">
            <v>2075</v>
          </cell>
          <cell r="OR205">
            <v>2203</v>
          </cell>
          <cell r="OS205">
            <v>2203</v>
          </cell>
          <cell r="OT205">
            <v>2203</v>
          </cell>
          <cell r="OU205">
            <v>2363</v>
          </cell>
          <cell r="OV205">
            <v>2363</v>
          </cell>
          <cell r="OW205">
            <v>2363</v>
          </cell>
          <cell r="OX205">
            <v>2496</v>
          </cell>
          <cell r="OY205">
            <v>2496</v>
          </cell>
          <cell r="OZ205">
            <v>2496</v>
          </cell>
          <cell r="PA205">
            <v>2496</v>
          </cell>
          <cell r="PB205">
            <v>2646</v>
          </cell>
          <cell r="PC205">
            <v>2646</v>
          </cell>
          <cell r="PD205">
            <v>2646</v>
          </cell>
          <cell r="PE205">
            <v>2739</v>
          </cell>
          <cell r="PF205">
            <v>2739</v>
          </cell>
          <cell r="PG205">
            <v>2739</v>
          </cell>
          <cell r="PH205">
            <v>2739</v>
          </cell>
          <cell r="PI205">
            <v>2739</v>
          </cell>
          <cell r="PJ205">
            <v>2855</v>
          </cell>
          <cell r="PK205">
            <v>2855</v>
          </cell>
          <cell r="PL205">
            <v>2855</v>
          </cell>
          <cell r="PM205">
            <v>2855</v>
          </cell>
          <cell r="PN205">
            <v>2855</v>
          </cell>
          <cell r="PO205">
            <v>2891</v>
          </cell>
          <cell r="PP205">
            <v>2891</v>
          </cell>
          <cell r="PQ205">
            <v>2891</v>
          </cell>
          <cell r="PR205">
            <v>2891</v>
          </cell>
        </row>
        <row r="206">
          <cell r="I206">
            <v>12.4</v>
          </cell>
          <cell r="J206"/>
          <cell r="K206"/>
          <cell r="L206">
            <v>31.2</v>
          </cell>
          <cell r="M206"/>
          <cell r="N206">
            <v>38.5</v>
          </cell>
          <cell r="O206"/>
          <cell r="P206"/>
          <cell r="Q206"/>
          <cell r="R206"/>
          <cell r="S206">
            <v>65.5</v>
          </cell>
          <cell r="T206"/>
          <cell r="U206">
            <v>75</v>
          </cell>
          <cell r="V206"/>
          <cell r="W206"/>
          <cell r="X206"/>
          <cell r="Y206"/>
          <cell r="Z206">
            <v>74.5</v>
          </cell>
          <cell r="AA206"/>
          <cell r="AB206">
            <v>72.2</v>
          </cell>
          <cell r="AC206"/>
          <cell r="AD206">
            <v>69.900000000000006</v>
          </cell>
          <cell r="AE206"/>
          <cell r="AF206"/>
          <cell r="AG206">
            <v>64.599999999999994</v>
          </cell>
          <cell r="AH206"/>
          <cell r="AI206"/>
          <cell r="AJ206">
            <v>61.449999999999996</v>
          </cell>
          <cell r="AK206"/>
          <cell r="AL206"/>
          <cell r="AM206"/>
          <cell r="AN206">
            <v>58.3</v>
          </cell>
          <cell r="AO206"/>
          <cell r="AP206"/>
          <cell r="AQ206">
            <v>47.6</v>
          </cell>
          <cell r="AR206"/>
          <cell r="AS206"/>
          <cell r="AT206"/>
          <cell r="AU206"/>
          <cell r="AV206">
            <v>47</v>
          </cell>
          <cell r="AW206"/>
          <cell r="AX206"/>
          <cell r="AY206"/>
          <cell r="AZ206"/>
          <cell r="BA206">
            <v>52.3</v>
          </cell>
        </row>
        <row r="210">
          <cell r="KH210">
            <v>162</v>
          </cell>
          <cell r="KI210" t="e">
            <v>#N/A</v>
          </cell>
          <cell r="KJ210" t="e">
            <v>#N/A</v>
          </cell>
          <cell r="KK210">
            <v>112</v>
          </cell>
          <cell r="KL210" t="e">
            <v>#N/A</v>
          </cell>
          <cell r="KM210">
            <v>170</v>
          </cell>
          <cell r="KN210" t="e">
            <v>#N/A</v>
          </cell>
          <cell r="KO210" t="e">
            <v>#N/A</v>
          </cell>
          <cell r="KP210" t="e">
            <v>#N/A</v>
          </cell>
          <cell r="KQ210" t="e">
            <v>#N/A</v>
          </cell>
          <cell r="KR210">
            <v>402</v>
          </cell>
          <cell r="KS210" t="e">
            <v>#N/A</v>
          </cell>
          <cell r="KT210">
            <v>404</v>
          </cell>
          <cell r="KU210" t="e">
            <v>#N/A</v>
          </cell>
          <cell r="KV210" t="e">
            <v>#N/A</v>
          </cell>
          <cell r="KW210" t="e">
            <v>#N/A</v>
          </cell>
          <cell r="KX210" t="e">
            <v>#N/A</v>
          </cell>
          <cell r="KY210">
            <v>1004</v>
          </cell>
          <cell r="KZ210" t="e">
            <v>#N/A</v>
          </cell>
          <cell r="LA210">
            <v>428</v>
          </cell>
          <cell r="LB210" t="e">
            <v>#N/A</v>
          </cell>
          <cell r="LC210">
            <v>220</v>
          </cell>
          <cell r="LD210" t="e">
            <v>#N/A</v>
          </cell>
          <cell r="LE210" t="e">
            <v>#N/A</v>
          </cell>
          <cell r="LF210">
            <v>310</v>
          </cell>
          <cell r="LG210" t="e">
            <v>#N/A</v>
          </cell>
          <cell r="LH210" t="e">
            <v>#N/A</v>
          </cell>
          <cell r="LI210">
            <v>254</v>
          </cell>
          <cell r="LJ210" t="e">
            <v>#N/A</v>
          </cell>
          <cell r="LK210" t="e">
            <v>#N/A</v>
          </cell>
          <cell r="LL210" t="e">
            <v>#N/A</v>
          </cell>
          <cell r="LM210">
            <v>530</v>
          </cell>
          <cell r="LN210" t="e">
            <v>#N/A</v>
          </cell>
          <cell r="LO210" t="e">
            <v>#N/A</v>
          </cell>
          <cell r="LP210">
            <v>326</v>
          </cell>
          <cell r="LQ210" t="e">
            <v>#N/A</v>
          </cell>
          <cell r="LR210" t="e">
            <v>#N/A</v>
          </cell>
          <cell r="LS210" t="e">
            <v>#N/A</v>
          </cell>
          <cell r="LT210" t="e">
            <v>#N/A</v>
          </cell>
          <cell r="LU210">
            <v>870</v>
          </cell>
          <cell r="LV210" t="e">
            <v>#N/A</v>
          </cell>
          <cell r="LW210" t="e">
            <v>#N/A</v>
          </cell>
          <cell r="LX210" t="e">
            <v>#N/A</v>
          </cell>
          <cell r="LY210" t="e">
            <v>#N/A</v>
          </cell>
          <cell r="LZ210">
            <v>356</v>
          </cell>
          <cell r="NX210">
            <v>162</v>
          </cell>
          <cell r="NY210">
            <v>162</v>
          </cell>
          <cell r="NZ210">
            <v>274</v>
          </cell>
          <cell r="OA210">
            <v>274</v>
          </cell>
          <cell r="OB210">
            <v>444</v>
          </cell>
          <cell r="OC210">
            <v>444</v>
          </cell>
          <cell r="OD210">
            <v>444</v>
          </cell>
          <cell r="OE210">
            <v>444</v>
          </cell>
          <cell r="OF210">
            <v>444</v>
          </cell>
          <cell r="OG210">
            <v>846</v>
          </cell>
          <cell r="OH210">
            <v>846</v>
          </cell>
          <cell r="OI210">
            <v>1250</v>
          </cell>
          <cell r="OJ210">
            <v>1250</v>
          </cell>
          <cell r="OK210">
            <v>1250</v>
          </cell>
          <cell r="OL210">
            <v>1250</v>
          </cell>
          <cell r="OM210">
            <v>1250</v>
          </cell>
          <cell r="ON210">
            <v>2254</v>
          </cell>
          <cell r="OO210">
            <v>2254</v>
          </cell>
          <cell r="OP210">
            <v>2682</v>
          </cell>
          <cell r="OQ210">
            <v>2682</v>
          </cell>
          <cell r="OR210">
            <v>2902</v>
          </cell>
          <cell r="OS210">
            <v>2902</v>
          </cell>
          <cell r="OT210">
            <v>2902</v>
          </cell>
          <cell r="OU210">
            <v>3212</v>
          </cell>
          <cell r="OV210">
            <v>3212</v>
          </cell>
          <cell r="OW210">
            <v>3212</v>
          </cell>
          <cell r="OX210">
            <v>3466</v>
          </cell>
          <cell r="OY210">
            <v>3466</v>
          </cell>
          <cell r="OZ210">
            <v>3466</v>
          </cell>
          <cell r="PA210">
            <v>3466</v>
          </cell>
          <cell r="PB210">
            <v>3996</v>
          </cell>
          <cell r="PC210">
            <v>3996</v>
          </cell>
          <cell r="PD210">
            <v>3996</v>
          </cell>
          <cell r="PE210">
            <v>4322</v>
          </cell>
          <cell r="PF210">
            <v>4322</v>
          </cell>
          <cell r="PG210">
            <v>4322</v>
          </cell>
          <cell r="PH210">
            <v>4322</v>
          </cell>
          <cell r="PI210">
            <v>4322</v>
          </cell>
          <cell r="PJ210">
            <v>5192</v>
          </cell>
          <cell r="PK210">
            <v>5192</v>
          </cell>
          <cell r="PL210">
            <v>5192</v>
          </cell>
          <cell r="PM210">
            <v>5192</v>
          </cell>
          <cell r="PN210">
            <v>5192</v>
          </cell>
          <cell r="PO210">
            <v>5548</v>
          </cell>
          <cell r="PP210">
            <v>5548</v>
          </cell>
          <cell r="PQ210">
            <v>5548</v>
          </cell>
          <cell r="PR210">
            <v>5548</v>
          </cell>
        </row>
        <row r="211">
          <cell r="I211">
            <v>12.2</v>
          </cell>
          <cell r="J211"/>
          <cell r="K211"/>
          <cell r="L211">
            <v>25.8</v>
          </cell>
          <cell r="M211"/>
          <cell r="N211">
            <v>30.1</v>
          </cell>
          <cell r="O211"/>
          <cell r="P211"/>
          <cell r="Q211"/>
          <cell r="R211"/>
          <cell r="S211">
            <v>46.1</v>
          </cell>
          <cell r="T211"/>
          <cell r="U211">
            <v>47.4</v>
          </cell>
          <cell r="V211"/>
          <cell r="W211"/>
          <cell r="X211"/>
          <cell r="Y211"/>
          <cell r="Z211">
            <v>55.4</v>
          </cell>
          <cell r="AA211"/>
          <cell r="AB211">
            <v>60</v>
          </cell>
          <cell r="AC211"/>
          <cell r="AD211">
            <v>64.8</v>
          </cell>
          <cell r="AE211"/>
          <cell r="AF211"/>
          <cell r="AG211">
            <v>59.2</v>
          </cell>
          <cell r="AH211"/>
          <cell r="AI211"/>
          <cell r="AJ211">
            <v>54.55</v>
          </cell>
          <cell r="AK211"/>
          <cell r="AL211"/>
          <cell r="AM211"/>
          <cell r="AN211">
            <v>49.9</v>
          </cell>
          <cell r="AO211"/>
          <cell r="AP211"/>
          <cell r="AQ211">
            <v>57.8</v>
          </cell>
          <cell r="AR211"/>
          <cell r="AS211"/>
          <cell r="AT211"/>
          <cell r="AU211"/>
          <cell r="AV211">
            <v>72.099999999999994</v>
          </cell>
          <cell r="AW211"/>
          <cell r="AX211"/>
          <cell r="AY211"/>
          <cell r="AZ211"/>
          <cell r="BA211">
            <v>60.3</v>
          </cell>
        </row>
        <row r="215">
          <cell r="KH215">
            <v>170</v>
          </cell>
          <cell r="KI215" t="e">
            <v>#N/A</v>
          </cell>
          <cell r="KJ215" t="e">
            <v>#N/A</v>
          </cell>
          <cell r="KK215">
            <v>110</v>
          </cell>
          <cell r="KL215" t="e">
            <v>#N/A</v>
          </cell>
          <cell r="KM215">
            <v>170</v>
          </cell>
          <cell r="KN215" t="e">
            <v>#N/A</v>
          </cell>
          <cell r="KO215" t="e">
            <v>#N/A</v>
          </cell>
          <cell r="KP215" t="e">
            <v>#N/A</v>
          </cell>
          <cell r="KQ215" t="e">
            <v>#N/A</v>
          </cell>
          <cell r="KR215">
            <v>440</v>
          </cell>
          <cell r="KS215" t="e">
            <v>#N/A</v>
          </cell>
          <cell r="KT215">
            <v>370</v>
          </cell>
          <cell r="KU215" t="e">
            <v>#N/A</v>
          </cell>
          <cell r="KV215" t="e">
            <v>#N/A</v>
          </cell>
          <cell r="KW215" t="e">
            <v>#N/A</v>
          </cell>
          <cell r="KX215" t="e">
            <v>#N/A</v>
          </cell>
          <cell r="KY215">
            <v>1070</v>
          </cell>
          <cell r="KZ215" t="e">
            <v>#N/A</v>
          </cell>
          <cell r="LA215">
            <v>328</v>
          </cell>
          <cell r="LB215" t="e">
            <v>#N/A</v>
          </cell>
          <cell r="LC215">
            <v>230</v>
          </cell>
          <cell r="LD215" t="e">
            <v>#N/A</v>
          </cell>
          <cell r="LE215" t="e">
            <v>#N/A</v>
          </cell>
          <cell r="LF215">
            <v>280</v>
          </cell>
          <cell r="LG215" t="e">
            <v>#N/A</v>
          </cell>
          <cell r="LH215" t="e">
            <v>#N/A</v>
          </cell>
          <cell r="LI215">
            <v>360</v>
          </cell>
          <cell r="LJ215" t="e">
            <v>#N/A</v>
          </cell>
          <cell r="LK215" t="e">
            <v>#N/A</v>
          </cell>
          <cell r="LL215" t="e">
            <v>#N/A</v>
          </cell>
          <cell r="LM215">
            <v>612</v>
          </cell>
          <cell r="LN215" t="e">
            <v>#N/A</v>
          </cell>
          <cell r="LO215" t="e">
            <v>#N/A</v>
          </cell>
          <cell r="LP215">
            <v>320</v>
          </cell>
          <cell r="LQ215" t="e">
            <v>#N/A</v>
          </cell>
          <cell r="LR215" t="e">
            <v>#N/A</v>
          </cell>
          <cell r="LS215" t="e">
            <v>#N/A</v>
          </cell>
          <cell r="LT215" t="e">
            <v>#N/A</v>
          </cell>
          <cell r="LU215">
            <v>846</v>
          </cell>
          <cell r="LV215" t="e">
            <v>#N/A</v>
          </cell>
          <cell r="LW215" t="e">
            <v>#N/A</v>
          </cell>
          <cell r="LX215" t="e">
            <v>#N/A</v>
          </cell>
          <cell r="LY215" t="e">
            <v>#N/A</v>
          </cell>
          <cell r="LZ215">
            <v>338</v>
          </cell>
          <cell r="NX215">
            <v>170</v>
          </cell>
          <cell r="NY215">
            <v>170</v>
          </cell>
          <cell r="NZ215">
            <v>280</v>
          </cell>
          <cell r="OA215">
            <v>280</v>
          </cell>
          <cell r="OB215">
            <v>450</v>
          </cell>
          <cell r="OC215">
            <v>450</v>
          </cell>
          <cell r="OD215">
            <v>450</v>
          </cell>
          <cell r="OE215">
            <v>450</v>
          </cell>
          <cell r="OF215">
            <v>450</v>
          </cell>
          <cell r="OG215">
            <v>890</v>
          </cell>
          <cell r="OH215">
            <v>890</v>
          </cell>
          <cell r="OI215">
            <v>1260</v>
          </cell>
          <cell r="OJ215">
            <v>1260</v>
          </cell>
          <cell r="OK215">
            <v>1260</v>
          </cell>
          <cell r="OL215">
            <v>1260</v>
          </cell>
          <cell r="OM215">
            <v>1260</v>
          </cell>
          <cell r="ON215">
            <v>2330</v>
          </cell>
          <cell r="OO215">
            <v>2330</v>
          </cell>
          <cell r="OP215">
            <v>2658</v>
          </cell>
          <cell r="OQ215">
            <v>2658</v>
          </cell>
          <cell r="OR215">
            <v>2888</v>
          </cell>
          <cell r="OS215">
            <v>2888</v>
          </cell>
          <cell r="OT215">
            <v>2888</v>
          </cell>
          <cell r="OU215">
            <v>3168</v>
          </cell>
          <cell r="OV215">
            <v>3168</v>
          </cell>
          <cell r="OW215">
            <v>3168</v>
          </cell>
          <cell r="OX215">
            <v>3528</v>
          </cell>
          <cell r="OY215">
            <v>3528</v>
          </cell>
          <cell r="OZ215">
            <v>3528</v>
          </cell>
          <cell r="PA215">
            <v>3528</v>
          </cell>
          <cell r="PB215">
            <v>4140</v>
          </cell>
          <cell r="PC215">
            <v>4140</v>
          </cell>
          <cell r="PD215">
            <v>4140</v>
          </cell>
          <cell r="PE215">
            <v>4460</v>
          </cell>
          <cell r="PF215">
            <v>4460</v>
          </cell>
          <cell r="PG215">
            <v>4460</v>
          </cell>
          <cell r="PH215">
            <v>4460</v>
          </cell>
          <cell r="PI215">
            <v>4460</v>
          </cell>
          <cell r="PJ215">
            <v>5306</v>
          </cell>
          <cell r="PK215">
            <v>5306</v>
          </cell>
          <cell r="PL215">
            <v>5306</v>
          </cell>
          <cell r="PM215">
            <v>5306</v>
          </cell>
          <cell r="PN215">
            <v>5306</v>
          </cell>
          <cell r="PO215">
            <v>5644</v>
          </cell>
          <cell r="PP215">
            <v>5644</v>
          </cell>
          <cell r="PQ215">
            <v>5644</v>
          </cell>
          <cell r="PR215">
            <v>5644</v>
          </cell>
        </row>
        <row r="216">
          <cell r="I216">
            <v>12.5</v>
          </cell>
          <cell r="J216"/>
          <cell r="K216"/>
          <cell r="L216">
            <v>22.5</v>
          </cell>
          <cell r="M216"/>
          <cell r="N216">
            <v>29</v>
          </cell>
          <cell r="O216"/>
          <cell r="P216"/>
          <cell r="Q216"/>
          <cell r="R216"/>
          <cell r="S216">
            <v>44.6</v>
          </cell>
          <cell r="T216"/>
          <cell r="U216">
            <v>49.6</v>
          </cell>
          <cell r="V216"/>
          <cell r="W216"/>
          <cell r="X216"/>
          <cell r="Y216"/>
          <cell r="Z216">
            <v>54.5</v>
          </cell>
          <cell r="AA216"/>
          <cell r="AB216">
            <v>56.6</v>
          </cell>
          <cell r="AC216"/>
          <cell r="AD216">
            <v>60</v>
          </cell>
          <cell r="AE216"/>
          <cell r="AF216"/>
          <cell r="AG216">
            <v>61.4</v>
          </cell>
          <cell r="AH216"/>
          <cell r="AI216"/>
          <cell r="AJ216">
            <v>59.65</v>
          </cell>
          <cell r="AK216"/>
          <cell r="AL216"/>
          <cell r="AM216"/>
          <cell r="AN216">
            <v>57.9</v>
          </cell>
          <cell r="AO216"/>
          <cell r="AP216"/>
          <cell r="AQ216">
            <v>49.4</v>
          </cell>
          <cell r="AR216"/>
          <cell r="AS216"/>
          <cell r="AT216"/>
          <cell r="AU216"/>
          <cell r="AV216">
            <v>57.5</v>
          </cell>
          <cell r="AW216"/>
          <cell r="AX216"/>
          <cell r="AY216"/>
          <cell r="AZ216"/>
          <cell r="BA216">
            <v>56.4</v>
          </cell>
        </row>
        <row r="220">
          <cell r="KH220">
            <v>150</v>
          </cell>
          <cell r="KI220" t="e">
            <v>#N/A</v>
          </cell>
          <cell r="KJ220" t="e">
            <v>#N/A</v>
          </cell>
          <cell r="KK220">
            <v>110</v>
          </cell>
          <cell r="KL220" t="e">
            <v>#N/A</v>
          </cell>
          <cell r="KM220">
            <v>164</v>
          </cell>
          <cell r="KN220" t="e">
            <v>#N/A</v>
          </cell>
          <cell r="KO220" t="e">
            <v>#N/A</v>
          </cell>
          <cell r="KP220" t="e">
            <v>#N/A</v>
          </cell>
          <cell r="KQ220" t="e">
            <v>#N/A</v>
          </cell>
          <cell r="KR220">
            <v>420</v>
          </cell>
          <cell r="KS220" t="e">
            <v>#N/A</v>
          </cell>
          <cell r="KT220">
            <v>412</v>
          </cell>
          <cell r="KU220" t="e">
            <v>#N/A</v>
          </cell>
          <cell r="KV220" t="e">
            <v>#N/A</v>
          </cell>
          <cell r="KW220" t="e">
            <v>#N/A</v>
          </cell>
          <cell r="KX220" t="e">
            <v>#N/A</v>
          </cell>
          <cell r="KY220">
            <v>1050</v>
          </cell>
          <cell r="KZ220" t="e">
            <v>#N/A</v>
          </cell>
          <cell r="LA220">
            <v>410</v>
          </cell>
          <cell r="LB220" t="e">
            <v>#N/A</v>
          </cell>
          <cell r="LC220">
            <v>360</v>
          </cell>
          <cell r="LD220" t="e">
            <v>#N/A</v>
          </cell>
          <cell r="LE220" t="e">
            <v>#N/A</v>
          </cell>
          <cell r="LF220">
            <v>304</v>
          </cell>
          <cell r="LG220" t="e">
            <v>#N/A</v>
          </cell>
          <cell r="LH220" t="e">
            <v>#N/A</v>
          </cell>
          <cell r="LI220">
            <v>360</v>
          </cell>
          <cell r="LJ220" t="e">
            <v>#N/A</v>
          </cell>
          <cell r="LK220" t="e">
            <v>#N/A</v>
          </cell>
          <cell r="LL220" t="e">
            <v>#N/A</v>
          </cell>
          <cell r="LM220">
            <v>660</v>
          </cell>
          <cell r="LN220" t="e">
            <v>#N/A</v>
          </cell>
          <cell r="LO220" t="e">
            <v>#N/A</v>
          </cell>
          <cell r="LP220">
            <v>300</v>
          </cell>
          <cell r="LQ220" t="e">
            <v>#N/A</v>
          </cell>
          <cell r="LR220" t="e">
            <v>#N/A</v>
          </cell>
          <cell r="LS220" t="e">
            <v>#N/A</v>
          </cell>
          <cell r="LT220" t="e">
            <v>#N/A</v>
          </cell>
          <cell r="LU220">
            <v>930</v>
          </cell>
          <cell r="LV220" t="e">
            <v>#N/A</v>
          </cell>
          <cell r="LW220" t="e">
            <v>#N/A</v>
          </cell>
          <cell r="LX220" t="e">
            <v>#N/A</v>
          </cell>
          <cell r="LY220" t="e">
            <v>#N/A</v>
          </cell>
          <cell r="LZ220">
            <v>360</v>
          </cell>
          <cell r="NX220">
            <v>150</v>
          </cell>
          <cell r="NY220">
            <v>150</v>
          </cell>
          <cell r="NZ220">
            <v>260</v>
          </cell>
          <cell r="OA220">
            <v>260</v>
          </cell>
          <cell r="OB220">
            <v>424</v>
          </cell>
          <cell r="OC220">
            <v>424</v>
          </cell>
          <cell r="OD220">
            <v>424</v>
          </cell>
          <cell r="OE220">
            <v>424</v>
          </cell>
          <cell r="OF220">
            <v>424</v>
          </cell>
          <cell r="OG220">
            <v>844</v>
          </cell>
          <cell r="OH220">
            <v>844</v>
          </cell>
          <cell r="OI220">
            <v>1256</v>
          </cell>
          <cell r="OJ220">
            <v>1256</v>
          </cell>
          <cell r="OK220">
            <v>1256</v>
          </cell>
          <cell r="OL220">
            <v>1256</v>
          </cell>
          <cell r="OM220">
            <v>1256</v>
          </cell>
          <cell r="ON220">
            <v>2306</v>
          </cell>
          <cell r="OO220">
            <v>2306</v>
          </cell>
          <cell r="OP220">
            <v>2716</v>
          </cell>
          <cell r="OQ220">
            <v>2716</v>
          </cell>
          <cell r="OR220">
            <v>3076</v>
          </cell>
          <cell r="OS220">
            <v>3076</v>
          </cell>
          <cell r="OT220">
            <v>3076</v>
          </cell>
          <cell r="OU220">
            <v>3380</v>
          </cell>
          <cell r="OV220">
            <v>3380</v>
          </cell>
          <cell r="OW220">
            <v>3380</v>
          </cell>
          <cell r="OX220">
            <v>3740</v>
          </cell>
          <cell r="OY220">
            <v>3740</v>
          </cell>
          <cell r="OZ220">
            <v>3740</v>
          </cell>
          <cell r="PA220">
            <v>3740</v>
          </cell>
          <cell r="PB220">
            <v>4400</v>
          </cell>
          <cell r="PC220">
            <v>4400</v>
          </cell>
          <cell r="PD220">
            <v>4400</v>
          </cell>
          <cell r="PE220">
            <v>4700</v>
          </cell>
          <cell r="PF220">
            <v>4700</v>
          </cell>
          <cell r="PG220">
            <v>4700</v>
          </cell>
          <cell r="PH220">
            <v>4700</v>
          </cell>
          <cell r="PI220">
            <v>4700</v>
          </cell>
          <cell r="PJ220">
            <v>5630</v>
          </cell>
          <cell r="PK220">
            <v>5630</v>
          </cell>
          <cell r="PL220">
            <v>5630</v>
          </cell>
          <cell r="PM220">
            <v>5630</v>
          </cell>
          <cell r="PN220">
            <v>5630</v>
          </cell>
          <cell r="PO220">
            <v>5990</v>
          </cell>
          <cell r="PP220">
            <v>5990</v>
          </cell>
          <cell r="PQ220">
            <v>5990</v>
          </cell>
          <cell r="PR220">
            <v>5990</v>
          </cell>
        </row>
        <row r="221">
          <cell r="I221">
            <v>13</v>
          </cell>
          <cell r="J221"/>
          <cell r="K221"/>
          <cell r="L221">
            <v>24.15</v>
          </cell>
          <cell r="M221"/>
          <cell r="N221">
            <v>29.55</v>
          </cell>
          <cell r="O221"/>
          <cell r="P221"/>
          <cell r="Q221"/>
          <cell r="R221"/>
          <cell r="S221">
            <v>46.8</v>
          </cell>
          <cell r="T221"/>
          <cell r="U221">
            <v>47.4</v>
          </cell>
          <cell r="V221"/>
          <cell r="W221"/>
          <cell r="X221"/>
          <cell r="Y221"/>
          <cell r="Z221">
            <v>53.5</v>
          </cell>
          <cell r="AA221"/>
          <cell r="AB221">
            <v>52.8</v>
          </cell>
          <cell r="AC221"/>
          <cell r="AD221">
            <v>60.5</v>
          </cell>
          <cell r="AE221"/>
          <cell r="AF221"/>
          <cell r="AG221">
            <v>62.2</v>
          </cell>
          <cell r="AH221"/>
          <cell r="AI221"/>
          <cell r="AJ221">
            <v>58.5</v>
          </cell>
          <cell r="AK221"/>
          <cell r="AL221"/>
          <cell r="AM221"/>
          <cell r="AN221">
            <v>54.8</v>
          </cell>
          <cell r="AO221"/>
          <cell r="AP221"/>
          <cell r="AQ221">
            <v>57.2</v>
          </cell>
          <cell r="AR221"/>
          <cell r="AS221"/>
          <cell r="AT221"/>
          <cell r="AU221"/>
          <cell r="AV221">
            <v>63</v>
          </cell>
          <cell r="AW221"/>
          <cell r="AX221"/>
          <cell r="AY221"/>
          <cell r="AZ221"/>
          <cell r="BA221">
            <v>59.7</v>
          </cell>
        </row>
        <row r="225">
          <cell r="KH225">
            <v>0</v>
          </cell>
          <cell r="KI225" t="e">
            <v>#N/A</v>
          </cell>
          <cell r="KJ225" t="e">
            <v>#N/A</v>
          </cell>
          <cell r="KK225">
            <v>195</v>
          </cell>
          <cell r="KL225" t="e">
            <v>#N/A</v>
          </cell>
          <cell r="KM225">
            <v>55</v>
          </cell>
          <cell r="KN225" t="e">
            <v>#N/A</v>
          </cell>
          <cell r="KO225" t="e">
            <v>#N/A</v>
          </cell>
          <cell r="KP225" t="e">
            <v>#N/A</v>
          </cell>
          <cell r="KQ225" t="e">
            <v>#N/A</v>
          </cell>
          <cell r="KR225">
            <v>208</v>
          </cell>
          <cell r="KS225" t="e">
            <v>#N/A</v>
          </cell>
          <cell r="KT225" t="e">
            <v>#N/A</v>
          </cell>
          <cell r="KU225" t="e">
            <v>#N/A</v>
          </cell>
          <cell r="KV225" t="e">
            <v>#N/A</v>
          </cell>
          <cell r="KW225" t="e">
            <v>#N/A</v>
          </cell>
          <cell r="KX225" t="e">
            <v>#N/A</v>
          </cell>
          <cell r="KY225">
            <v>122</v>
          </cell>
          <cell r="KZ225" t="e">
            <v>#N/A</v>
          </cell>
          <cell r="LA225">
            <v>92</v>
          </cell>
          <cell r="LB225" t="e">
            <v>#N/A</v>
          </cell>
          <cell r="LC225" t="e">
            <v>#N/A</v>
          </cell>
          <cell r="LD225">
            <v>146</v>
          </cell>
          <cell r="LE225" t="e">
            <v>#N/A</v>
          </cell>
          <cell r="LF225">
            <v>48</v>
          </cell>
          <cell r="LG225" t="e">
            <v>#N/A</v>
          </cell>
          <cell r="LH225" t="e">
            <v>#N/A</v>
          </cell>
          <cell r="LI225" t="e">
            <v>#N/A</v>
          </cell>
          <cell r="LJ225" t="e">
            <v>#N/A</v>
          </cell>
          <cell r="LK225" t="e">
            <v>#N/A</v>
          </cell>
          <cell r="LL225" t="e">
            <v>#N/A</v>
          </cell>
          <cell r="LM225">
            <v>21</v>
          </cell>
          <cell r="LN225" t="e">
            <v>#N/A</v>
          </cell>
          <cell r="LO225" t="e">
            <v>#N/A</v>
          </cell>
          <cell r="LP225">
            <v>1</v>
          </cell>
          <cell r="LQ225" t="e">
            <v>#N/A</v>
          </cell>
          <cell r="LR225" t="e">
            <v>#N/A</v>
          </cell>
          <cell r="LS225" t="e">
            <v>#N/A</v>
          </cell>
          <cell r="LT225" t="e">
            <v>#N/A</v>
          </cell>
          <cell r="LU225">
            <v>1</v>
          </cell>
          <cell r="LV225" t="e">
            <v>#N/A</v>
          </cell>
          <cell r="LW225" t="e">
            <v>#N/A</v>
          </cell>
          <cell r="LX225" t="e">
            <v>#N/A</v>
          </cell>
          <cell r="LY225" t="e">
            <v>#N/A</v>
          </cell>
          <cell r="LZ225">
            <v>1</v>
          </cell>
          <cell r="NX225">
            <v>0</v>
          </cell>
          <cell r="NY225">
            <v>0</v>
          </cell>
          <cell r="NZ225">
            <v>195</v>
          </cell>
          <cell r="OA225">
            <v>195</v>
          </cell>
          <cell r="OB225">
            <v>250</v>
          </cell>
          <cell r="OC225">
            <v>250</v>
          </cell>
          <cell r="OD225">
            <v>250</v>
          </cell>
          <cell r="OE225">
            <v>250</v>
          </cell>
          <cell r="OF225">
            <v>250</v>
          </cell>
          <cell r="OG225">
            <v>458</v>
          </cell>
          <cell r="OH225">
            <v>458</v>
          </cell>
          <cell r="OI225">
            <v>458</v>
          </cell>
          <cell r="OJ225">
            <v>458</v>
          </cell>
          <cell r="OK225">
            <v>458</v>
          </cell>
          <cell r="OL225">
            <v>458</v>
          </cell>
          <cell r="OM225">
            <v>458</v>
          </cell>
          <cell r="ON225">
            <v>580</v>
          </cell>
          <cell r="OO225">
            <v>580</v>
          </cell>
          <cell r="OP225">
            <v>672</v>
          </cell>
          <cell r="OQ225">
            <v>672</v>
          </cell>
          <cell r="OR225">
            <v>672</v>
          </cell>
          <cell r="OS225">
            <v>818</v>
          </cell>
          <cell r="OT225">
            <v>818</v>
          </cell>
          <cell r="OU225">
            <v>866</v>
          </cell>
          <cell r="OV225">
            <v>866</v>
          </cell>
          <cell r="OW225">
            <v>866</v>
          </cell>
          <cell r="OX225">
            <v>866</v>
          </cell>
          <cell r="OY225">
            <v>866</v>
          </cell>
          <cell r="OZ225">
            <v>866</v>
          </cell>
          <cell r="PA225">
            <v>866</v>
          </cell>
          <cell r="PB225">
            <v>887</v>
          </cell>
          <cell r="PC225">
            <v>887</v>
          </cell>
          <cell r="PD225">
            <v>887</v>
          </cell>
          <cell r="PE225">
            <v>888</v>
          </cell>
          <cell r="PF225">
            <v>888</v>
          </cell>
          <cell r="PG225">
            <v>888</v>
          </cell>
          <cell r="PH225">
            <v>888</v>
          </cell>
          <cell r="PI225">
            <v>888</v>
          </cell>
          <cell r="PJ225">
            <v>889</v>
          </cell>
          <cell r="PK225">
            <v>889</v>
          </cell>
          <cell r="PL225">
            <v>889</v>
          </cell>
          <cell r="PM225">
            <v>889</v>
          </cell>
          <cell r="PN225">
            <v>889</v>
          </cell>
          <cell r="PO225">
            <v>890</v>
          </cell>
          <cell r="PP225">
            <v>890</v>
          </cell>
          <cell r="PQ225">
            <v>890</v>
          </cell>
          <cell r="PR225">
            <v>890</v>
          </cell>
        </row>
        <row r="226">
          <cell r="I226">
            <v>0</v>
          </cell>
          <cell r="J226"/>
          <cell r="K226"/>
          <cell r="L226">
            <v>22.1</v>
          </cell>
          <cell r="M226"/>
          <cell r="N226">
            <v>31.2</v>
          </cell>
          <cell r="O226"/>
          <cell r="P226"/>
          <cell r="Q226"/>
          <cell r="R226"/>
          <cell r="S226">
            <v>53.9</v>
          </cell>
          <cell r="T226"/>
          <cell r="U226"/>
          <cell r="V226"/>
          <cell r="W226"/>
          <cell r="X226"/>
          <cell r="Y226"/>
          <cell r="Z226">
            <v>55</v>
          </cell>
          <cell r="AA226"/>
          <cell r="AB226">
            <v>54.9</v>
          </cell>
          <cell r="AC226"/>
          <cell r="AD226"/>
          <cell r="AE226">
            <v>60.5</v>
          </cell>
          <cell r="AF226"/>
          <cell r="AG226">
            <v>61.9</v>
          </cell>
          <cell r="AH226"/>
          <cell r="AI226"/>
          <cell r="AJ226"/>
          <cell r="AK226"/>
          <cell r="AL226"/>
          <cell r="AM226"/>
          <cell r="AN226">
            <v>50.8</v>
          </cell>
          <cell r="AO226"/>
          <cell r="AP226"/>
          <cell r="AQ226">
            <v>24.5</v>
          </cell>
          <cell r="AR226"/>
          <cell r="AS226"/>
          <cell r="AT226"/>
          <cell r="AU226"/>
          <cell r="AV226">
            <v>23.9</v>
          </cell>
          <cell r="AW226"/>
          <cell r="AX226"/>
          <cell r="AY226"/>
          <cell r="AZ226"/>
          <cell r="BA226">
            <v>25.5</v>
          </cell>
        </row>
        <row r="230">
          <cell r="KH230">
            <v>0</v>
          </cell>
          <cell r="KI230" t="e">
            <v>#N/A</v>
          </cell>
          <cell r="KJ230" t="e">
            <v>#N/A</v>
          </cell>
          <cell r="KK230">
            <v>180</v>
          </cell>
          <cell r="KL230" t="e">
            <v>#N/A</v>
          </cell>
          <cell r="KM230">
            <v>65</v>
          </cell>
          <cell r="KN230" t="e">
            <v>#N/A</v>
          </cell>
          <cell r="KO230" t="e">
            <v>#N/A</v>
          </cell>
          <cell r="KP230" t="e">
            <v>#N/A</v>
          </cell>
          <cell r="KQ230" t="e">
            <v>#N/A</v>
          </cell>
          <cell r="KR230">
            <v>182</v>
          </cell>
          <cell r="KS230" t="e">
            <v>#N/A</v>
          </cell>
          <cell r="KT230" t="e">
            <v>#N/A</v>
          </cell>
          <cell r="KU230" t="e">
            <v>#N/A</v>
          </cell>
          <cell r="KV230" t="e">
            <v>#N/A</v>
          </cell>
          <cell r="KW230" t="e">
            <v>#N/A</v>
          </cell>
          <cell r="KX230" t="e">
            <v>#N/A</v>
          </cell>
          <cell r="KY230">
            <v>130</v>
          </cell>
          <cell r="KZ230" t="e">
            <v>#N/A</v>
          </cell>
          <cell r="LA230">
            <v>86</v>
          </cell>
          <cell r="LB230" t="e">
            <v>#N/A</v>
          </cell>
          <cell r="LC230" t="e">
            <v>#N/A</v>
          </cell>
          <cell r="LD230">
            <v>150</v>
          </cell>
          <cell r="LE230" t="e">
            <v>#N/A</v>
          </cell>
          <cell r="LF230">
            <v>41</v>
          </cell>
          <cell r="LG230" t="e">
            <v>#N/A</v>
          </cell>
          <cell r="LH230" t="e">
            <v>#N/A</v>
          </cell>
          <cell r="LI230" t="e">
            <v>#N/A</v>
          </cell>
          <cell r="LJ230" t="e">
            <v>#N/A</v>
          </cell>
          <cell r="LK230" t="e">
            <v>#N/A</v>
          </cell>
          <cell r="LL230" t="e">
            <v>#N/A</v>
          </cell>
          <cell r="LM230">
            <v>19</v>
          </cell>
          <cell r="LN230" t="e">
            <v>#N/A</v>
          </cell>
          <cell r="LO230" t="e">
            <v>#N/A</v>
          </cell>
          <cell r="LP230">
            <v>1</v>
          </cell>
          <cell r="LQ230" t="e">
            <v>#N/A</v>
          </cell>
          <cell r="LR230" t="e">
            <v>#N/A</v>
          </cell>
          <cell r="LS230" t="e">
            <v>#N/A</v>
          </cell>
          <cell r="LT230" t="e">
            <v>#N/A</v>
          </cell>
          <cell r="LU230">
            <v>1</v>
          </cell>
          <cell r="LV230" t="e">
            <v>#N/A</v>
          </cell>
          <cell r="LW230" t="e">
            <v>#N/A</v>
          </cell>
          <cell r="LX230" t="e">
            <v>#N/A</v>
          </cell>
          <cell r="LY230" t="e">
            <v>#N/A</v>
          </cell>
          <cell r="LZ230">
            <v>1</v>
          </cell>
          <cell r="NX230">
            <v>0</v>
          </cell>
          <cell r="NY230">
            <v>0</v>
          </cell>
          <cell r="NZ230">
            <v>180</v>
          </cell>
          <cell r="OA230">
            <v>180</v>
          </cell>
          <cell r="OB230">
            <v>245</v>
          </cell>
          <cell r="OC230">
            <v>245</v>
          </cell>
          <cell r="OD230">
            <v>245</v>
          </cell>
          <cell r="OE230">
            <v>245</v>
          </cell>
          <cell r="OF230">
            <v>245</v>
          </cell>
          <cell r="OG230">
            <v>427</v>
          </cell>
          <cell r="OH230">
            <v>427</v>
          </cell>
          <cell r="OI230">
            <v>427</v>
          </cell>
          <cell r="OJ230">
            <v>427</v>
          </cell>
          <cell r="OK230">
            <v>427</v>
          </cell>
          <cell r="OL230">
            <v>427</v>
          </cell>
          <cell r="OM230">
            <v>427</v>
          </cell>
          <cell r="ON230">
            <v>557</v>
          </cell>
          <cell r="OO230">
            <v>557</v>
          </cell>
          <cell r="OP230">
            <v>643</v>
          </cell>
          <cell r="OQ230">
            <v>643</v>
          </cell>
          <cell r="OR230">
            <v>643</v>
          </cell>
          <cell r="OS230">
            <v>793</v>
          </cell>
          <cell r="OT230">
            <v>793</v>
          </cell>
          <cell r="OU230">
            <v>834</v>
          </cell>
          <cell r="OV230">
            <v>834</v>
          </cell>
          <cell r="OW230">
            <v>834</v>
          </cell>
          <cell r="OX230">
            <v>834</v>
          </cell>
          <cell r="OY230">
            <v>834</v>
          </cell>
          <cell r="OZ230">
            <v>834</v>
          </cell>
          <cell r="PA230">
            <v>834</v>
          </cell>
          <cell r="PB230">
            <v>853</v>
          </cell>
          <cell r="PC230">
            <v>853</v>
          </cell>
          <cell r="PD230">
            <v>853</v>
          </cell>
          <cell r="PE230">
            <v>854</v>
          </cell>
          <cell r="PF230">
            <v>854</v>
          </cell>
          <cell r="PG230">
            <v>854</v>
          </cell>
          <cell r="PH230">
            <v>854</v>
          </cell>
          <cell r="PI230">
            <v>854</v>
          </cell>
          <cell r="PJ230">
            <v>855</v>
          </cell>
          <cell r="PK230">
            <v>855</v>
          </cell>
          <cell r="PL230">
            <v>855</v>
          </cell>
          <cell r="PM230">
            <v>855</v>
          </cell>
          <cell r="PN230">
            <v>855</v>
          </cell>
          <cell r="PO230">
            <v>856</v>
          </cell>
          <cell r="PP230">
            <v>856</v>
          </cell>
          <cell r="PQ230">
            <v>856</v>
          </cell>
          <cell r="PR230">
            <v>856</v>
          </cell>
        </row>
        <row r="231">
          <cell r="I231">
            <v>0</v>
          </cell>
          <cell r="J231"/>
          <cell r="K231"/>
          <cell r="L231">
            <v>20.100000000000001</v>
          </cell>
          <cell r="M231"/>
          <cell r="N231">
            <v>30</v>
          </cell>
          <cell r="O231"/>
          <cell r="P231"/>
          <cell r="Q231"/>
          <cell r="R231"/>
          <cell r="S231">
            <v>49.2</v>
          </cell>
          <cell r="T231"/>
          <cell r="U231"/>
          <cell r="V231"/>
          <cell r="W231"/>
          <cell r="X231"/>
          <cell r="Y231"/>
          <cell r="Z231">
            <v>49</v>
          </cell>
          <cell r="AA231"/>
          <cell r="AB231">
            <v>54.9</v>
          </cell>
          <cell r="AC231"/>
          <cell r="AD231"/>
          <cell r="AE231">
            <v>60.5</v>
          </cell>
          <cell r="AF231"/>
          <cell r="AG231">
            <v>48.1</v>
          </cell>
          <cell r="AH231"/>
          <cell r="AI231"/>
          <cell r="AJ231"/>
          <cell r="AK231"/>
          <cell r="AL231"/>
          <cell r="AM231"/>
          <cell r="AN231">
            <v>48.6</v>
          </cell>
          <cell r="AO231"/>
          <cell r="AP231"/>
          <cell r="AQ231">
            <v>31.2</v>
          </cell>
          <cell r="AR231"/>
          <cell r="AS231"/>
          <cell r="AT231"/>
          <cell r="AU231"/>
          <cell r="AV231">
            <v>23.9</v>
          </cell>
          <cell r="AW231"/>
          <cell r="AX231"/>
          <cell r="AY231"/>
          <cell r="AZ231"/>
          <cell r="BA231">
            <v>28.6</v>
          </cell>
        </row>
        <row r="235">
          <cell r="KH235">
            <v>0</v>
          </cell>
          <cell r="KI235" t="e">
            <v>#N/A</v>
          </cell>
          <cell r="KJ235" t="e">
            <v>#N/A</v>
          </cell>
          <cell r="KK235">
            <v>193</v>
          </cell>
          <cell r="KL235" t="e">
            <v>#N/A</v>
          </cell>
          <cell r="KM235">
            <v>65</v>
          </cell>
          <cell r="KN235" t="e">
            <v>#N/A</v>
          </cell>
          <cell r="KO235" t="e">
            <v>#N/A</v>
          </cell>
          <cell r="KP235" t="e">
            <v>#N/A</v>
          </cell>
          <cell r="KQ235" t="e">
            <v>#N/A</v>
          </cell>
          <cell r="KR235">
            <v>208</v>
          </cell>
          <cell r="KS235" t="e">
            <v>#N/A</v>
          </cell>
          <cell r="KT235" t="e">
            <v>#N/A</v>
          </cell>
          <cell r="KU235" t="e">
            <v>#N/A</v>
          </cell>
          <cell r="KV235" t="e">
            <v>#N/A</v>
          </cell>
          <cell r="KW235" t="e">
            <v>#N/A</v>
          </cell>
          <cell r="KX235" t="e">
            <v>#N/A</v>
          </cell>
          <cell r="KY235">
            <v>136</v>
          </cell>
          <cell r="KZ235" t="e">
            <v>#N/A</v>
          </cell>
          <cell r="LA235">
            <v>89</v>
          </cell>
          <cell r="LB235" t="e">
            <v>#N/A</v>
          </cell>
          <cell r="LC235" t="e">
            <v>#N/A</v>
          </cell>
          <cell r="LD235">
            <v>143</v>
          </cell>
          <cell r="LE235" t="e">
            <v>#N/A</v>
          </cell>
          <cell r="LF235">
            <v>40</v>
          </cell>
          <cell r="LG235" t="e">
            <v>#N/A</v>
          </cell>
          <cell r="LH235" t="e">
            <v>#N/A</v>
          </cell>
          <cell r="LI235" t="e">
            <v>#N/A</v>
          </cell>
          <cell r="LJ235" t="e">
            <v>#N/A</v>
          </cell>
          <cell r="LK235" t="e">
            <v>#N/A</v>
          </cell>
          <cell r="LL235" t="e">
            <v>#N/A</v>
          </cell>
          <cell r="LM235">
            <v>15</v>
          </cell>
          <cell r="LN235" t="e">
            <v>#N/A</v>
          </cell>
          <cell r="LO235" t="e">
            <v>#N/A</v>
          </cell>
          <cell r="LP235">
            <v>1</v>
          </cell>
          <cell r="LQ235" t="e">
            <v>#N/A</v>
          </cell>
          <cell r="LR235" t="e">
            <v>#N/A</v>
          </cell>
          <cell r="LS235" t="e">
            <v>#N/A</v>
          </cell>
          <cell r="LT235" t="e">
            <v>#N/A</v>
          </cell>
          <cell r="LU235">
            <v>1</v>
          </cell>
          <cell r="LV235" t="e">
            <v>#N/A</v>
          </cell>
          <cell r="LW235" t="e">
            <v>#N/A</v>
          </cell>
          <cell r="LX235" t="e">
            <v>#N/A</v>
          </cell>
          <cell r="LY235" t="e">
            <v>#N/A</v>
          </cell>
          <cell r="LZ235">
            <v>6.6</v>
          </cell>
          <cell r="NX235">
            <v>0</v>
          </cell>
          <cell r="NY235">
            <v>0</v>
          </cell>
          <cell r="NZ235">
            <v>193</v>
          </cell>
          <cell r="OA235">
            <v>193</v>
          </cell>
          <cell r="OB235">
            <v>258</v>
          </cell>
          <cell r="OC235">
            <v>258</v>
          </cell>
          <cell r="OD235">
            <v>258</v>
          </cell>
          <cell r="OE235">
            <v>258</v>
          </cell>
          <cell r="OF235">
            <v>258</v>
          </cell>
          <cell r="OG235">
            <v>466</v>
          </cell>
          <cell r="OH235">
            <v>466</v>
          </cell>
          <cell r="OI235">
            <v>466</v>
          </cell>
          <cell r="OJ235">
            <v>466</v>
          </cell>
          <cell r="OK235">
            <v>466</v>
          </cell>
          <cell r="OL235">
            <v>466</v>
          </cell>
          <cell r="OM235">
            <v>466</v>
          </cell>
          <cell r="ON235">
            <v>602</v>
          </cell>
          <cell r="OO235">
            <v>602</v>
          </cell>
          <cell r="OP235">
            <v>691</v>
          </cell>
          <cell r="OQ235">
            <v>691</v>
          </cell>
          <cell r="OR235">
            <v>691</v>
          </cell>
          <cell r="OS235">
            <v>834</v>
          </cell>
          <cell r="OT235">
            <v>834</v>
          </cell>
          <cell r="OU235">
            <v>874</v>
          </cell>
          <cell r="OV235">
            <v>874</v>
          </cell>
          <cell r="OW235">
            <v>874</v>
          </cell>
          <cell r="OX235">
            <v>874</v>
          </cell>
          <cell r="OY235">
            <v>874</v>
          </cell>
          <cell r="OZ235">
            <v>874</v>
          </cell>
          <cell r="PA235">
            <v>874</v>
          </cell>
          <cell r="PB235">
            <v>889</v>
          </cell>
          <cell r="PC235">
            <v>889</v>
          </cell>
          <cell r="PD235">
            <v>889</v>
          </cell>
          <cell r="PE235">
            <v>890</v>
          </cell>
          <cell r="PF235">
            <v>890</v>
          </cell>
          <cell r="PG235">
            <v>890</v>
          </cell>
          <cell r="PH235">
            <v>890</v>
          </cell>
          <cell r="PI235">
            <v>890</v>
          </cell>
          <cell r="PJ235">
            <v>891</v>
          </cell>
          <cell r="PK235">
            <v>891</v>
          </cell>
          <cell r="PL235">
            <v>891</v>
          </cell>
          <cell r="PM235">
            <v>891</v>
          </cell>
          <cell r="PN235">
            <v>891</v>
          </cell>
          <cell r="PO235">
            <v>897.6</v>
          </cell>
          <cell r="PP235">
            <v>897.6</v>
          </cell>
          <cell r="PQ235">
            <v>897.6</v>
          </cell>
          <cell r="PR235">
            <v>897.6</v>
          </cell>
        </row>
        <row r="236">
          <cell r="I236">
            <v>0</v>
          </cell>
          <cell r="J236"/>
          <cell r="K236"/>
          <cell r="L236">
            <v>22.1</v>
          </cell>
          <cell r="M236"/>
          <cell r="N236">
            <v>30</v>
          </cell>
          <cell r="O236"/>
          <cell r="P236"/>
          <cell r="Q236"/>
          <cell r="R236"/>
          <cell r="S236">
            <v>53.9</v>
          </cell>
          <cell r="T236"/>
          <cell r="U236"/>
          <cell r="V236"/>
          <cell r="W236"/>
          <cell r="X236"/>
          <cell r="Y236"/>
          <cell r="Z236">
            <v>53</v>
          </cell>
          <cell r="AA236"/>
          <cell r="AB236">
            <v>54.9</v>
          </cell>
          <cell r="AC236"/>
          <cell r="AD236"/>
          <cell r="AE236">
            <v>51.5</v>
          </cell>
          <cell r="AF236"/>
          <cell r="AG236">
            <v>48</v>
          </cell>
          <cell r="AH236"/>
          <cell r="AI236"/>
          <cell r="AJ236"/>
          <cell r="AK236"/>
          <cell r="AL236"/>
          <cell r="AM236"/>
          <cell r="AN236">
            <v>48.1</v>
          </cell>
          <cell r="AO236"/>
          <cell r="AP236"/>
          <cell r="AQ236">
            <v>32.200000000000003</v>
          </cell>
          <cell r="AR236"/>
          <cell r="AS236"/>
          <cell r="AT236"/>
          <cell r="AU236"/>
          <cell r="AV236">
            <v>23.6</v>
          </cell>
          <cell r="AW236"/>
          <cell r="AX236"/>
          <cell r="AY236"/>
          <cell r="AZ236"/>
          <cell r="BA236">
            <v>22.3</v>
          </cell>
        </row>
        <row r="240">
          <cell r="KH240">
            <v>0</v>
          </cell>
          <cell r="KI240" t="e">
            <v>#N/A</v>
          </cell>
          <cell r="KJ240" t="e">
            <v>#N/A</v>
          </cell>
          <cell r="KK240" t="e">
            <v>#N/A</v>
          </cell>
          <cell r="KL240" t="e">
            <v>#N/A</v>
          </cell>
          <cell r="KM240">
            <v>280</v>
          </cell>
          <cell r="KN240" t="e">
            <v>#N/A</v>
          </cell>
          <cell r="KO240" t="e">
            <v>#N/A</v>
          </cell>
          <cell r="KP240" t="e">
            <v>#N/A</v>
          </cell>
          <cell r="KQ240" t="e">
            <v>#N/A</v>
          </cell>
          <cell r="KR240" t="e">
            <v>#N/A</v>
          </cell>
          <cell r="KS240" t="e">
            <v>#N/A</v>
          </cell>
          <cell r="KT240" t="e">
            <v>#N/A</v>
          </cell>
          <cell r="KU240" t="e">
            <v>#N/A</v>
          </cell>
          <cell r="KV240" t="e">
            <v>#N/A</v>
          </cell>
          <cell r="KW240" t="e">
            <v>#N/A</v>
          </cell>
          <cell r="KX240" t="e">
            <v>#N/A</v>
          </cell>
          <cell r="KY240" t="e">
            <v>#N/A</v>
          </cell>
          <cell r="KZ240" t="e">
            <v>#N/A</v>
          </cell>
          <cell r="LA240" t="e">
            <v>#N/A</v>
          </cell>
          <cell r="LB240" t="e">
            <v>#N/A</v>
          </cell>
          <cell r="LC240">
            <v>28</v>
          </cell>
          <cell r="LD240" t="e">
            <v>#N/A</v>
          </cell>
          <cell r="LE240" t="e">
            <v>#N/A</v>
          </cell>
          <cell r="LF240">
            <v>4</v>
          </cell>
          <cell r="LG240" t="e">
            <v>#N/A</v>
          </cell>
          <cell r="LH240" t="e">
            <v>#N/A</v>
          </cell>
          <cell r="LI240" t="e">
            <v>#N/A</v>
          </cell>
          <cell r="LJ240" t="e">
            <v>#N/A</v>
          </cell>
          <cell r="LK240" t="e">
            <v>#N/A</v>
          </cell>
          <cell r="LL240" t="e">
            <v>#N/A</v>
          </cell>
          <cell r="LM240">
            <v>4</v>
          </cell>
          <cell r="LN240" t="e">
            <v>#N/A</v>
          </cell>
          <cell r="LO240" t="e">
            <v>#N/A</v>
          </cell>
          <cell r="LP240">
            <v>4</v>
          </cell>
          <cell r="LQ240" t="e">
            <v>#N/A</v>
          </cell>
          <cell r="LR240" t="e">
            <v>#N/A</v>
          </cell>
          <cell r="LS240" t="e">
            <v>#N/A</v>
          </cell>
          <cell r="LT240" t="e">
            <v>#N/A</v>
          </cell>
          <cell r="LU240">
            <v>4</v>
          </cell>
          <cell r="LV240" t="e">
            <v>#N/A</v>
          </cell>
          <cell r="LW240" t="e">
            <v>#N/A</v>
          </cell>
          <cell r="LX240" t="e">
            <v>#N/A</v>
          </cell>
          <cell r="LY240" t="e">
            <v>#N/A</v>
          </cell>
          <cell r="LZ240">
            <v>4</v>
          </cell>
          <cell r="NX240">
            <v>0</v>
          </cell>
          <cell r="NY240">
            <v>0</v>
          </cell>
          <cell r="NZ240">
            <v>0</v>
          </cell>
          <cell r="OA240">
            <v>0</v>
          </cell>
          <cell r="OB240">
            <v>280</v>
          </cell>
          <cell r="OC240">
            <v>280</v>
          </cell>
          <cell r="OD240">
            <v>280</v>
          </cell>
          <cell r="OE240">
            <v>280</v>
          </cell>
          <cell r="OF240">
            <v>280</v>
          </cell>
          <cell r="OG240">
            <v>280</v>
          </cell>
          <cell r="OH240">
            <v>280</v>
          </cell>
          <cell r="OI240">
            <v>280</v>
          </cell>
          <cell r="OJ240">
            <v>280</v>
          </cell>
          <cell r="OK240">
            <v>280</v>
          </cell>
          <cell r="OL240">
            <v>280</v>
          </cell>
          <cell r="OM240">
            <v>280</v>
          </cell>
          <cell r="ON240">
            <v>280</v>
          </cell>
          <cell r="OO240">
            <v>280</v>
          </cell>
          <cell r="OP240">
            <v>280</v>
          </cell>
          <cell r="OQ240">
            <v>280</v>
          </cell>
          <cell r="OR240">
            <v>308</v>
          </cell>
          <cell r="OS240">
            <v>308</v>
          </cell>
          <cell r="OT240">
            <v>308</v>
          </cell>
          <cell r="OU240">
            <v>312</v>
          </cell>
          <cell r="OV240">
            <v>312</v>
          </cell>
          <cell r="OW240">
            <v>312</v>
          </cell>
          <cell r="OX240">
            <v>312</v>
          </cell>
          <cell r="OY240">
            <v>312</v>
          </cell>
          <cell r="OZ240">
            <v>312</v>
          </cell>
          <cell r="PA240">
            <v>312</v>
          </cell>
          <cell r="PB240">
            <v>316</v>
          </cell>
          <cell r="PC240">
            <v>316</v>
          </cell>
          <cell r="PD240">
            <v>316</v>
          </cell>
          <cell r="PE240">
            <v>320</v>
          </cell>
          <cell r="PF240">
            <v>320</v>
          </cell>
          <cell r="PG240">
            <v>320</v>
          </cell>
          <cell r="PH240">
            <v>320</v>
          </cell>
          <cell r="PI240">
            <v>320</v>
          </cell>
          <cell r="PJ240">
            <v>324</v>
          </cell>
          <cell r="PK240">
            <v>324</v>
          </cell>
          <cell r="PL240">
            <v>324</v>
          </cell>
          <cell r="PM240">
            <v>324</v>
          </cell>
          <cell r="PN240">
            <v>324</v>
          </cell>
          <cell r="PO240">
            <v>328</v>
          </cell>
          <cell r="PP240">
            <v>328</v>
          </cell>
          <cell r="PQ240">
            <v>328</v>
          </cell>
          <cell r="PR240">
            <v>328</v>
          </cell>
        </row>
        <row r="241">
          <cell r="I241">
            <v>0</v>
          </cell>
          <cell r="J241"/>
          <cell r="K241"/>
          <cell r="L241"/>
          <cell r="M241"/>
          <cell r="N241">
            <v>0.4</v>
          </cell>
          <cell r="O241"/>
          <cell r="P241"/>
          <cell r="Q241"/>
          <cell r="R241"/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/>
          <cell r="AD241">
            <v>0.5</v>
          </cell>
          <cell r="AE241"/>
          <cell r="AF241"/>
          <cell r="AG241">
            <v>0.8</v>
          </cell>
          <cell r="AH241"/>
          <cell r="AI241"/>
          <cell r="AJ241"/>
          <cell r="AK241"/>
          <cell r="AL241"/>
          <cell r="AM241"/>
          <cell r="AN241">
            <v>0.01</v>
          </cell>
          <cell r="AO241"/>
          <cell r="AP241"/>
          <cell r="AQ241">
            <v>0.1</v>
          </cell>
          <cell r="AR241"/>
          <cell r="AS241"/>
          <cell r="AT241"/>
          <cell r="AU241"/>
          <cell r="AV241">
            <v>0.2</v>
          </cell>
          <cell r="AW241"/>
          <cell r="AX241"/>
          <cell r="AY241"/>
          <cell r="AZ241"/>
          <cell r="BA241">
            <v>0.01</v>
          </cell>
        </row>
        <row r="245">
          <cell r="KH245">
            <v>0</v>
          </cell>
          <cell r="KI245" t="e">
            <v>#N/A</v>
          </cell>
          <cell r="KJ245" t="e">
            <v>#N/A</v>
          </cell>
          <cell r="KK245" t="e">
            <v>#N/A</v>
          </cell>
          <cell r="KL245" t="e">
            <v>#N/A</v>
          </cell>
          <cell r="KM245">
            <v>240</v>
          </cell>
          <cell r="KN245" t="e">
            <v>#N/A</v>
          </cell>
          <cell r="KO245" t="e">
            <v>#N/A</v>
          </cell>
          <cell r="KP245" t="e">
            <v>#N/A</v>
          </cell>
          <cell r="KQ245" t="e">
            <v>#N/A</v>
          </cell>
          <cell r="KR245" t="e">
            <v>#N/A</v>
          </cell>
          <cell r="KS245" t="e">
            <v>#N/A</v>
          </cell>
          <cell r="KT245" t="e">
            <v>#N/A</v>
          </cell>
          <cell r="KU245" t="e">
            <v>#N/A</v>
          </cell>
          <cell r="KV245" t="e">
            <v>#N/A</v>
          </cell>
          <cell r="KW245" t="e">
            <v>#N/A</v>
          </cell>
          <cell r="KX245" t="e">
            <v>#N/A</v>
          </cell>
          <cell r="KY245" t="e">
            <v>#N/A</v>
          </cell>
          <cell r="KZ245" t="e">
            <v>#N/A</v>
          </cell>
          <cell r="LA245" t="e">
            <v>#N/A</v>
          </cell>
          <cell r="LB245" t="e">
            <v>#N/A</v>
          </cell>
          <cell r="LC245">
            <v>32</v>
          </cell>
          <cell r="LD245" t="e">
            <v>#N/A</v>
          </cell>
          <cell r="LE245" t="e">
            <v>#N/A</v>
          </cell>
          <cell r="LF245">
            <v>4</v>
          </cell>
          <cell r="LG245" t="e">
            <v>#N/A</v>
          </cell>
          <cell r="LH245" t="e">
            <v>#N/A</v>
          </cell>
          <cell r="LI245" t="e">
            <v>#N/A</v>
          </cell>
          <cell r="LJ245" t="e">
            <v>#N/A</v>
          </cell>
          <cell r="LK245" t="e">
            <v>#N/A</v>
          </cell>
          <cell r="LL245" t="e">
            <v>#N/A</v>
          </cell>
          <cell r="LM245">
            <v>4</v>
          </cell>
          <cell r="LN245" t="e">
            <v>#N/A</v>
          </cell>
          <cell r="LO245" t="e">
            <v>#N/A</v>
          </cell>
          <cell r="LP245">
            <v>4</v>
          </cell>
          <cell r="LQ245" t="e">
            <v>#N/A</v>
          </cell>
          <cell r="LR245" t="e">
            <v>#N/A</v>
          </cell>
          <cell r="LS245" t="e">
            <v>#N/A</v>
          </cell>
          <cell r="LT245" t="e">
            <v>#N/A</v>
          </cell>
          <cell r="LU245">
            <v>4</v>
          </cell>
          <cell r="LV245" t="e">
            <v>#N/A</v>
          </cell>
          <cell r="LW245" t="e">
            <v>#N/A</v>
          </cell>
          <cell r="LX245" t="e">
            <v>#N/A</v>
          </cell>
          <cell r="LY245" t="e">
            <v>#N/A</v>
          </cell>
          <cell r="LZ245">
            <v>4</v>
          </cell>
          <cell r="NX245">
            <v>0</v>
          </cell>
          <cell r="NY245">
            <v>0</v>
          </cell>
          <cell r="NZ245">
            <v>0</v>
          </cell>
          <cell r="OA245">
            <v>0</v>
          </cell>
          <cell r="OB245">
            <v>240</v>
          </cell>
          <cell r="OC245">
            <v>240</v>
          </cell>
          <cell r="OD245">
            <v>240</v>
          </cell>
          <cell r="OE245">
            <v>240</v>
          </cell>
          <cell r="OF245">
            <v>240</v>
          </cell>
          <cell r="OG245">
            <v>240</v>
          </cell>
          <cell r="OH245">
            <v>240</v>
          </cell>
          <cell r="OI245">
            <v>240</v>
          </cell>
          <cell r="OJ245">
            <v>240</v>
          </cell>
          <cell r="OK245">
            <v>240</v>
          </cell>
          <cell r="OL245">
            <v>240</v>
          </cell>
          <cell r="OM245">
            <v>240</v>
          </cell>
          <cell r="ON245">
            <v>240</v>
          </cell>
          <cell r="OO245">
            <v>240</v>
          </cell>
          <cell r="OP245">
            <v>240</v>
          </cell>
          <cell r="OQ245">
            <v>240</v>
          </cell>
          <cell r="OR245">
            <v>272</v>
          </cell>
          <cell r="OS245">
            <v>272</v>
          </cell>
          <cell r="OT245">
            <v>272</v>
          </cell>
          <cell r="OU245">
            <v>276</v>
          </cell>
          <cell r="OV245">
            <v>276</v>
          </cell>
          <cell r="OW245">
            <v>276</v>
          </cell>
          <cell r="OX245">
            <v>276</v>
          </cell>
          <cell r="OY245">
            <v>276</v>
          </cell>
          <cell r="OZ245">
            <v>276</v>
          </cell>
          <cell r="PA245">
            <v>276</v>
          </cell>
          <cell r="PB245">
            <v>280</v>
          </cell>
          <cell r="PC245">
            <v>280</v>
          </cell>
          <cell r="PD245">
            <v>280</v>
          </cell>
          <cell r="PE245">
            <v>284</v>
          </cell>
          <cell r="PF245">
            <v>284</v>
          </cell>
          <cell r="PG245">
            <v>284</v>
          </cell>
          <cell r="PH245">
            <v>284</v>
          </cell>
          <cell r="PI245">
            <v>284</v>
          </cell>
          <cell r="PJ245">
            <v>288</v>
          </cell>
          <cell r="PK245">
            <v>288</v>
          </cell>
          <cell r="PL245">
            <v>288</v>
          </cell>
          <cell r="PM245">
            <v>288</v>
          </cell>
          <cell r="PN245">
            <v>288</v>
          </cell>
          <cell r="PO245">
            <v>292</v>
          </cell>
          <cell r="PP245">
            <v>292</v>
          </cell>
          <cell r="PQ245">
            <v>292</v>
          </cell>
          <cell r="PR245">
            <v>292</v>
          </cell>
        </row>
        <row r="246">
          <cell r="I246">
            <v>0</v>
          </cell>
          <cell r="J246"/>
          <cell r="K246"/>
          <cell r="L246"/>
          <cell r="M246"/>
          <cell r="N246">
            <v>0.30000000000000004</v>
          </cell>
          <cell r="O246"/>
          <cell r="P246"/>
          <cell r="Q246"/>
          <cell r="R246"/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/>
          <cell r="AD246">
            <v>0.5</v>
          </cell>
          <cell r="AE246"/>
          <cell r="AF246"/>
          <cell r="AG246">
            <v>0.7</v>
          </cell>
          <cell r="AH246"/>
          <cell r="AI246"/>
          <cell r="AJ246"/>
          <cell r="AK246"/>
          <cell r="AL246"/>
          <cell r="AM246"/>
          <cell r="AN246">
            <v>0.2</v>
          </cell>
          <cell r="AO246"/>
          <cell r="AP246"/>
          <cell r="AQ246">
            <v>0.2</v>
          </cell>
          <cell r="AR246"/>
          <cell r="AS246"/>
          <cell r="AT246"/>
          <cell r="AU246"/>
          <cell r="AV246">
            <v>0.2</v>
          </cell>
          <cell r="AW246"/>
          <cell r="AX246"/>
          <cell r="AY246"/>
          <cell r="AZ246"/>
          <cell r="BA246">
            <v>0.3</v>
          </cell>
        </row>
        <row r="250">
          <cell r="KH250">
            <v>0</v>
          </cell>
          <cell r="KI250" t="e">
            <v>#N/A</v>
          </cell>
          <cell r="KJ250" t="e">
            <v>#N/A</v>
          </cell>
          <cell r="KK250" t="e">
            <v>#N/A</v>
          </cell>
          <cell r="KL250" t="e">
            <v>#N/A</v>
          </cell>
          <cell r="KM250">
            <v>256</v>
          </cell>
          <cell r="KN250" t="e">
            <v>#N/A</v>
          </cell>
          <cell r="KO250" t="e">
            <v>#N/A</v>
          </cell>
          <cell r="KP250" t="e">
            <v>#N/A</v>
          </cell>
          <cell r="KQ250" t="e">
            <v>#N/A</v>
          </cell>
          <cell r="KR250" t="e">
            <v>#N/A</v>
          </cell>
          <cell r="KS250" t="e">
            <v>#N/A</v>
          </cell>
          <cell r="KT250" t="e">
            <v>#N/A</v>
          </cell>
          <cell r="KU250" t="e">
            <v>#N/A</v>
          </cell>
          <cell r="KV250" t="e">
            <v>#N/A</v>
          </cell>
          <cell r="KW250" t="e">
            <v>#N/A</v>
          </cell>
          <cell r="KX250" t="e">
            <v>#N/A</v>
          </cell>
          <cell r="KY250" t="e">
            <v>#N/A</v>
          </cell>
          <cell r="KZ250" t="e">
            <v>#N/A</v>
          </cell>
          <cell r="LA250" t="e">
            <v>#N/A</v>
          </cell>
          <cell r="LB250" t="e">
            <v>#N/A</v>
          </cell>
          <cell r="LC250">
            <v>24</v>
          </cell>
          <cell r="LD250" t="e">
            <v>#N/A</v>
          </cell>
          <cell r="LE250" t="e">
            <v>#N/A</v>
          </cell>
          <cell r="LF250">
            <v>4</v>
          </cell>
          <cell r="LG250" t="e">
            <v>#N/A</v>
          </cell>
          <cell r="LH250" t="e">
            <v>#N/A</v>
          </cell>
          <cell r="LI250" t="e">
            <v>#N/A</v>
          </cell>
          <cell r="LJ250" t="e">
            <v>#N/A</v>
          </cell>
          <cell r="LK250" t="e">
            <v>#N/A</v>
          </cell>
          <cell r="LL250" t="e">
            <v>#N/A</v>
          </cell>
          <cell r="LM250">
            <v>4</v>
          </cell>
          <cell r="LN250" t="e">
            <v>#N/A</v>
          </cell>
          <cell r="LO250" t="e">
            <v>#N/A</v>
          </cell>
          <cell r="LP250">
            <v>4</v>
          </cell>
          <cell r="LQ250" t="e">
            <v>#N/A</v>
          </cell>
          <cell r="LR250" t="e">
            <v>#N/A</v>
          </cell>
          <cell r="LS250" t="e">
            <v>#N/A</v>
          </cell>
          <cell r="LT250" t="e">
            <v>#N/A</v>
          </cell>
          <cell r="LU250">
            <v>4</v>
          </cell>
          <cell r="LV250" t="e">
            <v>#N/A</v>
          </cell>
          <cell r="LW250" t="e">
            <v>#N/A</v>
          </cell>
          <cell r="LX250" t="e">
            <v>#N/A</v>
          </cell>
          <cell r="LY250" t="e">
            <v>#N/A</v>
          </cell>
          <cell r="LZ250">
            <v>4</v>
          </cell>
          <cell r="NX250">
            <v>0</v>
          </cell>
          <cell r="NY250">
            <v>0</v>
          </cell>
          <cell r="NZ250">
            <v>0</v>
          </cell>
          <cell r="OA250">
            <v>0</v>
          </cell>
          <cell r="OB250">
            <v>256</v>
          </cell>
          <cell r="OC250">
            <v>256</v>
          </cell>
          <cell r="OD250">
            <v>256</v>
          </cell>
          <cell r="OE250">
            <v>256</v>
          </cell>
          <cell r="OF250">
            <v>256</v>
          </cell>
          <cell r="OG250">
            <v>256</v>
          </cell>
          <cell r="OH250">
            <v>256</v>
          </cell>
          <cell r="OI250">
            <v>256</v>
          </cell>
          <cell r="OJ250">
            <v>256</v>
          </cell>
          <cell r="OK250">
            <v>256</v>
          </cell>
          <cell r="OL250">
            <v>256</v>
          </cell>
          <cell r="OM250">
            <v>256</v>
          </cell>
          <cell r="ON250">
            <v>256</v>
          </cell>
          <cell r="OO250">
            <v>256</v>
          </cell>
          <cell r="OP250">
            <v>256</v>
          </cell>
          <cell r="OQ250">
            <v>256</v>
          </cell>
          <cell r="OR250">
            <v>280</v>
          </cell>
          <cell r="OS250">
            <v>280</v>
          </cell>
          <cell r="OT250">
            <v>280</v>
          </cell>
          <cell r="OU250">
            <v>284</v>
          </cell>
          <cell r="OV250">
            <v>284</v>
          </cell>
          <cell r="OW250">
            <v>284</v>
          </cell>
          <cell r="OX250">
            <v>284</v>
          </cell>
          <cell r="OY250">
            <v>284</v>
          </cell>
          <cell r="OZ250">
            <v>284</v>
          </cell>
          <cell r="PA250">
            <v>284</v>
          </cell>
          <cell r="PB250">
            <v>288</v>
          </cell>
          <cell r="PC250">
            <v>288</v>
          </cell>
          <cell r="PD250">
            <v>288</v>
          </cell>
          <cell r="PE250">
            <v>292</v>
          </cell>
          <cell r="PF250">
            <v>292</v>
          </cell>
          <cell r="PG250">
            <v>292</v>
          </cell>
          <cell r="PH250">
            <v>292</v>
          </cell>
          <cell r="PI250">
            <v>292</v>
          </cell>
          <cell r="PJ250">
            <v>296</v>
          </cell>
          <cell r="PK250">
            <v>296</v>
          </cell>
          <cell r="PL250">
            <v>296</v>
          </cell>
          <cell r="PM250">
            <v>296</v>
          </cell>
          <cell r="PN250">
            <v>296</v>
          </cell>
          <cell r="PO250">
            <v>300</v>
          </cell>
          <cell r="PP250">
            <v>300</v>
          </cell>
          <cell r="PQ250">
            <v>300</v>
          </cell>
          <cell r="PR250">
            <v>300</v>
          </cell>
        </row>
        <row r="251">
          <cell r="I251">
            <v>0</v>
          </cell>
          <cell r="J251"/>
          <cell r="K251"/>
          <cell r="L251"/>
          <cell r="M251"/>
          <cell r="N251">
            <v>0.2</v>
          </cell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/>
          <cell r="AD251">
            <v>0.5</v>
          </cell>
          <cell r="AE251"/>
          <cell r="AF251"/>
          <cell r="AG251">
            <v>1</v>
          </cell>
          <cell r="AH251"/>
          <cell r="AI251"/>
          <cell r="AJ251"/>
          <cell r="AK251"/>
          <cell r="AL251"/>
          <cell r="AM251"/>
          <cell r="AN251">
            <v>0.2</v>
          </cell>
          <cell r="AO251"/>
          <cell r="AP251"/>
          <cell r="AQ251">
            <v>0.2</v>
          </cell>
          <cell r="AR251"/>
          <cell r="AS251"/>
          <cell r="AT251"/>
          <cell r="AU251"/>
          <cell r="AV251">
            <v>0.4</v>
          </cell>
          <cell r="AW251"/>
          <cell r="AX251"/>
          <cell r="AY251"/>
          <cell r="AZ251"/>
          <cell r="BA251">
            <v>0.1</v>
          </cell>
        </row>
        <row r="255">
          <cell r="KH255">
            <v>110</v>
          </cell>
          <cell r="KI255" t="e">
            <v>#N/A</v>
          </cell>
          <cell r="KJ255" t="e">
            <v>#N/A</v>
          </cell>
          <cell r="KK255">
            <v>218</v>
          </cell>
          <cell r="KL255" t="e">
            <v>#N/A</v>
          </cell>
          <cell r="KM255">
            <v>90</v>
          </cell>
          <cell r="KN255" t="e">
            <v>#N/A</v>
          </cell>
          <cell r="KO255" t="e">
            <v>#N/A</v>
          </cell>
          <cell r="KP255" t="e">
            <v>#N/A</v>
          </cell>
          <cell r="KQ255" t="e">
            <v>#N/A</v>
          </cell>
          <cell r="KR255">
            <v>198</v>
          </cell>
          <cell r="KS255" t="e">
            <v>#N/A</v>
          </cell>
          <cell r="KT255" t="e">
            <v>#N/A</v>
          </cell>
          <cell r="KU255" t="e">
            <v>#N/A</v>
          </cell>
          <cell r="KV255" t="e">
            <v>#N/A</v>
          </cell>
          <cell r="KW255" t="e">
            <v>#N/A</v>
          </cell>
          <cell r="KX255" t="e">
            <v>#N/A</v>
          </cell>
          <cell r="KY255">
            <v>170</v>
          </cell>
          <cell r="KZ255" t="e">
            <v>#N/A</v>
          </cell>
          <cell r="LA255">
            <v>33</v>
          </cell>
          <cell r="LB255" t="e">
            <v>#N/A</v>
          </cell>
          <cell r="LC255">
            <v>37</v>
          </cell>
          <cell r="LD255">
            <v>30</v>
          </cell>
          <cell r="LE255" t="e">
            <v>#N/A</v>
          </cell>
          <cell r="LF255">
            <v>4</v>
          </cell>
          <cell r="LG255" t="e">
            <v>#N/A</v>
          </cell>
          <cell r="LH255" t="e">
            <v>#N/A</v>
          </cell>
          <cell r="LI255" t="e">
            <v>#N/A</v>
          </cell>
          <cell r="LJ255" t="e">
            <v>#N/A</v>
          </cell>
          <cell r="LK255" t="e">
            <v>#N/A</v>
          </cell>
          <cell r="LL255" t="e">
            <v>#N/A</v>
          </cell>
          <cell r="LM255">
            <v>17</v>
          </cell>
          <cell r="LN255" t="e">
            <v>#N/A</v>
          </cell>
          <cell r="LO255" t="e">
            <v>#N/A</v>
          </cell>
          <cell r="LP255">
            <v>1</v>
          </cell>
          <cell r="LQ255" t="e">
            <v>#N/A</v>
          </cell>
          <cell r="LR255" t="e">
            <v>#N/A</v>
          </cell>
          <cell r="LS255" t="e">
            <v>#N/A</v>
          </cell>
          <cell r="LT255" t="e">
            <v>#N/A</v>
          </cell>
          <cell r="LU255">
            <v>1</v>
          </cell>
          <cell r="LV255" t="e">
            <v>#N/A</v>
          </cell>
          <cell r="LW255" t="e">
            <v>#N/A</v>
          </cell>
          <cell r="LX255" t="e">
            <v>#N/A</v>
          </cell>
          <cell r="LY255" t="e">
            <v>#N/A</v>
          </cell>
          <cell r="LZ255">
            <v>1</v>
          </cell>
          <cell r="NX255">
            <v>110</v>
          </cell>
          <cell r="NY255">
            <v>110</v>
          </cell>
          <cell r="NZ255">
            <v>328</v>
          </cell>
          <cell r="OA255">
            <v>328</v>
          </cell>
          <cell r="OB255">
            <v>418</v>
          </cell>
          <cell r="OC255">
            <v>418</v>
          </cell>
          <cell r="OD255">
            <v>418</v>
          </cell>
          <cell r="OE255">
            <v>418</v>
          </cell>
          <cell r="OF255">
            <v>418</v>
          </cell>
          <cell r="OG255">
            <v>616</v>
          </cell>
          <cell r="OH255">
            <v>616</v>
          </cell>
          <cell r="OI255">
            <v>616</v>
          </cell>
          <cell r="OJ255">
            <v>616</v>
          </cell>
          <cell r="OK255">
            <v>616</v>
          </cell>
          <cell r="OL255">
            <v>616</v>
          </cell>
          <cell r="OM255">
            <v>616</v>
          </cell>
          <cell r="ON255">
            <v>786</v>
          </cell>
          <cell r="OO255">
            <v>786</v>
          </cell>
          <cell r="OP255">
            <v>819</v>
          </cell>
          <cell r="OQ255">
            <v>819</v>
          </cell>
          <cell r="OR255">
            <v>856</v>
          </cell>
          <cell r="OS255">
            <v>886</v>
          </cell>
          <cell r="OT255">
            <v>886</v>
          </cell>
          <cell r="OU255">
            <v>890</v>
          </cell>
          <cell r="OV255">
            <v>890</v>
          </cell>
          <cell r="OW255">
            <v>890</v>
          </cell>
          <cell r="OX255">
            <v>890</v>
          </cell>
          <cell r="OY255">
            <v>890</v>
          </cell>
          <cell r="OZ255">
            <v>890</v>
          </cell>
          <cell r="PA255">
            <v>890</v>
          </cell>
          <cell r="PB255">
            <v>907</v>
          </cell>
          <cell r="PC255">
            <v>907</v>
          </cell>
          <cell r="PD255">
            <v>907</v>
          </cell>
          <cell r="PE255">
            <v>908</v>
          </cell>
          <cell r="PF255">
            <v>908</v>
          </cell>
          <cell r="PG255">
            <v>908</v>
          </cell>
          <cell r="PH255">
            <v>908</v>
          </cell>
          <cell r="PI255">
            <v>908</v>
          </cell>
          <cell r="PJ255">
            <v>909</v>
          </cell>
          <cell r="PK255">
            <v>909</v>
          </cell>
          <cell r="PL255">
            <v>909</v>
          </cell>
          <cell r="PM255">
            <v>909</v>
          </cell>
          <cell r="PN255">
            <v>909</v>
          </cell>
          <cell r="PO255">
            <v>910</v>
          </cell>
          <cell r="PP255">
            <v>910</v>
          </cell>
          <cell r="PQ255">
            <v>910</v>
          </cell>
          <cell r="PR255">
            <v>910</v>
          </cell>
        </row>
        <row r="256">
          <cell r="I256">
            <v>12.5</v>
          </cell>
          <cell r="J256"/>
          <cell r="K256"/>
          <cell r="L256">
            <v>25.5</v>
          </cell>
          <cell r="M256"/>
          <cell r="N256">
            <v>30.9</v>
          </cell>
          <cell r="O256"/>
          <cell r="P256"/>
          <cell r="Q256"/>
          <cell r="R256"/>
          <cell r="S256">
            <v>41.7</v>
          </cell>
          <cell r="T256"/>
          <cell r="U256"/>
          <cell r="V256"/>
          <cell r="W256"/>
          <cell r="X256"/>
          <cell r="Y256"/>
          <cell r="Z256">
            <v>44.2</v>
          </cell>
          <cell r="AA256"/>
          <cell r="AB256">
            <v>47.6</v>
          </cell>
          <cell r="AC256"/>
          <cell r="AD256">
            <v>50.1</v>
          </cell>
          <cell r="AE256">
            <v>59.6</v>
          </cell>
          <cell r="AF256"/>
          <cell r="AG256">
            <v>40</v>
          </cell>
          <cell r="AH256"/>
          <cell r="AI256"/>
          <cell r="AJ256"/>
          <cell r="AK256"/>
          <cell r="AL256"/>
          <cell r="AM256"/>
          <cell r="AN256">
            <v>40.6</v>
          </cell>
          <cell r="AO256"/>
          <cell r="AP256"/>
          <cell r="AQ256">
            <v>35.799999999999997</v>
          </cell>
          <cell r="AR256"/>
          <cell r="AS256"/>
          <cell r="AT256"/>
          <cell r="AU256"/>
          <cell r="AV256">
            <v>49.7</v>
          </cell>
          <cell r="AW256"/>
          <cell r="AX256"/>
          <cell r="AY256"/>
          <cell r="AZ256"/>
          <cell r="BA256">
            <v>38.1</v>
          </cell>
        </row>
        <row r="260">
          <cell r="KH260">
            <v>108</v>
          </cell>
          <cell r="KI260" t="e">
            <v>#N/A</v>
          </cell>
          <cell r="KJ260" t="e">
            <v>#N/A</v>
          </cell>
          <cell r="KK260">
            <v>225</v>
          </cell>
          <cell r="KL260" t="e">
            <v>#N/A</v>
          </cell>
          <cell r="KM260">
            <v>95</v>
          </cell>
          <cell r="KN260" t="e">
            <v>#N/A</v>
          </cell>
          <cell r="KO260" t="e">
            <v>#N/A</v>
          </cell>
          <cell r="KP260" t="e">
            <v>#N/A</v>
          </cell>
          <cell r="KQ260" t="e">
            <v>#N/A</v>
          </cell>
          <cell r="KR260">
            <v>188</v>
          </cell>
          <cell r="KS260" t="e">
            <v>#N/A</v>
          </cell>
          <cell r="KT260" t="e">
            <v>#N/A</v>
          </cell>
          <cell r="KU260" t="e">
            <v>#N/A</v>
          </cell>
          <cell r="KV260" t="e">
            <v>#N/A</v>
          </cell>
          <cell r="KW260" t="e">
            <v>#N/A</v>
          </cell>
          <cell r="KX260" t="e">
            <v>#N/A</v>
          </cell>
          <cell r="KY260">
            <v>145</v>
          </cell>
          <cell r="KZ260" t="e">
            <v>#N/A</v>
          </cell>
          <cell r="LA260">
            <v>37</v>
          </cell>
          <cell r="LB260" t="e">
            <v>#N/A</v>
          </cell>
          <cell r="LC260">
            <v>40</v>
          </cell>
          <cell r="LD260">
            <v>29</v>
          </cell>
          <cell r="LE260" t="e">
            <v>#N/A</v>
          </cell>
          <cell r="LF260">
            <v>7</v>
          </cell>
          <cell r="LG260" t="e">
            <v>#N/A</v>
          </cell>
          <cell r="LH260" t="e">
            <v>#N/A</v>
          </cell>
          <cell r="LI260" t="e">
            <v>#N/A</v>
          </cell>
          <cell r="LJ260" t="e">
            <v>#N/A</v>
          </cell>
          <cell r="LK260" t="e">
            <v>#N/A</v>
          </cell>
          <cell r="LL260" t="e">
            <v>#N/A</v>
          </cell>
          <cell r="LM260">
            <v>12</v>
          </cell>
          <cell r="LN260" t="e">
            <v>#N/A</v>
          </cell>
          <cell r="LO260" t="e">
            <v>#N/A</v>
          </cell>
          <cell r="LP260">
            <v>1</v>
          </cell>
          <cell r="LQ260" t="e">
            <v>#N/A</v>
          </cell>
          <cell r="LR260" t="e">
            <v>#N/A</v>
          </cell>
          <cell r="LS260" t="e">
            <v>#N/A</v>
          </cell>
          <cell r="LT260" t="e">
            <v>#N/A</v>
          </cell>
          <cell r="LU260">
            <v>1</v>
          </cell>
          <cell r="LV260" t="e">
            <v>#N/A</v>
          </cell>
          <cell r="LW260" t="e">
            <v>#N/A</v>
          </cell>
          <cell r="LX260" t="e">
            <v>#N/A</v>
          </cell>
          <cell r="LY260" t="e">
            <v>#N/A</v>
          </cell>
          <cell r="LZ260">
            <v>1</v>
          </cell>
          <cell r="NX260">
            <v>108</v>
          </cell>
          <cell r="NY260">
            <v>108</v>
          </cell>
          <cell r="NZ260">
            <v>333</v>
          </cell>
          <cell r="OA260">
            <v>333</v>
          </cell>
          <cell r="OB260">
            <v>428</v>
          </cell>
          <cell r="OC260">
            <v>428</v>
          </cell>
          <cell r="OD260">
            <v>428</v>
          </cell>
          <cell r="OE260">
            <v>428</v>
          </cell>
          <cell r="OF260">
            <v>428</v>
          </cell>
          <cell r="OG260">
            <v>616</v>
          </cell>
          <cell r="OH260">
            <v>616</v>
          </cell>
          <cell r="OI260">
            <v>616</v>
          </cell>
          <cell r="OJ260">
            <v>616</v>
          </cell>
          <cell r="OK260">
            <v>616</v>
          </cell>
          <cell r="OL260">
            <v>616</v>
          </cell>
          <cell r="OM260">
            <v>616</v>
          </cell>
          <cell r="ON260">
            <v>761</v>
          </cell>
          <cell r="OO260">
            <v>761</v>
          </cell>
          <cell r="OP260">
            <v>798</v>
          </cell>
          <cell r="OQ260">
            <v>798</v>
          </cell>
          <cell r="OR260">
            <v>838</v>
          </cell>
          <cell r="OS260">
            <v>867</v>
          </cell>
          <cell r="OT260">
            <v>867</v>
          </cell>
          <cell r="OU260">
            <v>874</v>
          </cell>
          <cell r="OV260">
            <v>874</v>
          </cell>
          <cell r="OW260">
            <v>874</v>
          </cell>
          <cell r="OX260">
            <v>874</v>
          </cell>
          <cell r="OY260">
            <v>874</v>
          </cell>
          <cell r="OZ260">
            <v>874</v>
          </cell>
          <cell r="PA260">
            <v>874</v>
          </cell>
          <cell r="PB260">
            <v>886</v>
          </cell>
          <cell r="PC260">
            <v>886</v>
          </cell>
          <cell r="PD260">
            <v>886</v>
          </cell>
          <cell r="PE260">
            <v>887</v>
          </cell>
          <cell r="PF260">
            <v>887</v>
          </cell>
          <cell r="PG260">
            <v>887</v>
          </cell>
          <cell r="PH260">
            <v>887</v>
          </cell>
          <cell r="PI260">
            <v>887</v>
          </cell>
          <cell r="PJ260">
            <v>888</v>
          </cell>
          <cell r="PK260">
            <v>888</v>
          </cell>
          <cell r="PL260">
            <v>888</v>
          </cell>
          <cell r="PM260">
            <v>888</v>
          </cell>
          <cell r="PN260">
            <v>888</v>
          </cell>
          <cell r="PO260">
            <v>889</v>
          </cell>
          <cell r="PP260">
            <v>889</v>
          </cell>
          <cell r="PQ260">
            <v>889</v>
          </cell>
          <cell r="PR260">
            <v>889</v>
          </cell>
        </row>
        <row r="261">
          <cell r="I261">
            <v>8.5</v>
          </cell>
          <cell r="J261"/>
          <cell r="K261"/>
          <cell r="L261">
            <v>24.6</v>
          </cell>
          <cell r="M261"/>
          <cell r="N261">
            <v>29.9</v>
          </cell>
          <cell r="O261"/>
          <cell r="P261"/>
          <cell r="Q261"/>
          <cell r="R261"/>
          <cell r="S261">
            <v>37</v>
          </cell>
          <cell r="T261"/>
          <cell r="U261"/>
          <cell r="V261"/>
          <cell r="W261"/>
          <cell r="X261"/>
          <cell r="Y261"/>
          <cell r="Z261">
            <v>45.6</v>
          </cell>
          <cell r="AA261"/>
          <cell r="AB261">
            <v>48</v>
          </cell>
          <cell r="AC261"/>
          <cell r="AD261">
            <v>58.3</v>
          </cell>
          <cell r="AE261">
            <v>65.900000000000006</v>
          </cell>
          <cell r="AF261"/>
          <cell r="AG261">
            <v>49.4</v>
          </cell>
          <cell r="AH261"/>
          <cell r="AI261"/>
          <cell r="AJ261"/>
          <cell r="AK261"/>
          <cell r="AL261"/>
          <cell r="AM261"/>
          <cell r="AN261">
            <v>24.3</v>
          </cell>
          <cell r="AO261"/>
          <cell r="AP261"/>
          <cell r="AQ261">
            <v>31.1</v>
          </cell>
          <cell r="AR261"/>
          <cell r="AS261"/>
          <cell r="AT261"/>
          <cell r="AU261"/>
          <cell r="AV261">
            <v>46.9</v>
          </cell>
          <cell r="AW261"/>
          <cell r="AX261"/>
          <cell r="AY261"/>
          <cell r="AZ261"/>
          <cell r="BA261">
            <v>39.299999999999997</v>
          </cell>
        </row>
        <row r="265">
          <cell r="KH265">
            <v>95</v>
          </cell>
          <cell r="KI265" t="e">
            <v>#N/A</v>
          </cell>
          <cell r="KJ265" t="e">
            <v>#N/A</v>
          </cell>
          <cell r="KK265">
            <v>220</v>
          </cell>
          <cell r="KL265" t="e">
            <v>#N/A</v>
          </cell>
          <cell r="KM265">
            <v>105</v>
          </cell>
          <cell r="KN265" t="e">
            <v>#N/A</v>
          </cell>
          <cell r="KO265" t="e">
            <v>#N/A</v>
          </cell>
          <cell r="KP265" t="e">
            <v>#N/A</v>
          </cell>
          <cell r="KQ265" t="e">
            <v>#N/A</v>
          </cell>
          <cell r="KR265">
            <v>203</v>
          </cell>
          <cell r="KS265" t="e">
            <v>#N/A</v>
          </cell>
          <cell r="KT265" t="e">
            <v>#N/A</v>
          </cell>
          <cell r="KU265" t="e">
            <v>#N/A</v>
          </cell>
          <cell r="KV265" t="e">
            <v>#N/A</v>
          </cell>
          <cell r="KW265" t="e">
            <v>#N/A</v>
          </cell>
          <cell r="KX265" t="e">
            <v>#N/A</v>
          </cell>
          <cell r="KY265">
            <v>160</v>
          </cell>
          <cell r="KZ265" t="e">
            <v>#N/A</v>
          </cell>
          <cell r="LA265">
            <v>34</v>
          </cell>
          <cell r="LB265" t="e">
            <v>#N/A</v>
          </cell>
          <cell r="LC265">
            <v>45</v>
          </cell>
          <cell r="LD265">
            <v>23</v>
          </cell>
          <cell r="LE265" t="e">
            <v>#N/A</v>
          </cell>
          <cell r="LF265">
            <v>5</v>
          </cell>
          <cell r="LG265" t="e">
            <v>#N/A</v>
          </cell>
          <cell r="LH265" t="e">
            <v>#N/A</v>
          </cell>
          <cell r="LI265" t="e">
            <v>#N/A</v>
          </cell>
          <cell r="LJ265" t="e">
            <v>#N/A</v>
          </cell>
          <cell r="LK265" t="e">
            <v>#N/A</v>
          </cell>
          <cell r="LL265" t="e">
            <v>#N/A</v>
          </cell>
          <cell r="LM265">
            <v>12</v>
          </cell>
          <cell r="LN265" t="e">
            <v>#N/A</v>
          </cell>
          <cell r="LO265" t="e">
            <v>#N/A</v>
          </cell>
          <cell r="LP265">
            <v>1</v>
          </cell>
          <cell r="LQ265" t="e">
            <v>#N/A</v>
          </cell>
          <cell r="LR265" t="e">
            <v>#N/A</v>
          </cell>
          <cell r="LS265" t="e">
            <v>#N/A</v>
          </cell>
          <cell r="LT265" t="e">
            <v>#N/A</v>
          </cell>
          <cell r="LU265">
            <v>1</v>
          </cell>
          <cell r="LV265" t="e">
            <v>#N/A</v>
          </cell>
          <cell r="LW265" t="e">
            <v>#N/A</v>
          </cell>
          <cell r="LX265" t="e">
            <v>#N/A</v>
          </cell>
          <cell r="LY265" t="e">
            <v>#N/A</v>
          </cell>
          <cell r="LZ265">
            <v>1</v>
          </cell>
          <cell r="NX265">
            <v>95</v>
          </cell>
          <cell r="NY265">
            <v>95</v>
          </cell>
          <cell r="NZ265">
            <v>315</v>
          </cell>
          <cell r="OA265">
            <v>315</v>
          </cell>
          <cell r="OB265">
            <v>420</v>
          </cell>
          <cell r="OC265">
            <v>420</v>
          </cell>
          <cell r="OD265">
            <v>420</v>
          </cell>
          <cell r="OE265">
            <v>420</v>
          </cell>
          <cell r="OF265">
            <v>420</v>
          </cell>
          <cell r="OG265">
            <v>623</v>
          </cell>
          <cell r="OH265">
            <v>623</v>
          </cell>
          <cell r="OI265">
            <v>623</v>
          </cell>
          <cell r="OJ265">
            <v>623</v>
          </cell>
          <cell r="OK265">
            <v>623</v>
          </cell>
          <cell r="OL265">
            <v>623</v>
          </cell>
          <cell r="OM265">
            <v>623</v>
          </cell>
          <cell r="ON265">
            <v>783</v>
          </cell>
          <cell r="OO265">
            <v>783</v>
          </cell>
          <cell r="OP265">
            <v>817</v>
          </cell>
          <cell r="OQ265">
            <v>817</v>
          </cell>
          <cell r="OR265">
            <v>862</v>
          </cell>
          <cell r="OS265">
            <v>885</v>
          </cell>
          <cell r="OT265">
            <v>885</v>
          </cell>
          <cell r="OU265">
            <v>890</v>
          </cell>
          <cell r="OV265">
            <v>890</v>
          </cell>
          <cell r="OW265">
            <v>890</v>
          </cell>
          <cell r="OX265">
            <v>890</v>
          </cell>
          <cell r="OY265">
            <v>890</v>
          </cell>
          <cell r="OZ265">
            <v>890</v>
          </cell>
          <cell r="PA265">
            <v>890</v>
          </cell>
          <cell r="PB265">
            <v>902</v>
          </cell>
          <cell r="PC265">
            <v>902</v>
          </cell>
          <cell r="PD265">
            <v>902</v>
          </cell>
          <cell r="PE265">
            <v>903</v>
          </cell>
          <cell r="PF265">
            <v>903</v>
          </cell>
          <cell r="PG265">
            <v>903</v>
          </cell>
          <cell r="PH265">
            <v>903</v>
          </cell>
          <cell r="PI265">
            <v>903</v>
          </cell>
          <cell r="PJ265">
            <v>904</v>
          </cell>
          <cell r="PK265">
            <v>904</v>
          </cell>
          <cell r="PL265">
            <v>904</v>
          </cell>
          <cell r="PM265">
            <v>904</v>
          </cell>
          <cell r="PN265">
            <v>904</v>
          </cell>
          <cell r="PO265">
            <v>905</v>
          </cell>
          <cell r="PP265">
            <v>905</v>
          </cell>
          <cell r="PQ265">
            <v>905</v>
          </cell>
          <cell r="PR265">
            <v>905</v>
          </cell>
        </row>
        <row r="266">
          <cell r="I266">
            <v>12.5</v>
          </cell>
          <cell r="J266"/>
          <cell r="K266"/>
          <cell r="L266">
            <v>25</v>
          </cell>
          <cell r="M266"/>
          <cell r="N266">
            <v>29.9</v>
          </cell>
          <cell r="O266"/>
          <cell r="P266"/>
          <cell r="Q266"/>
          <cell r="R266"/>
          <cell r="S266">
            <v>37</v>
          </cell>
          <cell r="T266"/>
          <cell r="U266"/>
          <cell r="V266"/>
          <cell r="W266"/>
          <cell r="X266"/>
          <cell r="Y266"/>
          <cell r="Z266">
            <v>45.3</v>
          </cell>
          <cell r="AA266"/>
          <cell r="AB266">
            <v>46.9</v>
          </cell>
          <cell r="AC266"/>
          <cell r="AD266">
            <v>55</v>
          </cell>
          <cell r="AE266">
            <v>62.5</v>
          </cell>
          <cell r="AF266"/>
          <cell r="AG266">
            <v>58.7</v>
          </cell>
          <cell r="AH266"/>
          <cell r="AI266"/>
          <cell r="AJ266"/>
          <cell r="AK266"/>
          <cell r="AL266"/>
          <cell r="AM266"/>
          <cell r="AN266">
            <v>26.9</v>
          </cell>
          <cell r="AO266"/>
          <cell r="AP266"/>
          <cell r="AQ266">
            <v>33.799999999999997</v>
          </cell>
          <cell r="AR266"/>
          <cell r="AS266"/>
          <cell r="AT266"/>
          <cell r="AU266"/>
          <cell r="AV266">
            <v>43.5</v>
          </cell>
          <cell r="AW266"/>
          <cell r="AX266"/>
          <cell r="AY266"/>
          <cell r="AZ266"/>
          <cell r="BA266">
            <v>36.1</v>
          </cell>
        </row>
        <row r="270">
          <cell r="KH270">
            <v>0</v>
          </cell>
          <cell r="KI270" t="e">
            <v>#N/A</v>
          </cell>
          <cell r="KJ270" t="e">
            <v>#N/A</v>
          </cell>
          <cell r="KK270">
            <v>560</v>
          </cell>
          <cell r="KL270" t="e">
            <v>#N/A</v>
          </cell>
          <cell r="KM270" t="e">
            <v>#N/A</v>
          </cell>
          <cell r="KN270" t="e">
            <v>#N/A</v>
          </cell>
          <cell r="KO270" t="e">
            <v>#N/A</v>
          </cell>
          <cell r="KP270" t="e">
            <v>#N/A</v>
          </cell>
          <cell r="KQ270" t="e">
            <v>#N/A</v>
          </cell>
          <cell r="KR270">
            <v>960</v>
          </cell>
          <cell r="KS270" t="e">
            <v>#N/A</v>
          </cell>
          <cell r="KT270" t="e">
            <v>#N/A</v>
          </cell>
          <cell r="KU270" t="e">
            <v>#N/A</v>
          </cell>
          <cell r="KV270" t="e">
            <v>#N/A</v>
          </cell>
          <cell r="KW270" t="e">
            <v>#N/A</v>
          </cell>
          <cell r="KX270" t="e">
            <v>#N/A</v>
          </cell>
          <cell r="KY270">
            <v>976</v>
          </cell>
          <cell r="KZ270" t="e">
            <v>#N/A</v>
          </cell>
          <cell r="LA270">
            <v>680</v>
          </cell>
          <cell r="LB270" t="e">
            <v>#N/A</v>
          </cell>
          <cell r="LC270">
            <v>520</v>
          </cell>
          <cell r="LD270" t="e">
            <v>#N/A</v>
          </cell>
          <cell r="LE270" t="e">
            <v>#N/A</v>
          </cell>
          <cell r="LF270">
            <v>224</v>
          </cell>
          <cell r="LG270" t="e">
            <v>#N/A</v>
          </cell>
          <cell r="LH270" t="e">
            <v>#N/A</v>
          </cell>
          <cell r="LI270" t="e">
            <v>#N/A</v>
          </cell>
          <cell r="LJ270" t="e">
            <v>#N/A</v>
          </cell>
          <cell r="LK270" t="e">
            <v>#N/A</v>
          </cell>
          <cell r="LL270" t="e">
            <v>#N/A</v>
          </cell>
          <cell r="LM270">
            <v>64</v>
          </cell>
          <cell r="LN270" t="e">
            <v>#N/A</v>
          </cell>
          <cell r="LO270" t="e">
            <v>#N/A</v>
          </cell>
          <cell r="LP270">
            <v>8</v>
          </cell>
          <cell r="LQ270" t="e">
            <v>#N/A</v>
          </cell>
          <cell r="LR270" t="e">
            <v>#N/A</v>
          </cell>
          <cell r="LS270" t="e">
            <v>#N/A</v>
          </cell>
          <cell r="LT270" t="e">
            <v>#N/A</v>
          </cell>
          <cell r="LU270">
            <v>8</v>
          </cell>
          <cell r="LV270" t="e">
            <v>#N/A</v>
          </cell>
          <cell r="LW270" t="e">
            <v>#N/A</v>
          </cell>
          <cell r="LX270" t="e">
            <v>#N/A</v>
          </cell>
          <cell r="LY270" t="e">
            <v>#N/A</v>
          </cell>
          <cell r="LZ270">
            <v>8</v>
          </cell>
          <cell r="NX270">
            <v>0</v>
          </cell>
          <cell r="NY270">
            <v>0</v>
          </cell>
          <cell r="NZ270">
            <v>560</v>
          </cell>
          <cell r="OA270">
            <v>560</v>
          </cell>
          <cell r="OB270">
            <v>560</v>
          </cell>
          <cell r="OC270">
            <v>560</v>
          </cell>
          <cell r="OD270">
            <v>560</v>
          </cell>
          <cell r="OE270">
            <v>560</v>
          </cell>
          <cell r="OF270">
            <v>560</v>
          </cell>
          <cell r="OG270">
            <v>1520</v>
          </cell>
          <cell r="OH270">
            <v>1520</v>
          </cell>
          <cell r="OI270">
            <v>1520</v>
          </cell>
          <cell r="OJ270">
            <v>1520</v>
          </cell>
          <cell r="OK270">
            <v>1520</v>
          </cell>
          <cell r="OL270">
            <v>1520</v>
          </cell>
          <cell r="OM270">
            <v>1520</v>
          </cell>
          <cell r="ON270">
            <v>2496</v>
          </cell>
          <cell r="OO270">
            <v>2496</v>
          </cell>
          <cell r="OP270">
            <v>3176</v>
          </cell>
          <cell r="OQ270">
            <v>3176</v>
          </cell>
          <cell r="OR270">
            <v>3696</v>
          </cell>
          <cell r="OS270">
            <v>3696</v>
          </cell>
          <cell r="OT270">
            <v>3696</v>
          </cell>
          <cell r="OU270">
            <v>3920</v>
          </cell>
          <cell r="OV270">
            <v>3920</v>
          </cell>
          <cell r="OW270">
            <v>3920</v>
          </cell>
          <cell r="OX270">
            <v>3920</v>
          </cell>
          <cell r="OY270">
            <v>3920</v>
          </cell>
          <cell r="OZ270">
            <v>3920</v>
          </cell>
          <cell r="PA270">
            <v>3920</v>
          </cell>
          <cell r="PB270">
            <v>3984</v>
          </cell>
          <cell r="PC270">
            <v>3984</v>
          </cell>
          <cell r="PD270">
            <v>3984</v>
          </cell>
          <cell r="PE270">
            <v>3992</v>
          </cell>
          <cell r="PF270">
            <v>3992</v>
          </cell>
          <cell r="PG270">
            <v>3992</v>
          </cell>
          <cell r="PH270">
            <v>3992</v>
          </cell>
          <cell r="PI270">
            <v>3992</v>
          </cell>
          <cell r="PJ270">
            <v>4000</v>
          </cell>
          <cell r="PK270">
            <v>4000</v>
          </cell>
          <cell r="PL270">
            <v>4000</v>
          </cell>
          <cell r="PM270">
            <v>4000</v>
          </cell>
          <cell r="PN270">
            <v>4000</v>
          </cell>
          <cell r="PO270">
            <v>4008</v>
          </cell>
          <cell r="PP270">
            <v>4008</v>
          </cell>
          <cell r="PQ270">
            <v>4008</v>
          </cell>
          <cell r="PR270">
            <v>4008</v>
          </cell>
        </row>
        <row r="271">
          <cell r="I271">
            <v>0</v>
          </cell>
          <cell r="J271"/>
          <cell r="K271"/>
          <cell r="L271">
            <v>7.7</v>
          </cell>
          <cell r="M271"/>
          <cell r="N271"/>
          <cell r="O271"/>
          <cell r="P271"/>
          <cell r="Q271"/>
          <cell r="R271"/>
          <cell r="S271">
            <v>15.6</v>
          </cell>
          <cell r="T271"/>
          <cell r="U271"/>
          <cell r="V271"/>
          <cell r="W271"/>
          <cell r="X271"/>
          <cell r="Y271"/>
          <cell r="Z271">
            <v>30</v>
          </cell>
          <cell r="AA271"/>
          <cell r="AB271">
            <v>28.9</v>
          </cell>
          <cell r="AC271"/>
          <cell r="AD271">
            <v>38.5</v>
          </cell>
          <cell r="AE271"/>
          <cell r="AF271"/>
          <cell r="AG271">
            <v>56.3</v>
          </cell>
          <cell r="AH271"/>
          <cell r="AI271"/>
          <cell r="AJ271"/>
          <cell r="AK271"/>
          <cell r="AL271"/>
          <cell r="AM271"/>
          <cell r="AN271">
            <v>74.7</v>
          </cell>
          <cell r="AO271"/>
          <cell r="AP271"/>
          <cell r="AQ271">
            <v>52.9</v>
          </cell>
          <cell r="AR271"/>
          <cell r="AS271"/>
          <cell r="AT271"/>
          <cell r="AU271"/>
          <cell r="AV271">
            <v>41</v>
          </cell>
          <cell r="AW271"/>
          <cell r="AX271"/>
          <cell r="AY271"/>
          <cell r="AZ271"/>
          <cell r="BA271">
            <v>31.5</v>
          </cell>
        </row>
        <row r="275">
          <cell r="KH275">
            <v>0</v>
          </cell>
          <cell r="KI275" t="e">
            <v>#N/A</v>
          </cell>
          <cell r="KJ275" t="e">
            <v>#N/A</v>
          </cell>
          <cell r="KK275">
            <v>592</v>
          </cell>
          <cell r="KL275" t="e">
            <v>#N/A</v>
          </cell>
          <cell r="KM275" t="e">
            <v>#N/A</v>
          </cell>
          <cell r="KN275" t="e">
            <v>#N/A</v>
          </cell>
          <cell r="KO275" t="e">
            <v>#N/A</v>
          </cell>
          <cell r="KP275" t="e">
            <v>#N/A</v>
          </cell>
          <cell r="KQ275" t="e">
            <v>#N/A</v>
          </cell>
          <cell r="KR275">
            <v>992</v>
          </cell>
          <cell r="KS275" t="e">
            <v>#N/A</v>
          </cell>
          <cell r="KT275" t="e">
            <v>#N/A</v>
          </cell>
          <cell r="KU275" t="e">
            <v>#N/A</v>
          </cell>
          <cell r="KV275" t="e">
            <v>#N/A</v>
          </cell>
          <cell r="KW275" t="e">
            <v>#N/A</v>
          </cell>
          <cell r="KX275" t="e">
            <v>#N/A</v>
          </cell>
          <cell r="KY275">
            <v>960</v>
          </cell>
          <cell r="KZ275" t="e">
            <v>#N/A</v>
          </cell>
          <cell r="LA275">
            <v>656</v>
          </cell>
          <cell r="LB275" t="e">
            <v>#N/A</v>
          </cell>
          <cell r="LC275">
            <v>496</v>
          </cell>
          <cell r="LD275" t="e">
            <v>#N/A</v>
          </cell>
          <cell r="LE275" t="e">
            <v>#N/A</v>
          </cell>
          <cell r="LF275">
            <v>256</v>
          </cell>
          <cell r="LG275" t="e">
            <v>#N/A</v>
          </cell>
          <cell r="LH275" t="e">
            <v>#N/A</v>
          </cell>
          <cell r="LI275" t="e">
            <v>#N/A</v>
          </cell>
          <cell r="LJ275" t="e">
            <v>#N/A</v>
          </cell>
          <cell r="LK275" t="e">
            <v>#N/A</v>
          </cell>
          <cell r="LL275" t="e">
            <v>#N/A</v>
          </cell>
          <cell r="LM275">
            <v>72</v>
          </cell>
          <cell r="LN275" t="e">
            <v>#N/A</v>
          </cell>
          <cell r="LO275" t="e">
            <v>#N/A</v>
          </cell>
          <cell r="LP275">
            <v>8</v>
          </cell>
          <cell r="LQ275" t="e">
            <v>#N/A</v>
          </cell>
          <cell r="LR275" t="e">
            <v>#N/A</v>
          </cell>
          <cell r="LS275" t="e">
            <v>#N/A</v>
          </cell>
          <cell r="LT275" t="e">
            <v>#N/A</v>
          </cell>
          <cell r="LU275">
            <v>8</v>
          </cell>
          <cell r="LV275" t="e">
            <v>#N/A</v>
          </cell>
          <cell r="LW275" t="e">
            <v>#N/A</v>
          </cell>
          <cell r="LX275" t="e">
            <v>#N/A</v>
          </cell>
          <cell r="LY275" t="e">
            <v>#N/A</v>
          </cell>
          <cell r="LZ275">
            <v>8</v>
          </cell>
          <cell r="NX275">
            <v>0</v>
          </cell>
          <cell r="NY275">
            <v>0</v>
          </cell>
          <cell r="NZ275">
            <v>592</v>
          </cell>
          <cell r="OA275">
            <v>592</v>
          </cell>
          <cell r="OB275">
            <v>592</v>
          </cell>
          <cell r="OC275">
            <v>592</v>
          </cell>
          <cell r="OD275">
            <v>592</v>
          </cell>
          <cell r="OE275">
            <v>592</v>
          </cell>
          <cell r="OF275">
            <v>592</v>
          </cell>
          <cell r="OG275">
            <v>1584</v>
          </cell>
          <cell r="OH275">
            <v>1584</v>
          </cell>
          <cell r="OI275">
            <v>1584</v>
          </cell>
          <cell r="OJ275">
            <v>1584</v>
          </cell>
          <cell r="OK275">
            <v>1584</v>
          </cell>
          <cell r="OL275">
            <v>1584</v>
          </cell>
          <cell r="OM275">
            <v>1584</v>
          </cell>
          <cell r="ON275">
            <v>2544</v>
          </cell>
          <cell r="OO275">
            <v>2544</v>
          </cell>
          <cell r="OP275">
            <v>3200</v>
          </cell>
          <cell r="OQ275">
            <v>3200</v>
          </cell>
          <cell r="OR275">
            <v>3696</v>
          </cell>
          <cell r="OS275">
            <v>3696</v>
          </cell>
          <cell r="OT275">
            <v>3696</v>
          </cell>
          <cell r="OU275">
            <v>3952</v>
          </cell>
          <cell r="OV275">
            <v>3952</v>
          </cell>
          <cell r="OW275">
            <v>3952</v>
          </cell>
          <cell r="OX275">
            <v>3952</v>
          </cell>
          <cell r="OY275">
            <v>3952</v>
          </cell>
          <cell r="OZ275">
            <v>3952</v>
          </cell>
          <cell r="PA275">
            <v>3952</v>
          </cell>
          <cell r="PB275">
            <v>4024</v>
          </cell>
          <cell r="PC275">
            <v>4024</v>
          </cell>
          <cell r="PD275">
            <v>4024</v>
          </cell>
          <cell r="PE275">
            <v>4032</v>
          </cell>
          <cell r="PF275">
            <v>4032</v>
          </cell>
          <cell r="PG275">
            <v>4032</v>
          </cell>
          <cell r="PH275">
            <v>4032</v>
          </cell>
          <cell r="PI275">
            <v>4032</v>
          </cell>
          <cell r="PJ275">
            <v>4040</v>
          </cell>
          <cell r="PK275">
            <v>4040</v>
          </cell>
          <cell r="PL275">
            <v>4040</v>
          </cell>
          <cell r="PM275">
            <v>4040</v>
          </cell>
          <cell r="PN275">
            <v>4040</v>
          </cell>
          <cell r="PO275">
            <v>4048</v>
          </cell>
          <cell r="PP275">
            <v>4048</v>
          </cell>
          <cell r="PQ275">
            <v>4048</v>
          </cell>
          <cell r="PR275">
            <v>4048</v>
          </cell>
        </row>
        <row r="276">
          <cell r="I276">
            <v>0</v>
          </cell>
          <cell r="J276"/>
          <cell r="K276"/>
          <cell r="L276">
            <v>7.6</v>
          </cell>
          <cell r="M276"/>
          <cell r="N276"/>
          <cell r="O276"/>
          <cell r="P276"/>
          <cell r="Q276"/>
          <cell r="R276"/>
          <cell r="S276">
            <v>15.6</v>
          </cell>
          <cell r="T276"/>
          <cell r="U276"/>
          <cell r="V276"/>
          <cell r="W276"/>
          <cell r="X276"/>
          <cell r="Y276"/>
          <cell r="Z276">
            <v>25.6</v>
          </cell>
          <cell r="AA276"/>
          <cell r="AB276">
            <v>28.9</v>
          </cell>
          <cell r="AC276"/>
          <cell r="AD276">
            <v>42.9</v>
          </cell>
          <cell r="AE276"/>
          <cell r="AF276"/>
          <cell r="AG276">
            <v>56.2</v>
          </cell>
          <cell r="AH276"/>
          <cell r="AI276"/>
          <cell r="AJ276"/>
          <cell r="AK276"/>
          <cell r="AL276"/>
          <cell r="AM276"/>
          <cell r="AN276">
            <v>69.3</v>
          </cell>
          <cell r="AO276"/>
          <cell r="AP276"/>
          <cell r="AQ276">
            <v>54.7</v>
          </cell>
          <cell r="AR276"/>
          <cell r="AS276"/>
          <cell r="AT276"/>
          <cell r="AU276"/>
          <cell r="AV276">
            <v>40.1</v>
          </cell>
          <cell r="AW276"/>
          <cell r="AX276"/>
          <cell r="AY276"/>
          <cell r="AZ276"/>
          <cell r="BA276">
            <v>33.1</v>
          </cell>
        </row>
        <row r="280">
          <cell r="KH280">
            <v>0</v>
          </cell>
          <cell r="KI280" t="e">
            <v>#N/A</v>
          </cell>
          <cell r="KJ280" t="e">
            <v>#N/A</v>
          </cell>
          <cell r="KK280">
            <v>544</v>
          </cell>
          <cell r="KL280" t="e">
            <v>#N/A</v>
          </cell>
          <cell r="KM280" t="e">
            <v>#N/A</v>
          </cell>
          <cell r="KN280" t="e">
            <v>#N/A</v>
          </cell>
          <cell r="KO280" t="e">
            <v>#N/A</v>
          </cell>
          <cell r="KP280" t="e">
            <v>#N/A</v>
          </cell>
          <cell r="KQ280" t="e">
            <v>#N/A</v>
          </cell>
          <cell r="KR280">
            <v>1024</v>
          </cell>
          <cell r="KS280" t="e">
            <v>#N/A</v>
          </cell>
          <cell r="KT280" t="e">
            <v>#N/A</v>
          </cell>
          <cell r="KU280" t="e">
            <v>#N/A</v>
          </cell>
          <cell r="KV280" t="e">
            <v>#N/A</v>
          </cell>
          <cell r="KW280" t="e">
            <v>#N/A</v>
          </cell>
          <cell r="KX280" t="e">
            <v>#N/A</v>
          </cell>
          <cell r="KY280">
            <v>928</v>
          </cell>
          <cell r="KZ280" t="e">
            <v>#N/A</v>
          </cell>
          <cell r="LA280">
            <v>632</v>
          </cell>
          <cell r="LB280" t="e">
            <v>#N/A</v>
          </cell>
          <cell r="LC280">
            <v>512</v>
          </cell>
          <cell r="LD280" t="e">
            <v>#N/A</v>
          </cell>
          <cell r="LE280" t="e">
            <v>#N/A</v>
          </cell>
          <cell r="LF280">
            <v>232</v>
          </cell>
          <cell r="LG280" t="e">
            <v>#N/A</v>
          </cell>
          <cell r="LH280" t="e">
            <v>#N/A</v>
          </cell>
          <cell r="LI280" t="e">
            <v>#N/A</v>
          </cell>
          <cell r="LJ280" t="e">
            <v>#N/A</v>
          </cell>
          <cell r="LK280" t="e">
            <v>#N/A</v>
          </cell>
          <cell r="LL280" t="e">
            <v>#N/A</v>
          </cell>
          <cell r="LM280">
            <v>88</v>
          </cell>
          <cell r="LN280" t="e">
            <v>#N/A</v>
          </cell>
          <cell r="LO280" t="e">
            <v>#N/A</v>
          </cell>
          <cell r="LP280">
            <v>8</v>
          </cell>
          <cell r="LQ280" t="e">
            <v>#N/A</v>
          </cell>
          <cell r="LR280" t="e">
            <v>#N/A</v>
          </cell>
          <cell r="LS280" t="e">
            <v>#N/A</v>
          </cell>
          <cell r="LT280" t="e">
            <v>#N/A</v>
          </cell>
          <cell r="LU280">
            <v>8</v>
          </cell>
          <cell r="LV280" t="e">
            <v>#N/A</v>
          </cell>
          <cell r="LW280" t="e">
            <v>#N/A</v>
          </cell>
          <cell r="LX280" t="e">
            <v>#N/A</v>
          </cell>
          <cell r="LY280" t="e">
            <v>#N/A</v>
          </cell>
          <cell r="LZ280">
            <v>8</v>
          </cell>
          <cell r="NX280">
            <v>0</v>
          </cell>
          <cell r="NY280">
            <v>0</v>
          </cell>
          <cell r="NZ280">
            <v>544</v>
          </cell>
          <cell r="OA280">
            <v>544</v>
          </cell>
          <cell r="OB280">
            <v>544</v>
          </cell>
          <cell r="OC280">
            <v>544</v>
          </cell>
          <cell r="OD280">
            <v>544</v>
          </cell>
          <cell r="OE280">
            <v>544</v>
          </cell>
          <cell r="OF280">
            <v>544</v>
          </cell>
          <cell r="OG280">
            <v>1568</v>
          </cell>
          <cell r="OH280">
            <v>1568</v>
          </cell>
          <cell r="OI280">
            <v>1568</v>
          </cell>
          <cell r="OJ280">
            <v>1568</v>
          </cell>
          <cell r="OK280">
            <v>1568</v>
          </cell>
          <cell r="OL280">
            <v>1568</v>
          </cell>
          <cell r="OM280">
            <v>1568</v>
          </cell>
          <cell r="ON280">
            <v>2496</v>
          </cell>
          <cell r="OO280">
            <v>2496</v>
          </cell>
          <cell r="OP280">
            <v>3128</v>
          </cell>
          <cell r="OQ280">
            <v>3128</v>
          </cell>
          <cell r="OR280">
            <v>3640</v>
          </cell>
          <cell r="OS280">
            <v>3640</v>
          </cell>
          <cell r="OT280">
            <v>3640</v>
          </cell>
          <cell r="OU280">
            <v>3872</v>
          </cell>
          <cell r="OV280">
            <v>3872</v>
          </cell>
          <cell r="OW280">
            <v>3872</v>
          </cell>
          <cell r="OX280">
            <v>3872</v>
          </cell>
          <cell r="OY280">
            <v>3872</v>
          </cell>
          <cell r="OZ280">
            <v>3872</v>
          </cell>
          <cell r="PA280">
            <v>3872</v>
          </cell>
          <cell r="PB280">
            <v>3960</v>
          </cell>
          <cell r="PC280">
            <v>3960</v>
          </cell>
          <cell r="PD280">
            <v>3960</v>
          </cell>
          <cell r="PE280">
            <v>3968</v>
          </cell>
          <cell r="PF280">
            <v>3968</v>
          </cell>
          <cell r="PG280">
            <v>3968</v>
          </cell>
          <cell r="PH280">
            <v>3968</v>
          </cell>
          <cell r="PI280">
            <v>3968</v>
          </cell>
          <cell r="PJ280">
            <v>3976</v>
          </cell>
          <cell r="PK280">
            <v>3976</v>
          </cell>
          <cell r="PL280">
            <v>3976</v>
          </cell>
          <cell r="PM280">
            <v>3976</v>
          </cell>
          <cell r="PN280">
            <v>3976</v>
          </cell>
          <cell r="PO280">
            <v>3984</v>
          </cell>
          <cell r="PP280">
            <v>3984</v>
          </cell>
          <cell r="PQ280">
            <v>3984</v>
          </cell>
          <cell r="PR280">
            <v>3984</v>
          </cell>
        </row>
        <row r="281">
          <cell r="I281">
            <v>0</v>
          </cell>
          <cell r="J281"/>
          <cell r="K281"/>
          <cell r="L281">
            <v>2.2999999999999998</v>
          </cell>
          <cell r="M281"/>
          <cell r="N281"/>
          <cell r="O281"/>
          <cell r="P281"/>
          <cell r="Q281"/>
          <cell r="R281"/>
          <cell r="S281">
            <v>15.8</v>
          </cell>
          <cell r="T281"/>
          <cell r="U281"/>
          <cell r="V281"/>
          <cell r="W281"/>
          <cell r="X281"/>
          <cell r="Y281"/>
          <cell r="Z281">
            <v>25.8</v>
          </cell>
          <cell r="AA281"/>
          <cell r="AB281">
            <v>28.9</v>
          </cell>
          <cell r="AC281"/>
          <cell r="AD281">
            <v>38.5</v>
          </cell>
          <cell r="AE281"/>
          <cell r="AF281"/>
          <cell r="AG281">
            <v>53.9</v>
          </cell>
          <cell r="AH281"/>
          <cell r="AI281"/>
          <cell r="AJ281"/>
          <cell r="AK281"/>
          <cell r="AL281"/>
          <cell r="AM281"/>
          <cell r="AN281">
            <v>71.900000000000006</v>
          </cell>
          <cell r="AO281"/>
          <cell r="AP281"/>
          <cell r="AQ281">
            <v>54.650000000000006</v>
          </cell>
          <cell r="AR281"/>
          <cell r="AS281"/>
          <cell r="AT281"/>
          <cell r="AU281"/>
          <cell r="AV281">
            <v>37.4</v>
          </cell>
          <cell r="AW281"/>
          <cell r="AX281"/>
          <cell r="AY281"/>
          <cell r="AZ281"/>
          <cell r="BA281">
            <v>28.6</v>
          </cell>
        </row>
        <row r="285">
          <cell r="KH285">
            <v>0</v>
          </cell>
          <cell r="KI285" t="e">
            <v>#N/A</v>
          </cell>
          <cell r="KJ285" t="e">
            <v>#N/A</v>
          </cell>
          <cell r="KK285" t="e">
            <v>#N/A</v>
          </cell>
          <cell r="KL285" t="e">
            <v>#N/A</v>
          </cell>
          <cell r="KM285" t="e">
            <v>#N/A</v>
          </cell>
          <cell r="KN285" t="e">
            <v>#N/A</v>
          </cell>
          <cell r="KO285" t="e">
            <v>#N/A</v>
          </cell>
          <cell r="KP285" t="e">
            <v>#N/A</v>
          </cell>
          <cell r="KQ285" t="e">
            <v>#N/A</v>
          </cell>
          <cell r="KR285">
            <v>2480</v>
          </cell>
          <cell r="KS285" t="e">
            <v>#N/A</v>
          </cell>
          <cell r="KT285" t="e">
            <v>#N/A</v>
          </cell>
          <cell r="KU285" t="e">
            <v>#N/A</v>
          </cell>
          <cell r="KV285" t="e">
            <v>#N/A</v>
          </cell>
          <cell r="KW285" t="e">
            <v>#N/A</v>
          </cell>
          <cell r="KX285" t="e">
            <v>#N/A</v>
          </cell>
          <cell r="KY285" t="e">
            <v>#N/A</v>
          </cell>
          <cell r="KZ285" t="e">
            <v>#N/A</v>
          </cell>
          <cell r="LA285" t="e">
            <v>#N/A</v>
          </cell>
          <cell r="LB285" t="e">
            <v>#N/A</v>
          </cell>
          <cell r="LC285" t="e">
            <v>#N/A</v>
          </cell>
          <cell r="LD285" t="e">
            <v>#N/A</v>
          </cell>
          <cell r="LE285" t="e">
            <v>#N/A</v>
          </cell>
          <cell r="LF285">
            <v>40</v>
          </cell>
          <cell r="LG285" t="e">
            <v>#N/A</v>
          </cell>
          <cell r="LH285" t="e">
            <v>#N/A</v>
          </cell>
          <cell r="LI285" t="e">
            <v>#N/A</v>
          </cell>
          <cell r="LJ285" t="e">
            <v>#N/A</v>
          </cell>
          <cell r="LK285" t="e">
            <v>#N/A</v>
          </cell>
          <cell r="LL285" t="e">
            <v>#N/A</v>
          </cell>
          <cell r="LM285">
            <v>40</v>
          </cell>
          <cell r="LN285" t="e">
            <v>#N/A</v>
          </cell>
          <cell r="LO285" t="e">
            <v>#N/A</v>
          </cell>
          <cell r="LP285">
            <v>40</v>
          </cell>
          <cell r="LQ285" t="e">
            <v>#N/A</v>
          </cell>
          <cell r="LR285" t="e">
            <v>#N/A</v>
          </cell>
          <cell r="LS285" t="e">
            <v>#N/A</v>
          </cell>
          <cell r="LT285" t="e">
            <v>#N/A</v>
          </cell>
          <cell r="LU285">
            <v>40</v>
          </cell>
          <cell r="LV285" t="e">
            <v>#N/A</v>
          </cell>
          <cell r="LW285" t="e">
            <v>#N/A</v>
          </cell>
          <cell r="LX285" t="e">
            <v>#N/A</v>
          </cell>
          <cell r="LY285" t="e">
            <v>#N/A</v>
          </cell>
          <cell r="LZ285">
            <v>40</v>
          </cell>
          <cell r="NX285">
            <v>0</v>
          </cell>
          <cell r="NY285">
            <v>0</v>
          </cell>
          <cell r="NZ285">
            <v>0</v>
          </cell>
          <cell r="OA285">
            <v>0</v>
          </cell>
          <cell r="OB285">
            <v>0</v>
          </cell>
          <cell r="OC285">
            <v>0</v>
          </cell>
          <cell r="OD285">
            <v>0</v>
          </cell>
          <cell r="OE285">
            <v>0</v>
          </cell>
          <cell r="OF285">
            <v>0</v>
          </cell>
          <cell r="OG285">
            <v>2480</v>
          </cell>
          <cell r="OH285">
            <v>2480</v>
          </cell>
          <cell r="OI285">
            <v>2480</v>
          </cell>
          <cell r="OJ285">
            <v>2480</v>
          </cell>
          <cell r="OK285">
            <v>2480</v>
          </cell>
          <cell r="OL285">
            <v>2480</v>
          </cell>
          <cell r="OM285">
            <v>2480</v>
          </cell>
          <cell r="ON285">
            <v>2480</v>
          </cell>
          <cell r="OO285">
            <v>2480</v>
          </cell>
          <cell r="OP285">
            <v>2480</v>
          </cell>
          <cell r="OQ285">
            <v>2480</v>
          </cell>
          <cell r="OR285">
            <v>2480</v>
          </cell>
          <cell r="OS285">
            <v>2480</v>
          </cell>
          <cell r="OT285">
            <v>2480</v>
          </cell>
          <cell r="OU285">
            <v>2520</v>
          </cell>
          <cell r="OV285">
            <v>2520</v>
          </cell>
          <cell r="OW285">
            <v>2520</v>
          </cell>
          <cell r="OX285">
            <v>2520</v>
          </cell>
          <cell r="OY285">
            <v>2520</v>
          </cell>
          <cell r="OZ285">
            <v>2520</v>
          </cell>
          <cell r="PA285">
            <v>2520</v>
          </cell>
          <cell r="PB285">
            <v>2560</v>
          </cell>
          <cell r="PC285">
            <v>2560</v>
          </cell>
          <cell r="PD285">
            <v>2560</v>
          </cell>
          <cell r="PE285">
            <v>2600</v>
          </cell>
          <cell r="PF285">
            <v>2600</v>
          </cell>
          <cell r="PG285">
            <v>2600</v>
          </cell>
          <cell r="PH285">
            <v>2600</v>
          </cell>
          <cell r="PI285">
            <v>2600</v>
          </cell>
          <cell r="PJ285">
            <v>2640</v>
          </cell>
          <cell r="PK285">
            <v>2640</v>
          </cell>
          <cell r="PL285">
            <v>2640</v>
          </cell>
          <cell r="PM285">
            <v>2640</v>
          </cell>
          <cell r="PN285">
            <v>2640</v>
          </cell>
          <cell r="PO285">
            <v>2680</v>
          </cell>
          <cell r="PP285">
            <v>2680</v>
          </cell>
          <cell r="PQ285">
            <v>2680</v>
          </cell>
          <cell r="PR285">
            <v>2680</v>
          </cell>
        </row>
        <row r="286">
          <cell r="I286">
            <v>0</v>
          </cell>
          <cell r="J286"/>
          <cell r="K286"/>
          <cell r="L286"/>
          <cell r="M286"/>
          <cell r="N286"/>
          <cell r="O286"/>
          <cell r="P286"/>
          <cell r="Q286"/>
          <cell r="R286"/>
          <cell r="S286">
            <v>1.1000000000000001</v>
          </cell>
          <cell r="T286"/>
          <cell r="U286"/>
          <cell r="V286"/>
          <cell r="W286"/>
          <cell r="X286"/>
          <cell r="Y286"/>
          <cell r="Z286"/>
          <cell r="AA286"/>
          <cell r="AB286"/>
          <cell r="AC286"/>
          <cell r="AD286"/>
          <cell r="AE286"/>
          <cell r="AF286"/>
          <cell r="AG286">
            <v>1.1000000000000001</v>
          </cell>
          <cell r="AH286"/>
          <cell r="AI286"/>
          <cell r="AJ286"/>
          <cell r="AK286"/>
          <cell r="AL286"/>
          <cell r="AM286"/>
          <cell r="AN286">
            <v>1.2</v>
          </cell>
          <cell r="AO286"/>
          <cell r="AP286"/>
          <cell r="AQ286">
            <v>0.8</v>
          </cell>
          <cell r="AR286"/>
          <cell r="AS286"/>
          <cell r="AT286"/>
          <cell r="AU286"/>
          <cell r="AV286">
            <v>2.8</v>
          </cell>
          <cell r="AW286"/>
          <cell r="AX286"/>
          <cell r="AY286"/>
          <cell r="AZ286"/>
          <cell r="BA286">
            <v>1.1000000000000001</v>
          </cell>
        </row>
        <row r="290">
          <cell r="KH290">
            <v>0</v>
          </cell>
          <cell r="KI290" t="e">
            <v>#N/A</v>
          </cell>
          <cell r="KJ290" t="e">
            <v>#N/A</v>
          </cell>
          <cell r="KK290" t="e">
            <v>#N/A</v>
          </cell>
          <cell r="KL290" t="e">
            <v>#N/A</v>
          </cell>
          <cell r="KM290" t="e">
            <v>#N/A</v>
          </cell>
          <cell r="KN290" t="e">
            <v>#N/A</v>
          </cell>
          <cell r="KO290" t="e">
            <v>#N/A</v>
          </cell>
          <cell r="KP290" t="e">
            <v>#N/A</v>
          </cell>
          <cell r="KQ290" t="e">
            <v>#N/A</v>
          </cell>
          <cell r="KR290">
            <v>2400</v>
          </cell>
          <cell r="KS290" t="e">
            <v>#N/A</v>
          </cell>
          <cell r="KT290" t="e">
            <v>#N/A</v>
          </cell>
          <cell r="KU290" t="e">
            <v>#N/A</v>
          </cell>
          <cell r="KV290" t="e">
            <v>#N/A</v>
          </cell>
          <cell r="KW290" t="e">
            <v>#N/A</v>
          </cell>
          <cell r="KX290" t="e">
            <v>#N/A</v>
          </cell>
          <cell r="KY290" t="e">
            <v>#N/A</v>
          </cell>
          <cell r="KZ290" t="e">
            <v>#N/A</v>
          </cell>
          <cell r="LA290" t="e">
            <v>#N/A</v>
          </cell>
          <cell r="LB290" t="e">
            <v>#N/A</v>
          </cell>
          <cell r="LC290" t="e">
            <v>#N/A</v>
          </cell>
          <cell r="LD290" t="e">
            <v>#N/A</v>
          </cell>
          <cell r="LE290" t="e">
            <v>#N/A</v>
          </cell>
          <cell r="LF290">
            <v>80</v>
          </cell>
          <cell r="LG290" t="e">
            <v>#N/A</v>
          </cell>
          <cell r="LH290" t="e">
            <v>#N/A</v>
          </cell>
          <cell r="LI290" t="e">
            <v>#N/A</v>
          </cell>
          <cell r="LJ290" t="e">
            <v>#N/A</v>
          </cell>
          <cell r="LK290" t="e">
            <v>#N/A</v>
          </cell>
          <cell r="LL290" t="e">
            <v>#N/A</v>
          </cell>
          <cell r="LM290">
            <v>40</v>
          </cell>
          <cell r="LN290" t="e">
            <v>#N/A</v>
          </cell>
          <cell r="LO290" t="e">
            <v>#N/A</v>
          </cell>
          <cell r="LP290">
            <v>40</v>
          </cell>
          <cell r="LQ290" t="e">
            <v>#N/A</v>
          </cell>
          <cell r="LR290" t="e">
            <v>#N/A</v>
          </cell>
          <cell r="LS290" t="e">
            <v>#N/A</v>
          </cell>
          <cell r="LT290" t="e">
            <v>#N/A</v>
          </cell>
          <cell r="LU290">
            <v>40</v>
          </cell>
          <cell r="LV290" t="e">
            <v>#N/A</v>
          </cell>
          <cell r="LW290" t="e">
            <v>#N/A</v>
          </cell>
          <cell r="LX290" t="e">
            <v>#N/A</v>
          </cell>
          <cell r="LY290" t="e">
            <v>#N/A</v>
          </cell>
          <cell r="LZ290">
            <v>40</v>
          </cell>
          <cell r="NX290">
            <v>0</v>
          </cell>
          <cell r="NY290">
            <v>0</v>
          </cell>
          <cell r="NZ290">
            <v>0</v>
          </cell>
          <cell r="OA290">
            <v>0</v>
          </cell>
          <cell r="OB290">
            <v>0</v>
          </cell>
          <cell r="OC290">
            <v>0</v>
          </cell>
          <cell r="OD290">
            <v>0</v>
          </cell>
          <cell r="OE290">
            <v>0</v>
          </cell>
          <cell r="OF290">
            <v>0</v>
          </cell>
          <cell r="OG290">
            <v>2400</v>
          </cell>
          <cell r="OH290">
            <v>2400</v>
          </cell>
          <cell r="OI290">
            <v>2400</v>
          </cell>
          <cell r="OJ290">
            <v>2400</v>
          </cell>
          <cell r="OK290">
            <v>2400</v>
          </cell>
          <cell r="OL290">
            <v>2400</v>
          </cell>
          <cell r="OM290">
            <v>2400</v>
          </cell>
          <cell r="ON290">
            <v>2400</v>
          </cell>
          <cell r="OO290">
            <v>2400</v>
          </cell>
          <cell r="OP290">
            <v>2400</v>
          </cell>
          <cell r="OQ290">
            <v>2400</v>
          </cell>
          <cell r="OR290">
            <v>2400</v>
          </cell>
          <cell r="OS290">
            <v>2400</v>
          </cell>
          <cell r="OT290">
            <v>2400</v>
          </cell>
          <cell r="OU290">
            <v>2480</v>
          </cell>
          <cell r="OV290">
            <v>2480</v>
          </cell>
          <cell r="OW290">
            <v>2480</v>
          </cell>
          <cell r="OX290">
            <v>2480</v>
          </cell>
          <cell r="OY290">
            <v>2480</v>
          </cell>
          <cell r="OZ290">
            <v>2480</v>
          </cell>
          <cell r="PA290">
            <v>2480</v>
          </cell>
          <cell r="PB290">
            <v>2520</v>
          </cell>
          <cell r="PC290">
            <v>2520</v>
          </cell>
          <cell r="PD290">
            <v>2520</v>
          </cell>
          <cell r="PE290">
            <v>2560</v>
          </cell>
          <cell r="PF290">
            <v>2560</v>
          </cell>
          <cell r="PG290">
            <v>2560</v>
          </cell>
          <cell r="PH290">
            <v>2560</v>
          </cell>
          <cell r="PI290">
            <v>2560</v>
          </cell>
          <cell r="PJ290">
            <v>2600</v>
          </cell>
          <cell r="PK290">
            <v>2600</v>
          </cell>
          <cell r="PL290">
            <v>2600</v>
          </cell>
          <cell r="PM290">
            <v>2600</v>
          </cell>
          <cell r="PN290">
            <v>2600</v>
          </cell>
          <cell r="PO290">
            <v>2640</v>
          </cell>
          <cell r="PP290">
            <v>2640</v>
          </cell>
          <cell r="PQ290">
            <v>2640</v>
          </cell>
          <cell r="PR290">
            <v>2640</v>
          </cell>
        </row>
        <row r="291">
          <cell r="I291">
            <v>0</v>
          </cell>
          <cell r="J291"/>
          <cell r="K291"/>
          <cell r="L291"/>
          <cell r="M291"/>
          <cell r="N291"/>
          <cell r="O291"/>
          <cell r="P291"/>
          <cell r="Q291"/>
          <cell r="R291"/>
          <cell r="S291">
            <v>0.1</v>
          </cell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/>
          <cell r="AE291"/>
          <cell r="AF291"/>
          <cell r="AG291">
            <v>0.7</v>
          </cell>
          <cell r="AH291"/>
          <cell r="AI291"/>
          <cell r="AJ291"/>
          <cell r="AK291"/>
          <cell r="AL291"/>
          <cell r="AM291"/>
          <cell r="AN291">
            <v>0.9</v>
          </cell>
          <cell r="AO291"/>
          <cell r="AP291"/>
          <cell r="AQ291">
            <v>0.6</v>
          </cell>
          <cell r="AR291"/>
          <cell r="AS291"/>
          <cell r="AT291"/>
          <cell r="AU291"/>
          <cell r="AV291">
            <v>2.2999999999999998</v>
          </cell>
          <cell r="AW291"/>
          <cell r="AX291"/>
          <cell r="AY291"/>
          <cell r="AZ291"/>
          <cell r="BA291">
            <v>1.4</v>
          </cell>
        </row>
        <row r="295">
          <cell r="KH295">
            <v>0</v>
          </cell>
          <cell r="KI295" t="e">
            <v>#N/A</v>
          </cell>
          <cell r="KJ295" t="e">
            <v>#N/A</v>
          </cell>
          <cell r="KK295" t="e">
            <v>#N/A</v>
          </cell>
          <cell r="KL295" t="e">
            <v>#N/A</v>
          </cell>
          <cell r="KM295" t="e">
            <v>#N/A</v>
          </cell>
          <cell r="KN295" t="e">
            <v>#N/A</v>
          </cell>
          <cell r="KO295" t="e">
            <v>#N/A</v>
          </cell>
          <cell r="KP295" t="e">
            <v>#N/A</v>
          </cell>
          <cell r="KQ295" t="e">
            <v>#N/A</v>
          </cell>
          <cell r="KR295">
            <v>2600</v>
          </cell>
          <cell r="KS295" t="e">
            <v>#N/A</v>
          </cell>
          <cell r="KT295" t="e">
            <v>#N/A</v>
          </cell>
          <cell r="KU295" t="e">
            <v>#N/A</v>
          </cell>
          <cell r="KV295" t="e">
            <v>#N/A</v>
          </cell>
          <cell r="KW295" t="e">
            <v>#N/A</v>
          </cell>
          <cell r="KX295" t="e">
            <v>#N/A</v>
          </cell>
          <cell r="KY295" t="e">
            <v>#N/A</v>
          </cell>
          <cell r="KZ295" t="e">
            <v>#N/A</v>
          </cell>
          <cell r="LA295" t="e">
            <v>#N/A</v>
          </cell>
          <cell r="LB295" t="e">
            <v>#N/A</v>
          </cell>
          <cell r="LC295" t="e">
            <v>#N/A</v>
          </cell>
          <cell r="LD295" t="e">
            <v>#N/A</v>
          </cell>
          <cell r="LE295" t="e">
            <v>#N/A</v>
          </cell>
          <cell r="LF295">
            <v>28</v>
          </cell>
          <cell r="LG295" t="e">
            <v>#N/A</v>
          </cell>
          <cell r="LH295" t="e">
            <v>#N/A</v>
          </cell>
          <cell r="LI295" t="e">
            <v>#N/A</v>
          </cell>
          <cell r="LJ295" t="e">
            <v>#N/A</v>
          </cell>
          <cell r="LK295" t="e">
            <v>#N/A</v>
          </cell>
          <cell r="LL295" t="e">
            <v>#N/A</v>
          </cell>
          <cell r="LM295">
            <v>40</v>
          </cell>
          <cell r="LN295" t="e">
            <v>#N/A</v>
          </cell>
          <cell r="LO295" t="e">
            <v>#N/A</v>
          </cell>
          <cell r="LP295">
            <v>40</v>
          </cell>
          <cell r="LQ295" t="e">
            <v>#N/A</v>
          </cell>
          <cell r="LR295" t="e">
            <v>#N/A</v>
          </cell>
          <cell r="LS295" t="e">
            <v>#N/A</v>
          </cell>
          <cell r="LT295" t="e">
            <v>#N/A</v>
          </cell>
          <cell r="LU295">
            <v>40</v>
          </cell>
          <cell r="LV295" t="e">
            <v>#N/A</v>
          </cell>
          <cell r="LW295" t="e">
            <v>#N/A</v>
          </cell>
          <cell r="LX295" t="e">
            <v>#N/A</v>
          </cell>
          <cell r="LY295" t="e">
            <v>#N/A</v>
          </cell>
          <cell r="LZ295">
            <v>40</v>
          </cell>
          <cell r="NX295">
            <v>0</v>
          </cell>
          <cell r="NY295">
            <v>0</v>
          </cell>
          <cell r="NZ295">
            <v>0</v>
          </cell>
          <cell r="OA295">
            <v>0</v>
          </cell>
          <cell r="OB295">
            <v>0</v>
          </cell>
          <cell r="OC295">
            <v>0</v>
          </cell>
          <cell r="OD295">
            <v>0</v>
          </cell>
          <cell r="OE295">
            <v>0</v>
          </cell>
          <cell r="OF295">
            <v>0</v>
          </cell>
          <cell r="OG295">
            <v>2600</v>
          </cell>
          <cell r="OH295">
            <v>2600</v>
          </cell>
          <cell r="OI295">
            <v>2600</v>
          </cell>
          <cell r="OJ295">
            <v>2600</v>
          </cell>
          <cell r="OK295">
            <v>2600</v>
          </cell>
          <cell r="OL295">
            <v>2600</v>
          </cell>
          <cell r="OM295">
            <v>2600</v>
          </cell>
          <cell r="ON295">
            <v>2600</v>
          </cell>
          <cell r="OO295">
            <v>2600</v>
          </cell>
          <cell r="OP295">
            <v>2600</v>
          </cell>
          <cell r="OQ295">
            <v>2600</v>
          </cell>
          <cell r="OR295">
            <v>2600</v>
          </cell>
          <cell r="OS295">
            <v>2600</v>
          </cell>
          <cell r="OT295">
            <v>2600</v>
          </cell>
          <cell r="OU295">
            <v>2628</v>
          </cell>
          <cell r="OV295">
            <v>2628</v>
          </cell>
          <cell r="OW295">
            <v>2628</v>
          </cell>
          <cell r="OX295">
            <v>2628</v>
          </cell>
          <cell r="OY295">
            <v>2628</v>
          </cell>
          <cell r="OZ295">
            <v>2628</v>
          </cell>
          <cell r="PA295">
            <v>2628</v>
          </cell>
          <cell r="PB295">
            <v>2668</v>
          </cell>
          <cell r="PC295">
            <v>2668</v>
          </cell>
          <cell r="PD295">
            <v>2668</v>
          </cell>
          <cell r="PE295">
            <v>2708</v>
          </cell>
          <cell r="PF295">
            <v>2708</v>
          </cell>
          <cell r="PG295">
            <v>2708</v>
          </cell>
          <cell r="PH295">
            <v>2708</v>
          </cell>
          <cell r="PI295">
            <v>2708</v>
          </cell>
          <cell r="PJ295">
            <v>2748</v>
          </cell>
          <cell r="PK295">
            <v>2748</v>
          </cell>
          <cell r="PL295">
            <v>2748</v>
          </cell>
          <cell r="PM295">
            <v>2748</v>
          </cell>
          <cell r="PN295">
            <v>2748</v>
          </cell>
          <cell r="PO295">
            <v>2788</v>
          </cell>
          <cell r="PP295">
            <v>2788</v>
          </cell>
          <cell r="PQ295">
            <v>2788</v>
          </cell>
          <cell r="PR295">
            <v>2788</v>
          </cell>
        </row>
        <row r="296">
          <cell r="I296">
            <v>0</v>
          </cell>
          <cell r="J296"/>
          <cell r="K296"/>
          <cell r="L296"/>
          <cell r="M296"/>
          <cell r="N296"/>
          <cell r="O296"/>
          <cell r="P296"/>
          <cell r="Q296"/>
          <cell r="R296"/>
          <cell r="S296">
            <v>0.5</v>
          </cell>
          <cell r="T296"/>
          <cell r="U296"/>
          <cell r="V296"/>
          <cell r="W296"/>
          <cell r="X296"/>
          <cell r="Y296"/>
          <cell r="Z296"/>
          <cell r="AA296"/>
          <cell r="AB296"/>
          <cell r="AC296"/>
          <cell r="AD296"/>
          <cell r="AE296"/>
          <cell r="AF296"/>
          <cell r="AG296">
            <v>1.4</v>
          </cell>
          <cell r="AH296"/>
          <cell r="AI296"/>
          <cell r="AJ296"/>
          <cell r="AK296"/>
          <cell r="AL296"/>
          <cell r="AM296"/>
          <cell r="AN296">
            <v>0.8</v>
          </cell>
          <cell r="AO296"/>
          <cell r="AP296"/>
          <cell r="AQ296">
            <v>0.7</v>
          </cell>
          <cell r="AR296"/>
          <cell r="AS296"/>
          <cell r="AT296"/>
          <cell r="AU296"/>
          <cell r="AV296">
            <v>1.9</v>
          </cell>
          <cell r="AW296"/>
          <cell r="AX296"/>
          <cell r="AY296"/>
          <cell r="AZ296"/>
          <cell r="BA296">
            <v>1.2</v>
          </cell>
        </row>
        <row r="300">
          <cell r="I300">
            <v>1</v>
          </cell>
          <cell r="J300">
            <v>2</v>
          </cell>
          <cell r="K300">
            <v>3</v>
          </cell>
          <cell r="L300">
            <v>4</v>
          </cell>
          <cell r="M300">
            <v>5</v>
          </cell>
          <cell r="N300">
            <v>6</v>
          </cell>
          <cell r="O300">
            <v>7</v>
          </cell>
          <cell r="P300">
            <v>8</v>
          </cell>
          <cell r="Q300">
            <v>9</v>
          </cell>
          <cell r="R300">
            <v>10</v>
          </cell>
          <cell r="S300">
            <v>11</v>
          </cell>
          <cell r="T300">
            <v>12</v>
          </cell>
          <cell r="U300">
            <v>13</v>
          </cell>
          <cell r="V300">
            <v>14</v>
          </cell>
          <cell r="W300">
            <v>15</v>
          </cell>
          <cell r="X300">
            <v>16</v>
          </cell>
          <cell r="Y300">
            <v>17</v>
          </cell>
          <cell r="Z300">
            <v>18</v>
          </cell>
          <cell r="AA300">
            <v>19</v>
          </cell>
          <cell r="AB300">
            <v>20</v>
          </cell>
          <cell r="AC300">
            <v>21</v>
          </cell>
          <cell r="AD300">
            <v>22</v>
          </cell>
          <cell r="AE300">
            <v>23</v>
          </cell>
          <cell r="AF300">
            <v>24</v>
          </cell>
          <cell r="AG300">
            <v>25</v>
          </cell>
          <cell r="AH300">
            <v>26</v>
          </cell>
          <cell r="AI300">
            <v>27</v>
          </cell>
          <cell r="AJ300">
            <v>28</v>
          </cell>
          <cell r="AK300">
            <v>29</v>
          </cell>
          <cell r="AL300">
            <v>30</v>
          </cell>
          <cell r="AM300">
            <v>31</v>
          </cell>
          <cell r="AN300">
            <v>32</v>
          </cell>
          <cell r="AO300">
            <v>33</v>
          </cell>
          <cell r="AP300">
            <v>34</v>
          </cell>
          <cell r="AQ300">
            <v>35</v>
          </cell>
          <cell r="AR300">
            <v>36</v>
          </cell>
          <cell r="AS300">
            <v>37</v>
          </cell>
          <cell r="AT300">
            <v>38</v>
          </cell>
          <cell r="AU300">
            <v>39</v>
          </cell>
          <cell r="AV300">
            <v>40</v>
          </cell>
          <cell r="AW300">
            <v>41</v>
          </cell>
          <cell r="AX300">
            <v>42</v>
          </cell>
          <cell r="AY300">
            <v>43</v>
          </cell>
          <cell r="AZ300">
            <v>44</v>
          </cell>
          <cell r="BA300">
            <v>45</v>
          </cell>
        </row>
      </sheetData>
      <sheetData sheetId="7">
        <row r="7">
          <cell r="BD7">
            <v>0</v>
          </cell>
          <cell r="BE7" t="e">
            <v>#N/A</v>
          </cell>
          <cell r="BF7">
            <v>120</v>
          </cell>
          <cell r="BG7" t="e">
            <v>#N/A</v>
          </cell>
          <cell r="BH7" t="e">
            <v>#N/A</v>
          </cell>
          <cell r="BI7">
            <v>213</v>
          </cell>
          <cell r="BJ7" t="e">
            <v>#N/A</v>
          </cell>
          <cell r="BK7">
            <v>266</v>
          </cell>
          <cell r="BL7" t="e">
            <v>#N/A</v>
          </cell>
          <cell r="BM7" t="e">
            <v>#N/A</v>
          </cell>
          <cell r="BN7" t="e">
            <v>#N/A</v>
          </cell>
          <cell r="BO7" t="e">
            <v>#N/A</v>
          </cell>
          <cell r="BP7">
            <v>378.66666666666669</v>
          </cell>
          <cell r="BQ7" t="e">
            <v>#N/A</v>
          </cell>
          <cell r="BR7">
            <v>357.66666666666669</v>
          </cell>
          <cell r="BS7" t="e">
            <v>#N/A</v>
          </cell>
          <cell r="BT7" t="e">
            <v>#N/A</v>
          </cell>
          <cell r="BU7" t="e">
            <v>#N/A</v>
          </cell>
          <cell r="BV7" t="e">
            <v>#N/A</v>
          </cell>
          <cell r="BW7">
            <v>226.66666666666666</v>
          </cell>
          <cell r="BX7" t="e">
            <v>#N/A</v>
          </cell>
          <cell r="BY7">
            <v>118.66666666666667</v>
          </cell>
          <cell r="BZ7" t="e">
            <v>#N/A</v>
          </cell>
          <cell r="CA7">
            <v>93.666666666666671</v>
          </cell>
          <cell r="CB7" t="e">
            <v>#N/A</v>
          </cell>
          <cell r="CC7" t="e">
            <v>#N/A</v>
          </cell>
          <cell r="CD7">
            <v>45.333333333333336</v>
          </cell>
          <cell r="CE7" t="e">
            <v>#N/A</v>
          </cell>
          <cell r="CF7" t="e">
            <v>#N/A</v>
          </cell>
          <cell r="CG7">
            <v>90</v>
          </cell>
          <cell r="CH7" t="e">
            <v>#N/A</v>
          </cell>
          <cell r="CI7" t="e">
            <v>#N/A</v>
          </cell>
          <cell r="CJ7" t="e">
            <v>#N/A</v>
          </cell>
          <cell r="CK7">
            <v>111</v>
          </cell>
          <cell r="CL7" t="e">
            <v>#N/A</v>
          </cell>
          <cell r="CM7" t="e">
            <v>#N/A</v>
          </cell>
          <cell r="CN7">
            <v>60</v>
          </cell>
          <cell r="CO7" t="e">
            <v>#N/A</v>
          </cell>
          <cell r="CP7" t="e">
            <v>#N/A</v>
          </cell>
          <cell r="CQ7" t="e">
            <v>#N/A</v>
          </cell>
          <cell r="CR7" t="e">
            <v>#N/A</v>
          </cell>
          <cell r="CS7">
            <v>1</v>
          </cell>
          <cell r="CT7" t="e">
            <v>#N/A</v>
          </cell>
          <cell r="CU7" t="e">
            <v>#N/A</v>
          </cell>
          <cell r="CV7">
            <v>1</v>
          </cell>
        </row>
        <row r="8">
          <cell r="BD8">
            <v>0</v>
          </cell>
          <cell r="BE8" t="e">
            <v>#N/A</v>
          </cell>
          <cell r="BF8">
            <v>46.166666666666664</v>
          </cell>
          <cell r="BG8" t="e">
            <v>#N/A</v>
          </cell>
          <cell r="BH8" t="e">
            <v>#N/A</v>
          </cell>
          <cell r="BI8">
            <v>53.29999999999999</v>
          </cell>
          <cell r="BJ8" t="e">
            <v>#N/A</v>
          </cell>
          <cell r="BK8">
            <v>58.25</v>
          </cell>
          <cell r="BL8" t="e">
            <v>#N/A</v>
          </cell>
          <cell r="BM8" t="e">
            <v>#N/A</v>
          </cell>
          <cell r="BN8" t="e">
            <v>#N/A</v>
          </cell>
          <cell r="BO8" t="e">
            <v>#N/A</v>
          </cell>
          <cell r="BP8">
            <v>66.600000000000009</v>
          </cell>
          <cell r="BQ8" t="e">
            <v>#N/A</v>
          </cell>
          <cell r="BR8">
            <v>70.3</v>
          </cell>
          <cell r="BS8" t="e">
            <v>#N/A</v>
          </cell>
          <cell r="BT8" t="e">
            <v>#N/A</v>
          </cell>
          <cell r="BU8" t="e">
            <v>#N/A</v>
          </cell>
          <cell r="BV8" t="e">
            <v>#N/A</v>
          </cell>
          <cell r="BW8">
            <v>68.63333333333334</v>
          </cell>
          <cell r="BX8" t="e">
            <v>#N/A</v>
          </cell>
          <cell r="BY8">
            <v>66.766666666666666</v>
          </cell>
          <cell r="BZ8" t="e">
            <v>#N/A</v>
          </cell>
          <cell r="CA8">
            <v>74.149999999999991</v>
          </cell>
          <cell r="CB8" t="e">
            <v>#N/A</v>
          </cell>
          <cell r="CC8" t="e">
            <v>#N/A</v>
          </cell>
          <cell r="CD8">
            <v>68.5</v>
          </cell>
          <cell r="CE8" t="e">
            <v>#N/A</v>
          </cell>
          <cell r="CF8" t="e">
            <v>#N/A</v>
          </cell>
          <cell r="CG8">
            <v>61.95000000000001</v>
          </cell>
          <cell r="CH8" t="e">
            <v>#N/A</v>
          </cell>
          <cell r="CI8" t="e">
            <v>#N/A</v>
          </cell>
          <cell r="CJ8" t="e">
            <v>#N/A</v>
          </cell>
          <cell r="CK8">
            <v>55.4</v>
          </cell>
          <cell r="CL8" t="e">
            <v>#N/A</v>
          </cell>
          <cell r="CM8" t="e">
            <v>#N/A</v>
          </cell>
          <cell r="CN8">
            <v>47.733333333333327</v>
          </cell>
          <cell r="CO8" t="e">
            <v>#N/A</v>
          </cell>
          <cell r="CP8" t="e">
            <v>#N/A</v>
          </cell>
          <cell r="CQ8" t="e">
            <v>#N/A</v>
          </cell>
          <cell r="CR8" t="e">
            <v>#N/A</v>
          </cell>
          <cell r="CS8">
            <v>39.866666666666667</v>
          </cell>
          <cell r="CT8" t="e">
            <v>#N/A</v>
          </cell>
          <cell r="CU8" t="e">
            <v>#N/A</v>
          </cell>
          <cell r="CV8">
            <v>41.833333333333336</v>
          </cell>
        </row>
        <row r="12">
          <cell r="BD12">
            <v>0</v>
          </cell>
          <cell r="BE12" t="e">
            <v>#N/A</v>
          </cell>
          <cell r="BF12">
            <v>110</v>
          </cell>
          <cell r="BG12" t="e">
            <v>#N/A</v>
          </cell>
          <cell r="BH12" t="e">
            <v>#N/A</v>
          </cell>
          <cell r="BI12">
            <v>152.33333333333334</v>
          </cell>
          <cell r="BJ12" t="e">
            <v>#N/A</v>
          </cell>
          <cell r="BK12">
            <v>225</v>
          </cell>
          <cell r="BL12" t="e">
            <v>#N/A</v>
          </cell>
          <cell r="BM12" t="e">
            <v>#N/A</v>
          </cell>
          <cell r="BN12" t="e">
            <v>#N/A</v>
          </cell>
          <cell r="BO12" t="e">
            <v>#N/A</v>
          </cell>
          <cell r="BP12">
            <v>388</v>
          </cell>
          <cell r="BQ12" t="e">
            <v>#N/A</v>
          </cell>
          <cell r="BR12" t="e">
            <v>#N/A</v>
          </cell>
          <cell r="BS12" t="e">
            <v>#N/A</v>
          </cell>
          <cell r="BT12" t="e">
            <v>#N/A</v>
          </cell>
          <cell r="BU12" t="e">
            <v>#N/A</v>
          </cell>
          <cell r="BV12" t="e">
            <v>#N/A</v>
          </cell>
          <cell r="BW12">
            <v>360</v>
          </cell>
          <cell r="BX12" t="e">
            <v>#N/A</v>
          </cell>
          <cell r="BY12">
            <v>296.33333333333331</v>
          </cell>
          <cell r="BZ12" t="e">
            <v>#N/A</v>
          </cell>
          <cell r="CA12">
            <v>204</v>
          </cell>
          <cell r="CB12" t="e">
            <v>#N/A</v>
          </cell>
          <cell r="CC12" t="e">
            <v>#N/A</v>
          </cell>
          <cell r="CD12">
            <v>168</v>
          </cell>
          <cell r="CE12" t="e">
            <v>#N/A</v>
          </cell>
          <cell r="CF12" t="e">
            <v>#N/A</v>
          </cell>
          <cell r="CG12">
            <v>54</v>
          </cell>
          <cell r="CH12" t="e">
            <v>#N/A</v>
          </cell>
          <cell r="CI12" t="e">
            <v>#N/A</v>
          </cell>
          <cell r="CJ12" t="e">
            <v>#N/A</v>
          </cell>
          <cell r="CK12">
            <v>54.333333333333336</v>
          </cell>
          <cell r="CL12" t="e">
            <v>#N/A</v>
          </cell>
          <cell r="CM12" t="e">
            <v>#N/A</v>
          </cell>
          <cell r="CN12">
            <v>24.333333333333332</v>
          </cell>
          <cell r="CO12" t="e">
            <v>#N/A</v>
          </cell>
          <cell r="CP12" t="e">
            <v>#N/A</v>
          </cell>
          <cell r="CQ12" t="e">
            <v>#N/A</v>
          </cell>
          <cell r="CR12" t="e">
            <v>#N/A</v>
          </cell>
          <cell r="CS12">
            <v>24.666666666666668</v>
          </cell>
          <cell r="CT12" t="e">
            <v>#N/A</v>
          </cell>
          <cell r="CU12" t="e">
            <v>#N/A</v>
          </cell>
          <cell r="CV12">
            <v>1</v>
          </cell>
        </row>
        <row r="13">
          <cell r="BD13">
            <v>0</v>
          </cell>
          <cell r="BE13" t="e">
            <v>#N/A</v>
          </cell>
          <cell r="BF13">
            <v>22.433333333333334</v>
          </cell>
          <cell r="BG13" t="e">
            <v>#N/A</v>
          </cell>
          <cell r="BH13" t="e">
            <v>#N/A</v>
          </cell>
          <cell r="BI13">
            <v>31.600000000000005</v>
          </cell>
          <cell r="BJ13" t="e">
            <v>#N/A</v>
          </cell>
          <cell r="BK13">
            <v>32.1</v>
          </cell>
          <cell r="BL13" t="e">
            <v>#N/A</v>
          </cell>
          <cell r="BM13" t="e">
            <v>#N/A</v>
          </cell>
          <cell r="BN13" t="e">
            <v>#N/A</v>
          </cell>
          <cell r="BO13" t="e">
            <v>#N/A</v>
          </cell>
          <cell r="BP13">
            <v>53.733333333333327</v>
          </cell>
          <cell r="BQ13" t="e">
            <v>#N/A</v>
          </cell>
          <cell r="BR13" t="e">
            <v>#N/A</v>
          </cell>
          <cell r="BS13" t="e">
            <v>#N/A</v>
          </cell>
          <cell r="BT13" t="e">
            <v>#N/A</v>
          </cell>
          <cell r="BU13" t="e">
            <v>#N/A</v>
          </cell>
          <cell r="BV13" t="e">
            <v>#N/A</v>
          </cell>
          <cell r="BW13">
            <v>58.533333333333331</v>
          </cell>
          <cell r="BX13" t="e">
            <v>#N/A</v>
          </cell>
          <cell r="BY13">
            <v>64</v>
          </cell>
          <cell r="BZ13" t="e">
            <v>#N/A</v>
          </cell>
          <cell r="CA13">
            <v>68.833333333333343</v>
          </cell>
          <cell r="CB13" t="e">
            <v>#N/A</v>
          </cell>
          <cell r="CC13" t="e">
            <v>#N/A</v>
          </cell>
          <cell r="CD13">
            <v>68.733333333333334</v>
          </cell>
          <cell r="CE13" t="e">
            <v>#N/A</v>
          </cell>
          <cell r="CF13" t="e">
            <v>#N/A</v>
          </cell>
          <cell r="CG13">
            <v>62.6</v>
          </cell>
          <cell r="CH13" t="e">
            <v>#N/A</v>
          </cell>
          <cell r="CI13" t="e">
            <v>#N/A</v>
          </cell>
          <cell r="CJ13" t="e">
            <v>#N/A</v>
          </cell>
          <cell r="CK13">
            <v>59.800000000000004</v>
          </cell>
          <cell r="CL13" t="e">
            <v>#N/A</v>
          </cell>
          <cell r="CM13" t="e">
            <v>#N/A</v>
          </cell>
          <cell r="CN13">
            <v>56.6</v>
          </cell>
          <cell r="CO13" t="e">
            <v>#N/A</v>
          </cell>
          <cell r="CP13" t="e">
            <v>#N/A</v>
          </cell>
          <cell r="CQ13" t="e">
            <v>#N/A</v>
          </cell>
          <cell r="CR13" t="e">
            <v>#N/A</v>
          </cell>
          <cell r="CS13">
            <v>52.866666666666667</v>
          </cell>
          <cell r="CT13" t="e">
            <v>#N/A</v>
          </cell>
          <cell r="CU13" t="e">
            <v>#N/A</v>
          </cell>
          <cell r="CV13">
            <v>17.5</v>
          </cell>
        </row>
        <row r="17">
          <cell r="BE17">
            <v>0</v>
          </cell>
          <cell r="BF17">
            <v>117.66666666666667</v>
          </cell>
          <cell r="BG17" t="e">
            <v>#N/A</v>
          </cell>
          <cell r="BH17" t="e">
            <v>#N/A</v>
          </cell>
          <cell r="BI17">
            <v>160</v>
          </cell>
          <cell r="BJ17" t="e">
            <v>#N/A</v>
          </cell>
          <cell r="BK17">
            <v>189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>
            <v>251</v>
          </cell>
          <cell r="BQ17" t="e">
            <v>#N/A</v>
          </cell>
          <cell r="BR17">
            <v>238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>
            <v>149.33333333333334</v>
          </cell>
          <cell r="BX17" t="e">
            <v>#N/A</v>
          </cell>
          <cell r="BY17">
            <v>122</v>
          </cell>
          <cell r="BZ17" t="e">
            <v>#N/A</v>
          </cell>
          <cell r="CA17">
            <v>95</v>
          </cell>
          <cell r="CB17" t="e">
            <v>#N/A</v>
          </cell>
          <cell r="CC17" t="e">
            <v>#N/A</v>
          </cell>
          <cell r="CD17">
            <v>60.666666666666664</v>
          </cell>
          <cell r="CE17" t="e">
            <v>#N/A</v>
          </cell>
          <cell r="CF17" t="e">
            <v>#N/A</v>
          </cell>
          <cell r="CG17">
            <v>39.666666666666664</v>
          </cell>
          <cell r="CH17" t="e">
            <v>#N/A</v>
          </cell>
          <cell r="CI17" t="e">
            <v>#N/A</v>
          </cell>
          <cell r="CJ17" t="e">
            <v>#N/A</v>
          </cell>
          <cell r="CK17">
            <v>2</v>
          </cell>
          <cell r="CL17" t="e">
            <v>#N/A</v>
          </cell>
          <cell r="CM17" t="e">
            <v>#N/A</v>
          </cell>
          <cell r="CN17">
            <v>1.3333333333333333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>
            <v>31.333333333333332</v>
          </cell>
          <cell r="CT17" t="e">
            <v>#N/A</v>
          </cell>
          <cell r="CU17" t="e">
            <v>#N/A</v>
          </cell>
          <cell r="CV17" t="e">
            <v>#N/A</v>
          </cell>
          <cell r="CW17">
            <v>19.666666666666668</v>
          </cell>
        </row>
        <row r="18">
          <cell r="BE18">
            <v>0</v>
          </cell>
          <cell r="BF18">
            <v>15.266666666666666</v>
          </cell>
          <cell r="BG18" t="e">
            <v>#N/A</v>
          </cell>
          <cell r="BH18" t="e">
            <v>#N/A</v>
          </cell>
          <cell r="BI18">
            <v>14.85</v>
          </cell>
          <cell r="BJ18" t="e">
            <v>#N/A</v>
          </cell>
          <cell r="BK18">
            <v>30.666666666666668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>
            <v>40.366666666666667</v>
          </cell>
          <cell r="BQ18" t="e">
            <v>#N/A</v>
          </cell>
          <cell r="BR18">
            <v>54.75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>
            <v>58.300000000000004</v>
          </cell>
          <cell r="BX18" t="e">
            <v>#N/A</v>
          </cell>
          <cell r="BY18">
            <v>64.366666666666674</v>
          </cell>
          <cell r="BZ18" t="e">
            <v>#N/A</v>
          </cell>
          <cell r="CA18">
            <v>60.166666666666664</v>
          </cell>
          <cell r="CB18" t="e">
            <v>#N/A</v>
          </cell>
          <cell r="CC18" t="e">
            <v>#N/A</v>
          </cell>
          <cell r="CD18">
            <v>60.433333333333337</v>
          </cell>
          <cell r="CE18" t="e">
            <v>#N/A</v>
          </cell>
          <cell r="CF18" t="e">
            <v>#N/A</v>
          </cell>
          <cell r="CG18">
            <v>53.783333333333331</v>
          </cell>
          <cell r="CH18" t="e">
            <v>#N/A</v>
          </cell>
          <cell r="CI18" t="e">
            <v>#N/A</v>
          </cell>
          <cell r="CJ18" t="e">
            <v>#N/A</v>
          </cell>
          <cell r="CK18">
            <v>53.766666666666673</v>
          </cell>
          <cell r="CL18" t="e">
            <v>#N/A</v>
          </cell>
          <cell r="CM18" t="e">
            <v>#N/A</v>
          </cell>
          <cell r="CN18">
            <v>34.9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>
            <v>42.666666666666664</v>
          </cell>
          <cell r="CT18" t="e">
            <v>#N/A</v>
          </cell>
          <cell r="CU18" t="e">
            <v>#N/A</v>
          </cell>
          <cell r="CV18" t="e">
            <v>#N/A</v>
          </cell>
          <cell r="CW18">
            <v>28.100000000000005</v>
          </cell>
        </row>
        <row r="22">
          <cell r="BE22">
            <v>0</v>
          </cell>
          <cell r="BF22">
            <v>51.666666666666664</v>
          </cell>
          <cell r="BG22" t="e">
            <v>#N/A</v>
          </cell>
          <cell r="BH22" t="e">
            <v>#N/A</v>
          </cell>
          <cell r="BI22">
            <v>139.33333333333334</v>
          </cell>
          <cell r="BJ22" t="e">
            <v>#N/A</v>
          </cell>
          <cell r="BK22">
            <v>166.33333333333334</v>
          </cell>
          <cell r="BL22" t="e">
            <v>#N/A</v>
          </cell>
          <cell r="BM22" t="e">
            <v>#N/A</v>
          </cell>
          <cell r="BN22" t="e">
            <v>#N/A</v>
          </cell>
          <cell r="BO22" t="e">
            <v>#N/A</v>
          </cell>
          <cell r="BP22">
            <v>172.66666666666666</v>
          </cell>
          <cell r="BQ22" t="e">
            <v>#N/A</v>
          </cell>
          <cell r="BR22" t="e">
            <v>#N/A</v>
          </cell>
          <cell r="BS22" t="e">
            <v>#N/A</v>
          </cell>
          <cell r="BT22" t="e">
            <v>#N/A</v>
          </cell>
          <cell r="BU22" t="e">
            <v>#N/A</v>
          </cell>
          <cell r="BV22" t="e">
            <v>#N/A</v>
          </cell>
          <cell r="BW22">
            <v>167.33333333333334</v>
          </cell>
          <cell r="BX22" t="e">
            <v>#N/A</v>
          </cell>
          <cell r="BY22">
            <v>146.66666666666666</v>
          </cell>
          <cell r="BZ22" t="e">
            <v>#N/A</v>
          </cell>
          <cell r="CA22">
            <v>140.66666666666666</v>
          </cell>
          <cell r="CB22" t="e">
            <v>#N/A</v>
          </cell>
          <cell r="CC22" t="e">
            <v>#N/A</v>
          </cell>
          <cell r="CD22">
            <v>152.33333333333334</v>
          </cell>
          <cell r="CE22" t="e">
            <v>#N/A</v>
          </cell>
          <cell r="CF22" t="e">
            <v>#N/A</v>
          </cell>
          <cell r="CG22">
            <v>161</v>
          </cell>
          <cell r="CH22" t="e">
            <v>#N/A</v>
          </cell>
          <cell r="CI22" t="e">
            <v>#N/A</v>
          </cell>
          <cell r="CJ22" t="e">
            <v>#N/A</v>
          </cell>
          <cell r="CK22">
            <v>137.33333333333334</v>
          </cell>
          <cell r="CL22" t="e">
            <v>#N/A</v>
          </cell>
          <cell r="CM22" t="e">
            <v>#N/A</v>
          </cell>
          <cell r="CN22">
            <v>54.666666666666664</v>
          </cell>
          <cell r="CO22" t="e">
            <v>#N/A</v>
          </cell>
          <cell r="CP22" t="e">
            <v>#N/A</v>
          </cell>
          <cell r="CQ22" t="e">
            <v>#N/A</v>
          </cell>
          <cell r="CR22" t="e">
            <v>#N/A</v>
          </cell>
          <cell r="CS22">
            <v>1</v>
          </cell>
          <cell r="CT22" t="e">
            <v>#N/A</v>
          </cell>
          <cell r="CU22" t="e">
            <v>#N/A</v>
          </cell>
          <cell r="CV22" t="e">
            <v>#N/A</v>
          </cell>
          <cell r="CW22">
            <v>1</v>
          </cell>
        </row>
        <row r="23">
          <cell r="BE23">
            <v>0</v>
          </cell>
          <cell r="BF23">
            <v>12.466666666666669</v>
          </cell>
          <cell r="BG23" t="e">
            <v>#N/A</v>
          </cell>
          <cell r="BH23" t="e">
            <v>#N/A</v>
          </cell>
          <cell r="BI23">
            <v>23.8</v>
          </cell>
          <cell r="BJ23" t="e">
            <v>#N/A</v>
          </cell>
          <cell r="BK23">
            <v>29.649999999999995</v>
          </cell>
          <cell r="BL23" t="e">
            <v>#N/A</v>
          </cell>
          <cell r="BM23" t="e">
            <v>#N/A</v>
          </cell>
          <cell r="BN23" t="e">
            <v>#N/A</v>
          </cell>
          <cell r="BO23" t="e">
            <v>#N/A</v>
          </cell>
          <cell r="BP23">
            <v>60.099999999999994</v>
          </cell>
          <cell r="BQ23" t="e">
            <v>#N/A</v>
          </cell>
          <cell r="BR23" t="e">
            <v>#N/A</v>
          </cell>
          <cell r="BS23" t="e">
            <v>#N/A</v>
          </cell>
          <cell r="BT23" t="e">
            <v>#N/A</v>
          </cell>
          <cell r="BU23" t="e">
            <v>#N/A</v>
          </cell>
          <cell r="BV23" t="e">
            <v>#N/A</v>
          </cell>
          <cell r="BW23">
            <v>61.4</v>
          </cell>
          <cell r="BX23" t="e">
            <v>#N/A</v>
          </cell>
          <cell r="BY23">
            <v>63.300000000000004</v>
          </cell>
          <cell r="BZ23" t="e">
            <v>#N/A</v>
          </cell>
          <cell r="CA23">
            <v>60.533333333333331</v>
          </cell>
          <cell r="CB23" t="e">
            <v>#N/A</v>
          </cell>
          <cell r="CC23" t="e">
            <v>#N/A</v>
          </cell>
          <cell r="CD23">
            <v>58.666666666666664</v>
          </cell>
          <cell r="CE23" t="e">
            <v>#N/A</v>
          </cell>
          <cell r="CF23" t="e">
            <v>#N/A</v>
          </cell>
          <cell r="CG23">
            <v>65.150000000000006</v>
          </cell>
          <cell r="CH23" t="e">
            <v>#N/A</v>
          </cell>
          <cell r="CI23" t="e">
            <v>#N/A</v>
          </cell>
          <cell r="CJ23" t="e">
            <v>#N/A</v>
          </cell>
          <cell r="CK23">
            <v>64.966666666666669</v>
          </cell>
          <cell r="CL23" t="e">
            <v>#N/A</v>
          </cell>
          <cell r="CM23" t="e">
            <v>#N/A</v>
          </cell>
          <cell r="CN23">
            <v>55.633333333333333</v>
          </cell>
          <cell r="CO23" t="e">
            <v>#N/A</v>
          </cell>
          <cell r="CP23" t="e">
            <v>#N/A</v>
          </cell>
          <cell r="CQ23" t="e">
            <v>#N/A</v>
          </cell>
          <cell r="CR23" t="e">
            <v>#N/A</v>
          </cell>
          <cell r="CS23">
            <v>59.6</v>
          </cell>
          <cell r="CT23" t="e">
            <v>#N/A</v>
          </cell>
          <cell r="CU23" t="e">
            <v>#N/A</v>
          </cell>
          <cell r="CV23" t="e">
            <v>#N/A</v>
          </cell>
          <cell r="CW23">
            <v>34.666666666666664</v>
          </cell>
        </row>
        <row r="27">
          <cell r="BF27">
            <v>0</v>
          </cell>
          <cell r="BG27" t="e">
            <v>#N/A</v>
          </cell>
          <cell r="BH27" t="e">
            <v>#N/A</v>
          </cell>
          <cell r="BI27">
            <v>325</v>
          </cell>
          <cell r="BJ27" t="e">
            <v>#N/A</v>
          </cell>
          <cell r="BK27">
            <v>325</v>
          </cell>
          <cell r="BL27" t="e">
            <v>#N/A</v>
          </cell>
          <cell r="BM27" t="e">
            <v>#N/A</v>
          </cell>
          <cell r="BN27" t="e">
            <v>#N/A</v>
          </cell>
          <cell r="BO27" t="e">
            <v>#N/A</v>
          </cell>
          <cell r="BP27">
            <v>548.33333333333337</v>
          </cell>
          <cell r="BQ27" t="e">
            <v>#N/A</v>
          </cell>
          <cell r="BR27" t="e">
            <v>#N/A</v>
          </cell>
          <cell r="BS27" t="e">
            <v>#N/A</v>
          </cell>
          <cell r="BT27" t="e">
            <v>#N/A</v>
          </cell>
          <cell r="BU27" t="e">
            <v>#N/A</v>
          </cell>
          <cell r="BV27" t="e">
            <v>#N/A</v>
          </cell>
          <cell r="BW27">
            <v>418.33333333333331</v>
          </cell>
          <cell r="BX27" t="e">
            <v>#N/A</v>
          </cell>
          <cell r="BY27">
            <v>438.33333333333331</v>
          </cell>
          <cell r="BZ27" t="e">
            <v>#N/A</v>
          </cell>
          <cell r="CA27">
            <v>263.33333333333331</v>
          </cell>
          <cell r="CB27" t="e">
            <v>#N/A</v>
          </cell>
          <cell r="CC27" t="e">
            <v>#N/A</v>
          </cell>
          <cell r="CD27">
            <v>123.33333333333333</v>
          </cell>
          <cell r="CE27" t="e">
            <v>#N/A</v>
          </cell>
          <cell r="CF27" t="e">
            <v>#N/A</v>
          </cell>
          <cell r="CG27" t="e">
            <v>#N/A</v>
          </cell>
          <cell r="CH27" t="e">
            <v>#N/A</v>
          </cell>
          <cell r="CI27" t="e">
            <v>#N/A</v>
          </cell>
          <cell r="CJ27" t="e">
            <v>#N/A</v>
          </cell>
          <cell r="CK27">
            <v>45</v>
          </cell>
          <cell r="CL27" t="e">
            <v>#N/A</v>
          </cell>
          <cell r="CM27" t="e">
            <v>#N/A</v>
          </cell>
          <cell r="CN27">
            <v>26.666666666666668</v>
          </cell>
          <cell r="CO27" t="e">
            <v>#N/A</v>
          </cell>
          <cell r="CP27" t="e">
            <v>#N/A</v>
          </cell>
          <cell r="CQ27" t="e">
            <v>#N/A</v>
          </cell>
          <cell r="CR27" t="e">
            <v>#N/A</v>
          </cell>
          <cell r="CS27">
            <v>6.666666666666667</v>
          </cell>
          <cell r="CT27" t="e">
            <v>#N/A</v>
          </cell>
          <cell r="CU27" t="e">
            <v>#N/A</v>
          </cell>
          <cell r="CV27" t="e">
            <v>#N/A</v>
          </cell>
          <cell r="CW27" t="e">
            <v>#N/A</v>
          </cell>
          <cell r="CX27">
            <v>5</v>
          </cell>
        </row>
        <row r="28">
          <cell r="BF28">
            <v>0</v>
          </cell>
          <cell r="BG28" t="e">
            <v>#N/A</v>
          </cell>
          <cell r="BH28" t="e">
            <v>#N/A</v>
          </cell>
          <cell r="BI28">
            <v>18.7</v>
          </cell>
          <cell r="BJ28" t="e">
            <v>#N/A</v>
          </cell>
          <cell r="BK28">
            <v>23.100000000000005</v>
          </cell>
          <cell r="BL28" t="e">
            <v>#N/A</v>
          </cell>
          <cell r="BM28" t="e">
            <v>#N/A</v>
          </cell>
          <cell r="BN28" t="e">
            <v>#N/A</v>
          </cell>
          <cell r="BO28" t="e">
            <v>#N/A</v>
          </cell>
          <cell r="BP28">
            <v>22</v>
          </cell>
          <cell r="BQ28" t="e">
            <v>#N/A</v>
          </cell>
          <cell r="BR28" t="e">
            <v>#N/A</v>
          </cell>
          <cell r="BS28" t="e">
            <v>#N/A</v>
          </cell>
          <cell r="BT28" t="e">
            <v>#N/A</v>
          </cell>
          <cell r="BU28" t="e">
            <v>#N/A</v>
          </cell>
          <cell r="BV28" t="e">
            <v>#N/A</v>
          </cell>
          <cell r="BW28">
            <v>43.166666666666664</v>
          </cell>
          <cell r="BX28" t="e">
            <v>#N/A</v>
          </cell>
          <cell r="BY28">
            <v>46.566666666666663</v>
          </cell>
          <cell r="BZ28" t="e">
            <v>#N/A</v>
          </cell>
          <cell r="CA28">
            <v>52.29999999999999</v>
          </cell>
          <cell r="CB28" t="e">
            <v>#N/A</v>
          </cell>
          <cell r="CC28" t="e">
            <v>#N/A</v>
          </cell>
          <cell r="CD28">
            <v>61.4</v>
          </cell>
          <cell r="CE28" t="e">
            <v>#N/A</v>
          </cell>
          <cell r="CF28" t="e">
            <v>#N/A</v>
          </cell>
          <cell r="CG28" t="e">
            <v>#N/A</v>
          </cell>
          <cell r="CH28" t="e">
            <v>#N/A</v>
          </cell>
          <cell r="CI28" t="e">
            <v>#N/A</v>
          </cell>
          <cell r="CJ28" t="e">
            <v>#N/A</v>
          </cell>
          <cell r="CK28">
            <v>33.966666666666669</v>
          </cell>
          <cell r="CL28" t="e">
            <v>#N/A</v>
          </cell>
          <cell r="CM28" t="e">
            <v>#N/A</v>
          </cell>
          <cell r="CN28">
            <v>23.833333333333332</v>
          </cell>
          <cell r="CO28" t="e">
            <v>#N/A</v>
          </cell>
          <cell r="CP28" t="e">
            <v>#N/A</v>
          </cell>
          <cell r="CQ28" t="e">
            <v>#N/A</v>
          </cell>
          <cell r="CR28" t="e">
            <v>#N/A</v>
          </cell>
          <cell r="CS28">
            <v>12.966666666666669</v>
          </cell>
          <cell r="CT28" t="e">
            <v>#N/A</v>
          </cell>
          <cell r="CU28" t="e">
            <v>#N/A</v>
          </cell>
          <cell r="CV28" t="e">
            <v>#N/A</v>
          </cell>
          <cell r="CW28" t="e">
            <v>#N/A</v>
          </cell>
          <cell r="CX28">
            <v>4.3033333333333328</v>
          </cell>
        </row>
        <row r="32">
          <cell r="BE32">
            <v>0</v>
          </cell>
          <cell r="BF32" t="e">
            <v>#N/A</v>
          </cell>
          <cell r="BG32">
            <v>190.33333333333334</v>
          </cell>
          <cell r="BH32" t="e">
            <v>#N/A</v>
          </cell>
          <cell r="BI32">
            <v>231.66666666666666</v>
          </cell>
          <cell r="BJ32" t="e">
            <v>#N/A</v>
          </cell>
          <cell r="BK32">
            <v>257</v>
          </cell>
          <cell r="BL32" t="e">
            <v>#N/A</v>
          </cell>
          <cell r="BM32" t="e">
            <v>#N/A</v>
          </cell>
          <cell r="BN32" t="e">
            <v>#N/A</v>
          </cell>
          <cell r="BO32" t="e">
            <v>#N/A</v>
          </cell>
          <cell r="BP32">
            <v>312</v>
          </cell>
          <cell r="BQ32" t="e">
            <v>#N/A</v>
          </cell>
          <cell r="BR32" t="e">
            <v>#N/A</v>
          </cell>
          <cell r="BS32" t="e">
            <v>#N/A</v>
          </cell>
          <cell r="BT32" t="e">
            <v>#N/A</v>
          </cell>
          <cell r="BU32" t="e">
            <v>#N/A</v>
          </cell>
          <cell r="BV32" t="e">
            <v>#N/A</v>
          </cell>
          <cell r="BW32">
            <v>235.66666666666666</v>
          </cell>
          <cell r="BX32" t="e">
            <v>#N/A</v>
          </cell>
          <cell r="BY32">
            <v>141.66666666666666</v>
          </cell>
          <cell r="BZ32" t="e">
            <v>#N/A</v>
          </cell>
          <cell r="CA32">
            <v>127.66666666666667</v>
          </cell>
          <cell r="CB32" t="e">
            <v>#N/A</v>
          </cell>
          <cell r="CC32" t="e">
            <v>#N/A</v>
          </cell>
          <cell r="CD32">
            <v>106</v>
          </cell>
          <cell r="CE32" t="e">
            <v>#N/A</v>
          </cell>
          <cell r="CF32" t="e">
            <v>#N/A</v>
          </cell>
          <cell r="CG32">
            <v>55</v>
          </cell>
          <cell r="CH32" t="e">
            <v>#N/A</v>
          </cell>
          <cell r="CI32" t="e">
            <v>#N/A</v>
          </cell>
          <cell r="CJ32" t="e">
            <v>#N/A</v>
          </cell>
          <cell r="CK32">
            <v>51.666666666666664</v>
          </cell>
          <cell r="CL32" t="e">
            <v>#N/A</v>
          </cell>
          <cell r="CM32" t="e">
            <v>#N/A</v>
          </cell>
          <cell r="CN32">
            <v>6.666666666666667</v>
          </cell>
          <cell r="CO32" t="e">
            <v>#N/A</v>
          </cell>
          <cell r="CP32" t="e">
            <v>#N/A</v>
          </cell>
          <cell r="CQ32" t="e">
            <v>#N/A</v>
          </cell>
          <cell r="CR32" t="e">
            <v>#N/A</v>
          </cell>
          <cell r="CS32">
            <v>4</v>
          </cell>
          <cell r="CT32" t="e">
            <v>#N/A</v>
          </cell>
          <cell r="CU32" t="e">
            <v>#N/A</v>
          </cell>
          <cell r="CV32" t="e">
            <v>#N/A</v>
          </cell>
          <cell r="CW32">
            <v>1</v>
          </cell>
        </row>
        <row r="33">
          <cell r="BE33">
            <v>0</v>
          </cell>
          <cell r="BF33" t="e">
            <v>#N/A</v>
          </cell>
          <cell r="BG33">
            <v>34.833333333333336</v>
          </cell>
          <cell r="BH33" t="e">
            <v>#N/A</v>
          </cell>
          <cell r="BI33">
            <v>40.866666666666667</v>
          </cell>
          <cell r="BJ33" t="e">
            <v>#N/A</v>
          </cell>
          <cell r="BK33">
            <v>47.5</v>
          </cell>
          <cell r="BL33" t="e">
            <v>#N/A</v>
          </cell>
          <cell r="BM33" t="e">
            <v>#N/A</v>
          </cell>
          <cell r="BN33" t="e">
            <v>#N/A</v>
          </cell>
          <cell r="BO33" t="e">
            <v>#N/A</v>
          </cell>
          <cell r="BP33">
            <v>54.900000000000006</v>
          </cell>
          <cell r="BQ33" t="e">
            <v>#N/A</v>
          </cell>
          <cell r="BR33" t="e">
            <v>#N/A</v>
          </cell>
          <cell r="BS33" t="e">
            <v>#N/A</v>
          </cell>
          <cell r="BT33" t="e">
            <v>#N/A</v>
          </cell>
          <cell r="BU33" t="e">
            <v>#N/A</v>
          </cell>
          <cell r="BV33" t="e">
            <v>#N/A</v>
          </cell>
          <cell r="BW33">
            <v>55.800000000000004</v>
          </cell>
          <cell r="BX33" t="e">
            <v>#N/A</v>
          </cell>
          <cell r="BY33">
            <v>56.800000000000004</v>
          </cell>
          <cell r="BZ33" t="e">
            <v>#N/A</v>
          </cell>
          <cell r="CA33">
            <v>52.550000000000004</v>
          </cell>
          <cell r="CB33" t="e">
            <v>#N/A</v>
          </cell>
          <cell r="CC33" t="e">
            <v>#N/A</v>
          </cell>
          <cell r="CD33">
            <v>48.4</v>
          </cell>
          <cell r="CE33" t="e">
            <v>#N/A</v>
          </cell>
          <cell r="CF33" t="e">
            <v>#N/A</v>
          </cell>
          <cell r="CG33">
            <v>41.15</v>
          </cell>
          <cell r="CH33" t="e">
            <v>#N/A</v>
          </cell>
          <cell r="CI33" t="e">
            <v>#N/A</v>
          </cell>
          <cell r="CJ33" t="e">
            <v>#N/A</v>
          </cell>
          <cell r="CK33">
            <v>37.199999999999996</v>
          </cell>
          <cell r="CL33" t="e">
            <v>#N/A</v>
          </cell>
          <cell r="CM33" t="e">
            <v>#N/A</v>
          </cell>
          <cell r="CN33">
            <v>36.533333333333339</v>
          </cell>
          <cell r="CO33" t="e">
            <v>#N/A</v>
          </cell>
          <cell r="CP33" t="e">
            <v>#N/A</v>
          </cell>
          <cell r="CQ33" t="e">
            <v>#N/A</v>
          </cell>
          <cell r="CR33" t="e">
            <v>#N/A</v>
          </cell>
          <cell r="CS33">
            <v>46.633333333333333</v>
          </cell>
          <cell r="CT33" t="e">
            <v>#N/A</v>
          </cell>
          <cell r="CU33" t="e">
            <v>#N/A</v>
          </cell>
          <cell r="CV33" t="e">
            <v>#N/A</v>
          </cell>
          <cell r="CW33">
            <v>41.56666666666667</v>
          </cell>
        </row>
        <row r="37">
          <cell r="BE37">
            <v>0</v>
          </cell>
          <cell r="BF37" t="e">
            <v>#N/A</v>
          </cell>
          <cell r="BG37">
            <v>151.66666666666666</v>
          </cell>
          <cell r="BH37" t="e">
            <v>#N/A</v>
          </cell>
          <cell r="BI37">
            <v>210</v>
          </cell>
          <cell r="BJ37" t="e">
            <v>#N/A</v>
          </cell>
          <cell r="BK37">
            <v>242</v>
          </cell>
          <cell r="BL37" t="e">
            <v>#N/A</v>
          </cell>
          <cell r="BM37" t="e">
            <v>#N/A</v>
          </cell>
          <cell r="BN37" t="e">
            <v>#N/A</v>
          </cell>
          <cell r="BO37" t="e">
            <v>#N/A</v>
          </cell>
          <cell r="BP37">
            <v>345.66666666666669</v>
          </cell>
          <cell r="BQ37" t="e">
            <v>#N/A</v>
          </cell>
          <cell r="BR37">
            <v>327.66666666666669</v>
          </cell>
          <cell r="BS37" t="e">
            <v>#N/A</v>
          </cell>
          <cell r="BT37" t="e">
            <v>#N/A</v>
          </cell>
          <cell r="BU37" t="e">
            <v>#N/A</v>
          </cell>
          <cell r="BV37" t="e">
            <v>#N/A</v>
          </cell>
          <cell r="BW37">
            <v>363</v>
          </cell>
          <cell r="BX37" t="e">
            <v>#N/A</v>
          </cell>
          <cell r="BY37">
            <v>332.66666666666669</v>
          </cell>
          <cell r="BZ37" t="e">
            <v>#N/A</v>
          </cell>
          <cell r="CA37">
            <v>353.66666666666669</v>
          </cell>
          <cell r="CB37" t="e">
            <v>#N/A</v>
          </cell>
          <cell r="CC37" t="e">
            <v>#N/A</v>
          </cell>
          <cell r="CD37">
            <v>327.33333333333331</v>
          </cell>
          <cell r="CE37" t="e">
            <v>#N/A</v>
          </cell>
          <cell r="CF37" t="e">
            <v>#N/A</v>
          </cell>
          <cell r="CG37">
            <v>180.33333333333334</v>
          </cell>
          <cell r="CH37" t="e">
            <v>#N/A</v>
          </cell>
          <cell r="CI37" t="e">
            <v>#N/A</v>
          </cell>
          <cell r="CJ37" t="e">
            <v>#N/A</v>
          </cell>
          <cell r="CK37">
            <v>65.666666666666671</v>
          </cell>
          <cell r="CL37" t="e">
            <v>#N/A</v>
          </cell>
          <cell r="CM37" t="e">
            <v>#N/A</v>
          </cell>
          <cell r="CN37">
            <v>31.666666666666668</v>
          </cell>
          <cell r="CO37" t="e">
            <v>#N/A</v>
          </cell>
          <cell r="CP37" t="e">
            <v>#N/A</v>
          </cell>
          <cell r="CQ37" t="e">
            <v>#N/A</v>
          </cell>
          <cell r="CR37" t="e">
            <v>#N/A</v>
          </cell>
          <cell r="CS37">
            <v>66</v>
          </cell>
          <cell r="CT37" t="e">
            <v>#N/A</v>
          </cell>
          <cell r="CU37" t="e">
            <v>#N/A</v>
          </cell>
          <cell r="CV37" t="e">
            <v>#N/A</v>
          </cell>
          <cell r="CW37">
            <v>19</v>
          </cell>
        </row>
        <row r="38">
          <cell r="BE38">
            <v>0</v>
          </cell>
          <cell r="BF38" t="e">
            <v>#N/A</v>
          </cell>
          <cell r="BG38">
            <v>21.1</v>
          </cell>
          <cell r="BH38" t="e">
            <v>#N/A</v>
          </cell>
          <cell r="BI38">
            <v>30.566666666666663</v>
          </cell>
          <cell r="BJ38" t="e">
            <v>#N/A</v>
          </cell>
          <cell r="BK38">
            <v>42.6</v>
          </cell>
          <cell r="BL38" t="e">
            <v>#N/A</v>
          </cell>
          <cell r="BM38" t="e">
            <v>#N/A</v>
          </cell>
          <cell r="BN38" t="e">
            <v>#N/A</v>
          </cell>
          <cell r="BO38" t="e">
            <v>#N/A</v>
          </cell>
          <cell r="BP38">
            <v>54.733333333333327</v>
          </cell>
          <cell r="BQ38" t="e">
            <v>#N/A</v>
          </cell>
          <cell r="BR38">
            <v>72.8</v>
          </cell>
          <cell r="BS38" t="e">
            <v>#N/A</v>
          </cell>
          <cell r="BT38" t="e">
            <v>#N/A</v>
          </cell>
          <cell r="BU38" t="e">
            <v>#N/A</v>
          </cell>
          <cell r="BV38" t="e">
            <v>#N/A</v>
          </cell>
          <cell r="BW38">
            <v>68.466666666666669</v>
          </cell>
          <cell r="BX38" t="e">
            <v>#N/A</v>
          </cell>
          <cell r="BY38">
            <v>66.833333333333329</v>
          </cell>
          <cell r="BZ38" t="e">
            <v>#N/A</v>
          </cell>
          <cell r="CA38">
            <v>57.333333333333336</v>
          </cell>
          <cell r="CB38" t="e">
            <v>#N/A</v>
          </cell>
          <cell r="CC38" t="e">
            <v>#N/A</v>
          </cell>
          <cell r="CD38">
            <v>62.633333333333326</v>
          </cell>
          <cell r="CE38" t="e">
            <v>#N/A</v>
          </cell>
          <cell r="CF38" t="e">
            <v>#N/A</v>
          </cell>
          <cell r="CG38">
            <v>52.916666666666664</v>
          </cell>
          <cell r="CH38" t="e">
            <v>#N/A</v>
          </cell>
          <cell r="CI38" t="e">
            <v>#N/A</v>
          </cell>
          <cell r="CJ38" t="e">
            <v>#N/A</v>
          </cell>
          <cell r="CK38">
            <v>43.20000000000001</v>
          </cell>
          <cell r="CL38" t="e">
            <v>#N/A</v>
          </cell>
          <cell r="CM38" t="e">
            <v>#N/A</v>
          </cell>
          <cell r="CN38">
            <v>49.6</v>
          </cell>
          <cell r="CO38" t="e">
            <v>#N/A</v>
          </cell>
          <cell r="CP38" t="e">
            <v>#N/A</v>
          </cell>
          <cell r="CQ38" t="e">
            <v>#N/A</v>
          </cell>
          <cell r="CR38" t="e">
            <v>#N/A</v>
          </cell>
          <cell r="CS38">
            <v>49.966666666666661</v>
          </cell>
          <cell r="CT38" t="e">
            <v>#N/A</v>
          </cell>
          <cell r="CU38" t="e">
            <v>#N/A</v>
          </cell>
          <cell r="CV38" t="e">
            <v>#N/A</v>
          </cell>
          <cell r="CW38">
            <v>37.766666666666666</v>
          </cell>
        </row>
        <row r="42">
          <cell r="BF42">
            <v>0</v>
          </cell>
          <cell r="BG42" t="e">
            <v>#N/A</v>
          </cell>
          <cell r="BH42" t="e">
            <v>#N/A</v>
          </cell>
          <cell r="BI42">
            <v>536.66666666666663</v>
          </cell>
          <cell r="BJ42" t="e">
            <v>#N/A</v>
          </cell>
          <cell r="BK42">
            <v>513.33333333333337</v>
          </cell>
          <cell r="BL42" t="e">
            <v>#N/A</v>
          </cell>
          <cell r="BM42" t="e">
            <v>#N/A</v>
          </cell>
          <cell r="BN42" t="e">
            <v>#N/A</v>
          </cell>
          <cell r="BO42" t="e">
            <v>#N/A</v>
          </cell>
          <cell r="BP42">
            <v>1060</v>
          </cell>
          <cell r="BQ42" t="e">
            <v>#N/A</v>
          </cell>
          <cell r="BR42" t="e">
            <v>#N/A</v>
          </cell>
          <cell r="BS42" t="e">
            <v>#N/A</v>
          </cell>
          <cell r="BT42" t="e">
            <v>#N/A</v>
          </cell>
          <cell r="BU42" t="e">
            <v>#N/A</v>
          </cell>
          <cell r="BV42" t="e">
            <v>#N/A</v>
          </cell>
          <cell r="BW42">
            <v>400</v>
          </cell>
          <cell r="BX42" t="e">
            <v>#N/A</v>
          </cell>
          <cell r="BY42">
            <v>113.33333333333333</v>
          </cell>
          <cell r="BZ42" t="e">
            <v>#N/A</v>
          </cell>
          <cell r="CA42">
            <v>170</v>
          </cell>
          <cell r="CB42" t="e">
            <v>#N/A</v>
          </cell>
          <cell r="CC42" t="e">
            <v>#N/A</v>
          </cell>
          <cell r="CD42">
            <v>103.33333333333333</v>
          </cell>
          <cell r="CE42" t="e">
            <v>#N/A</v>
          </cell>
          <cell r="CF42" t="e">
            <v>#N/A</v>
          </cell>
          <cell r="CG42" t="e">
            <v>#N/A</v>
          </cell>
          <cell r="CH42" t="e">
            <v>#N/A</v>
          </cell>
          <cell r="CI42" t="e">
            <v>#N/A</v>
          </cell>
          <cell r="CJ42" t="e">
            <v>#N/A</v>
          </cell>
          <cell r="CK42">
            <v>50</v>
          </cell>
          <cell r="CL42" t="e">
            <v>#N/A</v>
          </cell>
          <cell r="CM42" t="e">
            <v>#N/A</v>
          </cell>
          <cell r="CN42">
            <v>16.666666666666668</v>
          </cell>
          <cell r="CO42" t="e">
            <v>#N/A</v>
          </cell>
          <cell r="CP42" t="e">
            <v>#N/A</v>
          </cell>
          <cell r="CQ42" t="e">
            <v>#N/A</v>
          </cell>
          <cell r="CR42" t="e">
            <v>#N/A</v>
          </cell>
          <cell r="CS42">
            <v>10</v>
          </cell>
          <cell r="CT42" t="e">
            <v>#N/A</v>
          </cell>
          <cell r="CU42" t="e">
            <v>#N/A</v>
          </cell>
          <cell r="CV42" t="e">
            <v>#N/A</v>
          </cell>
          <cell r="CW42" t="e">
            <v>#N/A</v>
          </cell>
          <cell r="CX42">
            <v>10</v>
          </cell>
        </row>
        <row r="43">
          <cell r="BF43">
            <v>0</v>
          </cell>
          <cell r="BG43" t="e">
            <v>#N/A</v>
          </cell>
          <cell r="BH43" t="e">
            <v>#N/A</v>
          </cell>
          <cell r="BI43">
            <v>5.2666666666666666</v>
          </cell>
          <cell r="BJ43" t="e">
            <v>#N/A</v>
          </cell>
          <cell r="BK43">
            <v>10.333333333333334</v>
          </cell>
          <cell r="BL43" t="e">
            <v>#N/A</v>
          </cell>
          <cell r="BM43" t="e">
            <v>#N/A</v>
          </cell>
          <cell r="BN43" t="e">
            <v>#N/A</v>
          </cell>
          <cell r="BO43" t="e">
            <v>#N/A</v>
          </cell>
          <cell r="BP43">
            <v>12.566666666666668</v>
          </cell>
          <cell r="BQ43" t="e">
            <v>#N/A</v>
          </cell>
          <cell r="BR43" t="e">
            <v>#N/A</v>
          </cell>
          <cell r="BS43" t="e">
            <v>#N/A</v>
          </cell>
          <cell r="BT43" t="e">
            <v>#N/A</v>
          </cell>
          <cell r="BU43" t="e">
            <v>#N/A</v>
          </cell>
          <cell r="BV43" t="e">
            <v>#N/A</v>
          </cell>
          <cell r="BW43">
            <v>19.333333333333332</v>
          </cell>
          <cell r="BX43" t="e">
            <v>#N/A</v>
          </cell>
          <cell r="BY43">
            <v>21.5</v>
          </cell>
          <cell r="BZ43" t="e">
            <v>#N/A</v>
          </cell>
          <cell r="CA43">
            <v>23.766666666666669</v>
          </cell>
          <cell r="CB43" t="e">
            <v>#N/A</v>
          </cell>
          <cell r="CC43" t="e">
            <v>#N/A</v>
          </cell>
          <cell r="CD43">
            <v>29.099999999999998</v>
          </cell>
          <cell r="CE43" t="e">
            <v>#N/A</v>
          </cell>
          <cell r="CF43" t="e">
            <v>#N/A</v>
          </cell>
          <cell r="CG43" t="e">
            <v>#N/A</v>
          </cell>
          <cell r="CH43" t="e">
            <v>#N/A</v>
          </cell>
          <cell r="CI43" t="e">
            <v>#N/A</v>
          </cell>
          <cell r="CJ43" t="e">
            <v>#N/A</v>
          </cell>
          <cell r="CK43">
            <v>22.900000000000002</v>
          </cell>
          <cell r="CL43" t="e">
            <v>#N/A</v>
          </cell>
          <cell r="CM43" t="e">
            <v>#N/A</v>
          </cell>
          <cell r="CN43">
            <v>19.333333333333332</v>
          </cell>
          <cell r="CO43" t="e">
            <v>#N/A</v>
          </cell>
          <cell r="CP43" t="e">
            <v>#N/A</v>
          </cell>
          <cell r="CQ43" t="e">
            <v>#N/A</v>
          </cell>
          <cell r="CR43" t="e">
            <v>#N/A</v>
          </cell>
          <cell r="CS43">
            <v>18.066666666666666</v>
          </cell>
          <cell r="CT43" t="e">
            <v>#N/A</v>
          </cell>
          <cell r="CU43" t="e">
            <v>#N/A</v>
          </cell>
          <cell r="CV43" t="e">
            <v>#N/A</v>
          </cell>
          <cell r="CW43" t="e">
            <v>#N/A</v>
          </cell>
          <cell r="CX43">
            <v>15.300000000000002</v>
          </cell>
        </row>
        <row r="47">
          <cell r="BF47">
            <v>0</v>
          </cell>
          <cell r="BG47" t="e">
            <v>#N/A</v>
          </cell>
          <cell r="BH47" t="e">
            <v>#N/A</v>
          </cell>
          <cell r="BI47">
            <v>920</v>
          </cell>
          <cell r="BJ47" t="e">
            <v>#N/A</v>
          </cell>
          <cell r="BK47" t="e">
            <v>#N/A</v>
          </cell>
          <cell r="BL47" t="e">
            <v>#N/A</v>
          </cell>
          <cell r="BM47" t="e">
            <v>#N/A</v>
          </cell>
          <cell r="BN47" t="e">
            <v>#N/A</v>
          </cell>
          <cell r="BO47" t="e">
            <v>#N/A</v>
          </cell>
          <cell r="BP47">
            <v>320</v>
          </cell>
          <cell r="BQ47" t="e">
            <v>#N/A</v>
          </cell>
          <cell r="BR47" t="e">
            <v>#N/A</v>
          </cell>
          <cell r="BS47" t="e">
            <v>#N/A</v>
          </cell>
          <cell r="BT47" t="e">
            <v>#N/A</v>
          </cell>
          <cell r="BU47" t="e">
            <v>#N/A</v>
          </cell>
          <cell r="BV47" t="e">
            <v>#N/A</v>
          </cell>
          <cell r="BW47">
            <v>140</v>
          </cell>
          <cell r="BX47" t="e">
            <v>#N/A</v>
          </cell>
          <cell r="BY47" t="e">
            <v>#N/A</v>
          </cell>
          <cell r="BZ47" t="e">
            <v>#N/A</v>
          </cell>
          <cell r="CA47">
            <v>110</v>
          </cell>
          <cell r="CB47" t="e">
            <v>#N/A</v>
          </cell>
          <cell r="CC47" t="e">
            <v>#N/A</v>
          </cell>
          <cell r="CD47">
            <v>40</v>
          </cell>
          <cell r="CE47" t="e">
            <v>#N/A</v>
          </cell>
          <cell r="CF47" t="e">
            <v>#N/A</v>
          </cell>
          <cell r="CG47" t="e">
            <v>#N/A</v>
          </cell>
          <cell r="CH47" t="e">
            <v>#N/A</v>
          </cell>
          <cell r="CI47" t="e">
            <v>#N/A</v>
          </cell>
          <cell r="CJ47" t="e">
            <v>#N/A</v>
          </cell>
          <cell r="CK47">
            <v>10</v>
          </cell>
          <cell r="CL47" t="e">
            <v>#N/A</v>
          </cell>
          <cell r="CM47" t="e">
            <v>#N/A</v>
          </cell>
          <cell r="CN47">
            <v>10</v>
          </cell>
          <cell r="CO47" t="e">
            <v>#N/A</v>
          </cell>
          <cell r="CP47" t="e">
            <v>#N/A</v>
          </cell>
          <cell r="CQ47" t="e">
            <v>#N/A</v>
          </cell>
          <cell r="CR47" t="e">
            <v>#N/A</v>
          </cell>
          <cell r="CS47">
            <v>10</v>
          </cell>
          <cell r="CT47" t="e">
            <v>#N/A</v>
          </cell>
          <cell r="CU47" t="e">
            <v>#N/A</v>
          </cell>
          <cell r="CV47" t="e">
            <v>#N/A</v>
          </cell>
          <cell r="CW47" t="e">
            <v>#N/A</v>
          </cell>
          <cell r="CX47">
            <v>10</v>
          </cell>
        </row>
        <row r="48">
          <cell r="BF48">
            <v>0</v>
          </cell>
          <cell r="BG48" t="e">
            <v>#N/A</v>
          </cell>
          <cell r="BH48" t="e">
            <v>#N/A</v>
          </cell>
          <cell r="BI48">
            <v>5.0666666666666664</v>
          </cell>
          <cell r="BJ48" t="e">
            <v>#N/A</v>
          </cell>
          <cell r="BK48" t="e">
            <v>#N/A</v>
          </cell>
          <cell r="BL48" t="e">
            <v>#N/A</v>
          </cell>
          <cell r="BM48" t="e">
            <v>#N/A</v>
          </cell>
          <cell r="BN48" t="e">
            <v>#N/A</v>
          </cell>
          <cell r="BO48" t="e">
            <v>#N/A</v>
          </cell>
          <cell r="BP48">
            <v>7.9000000000000012</v>
          </cell>
          <cell r="BQ48" t="e">
            <v>#N/A</v>
          </cell>
          <cell r="BR48" t="e">
            <v>#N/A</v>
          </cell>
          <cell r="BS48" t="e">
            <v>#N/A</v>
          </cell>
          <cell r="BT48" t="e">
            <v>#N/A</v>
          </cell>
          <cell r="BU48" t="e">
            <v>#N/A</v>
          </cell>
          <cell r="BV48" t="e">
            <v>#N/A</v>
          </cell>
          <cell r="BW48">
            <v>9.9333333333333318</v>
          </cell>
          <cell r="BX48" t="e">
            <v>#N/A</v>
          </cell>
          <cell r="BY48" t="e">
            <v>#N/A</v>
          </cell>
          <cell r="BZ48" t="e">
            <v>#N/A</v>
          </cell>
          <cell r="CA48">
            <v>15.566666666666668</v>
          </cell>
          <cell r="CB48" t="e">
            <v>#N/A</v>
          </cell>
          <cell r="CC48" t="e">
            <v>#N/A</v>
          </cell>
          <cell r="CD48">
            <v>18.033333333333335</v>
          </cell>
          <cell r="CE48" t="e">
            <v>#N/A</v>
          </cell>
          <cell r="CF48" t="e">
            <v>#N/A</v>
          </cell>
          <cell r="CG48" t="e">
            <v>#N/A</v>
          </cell>
          <cell r="CH48" t="e">
            <v>#N/A</v>
          </cell>
          <cell r="CI48" t="e">
            <v>#N/A</v>
          </cell>
          <cell r="CJ48" t="e">
            <v>#N/A</v>
          </cell>
          <cell r="CK48">
            <v>14.233333333333334</v>
          </cell>
          <cell r="CL48" t="e">
            <v>#N/A</v>
          </cell>
          <cell r="CM48" t="e">
            <v>#N/A</v>
          </cell>
          <cell r="CN48">
            <v>10.633333333333335</v>
          </cell>
          <cell r="CO48" t="e">
            <v>#N/A</v>
          </cell>
          <cell r="CP48" t="e">
            <v>#N/A</v>
          </cell>
          <cell r="CQ48" t="e">
            <v>#N/A</v>
          </cell>
          <cell r="CR48" t="e">
            <v>#N/A</v>
          </cell>
          <cell r="CS48">
            <v>14</v>
          </cell>
          <cell r="CT48" t="e">
            <v>#N/A</v>
          </cell>
          <cell r="CU48" t="e">
            <v>#N/A</v>
          </cell>
          <cell r="CV48" t="e">
            <v>#N/A</v>
          </cell>
          <cell r="CW48" t="e">
            <v>#N/A</v>
          </cell>
          <cell r="CX48">
            <v>2.5033333333333334</v>
          </cell>
        </row>
        <row r="52">
          <cell r="BE52">
            <v>0</v>
          </cell>
          <cell r="BF52" t="e">
            <v>#N/A</v>
          </cell>
          <cell r="BG52">
            <v>317.5</v>
          </cell>
          <cell r="BH52" t="e">
            <v>#N/A</v>
          </cell>
          <cell r="BI52">
            <v>442.5</v>
          </cell>
          <cell r="BJ52" t="e">
            <v>#N/A</v>
          </cell>
          <cell r="BK52">
            <v>372.5</v>
          </cell>
          <cell r="BL52" t="e">
            <v>#N/A</v>
          </cell>
          <cell r="BM52" t="e">
            <v>#N/A</v>
          </cell>
          <cell r="BN52" t="e">
            <v>#N/A</v>
          </cell>
          <cell r="BO52" t="e">
            <v>#N/A</v>
          </cell>
          <cell r="BP52">
            <v>412.5</v>
          </cell>
          <cell r="BQ52">
            <v>348.5</v>
          </cell>
          <cell r="BR52" t="e">
            <v>#N/A</v>
          </cell>
          <cell r="BS52" t="e">
            <v>#N/A</v>
          </cell>
          <cell r="BT52" t="e">
            <v>#N/A</v>
          </cell>
          <cell r="BU52" t="e">
            <v>#N/A</v>
          </cell>
          <cell r="BV52">
            <v>506</v>
          </cell>
          <cell r="BW52">
            <v>540</v>
          </cell>
          <cell r="BX52" t="e">
            <v>#N/A</v>
          </cell>
          <cell r="BY52">
            <v>432.5</v>
          </cell>
          <cell r="BZ52" t="e">
            <v>#N/A</v>
          </cell>
          <cell r="CA52">
            <v>350</v>
          </cell>
          <cell r="CB52" t="e">
            <v>#N/A</v>
          </cell>
          <cell r="CC52" t="e">
            <v>#N/A</v>
          </cell>
          <cell r="CD52">
            <v>372.5</v>
          </cell>
          <cell r="CE52" t="e">
            <v>#N/A</v>
          </cell>
          <cell r="CF52" t="e">
            <v>#N/A</v>
          </cell>
          <cell r="CG52">
            <v>360</v>
          </cell>
          <cell r="CH52" t="e">
            <v>#N/A</v>
          </cell>
          <cell r="CI52" t="e">
            <v>#N/A</v>
          </cell>
          <cell r="CJ52" t="e">
            <v>#N/A</v>
          </cell>
          <cell r="CK52">
            <v>387.5</v>
          </cell>
          <cell r="CL52" t="e">
            <v>#N/A</v>
          </cell>
          <cell r="CM52" t="e">
            <v>#N/A</v>
          </cell>
          <cell r="CN52">
            <v>47</v>
          </cell>
          <cell r="CO52" t="e">
            <v>#N/A</v>
          </cell>
          <cell r="CP52" t="e">
            <v>#N/A</v>
          </cell>
          <cell r="CQ52" t="e">
            <v>#N/A</v>
          </cell>
          <cell r="CR52" t="e">
            <v>#N/A</v>
          </cell>
          <cell r="CS52">
            <v>99.5</v>
          </cell>
          <cell r="CT52" t="e">
            <v>#N/A</v>
          </cell>
          <cell r="CU52" t="e">
            <v>#N/A</v>
          </cell>
          <cell r="CV52" t="e">
            <v>#N/A</v>
          </cell>
          <cell r="CW52">
            <v>74.5</v>
          </cell>
        </row>
        <row r="53">
          <cell r="BE53">
            <v>0</v>
          </cell>
          <cell r="BF53" t="e">
            <v>#N/A</v>
          </cell>
          <cell r="BG53">
            <v>32.950000000000003</v>
          </cell>
          <cell r="BH53" t="e">
            <v>#N/A</v>
          </cell>
          <cell r="BI53">
            <v>36.5</v>
          </cell>
          <cell r="BJ53" t="e">
            <v>#N/A</v>
          </cell>
          <cell r="BK53">
            <v>51.5</v>
          </cell>
          <cell r="BL53" t="e">
            <v>#N/A</v>
          </cell>
          <cell r="BM53" t="e">
            <v>#N/A</v>
          </cell>
          <cell r="BN53" t="e">
            <v>#N/A</v>
          </cell>
          <cell r="BO53" t="e">
            <v>#N/A</v>
          </cell>
          <cell r="BP53">
            <v>59.25</v>
          </cell>
          <cell r="BQ53">
            <v>71.900000000000006</v>
          </cell>
          <cell r="BR53" t="e">
            <v>#N/A</v>
          </cell>
          <cell r="BS53" t="e">
            <v>#N/A</v>
          </cell>
          <cell r="BT53" t="e">
            <v>#N/A</v>
          </cell>
          <cell r="BU53" t="e">
            <v>#N/A</v>
          </cell>
          <cell r="BV53">
            <v>76.965000000000003</v>
          </cell>
          <cell r="BW53">
            <v>68.400000000000006</v>
          </cell>
          <cell r="BX53" t="e">
            <v>#N/A</v>
          </cell>
          <cell r="BY53">
            <v>67.8</v>
          </cell>
          <cell r="BZ53" t="e">
            <v>#N/A</v>
          </cell>
          <cell r="CA53">
            <v>66.650000000000006</v>
          </cell>
          <cell r="CB53" t="e">
            <v>#N/A</v>
          </cell>
          <cell r="CC53" t="e">
            <v>#N/A</v>
          </cell>
          <cell r="CD53">
            <v>65.849999999999994</v>
          </cell>
          <cell r="CE53" t="e">
            <v>#N/A</v>
          </cell>
          <cell r="CF53" t="e">
            <v>#N/A</v>
          </cell>
          <cell r="CG53">
            <v>61.225000000000001</v>
          </cell>
          <cell r="CH53" t="e">
            <v>#N/A</v>
          </cell>
          <cell r="CI53" t="e">
            <v>#N/A</v>
          </cell>
          <cell r="CJ53" t="e">
            <v>#N/A</v>
          </cell>
          <cell r="CK53">
            <v>56.599999999999994</v>
          </cell>
          <cell r="CL53" t="e">
            <v>#N/A</v>
          </cell>
          <cell r="CM53" t="e">
            <v>#N/A</v>
          </cell>
          <cell r="CN53">
            <v>54.95</v>
          </cell>
          <cell r="CO53" t="e">
            <v>#N/A</v>
          </cell>
          <cell r="CP53" t="e">
            <v>#N/A</v>
          </cell>
          <cell r="CQ53" t="e">
            <v>#N/A</v>
          </cell>
          <cell r="CR53" t="e">
            <v>#N/A</v>
          </cell>
          <cell r="CS53">
            <v>58.45</v>
          </cell>
          <cell r="CT53" t="e">
            <v>#N/A</v>
          </cell>
          <cell r="CU53" t="e">
            <v>#N/A</v>
          </cell>
          <cell r="CV53" t="e">
            <v>#N/A</v>
          </cell>
          <cell r="CW53">
            <v>39.150000000000006</v>
          </cell>
        </row>
        <row r="57">
          <cell r="BE57">
            <v>0</v>
          </cell>
          <cell r="BF57">
            <v>240</v>
          </cell>
          <cell r="BG57" t="e">
            <v>#N/A</v>
          </cell>
          <cell r="BH57" t="e">
            <v>#N/A</v>
          </cell>
          <cell r="BI57">
            <v>235</v>
          </cell>
          <cell r="BJ57" t="e">
            <v>#N/A</v>
          </cell>
          <cell r="BK57">
            <v>691.66666666666663</v>
          </cell>
          <cell r="BL57" t="e">
            <v>#N/A</v>
          </cell>
          <cell r="BM57" t="e">
            <v>#N/A</v>
          </cell>
          <cell r="BN57" t="e">
            <v>#N/A</v>
          </cell>
          <cell r="BO57" t="e">
            <v>#N/A</v>
          </cell>
          <cell r="BP57">
            <v>787.5</v>
          </cell>
          <cell r="BQ57">
            <v>742.66666666666663</v>
          </cell>
          <cell r="BR57" t="e">
            <v>#N/A</v>
          </cell>
          <cell r="BS57" t="e">
            <v>#N/A</v>
          </cell>
          <cell r="BT57" t="e">
            <v>#N/A</v>
          </cell>
          <cell r="BU57" t="e">
            <v>#N/A</v>
          </cell>
          <cell r="BV57">
            <v>663.5</v>
          </cell>
          <cell r="BW57">
            <v>231.33333333333334</v>
          </cell>
          <cell r="BX57" t="e">
            <v>#N/A</v>
          </cell>
          <cell r="BY57">
            <v>140</v>
          </cell>
          <cell r="BZ57" t="e">
            <v>#N/A</v>
          </cell>
          <cell r="CA57">
            <v>149.33333333333334</v>
          </cell>
          <cell r="CB57" t="e">
            <v>#N/A</v>
          </cell>
          <cell r="CC57" t="e">
            <v>#N/A</v>
          </cell>
          <cell r="CD57">
            <v>132</v>
          </cell>
          <cell r="CE57" t="e">
            <v>#N/A</v>
          </cell>
          <cell r="CF57" t="e">
            <v>#N/A</v>
          </cell>
          <cell r="CG57">
            <v>79.666666666666671</v>
          </cell>
          <cell r="CH57" t="e">
            <v>#N/A</v>
          </cell>
          <cell r="CI57" t="e">
            <v>#N/A</v>
          </cell>
          <cell r="CJ57" t="e">
            <v>#N/A</v>
          </cell>
          <cell r="CK57">
            <v>51.666666666666664</v>
          </cell>
          <cell r="CL57" t="e">
            <v>#N/A</v>
          </cell>
          <cell r="CM57" t="e">
            <v>#N/A</v>
          </cell>
          <cell r="CN57">
            <v>13.666666666666666</v>
          </cell>
          <cell r="CO57" t="e">
            <v>#N/A</v>
          </cell>
          <cell r="CP57" t="e">
            <v>#N/A</v>
          </cell>
          <cell r="CQ57" t="e">
            <v>#N/A</v>
          </cell>
          <cell r="CR57" t="e">
            <v>#N/A</v>
          </cell>
          <cell r="CS57">
            <v>27.666666666666668</v>
          </cell>
          <cell r="CT57" t="e">
            <v>#N/A</v>
          </cell>
          <cell r="CU57" t="e">
            <v>#N/A</v>
          </cell>
          <cell r="CV57" t="e">
            <v>#N/A</v>
          </cell>
          <cell r="CW57">
            <v>1.3333333333333333</v>
          </cell>
        </row>
        <row r="58">
          <cell r="BE58">
            <v>0</v>
          </cell>
          <cell r="BF58">
            <v>15.050000000000002</v>
          </cell>
          <cell r="BG58" t="e">
            <v>#N/A</v>
          </cell>
          <cell r="BH58" t="e">
            <v>#N/A</v>
          </cell>
          <cell r="BI58">
            <v>31.966666666666669</v>
          </cell>
          <cell r="BJ58" t="e">
            <v>#N/A</v>
          </cell>
          <cell r="BK58">
            <v>57.533333333333331</v>
          </cell>
          <cell r="BL58" t="e">
            <v>#N/A</v>
          </cell>
          <cell r="BM58" t="e">
            <v>#N/A</v>
          </cell>
          <cell r="BN58" t="e">
            <v>#N/A</v>
          </cell>
          <cell r="BO58" t="e">
            <v>#N/A</v>
          </cell>
          <cell r="BP58">
            <v>69.900000000000006</v>
          </cell>
          <cell r="BQ58">
            <v>71.866666666666674</v>
          </cell>
          <cell r="BR58" t="e">
            <v>#N/A</v>
          </cell>
          <cell r="BS58" t="e">
            <v>#N/A</v>
          </cell>
          <cell r="BT58" t="e">
            <v>#N/A</v>
          </cell>
          <cell r="BU58" t="e">
            <v>#N/A</v>
          </cell>
          <cell r="BV58">
            <v>72.850000000000009</v>
          </cell>
          <cell r="BW58">
            <v>71.466666666666654</v>
          </cell>
          <cell r="BX58" t="e">
            <v>#N/A</v>
          </cell>
          <cell r="BY58">
            <v>74.333333333333329</v>
          </cell>
          <cell r="BZ58" t="e">
            <v>#N/A</v>
          </cell>
          <cell r="CA58">
            <v>75.2</v>
          </cell>
          <cell r="CB58" t="e">
            <v>#N/A</v>
          </cell>
          <cell r="CC58" t="e">
            <v>#N/A</v>
          </cell>
          <cell r="CD58">
            <v>63.133333333333326</v>
          </cell>
          <cell r="CE58" t="e">
            <v>#N/A</v>
          </cell>
          <cell r="CF58" t="e">
            <v>#N/A</v>
          </cell>
          <cell r="CG58">
            <v>55.166666666666664</v>
          </cell>
          <cell r="CH58" t="e">
            <v>#N/A</v>
          </cell>
          <cell r="CI58" t="e">
            <v>#N/A</v>
          </cell>
          <cell r="CJ58" t="e">
            <v>#N/A</v>
          </cell>
          <cell r="CK58">
            <v>47.199999999999996</v>
          </cell>
          <cell r="CL58" t="e">
            <v>#N/A</v>
          </cell>
          <cell r="CM58" t="e">
            <v>#N/A</v>
          </cell>
          <cell r="CN58">
            <v>48.633333333333333</v>
          </cell>
          <cell r="CO58" t="e">
            <v>#N/A</v>
          </cell>
          <cell r="CP58" t="e">
            <v>#N/A</v>
          </cell>
          <cell r="CQ58" t="e">
            <v>#N/A</v>
          </cell>
          <cell r="CR58" t="e">
            <v>#N/A</v>
          </cell>
          <cell r="CS58">
            <v>49.766666666666673</v>
          </cell>
          <cell r="CT58" t="e">
            <v>#N/A</v>
          </cell>
          <cell r="CU58" t="e">
            <v>#N/A</v>
          </cell>
          <cell r="CV58" t="e">
            <v>#N/A</v>
          </cell>
          <cell r="CW58">
            <v>34.299999999999997</v>
          </cell>
        </row>
        <row r="62">
          <cell r="BD62">
            <v>0</v>
          </cell>
          <cell r="BE62" t="e">
            <v>#N/A</v>
          </cell>
          <cell r="BF62">
            <v>106.66666666666667</v>
          </cell>
          <cell r="BG62" t="e">
            <v>#N/A</v>
          </cell>
          <cell r="BH62" t="e">
            <v>#N/A</v>
          </cell>
          <cell r="BI62">
            <v>158.33333333333334</v>
          </cell>
          <cell r="BJ62" t="e">
            <v>#N/A</v>
          </cell>
          <cell r="BK62" t="e">
            <v>#N/A</v>
          </cell>
          <cell r="BL62" t="e">
            <v>#N/A</v>
          </cell>
          <cell r="BM62" t="e">
            <v>#N/A</v>
          </cell>
          <cell r="BN62" t="e">
            <v>#N/A</v>
          </cell>
          <cell r="BO62" t="e">
            <v>#N/A</v>
          </cell>
          <cell r="BP62">
            <v>122.33333333333333</v>
          </cell>
          <cell r="BQ62" t="e">
            <v>#N/A</v>
          </cell>
          <cell r="BR62" t="e">
            <v>#N/A</v>
          </cell>
          <cell r="BS62" t="e">
            <v>#N/A</v>
          </cell>
          <cell r="BT62" t="e">
            <v>#N/A</v>
          </cell>
          <cell r="BU62" t="e">
            <v>#N/A</v>
          </cell>
          <cell r="BV62">
            <v>28</v>
          </cell>
          <cell r="BW62">
            <v>32</v>
          </cell>
          <cell r="BX62" t="e">
            <v>#N/A</v>
          </cell>
          <cell r="BY62">
            <v>33.666666666666664</v>
          </cell>
          <cell r="BZ62" t="e">
            <v>#N/A</v>
          </cell>
          <cell r="CA62" t="e">
            <v>#N/A</v>
          </cell>
          <cell r="CB62">
            <v>11.333333333333334</v>
          </cell>
          <cell r="CC62" t="e">
            <v>#N/A</v>
          </cell>
          <cell r="CD62">
            <v>3</v>
          </cell>
          <cell r="CE62" t="e">
            <v>#N/A</v>
          </cell>
          <cell r="CF62" t="e">
            <v>#N/A</v>
          </cell>
          <cell r="CG62">
            <v>7</v>
          </cell>
          <cell r="CH62" t="e">
            <v>#N/A</v>
          </cell>
          <cell r="CI62" t="e">
            <v>#N/A</v>
          </cell>
          <cell r="CJ62" t="e">
            <v>#N/A</v>
          </cell>
          <cell r="CK62">
            <v>10.666666666666666</v>
          </cell>
          <cell r="CL62" t="e">
            <v>#N/A</v>
          </cell>
          <cell r="CM62" t="e">
            <v>#N/A</v>
          </cell>
          <cell r="CN62">
            <v>1</v>
          </cell>
          <cell r="CO62" t="e">
            <v>#N/A</v>
          </cell>
          <cell r="CP62" t="e">
            <v>#N/A</v>
          </cell>
          <cell r="CQ62" t="e">
            <v>#N/A</v>
          </cell>
          <cell r="CR62" t="e">
            <v>#N/A</v>
          </cell>
          <cell r="CS62">
            <v>12</v>
          </cell>
          <cell r="CT62" t="e">
            <v>#N/A</v>
          </cell>
          <cell r="CU62" t="e">
            <v>#N/A</v>
          </cell>
          <cell r="CV62">
            <v>1</v>
          </cell>
        </row>
        <row r="63">
          <cell r="BD63">
            <v>0</v>
          </cell>
          <cell r="BE63" t="e">
            <v>#N/A</v>
          </cell>
          <cell r="BF63">
            <v>22</v>
          </cell>
          <cell r="BG63" t="e">
            <v>#N/A</v>
          </cell>
          <cell r="BH63" t="e">
            <v>#N/A</v>
          </cell>
          <cell r="BI63">
            <v>30.399999999999995</v>
          </cell>
          <cell r="BJ63" t="e">
            <v>#N/A</v>
          </cell>
          <cell r="BK63" t="e">
            <v>#N/A</v>
          </cell>
          <cell r="BL63" t="e">
            <v>#N/A</v>
          </cell>
          <cell r="BM63" t="e">
            <v>#N/A</v>
          </cell>
          <cell r="BN63" t="e">
            <v>#N/A</v>
          </cell>
          <cell r="BO63" t="e">
            <v>#N/A</v>
          </cell>
          <cell r="BP63">
            <v>55.033333333333331</v>
          </cell>
          <cell r="BQ63" t="e">
            <v>#N/A</v>
          </cell>
          <cell r="BR63" t="e">
            <v>#N/A</v>
          </cell>
          <cell r="BS63" t="e">
            <v>#N/A</v>
          </cell>
          <cell r="BT63" t="e">
            <v>#N/A</v>
          </cell>
          <cell r="BU63" t="e">
            <v>#N/A</v>
          </cell>
          <cell r="BV63">
            <v>65.666666666666671</v>
          </cell>
          <cell r="BW63">
            <v>54.933333333333337</v>
          </cell>
          <cell r="BX63" t="e">
            <v>#N/A</v>
          </cell>
          <cell r="BY63">
            <v>57.300000000000004</v>
          </cell>
          <cell r="BZ63" t="e">
            <v>#N/A</v>
          </cell>
          <cell r="CA63" t="e">
            <v>#N/A</v>
          </cell>
          <cell r="CB63">
            <v>59.433333333333337</v>
          </cell>
          <cell r="CC63" t="e">
            <v>#N/A</v>
          </cell>
          <cell r="CD63">
            <v>50.366666666666667</v>
          </cell>
          <cell r="CE63" t="e">
            <v>#N/A</v>
          </cell>
          <cell r="CF63" t="e">
            <v>#N/A</v>
          </cell>
          <cell r="CG63">
            <v>41.483333333333334</v>
          </cell>
          <cell r="CH63" t="e">
            <v>#N/A</v>
          </cell>
          <cell r="CI63" t="e">
            <v>#N/A</v>
          </cell>
          <cell r="CJ63" t="e">
            <v>#N/A</v>
          </cell>
          <cell r="CK63">
            <v>32.6</v>
          </cell>
          <cell r="CL63" t="e">
            <v>#N/A</v>
          </cell>
          <cell r="CM63" t="e">
            <v>#N/A</v>
          </cell>
          <cell r="CN63">
            <v>36.133333333333333</v>
          </cell>
          <cell r="CO63" t="e">
            <v>#N/A</v>
          </cell>
          <cell r="CP63" t="e">
            <v>#N/A</v>
          </cell>
          <cell r="CQ63" t="e">
            <v>#N/A</v>
          </cell>
          <cell r="CR63" t="e">
            <v>#N/A</v>
          </cell>
          <cell r="CS63">
            <v>37.333333333333336</v>
          </cell>
          <cell r="CT63" t="e">
            <v>#N/A</v>
          </cell>
          <cell r="CU63" t="e">
            <v>#N/A</v>
          </cell>
          <cell r="CV63">
            <v>11.233333333333334</v>
          </cell>
        </row>
        <row r="67">
          <cell r="BF67">
            <v>243.33333333333334</v>
          </cell>
          <cell r="BG67" t="e">
            <v>#N/A</v>
          </cell>
          <cell r="BH67" t="e">
            <v>#N/A</v>
          </cell>
          <cell r="BI67">
            <v>96.5</v>
          </cell>
          <cell r="BJ67" t="e">
            <v>#N/A</v>
          </cell>
          <cell r="BK67" t="e">
            <v>#N/A</v>
          </cell>
          <cell r="BL67" t="e">
            <v>#N/A</v>
          </cell>
          <cell r="BM67" t="e">
            <v>#N/A</v>
          </cell>
          <cell r="BN67" t="e">
            <v>#N/A</v>
          </cell>
          <cell r="BO67" t="e">
            <v>#N/A</v>
          </cell>
          <cell r="BP67">
            <v>130.33333333333334</v>
          </cell>
          <cell r="BQ67" t="e">
            <v>#N/A</v>
          </cell>
          <cell r="BR67" t="e">
            <v>#N/A</v>
          </cell>
          <cell r="BS67" t="e">
            <v>#N/A</v>
          </cell>
          <cell r="BT67" t="e">
            <v>#N/A</v>
          </cell>
          <cell r="BU67" t="e">
            <v>#N/A</v>
          </cell>
          <cell r="BV67" t="e">
            <v>#N/A</v>
          </cell>
          <cell r="BW67" t="e">
            <v>#N/A</v>
          </cell>
          <cell r="BX67" t="e">
            <v>#N/A</v>
          </cell>
          <cell r="BY67">
            <v>18.333333333333332</v>
          </cell>
          <cell r="BZ67" t="e">
            <v>#N/A</v>
          </cell>
          <cell r="CA67" t="e">
            <v>#N/A</v>
          </cell>
          <cell r="CB67" t="e">
            <v>#N/A</v>
          </cell>
          <cell r="CC67" t="e">
            <v>#N/A</v>
          </cell>
          <cell r="CD67">
            <v>1.3333333333333333</v>
          </cell>
          <cell r="CE67" t="e">
            <v>#N/A</v>
          </cell>
          <cell r="CF67" t="e">
            <v>#N/A</v>
          </cell>
          <cell r="CG67" t="e">
            <v>#N/A</v>
          </cell>
          <cell r="CH67" t="e">
            <v>#N/A</v>
          </cell>
          <cell r="CI67" t="e">
            <v>#N/A</v>
          </cell>
          <cell r="CJ67" t="e">
            <v>#N/A</v>
          </cell>
          <cell r="CK67">
            <v>1</v>
          </cell>
          <cell r="CL67" t="e">
            <v>#N/A</v>
          </cell>
          <cell r="CM67" t="e">
            <v>#N/A</v>
          </cell>
          <cell r="CN67">
            <v>1</v>
          </cell>
          <cell r="CO67" t="e">
            <v>#N/A</v>
          </cell>
          <cell r="CP67" t="e">
            <v>#N/A</v>
          </cell>
          <cell r="CQ67" t="e">
            <v>#N/A</v>
          </cell>
          <cell r="CR67" t="e">
            <v>#N/A</v>
          </cell>
          <cell r="CS67">
            <v>1</v>
          </cell>
          <cell r="CT67" t="e">
            <v>#N/A</v>
          </cell>
          <cell r="CU67" t="e">
            <v>#N/A</v>
          </cell>
          <cell r="CV67" t="e">
            <v>#N/A</v>
          </cell>
          <cell r="CW67" t="e">
            <v>#N/A</v>
          </cell>
          <cell r="CX67">
            <v>1</v>
          </cell>
        </row>
        <row r="68">
          <cell r="BF68">
            <v>1.4333333333333336</v>
          </cell>
          <cell r="BG68" t="e">
            <v>#N/A</v>
          </cell>
          <cell r="BH68" t="e">
            <v>#N/A</v>
          </cell>
          <cell r="BI68">
            <v>2.3000000000000003</v>
          </cell>
          <cell r="BJ68" t="e">
            <v>#N/A</v>
          </cell>
          <cell r="BK68" t="e">
            <v>#N/A</v>
          </cell>
          <cell r="BL68" t="e">
            <v>#N/A</v>
          </cell>
          <cell r="BM68" t="e">
            <v>#N/A</v>
          </cell>
          <cell r="BN68" t="e">
            <v>#N/A</v>
          </cell>
          <cell r="BO68" t="e">
            <v>#N/A</v>
          </cell>
          <cell r="BP68">
            <v>3.1333333333333329</v>
          </cell>
          <cell r="BQ68" t="e">
            <v>#N/A</v>
          </cell>
          <cell r="BR68" t="e">
            <v>#N/A</v>
          </cell>
          <cell r="BS68" t="e">
            <v>#N/A</v>
          </cell>
          <cell r="BT68" t="e">
            <v>#N/A</v>
          </cell>
          <cell r="BU68" t="e">
            <v>#N/A</v>
          </cell>
          <cell r="BV68" t="e">
            <v>#N/A</v>
          </cell>
          <cell r="BW68" t="e">
            <v>#N/A</v>
          </cell>
          <cell r="BX68" t="e">
            <v>#N/A</v>
          </cell>
          <cell r="BY68">
            <v>5.2</v>
          </cell>
          <cell r="BZ68" t="e">
            <v>#N/A</v>
          </cell>
          <cell r="CA68" t="e">
            <v>#N/A</v>
          </cell>
          <cell r="CB68" t="e">
            <v>#N/A</v>
          </cell>
          <cell r="CC68" t="e">
            <v>#N/A</v>
          </cell>
          <cell r="CD68">
            <v>4.3666666666666663</v>
          </cell>
          <cell r="CE68" t="e">
            <v>#N/A</v>
          </cell>
          <cell r="CF68" t="e">
            <v>#N/A</v>
          </cell>
          <cell r="CG68" t="e">
            <v>#N/A</v>
          </cell>
          <cell r="CH68" t="e">
            <v>#N/A</v>
          </cell>
          <cell r="CI68" t="e">
            <v>#N/A</v>
          </cell>
          <cell r="CJ68" t="e">
            <v>#N/A</v>
          </cell>
          <cell r="CK68">
            <v>3.3333333333333335</v>
          </cell>
          <cell r="CL68" t="e">
            <v>#N/A</v>
          </cell>
          <cell r="CM68" t="e">
            <v>#N/A</v>
          </cell>
          <cell r="CN68">
            <v>1.0666666666666667</v>
          </cell>
          <cell r="CO68" t="e">
            <v>#N/A</v>
          </cell>
          <cell r="CP68" t="e">
            <v>#N/A</v>
          </cell>
          <cell r="CQ68" t="e">
            <v>#N/A</v>
          </cell>
          <cell r="CR68" t="e">
            <v>#N/A</v>
          </cell>
          <cell r="CS68">
            <v>0.93333333333333324</v>
          </cell>
          <cell r="CT68" t="e">
            <v>#N/A</v>
          </cell>
          <cell r="CU68" t="e">
            <v>#N/A</v>
          </cell>
          <cell r="CV68" t="e">
            <v>#N/A</v>
          </cell>
          <cell r="CW68" t="e">
            <v>#N/A</v>
          </cell>
          <cell r="CX68">
            <v>0.8666666666666667</v>
          </cell>
        </row>
        <row r="72">
          <cell r="BF72">
            <v>166.66666666666666</v>
          </cell>
          <cell r="BG72" t="e">
            <v>#N/A</v>
          </cell>
          <cell r="BH72" t="e">
            <v>#N/A</v>
          </cell>
          <cell r="BI72">
            <v>313.33333333333331</v>
          </cell>
          <cell r="BJ72" t="e">
            <v>#N/A</v>
          </cell>
          <cell r="BK72">
            <v>203.33333333333334</v>
          </cell>
          <cell r="BL72" t="e">
            <v>#N/A</v>
          </cell>
          <cell r="BM72" t="e">
            <v>#N/A</v>
          </cell>
          <cell r="BN72" t="e">
            <v>#N/A</v>
          </cell>
          <cell r="BO72" t="e">
            <v>#N/A</v>
          </cell>
          <cell r="BP72">
            <v>463.66666666666669</v>
          </cell>
          <cell r="BQ72" t="e">
            <v>#N/A</v>
          </cell>
          <cell r="BR72">
            <v>510.33333333333331</v>
          </cell>
          <cell r="BS72" t="e">
            <v>#N/A</v>
          </cell>
          <cell r="BT72" t="e">
            <v>#N/A</v>
          </cell>
          <cell r="BU72" t="e">
            <v>#N/A</v>
          </cell>
          <cell r="BV72" t="e">
            <v>#N/A</v>
          </cell>
          <cell r="BW72">
            <v>355.66666666666669</v>
          </cell>
          <cell r="BX72" t="e">
            <v>#N/A</v>
          </cell>
          <cell r="BY72">
            <v>101</v>
          </cell>
          <cell r="BZ72" t="e">
            <v>#N/A</v>
          </cell>
          <cell r="CA72">
            <v>136</v>
          </cell>
          <cell r="CB72" t="e">
            <v>#N/A</v>
          </cell>
          <cell r="CC72" t="e">
            <v>#N/A</v>
          </cell>
          <cell r="CD72">
            <v>164.66666666666666</v>
          </cell>
          <cell r="CE72" t="e">
            <v>#N/A</v>
          </cell>
          <cell r="CF72" t="e">
            <v>#N/A</v>
          </cell>
          <cell r="CG72">
            <v>129.33333333333334</v>
          </cell>
          <cell r="CH72" t="e">
            <v>#N/A</v>
          </cell>
          <cell r="CI72" t="e">
            <v>#N/A</v>
          </cell>
          <cell r="CJ72" t="e">
            <v>#N/A</v>
          </cell>
          <cell r="CK72">
            <v>156.66666666666666</v>
          </cell>
          <cell r="CL72" t="e">
            <v>#N/A</v>
          </cell>
          <cell r="CM72" t="e">
            <v>#N/A</v>
          </cell>
          <cell r="CN72">
            <v>96.333333333333329</v>
          </cell>
          <cell r="CO72" t="e">
            <v>#N/A</v>
          </cell>
          <cell r="CP72" t="e">
            <v>#N/A</v>
          </cell>
          <cell r="CQ72" t="e">
            <v>#N/A</v>
          </cell>
          <cell r="CR72" t="e">
            <v>#N/A</v>
          </cell>
          <cell r="CS72">
            <v>114.33333333333333</v>
          </cell>
          <cell r="CT72" t="e">
            <v>#N/A</v>
          </cell>
          <cell r="CU72" t="e">
            <v>#N/A</v>
          </cell>
          <cell r="CV72" t="e">
            <v>#N/A</v>
          </cell>
          <cell r="CW72" t="e">
            <v>#N/A</v>
          </cell>
          <cell r="CX72">
            <v>57.333333333333336</v>
          </cell>
        </row>
        <row r="73">
          <cell r="BF73">
            <v>12.5</v>
          </cell>
          <cell r="BG73" t="e">
            <v>#N/A</v>
          </cell>
          <cell r="BH73" t="e">
            <v>#N/A</v>
          </cell>
          <cell r="BI73">
            <v>30.766666666666666</v>
          </cell>
          <cell r="BJ73" t="e">
            <v>#N/A</v>
          </cell>
          <cell r="BK73">
            <v>36.966666666666669</v>
          </cell>
          <cell r="BL73" t="e">
            <v>#N/A</v>
          </cell>
          <cell r="BM73" t="e">
            <v>#N/A</v>
          </cell>
          <cell r="BN73" t="e">
            <v>#N/A</v>
          </cell>
          <cell r="BO73" t="e">
            <v>#N/A</v>
          </cell>
          <cell r="BP73">
            <v>62.5</v>
          </cell>
          <cell r="BQ73" t="e">
            <v>#N/A</v>
          </cell>
          <cell r="BR73">
            <v>72.866666666666674</v>
          </cell>
          <cell r="BS73" t="e">
            <v>#N/A</v>
          </cell>
          <cell r="BT73" t="e">
            <v>#N/A</v>
          </cell>
          <cell r="BU73" t="e">
            <v>#N/A</v>
          </cell>
          <cell r="BV73" t="e">
            <v>#N/A</v>
          </cell>
          <cell r="BW73">
            <v>72.333333333333329</v>
          </cell>
          <cell r="BX73" t="e">
            <v>#N/A</v>
          </cell>
          <cell r="BY73">
            <v>69.066666666666663</v>
          </cell>
          <cell r="BZ73" t="e">
            <v>#N/A</v>
          </cell>
          <cell r="CA73">
            <v>67.766666666666666</v>
          </cell>
          <cell r="CB73" t="e">
            <v>#N/A</v>
          </cell>
          <cell r="CC73" t="e">
            <v>#N/A</v>
          </cell>
          <cell r="CD73">
            <v>64.333333333333329</v>
          </cell>
          <cell r="CE73" t="e">
            <v>#N/A</v>
          </cell>
          <cell r="CF73" t="e">
            <v>#N/A</v>
          </cell>
          <cell r="CG73">
            <v>61.099999999999994</v>
          </cell>
          <cell r="CH73" t="e">
            <v>#N/A</v>
          </cell>
          <cell r="CI73" t="e">
            <v>#N/A</v>
          </cell>
          <cell r="CJ73" t="e">
            <v>#N/A</v>
          </cell>
          <cell r="CK73">
            <v>57.866666666666667</v>
          </cell>
          <cell r="CL73" t="e">
            <v>#N/A</v>
          </cell>
          <cell r="CM73" t="e">
            <v>#N/A</v>
          </cell>
          <cell r="CN73">
            <v>39.800000000000004</v>
          </cell>
          <cell r="CO73" t="e">
            <v>#N/A</v>
          </cell>
          <cell r="CP73" t="e">
            <v>#N/A</v>
          </cell>
          <cell r="CQ73" t="e">
            <v>#N/A</v>
          </cell>
          <cell r="CR73" t="e">
            <v>#N/A</v>
          </cell>
          <cell r="CS73">
            <v>49.066666666666663</v>
          </cell>
          <cell r="CT73" t="e">
            <v>#N/A</v>
          </cell>
          <cell r="CU73" t="e">
            <v>#N/A</v>
          </cell>
          <cell r="CV73" t="e">
            <v>#N/A</v>
          </cell>
          <cell r="CW73" t="e">
            <v>#N/A</v>
          </cell>
          <cell r="CX73">
            <v>50.466666666666661</v>
          </cell>
        </row>
        <row r="77">
          <cell r="BF77">
            <v>160.66666666666666</v>
          </cell>
          <cell r="BG77" t="e">
            <v>#N/A</v>
          </cell>
          <cell r="BH77" t="e">
            <v>#N/A</v>
          </cell>
          <cell r="BI77">
            <v>110.66666666666667</v>
          </cell>
          <cell r="BJ77" t="e">
            <v>#N/A</v>
          </cell>
          <cell r="BK77">
            <v>168</v>
          </cell>
          <cell r="BL77" t="e">
            <v>#N/A</v>
          </cell>
          <cell r="BM77" t="e">
            <v>#N/A</v>
          </cell>
          <cell r="BN77" t="e">
            <v>#N/A</v>
          </cell>
          <cell r="BO77" t="e">
            <v>#N/A</v>
          </cell>
          <cell r="BP77">
            <v>420.66666666666669</v>
          </cell>
          <cell r="BQ77" t="e">
            <v>#N/A</v>
          </cell>
          <cell r="BR77">
            <v>395.33333333333331</v>
          </cell>
          <cell r="BS77" t="e">
            <v>#N/A</v>
          </cell>
          <cell r="BT77" t="e">
            <v>#N/A</v>
          </cell>
          <cell r="BU77" t="e">
            <v>#N/A</v>
          </cell>
          <cell r="BV77" t="e">
            <v>#N/A</v>
          </cell>
          <cell r="BW77">
            <v>1041.3333333333333</v>
          </cell>
          <cell r="BX77" t="e">
            <v>#N/A</v>
          </cell>
          <cell r="BY77">
            <v>388.66666666666669</v>
          </cell>
          <cell r="BZ77" t="e">
            <v>#N/A</v>
          </cell>
          <cell r="CA77">
            <v>270</v>
          </cell>
          <cell r="CB77" t="e">
            <v>#N/A</v>
          </cell>
          <cell r="CC77" t="e">
            <v>#N/A</v>
          </cell>
          <cell r="CD77">
            <v>298</v>
          </cell>
          <cell r="CE77" t="e">
            <v>#N/A</v>
          </cell>
          <cell r="CF77" t="e">
            <v>#N/A</v>
          </cell>
          <cell r="CG77">
            <v>324.66666666666669</v>
          </cell>
          <cell r="CH77" t="e">
            <v>#N/A</v>
          </cell>
          <cell r="CI77" t="e">
            <v>#N/A</v>
          </cell>
          <cell r="CJ77" t="e">
            <v>#N/A</v>
          </cell>
          <cell r="CK77">
            <v>600.66666666666663</v>
          </cell>
          <cell r="CL77" t="e">
            <v>#N/A</v>
          </cell>
          <cell r="CM77" t="e">
            <v>#N/A</v>
          </cell>
          <cell r="CN77">
            <v>315.33333333333331</v>
          </cell>
          <cell r="CO77" t="e">
            <v>#N/A</v>
          </cell>
          <cell r="CP77" t="e">
            <v>#N/A</v>
          </cell>
          <cell r="CQ77" t="e">
            <v>#N/A</v>
          </cell>
          <cell r="CR77" t="e">
            <v>#N/A</v>
          </cell>
          <cell r="CS77">
            <v>882</v>
          </cell>
          <cell r="CT77" t="e">
            <v>#N/A</v>
          </cell>
          <cell r="CU77" t="e">
            <v>#N/A</v>
          </cell>
          <cell r="CV77" t="e">
            <v>#N/A</v>
          </cell>
          <cell r="CW77" t="e">
            <v>#N/A</v>
          </cell>
          <cell r="CX77">
            <v>351.33333333333331</v>
          </cell>
        </row>
        <row r="78">
          <cell r="BF78">
            <v>12.566666666666668</v>
          </cell>
          <cell r="BG78" t="e">
            <v>#N/A</v>
          </cell>
          <cell r="BH78" t="e">
            <v>#N/A</v>
          </cell>
          <cell r="BI78">
            <v>24.149999999999995</v>
          </cell>
          <cell r="BJ78" t="e">
            <v>#N/A</v>
          </cell>
          <cell r="BK78">
            <v>29.55</v>
          </cell>
          <cell r="BL78" t="e">
            <v>#N/A</v>
          </cell>
          <cell r="BM78" t="e">
            <v>#N/A</v>
          </cell>
          <cell r="BN78" t="e">
            <v>#N/A</v>
          </cell>
          <cell r="BO78" t="e">
            <v>#N/A</v>
          </cell>
          <cell r="BP78">
            <v>45.833333333333336</v>
          </cell>
          <cell r="BQ78" t="e">
            <v>#N/A</v>
          </cell>
          <cell r="BR78">
            <v>48.133333333333333</v>
          </cell>
          <cell r="BS78" t="e">
            <v>#N/A</v>
          </cell>
          <cell r="BT78" t="e">
            <v>#N/A</v>
          </cell>
          <cell r="BU78" t="e">
            <v>#N/A</v>
          </cell>
          <cell r="BV78" t="e">
            <v>#N/A</v>
          </cell>
          <cell r="BW78">
            <v>54.466666666666669</v>
          </cell>
          <cell r="BX78" t="e">
            <v>#N/A</v>
          </cell>
          <cell r="BY78">
            <v>56.466666666666661</v>
          </cell>
          <cell r="BZ78" t="e">
            <v>#N/A</v>
          </cell>
          <cell r="CA78">
            <v>61.766666666666673</v>
          </cell>
          <cell r="CB78" t="e">
            <v>#N/A</v>
          </cell>
          <cell r="CC78" t="e">
            <v>#N/A</v>
          </cell>
          <cell r="CD78">
            <v>60.933333333333337</v>
          </cell>
          <cell r="CE78" t="e">
            <v>#N/A</v>
          </cell>
          <cell r="CF78" t="e">
            <v>#N/A</v>
          </cell>
          <cell r="CG78">
            <v>57.566666666666663</v>
          </cell>
          <cell r="CH78" t="e">
            <v>#N/A</v>
          </cell>
          <cell r="CI78" t="e">
            <v>#N/A</v>
          </cell>
          <cell r="CJ78" t="e">
            <v>#N/A</v>
          </cell>
          <cell r="CK78">
            <v>54.199999999999996</v>
          </cell>
          <cell r="CL78" t="e">
            <v>#N/A</v>
          </cell>
          <cell r="CM78" t="e">
            <v>#N/A</v>
          </cell>
          <cell r="CN78">
            <v>54.79999999999999</v>
          </cell>
          <cell r="CO78" t="e">
            <v>#N/A</v>
          </cell>
          <cell r="CP78" t="e">
            <v>#N/A</v>
          </cell>
          <cell r="CQ78" t="e">
            <v>#N/A</v>
          </cell>
          <cell r="CR78" t="e">
            <v>#N/A</v>
          </cell>
          <cell r="CS78">
            <v>64.2</v>
          </cell>
          <cell r="CT78" t="e">
            <v>#N/A</v>
          </cell>
          <cell r="CU78" t="e">
            <v>#N/A</v>
          </cell>
          <cell r="CV78" t="e">
            <v>#N/A</v>
          </cell>
          <cell r="CW78" t="e">
            <v>#N/A</v>
          </cell>
          <cell r="CX78">
            <v>58.79999999999999</v>
          </cell>
        </row>
        <row r="82">
          <cell r="BF82">
            <v>0</v>
          </cell>
          <cell r="BG82" t="e">
            <v>#N/A</v>
          </cell>
          <cell r="BH82" t="e">
            <v>#N/A</v>
          </cell>
          <cell r="BI82">
            <v>189.33333333333334</v>
          </cell>
          <cell r="BJ82" t="e">
            <v>#N/A</v>
          </cell>
          <cell r="BK82">
            <v>61.666666666666664</v>
          </cell>
          <cell r="BL82" t="e">
            <v>#N/A</v>
          </cell>
          <cell r="BM82" t="e">
            <v>#N/A</v>
          </cell>
          <cell r="BN82" t="e">
            <v>#N/A</v>
          </cell>
          <cell r="BO82" t="e">
            <v>#N/A</v>
          </cell>
          <cell r="BP82">
            <v>199.33333333333334</v>
          </cell>
          <cell r="BQ82" t="e">
            <v>#N/A</v>
          </cell>
          <cell r="BR82" t="e">
            <v>#N/A</v>
          </cell>
          <cell r="BS82" t="e">
            <v>#N/A</v>
          </cell>
          <cell r="BT82" t="e">
            <v>#N/A</v>
          </cell>
          <cell r="BU82" t="e">
            <v>#N/A</v>
          </cell>
          <cell r="BV82" t="e">
            <v>#N/A</v>
          </cell>
          <cell r="BW82">
            <v>129.33333333333334</v>
          </cell>
          <cell r="BX82" t="e">
            <v>#N/A</v>
          </cell>
          <cell r="BY82">
            <v>89</v>
          </cell>
          <cell r="BZ82" t="e">
            <v>#N/A</v>
          </cell>
          <cell r="CA82" t="e">
            <v>#N/A</v>
          </cell>
          <cell r="CB82">
            <v>146.33333333333334</v>
          </cell>
          <cell r="CC82" t="e">
            <v>#N/A</v>
          </cell>
          <cell r="CD82">
            <v>43</v>
          </cell>
          <cell r="CE82" t="e">
            <v>#N/A</v>
          </cell>
          <cell r="CF82" t="e">
            <v>#N/A</v>
          </cell>
          <cell r="CG82" t="e">
            <v>#N/A</v>
          </cell>
          <cell r="CH82" t="e">
            <v>#N/A</v>
          </cell>
          <cell r="CI82" t="e">
            <v>#N/A</v>
          </cell>
          <cell r="CJ82" t="e">
            <v>#N/A</v>
          </cell>
          <cell r="CK82">
            <v>18.333333333333332</v>
          </cell>
          <cell r="CL82" t="e">
            <v>#N/A</v>
          </cell>
          <cell r="CM82" t="e">
            <v>#N/A</v>
          </cell>
          <cell r="CN82">
            <v>1</v>
          </cell>
          <cell r="CO82" t="e">
            <v>#N/A</v>
          </cell>
          <cell r="CP82" t="e">
            <v>#N/A</v>
          </cell>
          <cell r="CQ82" t="e">
            <v>#N/A</v>
          </cell>
          <cell r="CR82" t="e">
            <v>#N/A</v>
          </cell>
          <cell r="CS82">
            <v>1</v>
          </cell>
          <cell r="CT82" t="e">
            <v>#N/A</v>
          </cell>
          <cell r="CU82" t="e">
            <v>#N/A</v>
          </cell>
          <cell r="CV82" t="e">
            <v>#N/A</v>
          </cell>
          <cell r="CW82" t="e">
            <v>#N/A</v>
          </cell>
          <cell r="CX82">
            <v>2.8666666666666667</v>
          </cell>
        </row>
        <row r="83">
          <cell r="BF83">
            <v>0</v>
          </cell>
          <cell r="BG83" t="e">
            <v>#N/A</v>
          </cell>
          <cell r="BH83" t="e">
            <v>#N/A</v>
          </cell>
          <cell r="BI83">
            <v>21.433333333333337</v>
          </cell>
          <cell r="BJ83" t="e">
            <v>#N/A</v>
          </cell>
          <cell r="BK83">
            <v>30.400000000000002</v>
          </cell>
          <cell r="BL83" t="e">
            <v>#N/A</v>
          </cell>
          <cell r="BM83" t="e">
            <v>#N/A</v>
          </cell>
          <cell r="BN83" t="e">
            <v>#N/A</v>
          </cell>
          <cell r="BO83" t="e">
            <v>#N/A</v>
          </cell>
          <cell r="BP83">
            <v>52.333333333333336</v>
          </cell>
          <cell r="BQ83" t="e">
            <v>#N/A</v>
          </cell>
          <cell r="BR83" t="e">
            <v>#N/A</v>
          </cell>
          <cell r="BS83" t="e">
            <v>#N/A</v>
          </cell>
          <cell r="BT83" t="e">
            <v>#N/A</v>
          </cell>
          <cell r="BU83" t="e">
            <v>#N/A</v>
          </cell>
          <cell r="BV83" t="e">
            <v>#N/A</v>
          </cell>
          <cell r="BW83">
            <v>52.333333333333336</v>
          </cell>
          <cell r="BX83" t="e">
            <v>#N/A</v>
          </cell>
          <cell r="BY83">
            <v>54.9</v>
          </cell>
          <cell r="BZ83" t="e">
            <v>#N/A</v>
          </cell>
          <cell r="CA83" t="e">
            <v>#N/A</v>
          </cell>
          <cell r="CB83">
            <v>57.5</v>
          </cell>
          <cell r="CC83" t="e">
            <v>#N/A</v>
          </cell>
          <cell r="CD83">
            <v>52.666666666666664</v>
          </cell>
          <cell r="CE83" t="e">
            <v>#N/A</v>
          </cell>
          <cell r="CF83" t="e">
            <v>#N/A</v>
          </cell>
          <cell r="CG83" t="e">
            <v>#N/A</v>
          </cell>
          <cell r="CH83" t="e">
            <v>#N/A</v>
          </cell>
          <cell r="CI83" t="e">
            <v>#N/A</v>
          </cell>
          <cell r="CJ83" t="e">
            <v>#N/A</v>
          </cell>
          <cell r="CK83">
            <v>49.166666666666664</v>
          </cell>
          <cell r="CL83" t="e">
            <v>#N/A</v>
          </cell>
          <cell r="CM83" t="e">
            <v>#N/A</v>
          </cell>
          <cell r="CN83">
            <v>29.3</v>
          </cell>
          <cell r="CO83" t="e">
            <v>#N/A</v>
          </cell>
          <cell r="CP83" t="e">
            <v>#N/A</v>
          </cell>
          <cell r="CQ83" t="e">
            <v>#N/A</v>
          </cell>
          <cell r="CR83" t="e">
            <v>#N/A</v>
          </cell>
          <cell r="CS83">
            <v>23.8</v>
          </cell>
          <cell r="CT83" t="e">
            <v>#N/A</v>
          </cell>
          <cell r="CU83" t="e">
            <v>#N/A</v>
          </cell>
          <cell r="CV83" t="e">
            <v>#N/A</v>
          </cell>
          <cell r="CW83" t="e">
            <v>#N/A</v>
          </cell>
          <cell r="CX83">
            <v>25.466666666666669</v>
          </cell>
        </row>
        <row r="87">
          <cell r="BF87">
            <v>0</v>
          </cell>
          <cell r="BG87" t="e">
            <v>#N/A</v>
          </cell>
          <cell r="BH87" t="e">
            <v>#N/A</v>
          </cell>
          <cell r="BI87" t="e">
            <v>#N/A</v>
          </cell>
          <cell r="BJ87" t="e">
            <v>#N/A</v>
          </cell>
          <cell r="BK87">
            <v>258.66666666666669</v>
          </cell>
          <cell r="BL87" t="e">
            <v>#N/A</v>
          </cell>
          <cell r="BM87" t="e">
            <v>#N/A</v>
          </cell>
          <cell r="BN87" t="e">
            <v>#N/A</v>
          </cell>
          <cell r="BO87" t="e">
            <v>#N/A</v>
          </cell>
          <cell r="BP87" t="e">
            <v>#N/A</v>
          </cell>
          <cell r="BQ87" t="e">
            <v>#N/A</v>
          </cell>
          <cell r="BR87" t="e">
            <v>#N/A</v>
          </cell>
          <cell r="BS87" t="e">
            <v>#N/A</v>
          </cell>
          <cell r="BT87" t="e">
            <v>#N/A</v>
          </cell>
          <cell r="BU87" t="e">
            <v>#N/A</v>
          </cell>
          <cell r="BV87" t="e">
            <v>#N/A</v>
          </cell>
          <cell r="BW87" t="e">
            <v>#N/A</v>
          </cell>
          <cell r="BX87" t="e">
            <v>#N/A</v>
          </cell>
          <cell r="BY87" t="e">
            <v>#N/A</v>
          </cell>
          <cell r="BZ87" t="e">
            <v>#N/A</v>
          </cell>
          <cell r="CA87">
            <v>28</v>
          </cell>
          <cell r="CB87" t="e">
            <v>#N/A</v>
          </cell>
          <cell r="CC87" t="e">
            <v>#N/A</v>
          </cell>
          <cell r="CD87">
            <v>4</v>
          </cell>
          <cell r="CE87" t="e">
            <v>#N/A</v>
          </cell>
          <cell r="CF87" t="e">
            <v>#N/A</v>
          </cell>
          <cell r="CG87" t="e">
            <v>#N/A</v>
          </cell>
          <cell r="CH87" t="e">
            <v>#N/A</v>
          </cell>
          <cell r="CI87" t="e">
            <v>#N/A</v>
          </cell>
          <cell r="CJ87" t="e">
            <v>#N/A</v>
          </cell>
          <cell r="CK87">
            <v>4</v>
          </cell>
          <cell r="CL87" t="e">
            <v>#N/A</v>
          </cell>
          <cell r="CM87" t="e">
            <v>#N/A</v>
          </cell>
          <cell r="CN87">
            <v>4</v>
          </cell>
          <cell r="CO87" t="e">
            <v>#N/A</v>
          </cell>
          <cell r="CP87" t="e">
            <v>#N/A</v>
          </cell>
          <cell r="CQ87" t="e">
            <v>#N/A</v>
          </cell>
          <cell r="CR87" t="e">
            <v>#N/A</v>
          </cell>
          <cell r="CS87">
            <v>4</v>
          </cell>
          <cell r="CT87" t="e">
            <v>#N/A</v>
          </cell>
          <cell r="CU87" t="e">
            <v>#N/A</v>
          </cell>
          <cell r="CV87" t="e">
            <v>#N/A</v>
          </cell>
          <cell r="CW87" t="e">
            <v>#N/A</v>
          </cell>
          <cell r="CX87">
            <v>4</v>
          </cell>
        </row>
        <row r="88">
          <cell r="BF88">
            <v>0</v>
          </cell>
          <cell r="BG88" t="e">
            <v>#N/A</v>
          </cell>
          <cell r="BH88" t="e">
            <v>#N/A</v>
          </cell>
          <cell r="BI88" t="e">
            <v>#N/A</v>
          </cell>
          <cell r="BJ88" t="e">
            <v>#N/A</v>
          </cell>
          <cell r="BK88">
            <v>0.30000000000000004</v>
          </cell>
          <cell r="BL88" t="e">
            <v>#N/A</v>
          </cell>
          <cell r="BM88" t="e">
            <v>#N/A</v>
          </cell>
          <cell r="BN88" t="e">
            <v>#N/A</v>
          </cell>
          <cell r="BO88" t="e">
            <v>#N/A</v>
          </cell>
          <cell r="BP88" t="e">
            <v>#N/A</v>
          </cell>
          <cell r="BQ88" t="e">
            <v>#N/A</v>
          </cell>
          <cell r="BR88" t="e">
            <v>#N/A</v>
          </cell>
          <cell r="BS88" t="e">
            <v>#N/A</v>
          </cell>
          <cell r="BT88" t="e">
            <v>#N/A</v>
          </cell>
          <cell r="BU88" t="e">
            <v>#N/A</v>
          </cell>
          <cell r="BV88" t="e">
            <v>#N/A</v>
          </cell>
          <cell r="BW88" t="e">
            <v>#N/A</v>
          </cell>
          <cell r="BX88" t="e">
            <v>#N/A</v>
          </cell>
          <cell r="BY88" t="e">
            <v>#N/A</v>
          </cell>
          <cell r="BZ88" t="e">
            <v>#N/A</v>
          </cell>
          <cell r="CA88">
            <v>0.5</v>
          </cell>
          <cell r="CB88" t="e">
            <v>#N/A</v>
          </cell>
          <cell r="CC88" t="e">
            <v>#N/A</v>
          </cell>
          <cell r="CD88">
            <v>0.83333333333333337</v>
          </cell>
          <cell r="CE88" t="e">
            <v>#N/A</v>
          </cell>
          <cell r="CF88" t="e">
            <v>#N/A</v>
          </cell>
          <cell r="CG88" t="e">
            <v>#N/A</v>
          </cell>
          <cell r="CH88" t="e">
            <v>#N/A</v>
          </cell>
          <cell r="CI88" t="e">
            <v>#N/A</v>
          </cell>
          <cell r="CJ88" t="e">
            <v>#N/A</v>
          </cell>
          <cell r="CK88">
            <v>0.13666666666666669</v>
          </cell>
          <cell r="CL88" t="e">
            <v>#N/A</v>
          </cell>
          <cell r="CM88" t="e">
            <v>#N/A</v>
          </cell>
          <cell r="CN88">
            <v>0.16666666666666666</v>
          </cell>
          <cell r="CO88" t="e">
            <v>#N/A</v>
          </cell>
          <cell r="CP88" t="e">
            <v>#N/A</v>
          </cell>
          <cell r="CQ88" t="e">
            <v>#N/A</v>
          </cell>
          <cell r="CR88" t="e">
            <v>#N/A</v>
          </cell>
          <cell r="CS88">
            <v>0.26666666666666666</v>
          </cell>
          <cell r="CT88" t="e">
            <v>#N/A</v>
          </cell>
          <cell r="CU88" t="e">
            <v>#N/A</v>
          </cell>
          <cell r="CV88" t="e">
            <v>#N/A</v>
          </cell>
          <cell r="CW88" t="e">
            <v>#N/A</v>
          </cell>
          <cell r="CX88">
            <v>0.13666666666666669</v>
          </cell>
        </row>
        <row r="92">
          <cell r="BF92">
            <v>104.33333333333333</v>
          </cell>
          <cell r="BG92" t="e">
            <v>#N/A</v>
          </cell>
          <cell r="BH92" t="e">
            <v>#N/A</v>
          </cell>
          <cell r="BI92">
            <v>221</v>
          </cell>
          <cell r="BJ92" t="e">
            <v>#N/A</v>
          </cell>
          <cell r="BK92">
            <v>96.666666666666671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>
            <v>196.33333333333334</v>
          </cell>
          <cell r="BQ92" t="e">
            <v>#N/A</v>
          </cell>
          <cell r="BR92" t="e">
            <v>#N/A</v>
          </cell>
          <cell r="BS92" t="e">
            <v>#N/A</v>
          </cell>
          <cell r="BT92" t="e">
            <v>#N/A</v>
          </cell>
          <cell r="BU92" t="e">
            <v>#N/A</v>
          </cell>
          <cell r="BV92" t="e">
            <v>#N/A</v>
          </cell>
          <cell r="BW92">
            <v>158.33333333333334</v>
          </cell>
          <cell r="BX92" t="e">
            <v>#N/A</v>
          </cell>
          <cell r="BY92">
            <v>34.666666666666664</v>
          </cell>
          <cell r="BZ92" t="e">
            <v>#N/A</v>
          </cell>
          <cell r="CA92">
            <v>40.666666666666664</v>
          </cell>
          <cell r="CB92">
            <v>27.333333333333332</v>
          </cell>
          <cell r="CC92" t="e">
            <v>#N/A</v>
          </cell>
          <cell r="CD92">
            <v>5.333333333333333</v>
          </cell>
          <cell r="CE92" t="e">
            <v>#N/A</v>
          </cell>
          <cell r="CF92" t="e">
            <v>#N/A</v>
          </cell>
          <cell r="CG92" t="e">
            <v>#N/A</v>
          </cell>
          <cell r="CH92" t="e">
            <v>#N/A</v>
          </cell>
          <cell r="CI92" t="e">
            <v>#N/A</v>
          </cell>
          <cell r="CJ92" t="e">
            <v>#N/A</v>
          </cell>
          <cell r="CK92">
            <v>13.666666666666666</v>
          </cell>
          <cell r="CL92" t="e">
            <v>#N/A</v>
          </cell>
          <cell r="CM92" t="e">
            <v>#N/A</v>
          </cell>
          <cell r="CN92">
            <v>1</v>
          </cell>
          <cell r="CO92" t="e">
            <v>#N/A</v>
          </cell>
          <cell r="CP92" t="e">
            <v>#N/A</v>
          </cell>
          <cell r="CQ92" t="e">
            <v>#N/A</v>
          </cell>
          <cell r="CR92" t="e">
            <v>#N/A</v>
          </cell>
          <cell r="CS92">
            <v>1</v>
          </cell>
          <cell r="CT92" t="e">
            <v>#N/A</v>
          </cell>
          <cell r="CU92" t="e">
            <v>#N/A</v>
          </cell>
          <cell r="CV92" t="e">
            <v>#N/A</v>
          </cell>
          <cell r="CW92" t="e">
            <v>#N/A</v>
          </cell>
          <cell r="CX92">
            <v>1</v>
          </cell>
        </row>
        <row r="93">
          <cell r="BF93">
            <v>11.166666666666666</v>
          </cell>
          <cell r="BG93" t="e">
            <v>#N/A</v>
          </cell>
          <cell r="BH93" t="e">
            <v>#N/A</v>
          </cell>
          <cell r="BI93">
            <v>25.033333333333331</v>
          </cell>
          <cell r="BJ93" t="e">
            <v>#N/A</v>
          </cell>
          <cell r="BK93">
            <v>30.233333333333331</v>
          </cell>
          <cell r="BL93" t="e">
            <v>#N/A</v>
          </cell>
          <cell r="BM93" t="e">
            <v>#N/A</v>
          </cell>
          <cell r="BN93" t="e">
            <v>#N/A</v>
          </cell>
          <cell r="BO93" t="e">
            <v>#N/A</v>
          </cell>
          <cell r="BP93">
            <v>38.56666666666667</v>
          </cell>
          <cell r="BQ93" t="e">
            <v>#N/A</v>
          </cell>
          <cell r="BR93" t="e">
            <v>#N/A</v>
          </cell>
          <cell r="BS93" t="e">
            <v>#N/A</v>
          </cell>
          <cell r="BT93" t="e">
            <v>#N/A</v>
          </cell>
          <cell r="BU93" t="e">
            <v>#N/A</v>
          </cell>
          <cell r="BV93" t="e">
            <v>#N/A</v>
          </cell>
          <cell r="BW93">
            <v>45.033333333333339</v>
          </cell>
          <cell r="BX93" t="e">
            <v>#N/A</v>
          </cell>
          <cell r="BY93">
            <v>47.5</v>
          </cell>
          <cell r="BZ93" t="e">
            <v>#N/A</v>
          </cell>
          <cell r="CA93">
            <v>54.466666666666669</v>
          </cell>
          <cell r="CB93">
            <v>62.666666666666664</v>
          </cell>
          <cell r="CC93" t="e">
            <v>#N/A</v>
          </cell>
          <cell r="CD93">
            <v>49.366666666666674</v>
          </cell>
          <cell r="CE93" t="e">
            <v>#N/A</v>
          </cell>
          <cell r="CF93" t="e">
            <v>#N/A</v>
          </cell>
          <cell r="CG93" t="e">
            <v>#N/A</v>
          </cell>
          <cell r="CH93" t="e">
            <v>#N/A</v>
          </cell>
          <cell r="CI93" t="e">
            <v>#N/A</v>
          </cell>
          <cell r="CJ93" t="e">
            <v>#N/A</v>
          </cell>
          <cell r="CK93">
            <v>30.600000000000005</v>
          </cell>
          <cell r="CL93" t="e">
            <v>#N/A</v>
          </cell>
          <cell r="CM93" t="e">
            <v>#N/A</v>
          </cell>
          <cell r="CN93">
            <v>33.56666666666667</v>
          </cell>
          <cell r="CO93" t="e">
            <v>#N/A</v>
          </cell>
          <cell r="CP93" t="e">
            <v>#N/A</v>
          </cell>
          <cell r="CQ93" t="e">
            <v>#N/A</v>
          </cell>
          <cell r="CR93" t="e">
            <v>#N/A</v>
          </cell>
          <cell r="CS93">
            <v>46.699999999999996</v>
          </cell>
          <cell r="CT93" t="e">
            <v>#N/A</v>
          </cell>
          <cell r="CU93" t="e">
            <v>#N/A</v>
          </cell>
          <cell r="CV93" t="e">
            <v>#N/A</v>
          </cell>
          <cell r="CW93" t="e">
            <v>#N/A</v>
          </cell>
          <cell r="CX93">
            <v>37.833333333333336</v>
          </cell>
        </row>
        <row r="97">
          <cell r="BF97">
            <v>0</v>
          </cell>
          <cell r="BG97" t="e">
            <v>#N/A</v>
          </cell>
          <cell r="BH97" t="e">
            <v>#N/A</v>
          </cell>
          <cell r="BI97">
            <v>565.33333333333337</v>
          </cell>
          <cell r="BJ97" t="e">
            <v>#N/A</v>
          </cell>
          <cell r="BK97" t="e">
            <v>#N/A</v>
          </cell>
          <cell r="BL97" t="e">
            <v>#N/A</v>
          </cell>
          <cell r="BM97" t="e">
            <v>#N/A</v>
          </cell>
          <cell r="BN97" t="e">
            <v>#N/A</v>
          </cell>
          <cell r="BO97" t="e">
            <v>#N/A</v>
          </cell>
          <cell r="BP97">
            <v>992</v>
          </cell>
          <cell r="BQ97" t="e">
            <v>#N/A</v>
          </cell>
          <cell r="BR97" t="e">
            <v>#N/A</v>
          </cell>
          <cell r="BS97" t="e">
            <v>#N/A</v>
          </cell>
          <cell r="BT97" t="e">
            <v>#N/A</v>
          </cell>
          <cell r="BU97" t="e">
            <v>#N/A</v>
          </cell>
          <cell r="BV97" t="e">
            <v>#N/A</v>
          </cell>
          <cell r="BW97">
            <v>954.66666666666663</v>
          </cell>
          <cell r="BX97" t="e">
            <v>#N/A</v>
          </cell>
          <cell r="BY97">
            <v>656</v>
          </cell>
          <cell r="BZ97" t="e">
            <v>#N/A</v>
          </cell>
          <cell r="CA97">
            <v>509.33333333333331</v>
          </cell>
          <cell r="CB97" t="e">
            <v>#N/A</v>
          </cell>
          <cell r="CC97" t="e">
            <v>#N/A</v>
          </cell>
          <cell r="CD97">
            <v>237.33333333333334</v>
          </cell>
          <cell r="CE97" t="e">
            <v>#N/A</v>
          </cell>
          <cell r="CF97" t="e">
            <v>#N/A</v>
          </cell>
          <cell r="CG97" t="e">
            <v>#N/A</v>
          </cell>
          <cell r="CH97" t="e">
            <v>#N/A</v>
          </cell>
          <cell r="CI97" t="e">
            <v>#N/A</v>
          </cell>
          <cell r="CJ97" t="e">
            <v>#N/A</v>
          </cell>
          <cell r="CK97">
            <v>74.666666666666671</v>
          </cell>
          <cell r="CL97" t="e">
            <v>#N/A</v>
          </cell>
          <cell r="CM97" t="e">
            <v>#N/A</v>
          </cell>
          <cell r="CN97">
            <v>8</v>
          </cell>
          <cell r="CO97" t="e">
            <v>#N/A</v>
          </cell>
          <cell r="CP97" t="e">
            <v>#N/A</v>
          </cell>
          <cell r="CQ97" t="e">
            <v>#N/A</v>
          </cell>
          <cell r="CR97" t="e">
            <v>#N/A</v>
          </cell>
          <cell r="CS97">
            <v>8</v>
          </cell>
        </row>
        <row r="98">
          <cell r="BF98">
            <v>0</v>
          </cell>
          <cell r="BG98" t="e">
            <v>#N/A</v>
          </cell>
          <cell r="BH98" t="e">
            <v>#N/A</v>
          </cell>
          <cell r="BI98">
            <v>5.8666666666666671</v>
          </cell>
          <cell r="BJ98" t="e">
            <v>#N/A</v>
          </cell>
          <cell r="BK98" t="e">
            <v>#N/A</v>
          </cell>
          <cell r="BL98" t="e">
            <v>#N/A</v>
          </cell>
          <cell r="BM98" t="e">
            <v>#N/A</v>
          </cell>
          <cell r="BN98" t="e">
            <v>#N/A</v>
          </cell>
          <cell r="BO98" t="e">
            <v>#N/A</v>
          </cell>
          <cell r="BP98">
            <v>15.666666666666666</v>
          </cell>
          <cell r="BQ98" t="e">
            <v>#N/A</v>
          </cell>
          <cell r="BR98" t="e">
            <v>#N/A</v>
          </cell>
          <cell r="BS98" t="e">
            <v>#N/A</v>
          </cell>
          <cell r="BT98" t="e">
            <v>#N/A</v>
          </cell>
          <cell r="BU98" t="e">
            <v>#N/A</v>
          </cell>
          <cell r="BV98" t="e">
            <v>#N/A</v>
          </cell>
          <cell r="BW98">
            <v>27.133333333333336</v>
          </cell>
          <cell r="BX98" t="e">
            <v>#N/A</v>
          </cell>
          <cell r="BY98">
            <v>28.899999999999995</v>
          </cell>
          <cell r="BZ98" t="e">
            <v>#N/A</v>
          </cell>
          <cell r="CA98">
            <v>39.966666666666669</v>
          </cell>
          <cell r="CB98" t="e">
            <v>#N/A</v>
          </cell>
          <cell r="CC98" t="e">
            <v>#N/A</v>
          </cell>
          <cell r="CD98">
            <v>55.466666666666669</v>
          </cell>
          <cell r="CE98" t="e">
            <v>#N/A</v>
          </cell>
          <cell r="CF98" t="e">
            <v>#N/A</v>
          </cell>
          <cell r="CG98" t="e">
            <v>#N/A</v>
          </cell>
          <cell r="CH98" t="e">
            <v>#N/A</v>
          </cell>
          <cell r="CI98" t="e">
            <v>#N/A</v>
          </cell>
          <cell r="CJ98" t="e">
            <v>#N/A</v>
          </cell>
          <cell r="CK98">
            <v>71.966666666666669</v>
          </cell>
          <cell r="CL98" t="e">
            <v>#N/A</v>
          </cell>
          <cell r="CM98" t="e">
            <v>#N/A</v>
          </cell>
          <cell r="CN98">
            <v>54.083333333333336</v>
          </cell>
          <cell r="CO98" t="e">
            <v>#N/A</v>
          </cell>
          <cell r="CP98" t="e">
            <v>#N/A</v>
          </cell>
          <cell r="CQ98" t="e">
            <v>#N/A</v>
          </cell>
          <cell r="CR98" t="e">
            <v>#N/A</v>
          </cell>
          <cell r="CS98">
            <v>39.5</v>
          </cell>
          <cell r="CT98" t="e">
            <v>#N/A</v>
          </cell>
          <cell r="CU98" t="e">
            <v>#N/A</v>
          </cell>
          <cell r="CV98" t="e">
            <v>#N/A</v>
          </cell>
          <cell r="CW98" t="e">
            <v>#N/A</v>
          </cell>
          <cell r="CX98">
            <v>31.066666666666663</v>
          </cell>
        </row>
        <row r="102">
          <cell r="BF102">
            <v>0</v>
          </cell>
          <cell r="BG102" t="e">
            <v>#N/A</v>
          </cell>
          <cell r="BH102" t="e">
            <v>#N/A</v>
          </cell>
          <cell r="BI102" t="e">
            <v>#N/A</v>
          </cell>
          <cell r="BJ102" t="e">
            <v>#N/A</v>
          </cell>
          <cell r="BK102" t="e">
            <v>#N/A</v>
          </cell>
          <cell r="BL102" t="e">
            <v>#N/A</v>
          </cell>
          <cell r="BM102" t="e">
            <v>#N/A</v>
          </cell>
          <cell r="BN102" t="e">
            <v>#N/A</v>
          </cell>
          <cell r="BO102" t="e">
            <v>#N/A</v>
          </cell>
          <cell r="BP102">
            <v>2493.3333333333335</v>
          </cell>
          <cell r="BQ102" t="e">
            <v>#N/A</v>
          </cell>
          <cell r="BR102" t="e">
            <v>#N/A</v>
          </cell>
          <cell r="BS102" t="e">
            <v>#N/A</v>
          </cell>
          <cell r="BT102" t="e">
            <v>#N/A</v>
          </cell>
          <cell r="BU102" t="e">
            <v>#N/A</v>
          </cell>
          <cell r="BV102" t="e">
            <v>#N/A</v>
          </cell>
          <cell r="BW102" t="e">
            <v>#N/A</v>
          </cell>
          <cell r="BX102" t="e">
            <v>#N/A</v>
          </cell>
          <cell r="BY102" t="e">
            <v>#N/A</v>
          </cell>
          <cell r="BZ102" t="e">
            <v>#N/A</v>
          </cell>
          <cell r="CA102" t="e">
            <v>#N/A</v>
          </cell>
          <cell r="CB102" t="e">
            <v>#N/A</v>
          </cell>
          <cell r="CC102" t="e">
            <v>#N/A</v>
          </cell>
          <cell r="CD102">
            <v>49.333333333333336</v>
          </cell>
          <cell r="CE102" t="e">
            <v>#N/A</v>
          </cell>
          <cell r="CF102" t="e">
            <v>#N/A</v>
          </cell>
          <cell r="CG102" t="e">
            <v>#N/A</v>
          </cell>
          <cell r="CH102" t="e">
            <v>#N/A</v>
          </cell>
          <cell r="CI102" t="e">
            <v>#N/A</v>
          </cell>
          <cell r="CJ102" t="e">
            <v>#N/A</v>
          </cell>
          <cell r="CK102">
            <v>40</v>
          </cell>
          <cell r="CL102" t="e">
            <v>#N/A</v>
          </cell>
          <cell r="CM102" t="e">
            <v>#N/A</v>
          </cell>
          <cell r="CN102">
            <v>40</v>
          </cell>
          <cell r="CO102" t="e">
            <v>#N/A</v>
          </cell>
          <cell r="CP102" t="e">
            <v>#N/A</v>
          </cell>
          <cell r="CQ102" t="e">
            <v>#N/A</v>
          </cell>
          <cell r="CR102" t="e">
            <v>#N/A</v>
          </cell>
          <cell r="CS102">
            <v>40</v>
          </cell>
          <cell r="CT102" t="e">
            <v>#N/A</v>
          </cell>
          <cell r="CU102" t="e">
            <v>#N/A</v>
          </cell>
          <cell r="CV102" t="e">
            <v>#N/A</v>
          </cell>
          <cell r="CW102" t="e">
            <v>#N/A</v>
          </cell>
          <cell r="CX102">
            <v>40</v>
          </cell>
        </row>
        <row r="103">
          <cell r="BF103">
            <v>0</v>
          </cell>
          <cell r="BG103" t="e">
            <v>#N/A</v>
          </cell>
          <cell r="BH103" t="e">
            <v>#N/A</v>
          </cell>
          <cell r="BI103" t="e">
            <v>#N/A</v>
          </cell>
          <cell r="BJ103" t="e">
            <v>#N/A</v>
          </cell>
          <cell r="BK103" t="e">
            <v>#N/A</v>
          </cell>
          <cell r="BL103" t="e">
            <v>#N/A</v>
          </cell>
          <cell r="BM103" t="e">
            <v>#N/A</v>
          </cell>
          <cell r="BN103" t="e">
            <v>#N/A</v>
          </cell>
          <cell r="BO103" t="e">
            <v>#N/A</v>
          </cell>
          <cell r="BP103">
            <v>0.56666666666666676</v>
          </cell>
          <cell r="BQ103" t="e">
            <v>#N/A</v>
          </cell>
          <cell r="BR103" t="e">
            <v>#N/A</v>
          </cell>
          <cell r="BS103" t="e">
            <v>#N/A</v>
          </cell>
          <cell r="BT103" t="e">
            <v>#N/A</v>
          </cell>
          <cell r="BU103" t="e">
            <v>#N/A</v>
          </cell>
          <cell r="BV103" t="e">
            <v>#N/A</v>
          </cell>
          <cell r="BW103" t="e">
            <v>#N/A</v>
          </cell>
          <cell r="BX103" t="e">
            <v>#N/A</v>
          </cell>
          <cell r="BY103" t="e">
            <v>#N/A</v>
          </cell>
          <cell r="BZ103" t="e">
            <v>#N/A</v>
          </cell>
          <cell r="CA103" t="e">
            <v>#N/A</v>
          </cell>
          <cell r="CB103" t="e">
            <v>#N/A</v>
          </cell>
          <cell r="CC103" t="e">
            <v>#N/A</v>
          </cell>
          <cell r="CD103">
            <v>1.0666666666666667</v>
          </cell>
          <cell r="CE103" t="e">
            <v>#N/A</v>
          </cell>
          <cell r="CF103" t="e">
            <v>#N/A</v>
          </cell>
          <cell r="CG103" t="e">
            <v>#N/A</v>
          </cell>
          <cell r="CH103" t="e">
            <v>#N/A</v>
          </cell>
          <cell r="CI103" t="e">
            <v>#N/A</v>
          </cell>
          <cell r="CJ103" t="e">
            <v>#N/A</v>
          </cell>
          <cell r="CK103">
            <v>0.96666666666666679</v>
          </cell>
          <cell r="CL103" t="e">
            <v>#N/A</v>
          </cell>
          <cell r="CM103" t="e">
            <v>#N/A</v>
          </cell>
          <cell r="CN103">
            <v>0.69999999999999984</v>
          </cell>
          <cell r="CO103" t="e">
            <v>#N/A</v>
          </cell>
          <cell r="CP103" t="e">
            <v>#N/A</v>
          </cell>
          <cell r="CQ103" t="e">
            <v>#N/A</v>
          </cell>
          <cell r="CR103" t="e">
            <v>#N/A</v>
          </cell>
          <cell r="CS103">
            <v>2.3333333333333335</v>
          </cell>
          <cell r="CT103" t="e">
            <v>#N/A</v>
          </cell>
          <cell r="CU103" t="e">
            <v>#N/A</v>
          </cell>
          <cell r="CV103" t="e">
            <v>#N/A</v>
          </cell>
          <cell r="CW103" t="e">
            <v>#N/A</v>
          </cell>
          <cell r="CX103">
            <v>1.2333333333333334</v>
          </cell>
        </row>
      </sheetData>
      <sheetData sheetId="8"/>
      <sheetData sheetId="9"/>
      <sheetData sheetId="10"/>
      <sheetData sheetId="11"/>
      <sheetData sheetId="12"/>
      <sheetData sheetId="13">
        <row r="19">
          <cell r="D19" t="str">
            <v>FGM</v>
          </cell>
          <cell r="E19" t="str">
            <v>OGM</v>
          </cell>
          <cell r="F19" t="str">
            <v>OCM</v>
          </cell>
          <cell r="G19" t="str">
            <v>LDM</v>
          </cell>
          <cell r="H19" t="str">
            <v>ODM</v>
          </cell>
          <cell r="I19" t="str">
            <v>FDM</v>
          </cell>
          <cell r="J19" t="str">
            <v>FLR</v>
          </cell>
          <cell r="K19" t="str">
            <v>FLM</v>
          </cell>
          <cell r="L19" t="str">
            <v>WLM</v>
          </cell>
          <cell r="M19" t="str">
            <v>FRU</v>
          </cell>
          <cell r="N19" t="str">
            <v>AQS</v>
          </cell>
          <cell r="O19" t="str">
            <v>WFB</v>
          </cell>
          <cell r="P19" t="str">
            <v>FSM</v>
          </cell>
          <cell r="Q19" t="str">
            <v>Inoculum</v>
          </cell>
        </row>
        <row r="20">
          <cell r="AZ20" t="str">
            <v>FGM</v>
          </cell>
          <cell r="BA20" t="str">
            <v>OGM</v>
          </cell>
          <cell r="BB20" t="str">
            <v>OCM</v>
          </cell>
          <cell r="BC20" t="str">
            <v>LDM</v>
          </cell>
          <cell r="BD20" t="str">
            <v>ODM</v>
          </cell>
          <cell r="BE20" t="str">
            <v>FDM</v>
          </cell>
          <cell r="BF20" t="str">
            <v>FLR</v>
          </cell>
          <cell r="BG20" t="str">
            <v>FLM</v>
          </cell>
          <cell r="BH20" t="str">
            <v>WLM</v>
          </cell>
          <cell r="BI20" t="str">
            <v>FRU</v>
          </cell>
          <cell r="BJ20" t="str">
            <v>AQS</v>
          </cell>
          <cell r="BK20" t="str">
            <v>WFB</v>
          </cell>
          <cell r="BL20" t="str">
            <v>FSM</v>
          </cell>
          <cell r="BM20" t="str">
            <v>Inoculum</v>
          </cell>
        </row>
        <row r="22">
          <cell r="AZ22">
            <v>33.799999999999997</v>
          </cell>
          <cell r="BA22">
            <v>20.69</v>
          </cell>
          <cell r="BB22">
            <v>20.03</v>
          </cell>
          <cell r="BC22">
            <v>0.49</v>
          </cell>
          <cell r="BD22">
            <v>2.0299999999999998</v>
          </cell>
          <cell r="BE22">
            <v>5.65</v>
          </cell>
          <cell r="BF22">
            <v>2.94</v>
          </cell>
          <cell r="BG22">
            <v>3.94</v>
          </cell>
          <cell r="BH22">
            <v>25.79</v>
          </cell>
          <cell r="BI22">
            <v>1.66</v>
          </cell>
          <cell r="BJ22">
            <v>4.24</v>
          </cell>
          <cell r="BK22">
            <v>0.42</v>
          </cell>
          <cell r="BL22">
            <v>0.28000000000000003</v>
          </cell>
          <cell r="BM22">
            <v>2.36</v>
          </cell>
        </row>
        <row r="23">
          <cell r="AZ23">
            <v>9.24</v>
          </cell>
          <cell r="BA23">
            <v>9.5399999999999991</v>
          </cell>
          <cell r="BB23">
            <v>8.85</v>
          </cell>
          <cell r="BC23">
            <v>7.91</v>
          </cell>
          <cell r="BD23">
            <v>7.25</v>
          </cell>
          <cell r="BE23">
            <v>7.23</v>
          </cell>
          <cell r="BF23">
            <v>10.81</v>
          </cell>
          <cell r="BG23">
            <v>7.48</v>
          </cell>
          <cell r="BH23">
            <v>9.1999999999999993</v>
          </cell>
          <cell r="BI23">
            <v>7.2</v>
          </cell>
          <cell r="BJ23">
            <v>7.42</v>
          </cell>
          <cell r="BK23">
            <v>4.17</v>
          </cell>
          <cell r="BL23">
            <v>7</v>
          </cell>
          <cell r="BM23">
            <v>6.9</v>
          </cell>
        </row>
        <row r="25">
          <cell r="AZ25">
            <v>-210.3</v>
          </cell>
          <cell r="BA25">
            <v>-276.5</v>
          </cell>
          <cell r="BB25">
            <v>-381.3</v>
          </cell>
          <cell r="BC25">
            <v>-358.2</v>
          </cell>
          <cell r="BD25">
            <v>-308</v>
          </cell>
          <cell r="BE25">
            <v>-360.6</v>
          </cell>
          <cell r="BF25">
            <v>-146.5</v>
          </cell>
          <cell r="BG25">
            <v>-382.4</v>
          </cell>
          <cell r="BH25">
            <v>-279.8</v>
          </cell>
          <cell r="BI25">
            <v>-291.39999999999998</v>
          </cell>
          <cell r="BJ25">
            <v>-350.3</v>
          </cell>
          <cell r="BK25">
            <v>73.400000000000006</v>
          </cell>
          <cell r="BL25">
            <v>-304.60000000000002</v>
          </cell>
          <cell r="BM25">
            <v>-223</v>
          </cell>
        </row>
        <row r="26">
          <cell r="D26">
            <v>60.05657958984375</v>
          </cell>
          <cell r="E26">
            <v>64.638168334960938</v>
          </cell>
          <cell r="F26">
            <v>43.004193305969238</v>
          </cell>
          <cell r="G26">
            <v>64.008224487304688</v>
          </cell>
          <cell r="H26">
            <v>58.687381744384766</v>
          </cell>
          <cell r="I26">
            <v>67.372215270996094</v>
          </cell>
          <cell r="J26">
            <v>66.458478927612305</v>
          </cell>
          <cell r="K26">
            <v>63.813636779785156</v>
          </cell>
          <cell r="L26">
            <v>66.352684020996094</v>
          </cell>
          <cell r="M26">
            <v>48.317646026611328</v>
          </cell>
          <cell r="N26">
            <v>39.276785850524902</v>
          </cell>
          <cell r="O26">
            <v>56.400920867919922</v>
          </cell>
          <cell r="P26">
            <v>48.26995849609375</v>
          </cell>
          <cell r="Q26">
            <v>55.52</v>
          </cell>
        </row>
        <row r="27">
          <cell r="D27">
            <v>8.2387239933013916</v>
          </cell>
          <cell r="E27">
            <v>9.2717733383178711</v>
          </cell>
          <cell r="F27">
            <v>2.6909337043762207</v>
          </cell>
          <cell r="G27">
            <v>5.3544763326644897</v>
          </cell>
          <cell r="H27">
            <v>8.1148731708526611</v>
          </cell>
          <cell r="I27">
            <v>7.3420701026916504</v>
          </cell>
          <cell r="J27">
            <v>9.1534345149993896</v>
          </cell>
          <cell r="K27">
            <v>5.3682823181152344</v>
          </cell>
          <cell r="L27">
            <v>2.672598123550415</v>
          </cell>
          <cell r="M27">
            <v>4.2391700744628906</v>
          </cell>
          <cell r="N27">
            <v>7.1632528305053711</v>
          </cell>
          <cell r="O27">
            <v>5.5617046356201172</v>
          </cell>
          <cell r="P27">
            <v>3.4398260116577148</v>
          </cell>
          <cell r="Q27">
            <v>2.57</v>
          </cell>
        </row>
        <row r="32">
          <cell r="AZ32">
            <v>27</v>
          </cell>
          <cell r="BA32">
            <v>19</v>
          </cell>
          <cell r="BB32">
            <v>8</v>
          </cell>
          <cell r="BC32">
            <v>24</v>
          </cell>
          <cell r="BD32">
            <v>30</v>
          </cell>
          <cell r="BE32">
            <v>17</v>
          </cell>
          <cell r="BF32">
            <v>33</v>
          </cell>
          <cell r="BG32">
            <v>16</v>
          </cell>
          <cell r="BH32">
            <v>14</v>
          </cell>
          <cell r="BI32">
            <v>42</v>
          </cell>
          <cell r="BJ32">
            <v>10</v>
          </cell>
          <cell r="BK32">
            <v>27</v>
          </cell>
          <cell r="BL32">
            <v>8</v>
          </cell>
          <cell r="BM32">
            <v>13</v>
          </cell>
        </row>
        <row r="34">
          <cell r="AZ34">
            <v>-150</v>
          </cell>
          <cell r="BA34">
            <v>-150</v>
          </cell>
          <cell r="BB34">
            <v>-150</v>
          </cell>
          <cell r="BC34">
            <v>-150</v>
          </cell>
          <cell r="BD34">
            <v>-150</v>
          </cell>
          <cell r="BE34">
            <v>-150</v>
          </cell>
          <cell r="BF34">
            <v>-150</v>
          </cell>
          <cell r="BG34">
            <v>-150</v>
          </cell>
          <cell r="BH34">
            <v>-150</v>
          </cell>
          <cell r="BI34">
            <v>-150</v>
          </cell>
          <cell r="BJ34">
            <v>-150</v>
          </cell>
          <cell r="BK34">
            <v>-150</v>
          </cell>
          <cell r="BL34">
            <v>-150</v>
          </cell>
          <cell r="BM34">
            <v>-150</v>
          </cell>
        </row>
        <row r="35">
          <cell r="AZ35">
            <v>-350</v>
          </cell>
          <cell r="BA35">
            <v>-350</v>
          </cell>
          <cell r="BB35">
            <v>-350</v>
          </cell>
          <cell r="BC35">
            <v>-350</v>
          </cell>
          <cell r="BD35">
            <v>-350</v>
          </cell>
          <cell r="BE35">
            <v>-350</v>
          </cell>
          <cell r="BF35">
            <v>-350</v>
          </cell>
          <cell r="BG35">
            <v>-350</v>
          </cell>
          <cell r="BH35">
            <v>-350</v>
          </cell>
          <cell r="BI35">
            <v>-350</v>
          </cell>
          <cell r="BJ35">
            <v>-350</v>
          </cell>
          <cell r="BK35">
            <v>-350</v>
          </cell>
          <cell r="BL35">
            <v>-350</v>
          </cell>
          <cell r="BM35">
            <v>-350</v>
          </cell>
        </row>
        <row r="36">
          <cell r="AZ36">
            <v>20</v>
          </cell>
          <cell r="BA36">
            <v>20</v>
          </cell>
          <cell r="BB36">
            <v>20</v>
          </cell>
          <cell r="BC36">
            <v>20</v>
          </cell>
          <cell r="BD36">
            <v>20</v>
          </cell>
          <cell r="BE36">
            <v>20</v>
          </cell>
          <cell r="BF36">
            <v>20</v>
          </cell>
          <cell r="BG36">
            <v>20</v>
          </cell>
          <cell r="BH36">
            <v>20</v>
          </cell>
          <cell r="BI36">
            <v>20</v>
          </cell>
          <cell r="BJ36">
            <v>20</v>
          </cell>
          <cell r="BK36">
            <v>20</v>
          </cell>
          <cell r="BL36">
            <v>20</v>
          </cell>
          <cell r="BM36">
            <v>20</v>
          </cell>
        </row>
        <row r="37">
          <cell r="AZ37">
            <v>7</v>
          </cell>
          <cell r="BA37">
            <v>7</v>
          </cell>
          <cell r="BB37">
            <v>7</v>
          </cell>
          <cell r="BC37">
            <v>7</v>
          </cell>
          <cell r="BD37">
            <v>7</v>
          </cell>
          <cell r="BE37">
            <v>7</v>
          </cell>
          <cell r="BF37">
            <v>7</v>
          </cell>
          <cell r="BG37">
            <v>7</v>
          </cell>
          <cell r="BH37">
            <v>7</v>
          </cell>
          <cell r="BI37">
            <v>7</v>
          </cell>
          <cell r="BJ37">
            <v>7</v>
          </cell>
          <cell r="BK37">
            <v>7</v>
          </cell>
          <cell r="BL37">
            <v>7</v>
          </cell>
          <cell r="BM37">
            <v>7</v>
          </cell>
        </row>
        <row r="79">
          <cell r="C79" t="str">
            <v>FGM</v>
          </cell>
          <cell r="H79">
            <v>0.46409453215283952</v>
          </cell>
          <cell r="I79"/>
          <cell r="AV79">
            <v>91.508875739644964</v>
          </cell>
        </row>
        <row r="80">
          <cell r="C80" t="str">
            <v>OGM</v>
          </cell>
          <cell r="H80">
            <v>0.2600242901737489</v>
          </cell>
          <cell r="I80"/>
          <cell r="AV80">
            <v>85.500241662638956</v>
          </cell>
        </row>
        <row r="81">
          <cell r="C81" t="str">
            <v>OCM</v>
          </cell>
          <cell r="H81">
            <v>0.54556634629693268</v>
          </cell>
          <cell r="I81"/>
          <cell r="AV81">
            <v>85.871193210184728</v>
          </cell>
        </row>
        <row r="82">
          <cell r="C82" t="str">
            <v>LDM</v>
          </cell>
          <cell r="H82">
            <v>0.35056993369459649</v>
          </cell>
          <cell r="I82"/>
          <cell r="AV82">
            <v>44.897959183673464</v>
          </cell>
        </row>
        <row r="83">
          <cell r="C83" t="str">
            <v>ODM</v>
          </cell>
          <cell r="H83">
            <v>0.31796714198428583</v>
          </cell>
          <cell r="I83"/>
          <cell r="AV83">
            <v>26.600985221674868</v>
          </cell>
        </row>
        <row r="84">
          <cell r="C84" t="str">
            <v>FDM</v>
          </cell>
          <cell r="H84">
            <v>0.60638823366849182</v>
          </cell>
          <cell r="I84"/>
          <cell r="AV84">
            <v>55.752212389380531</v>
          </cell>
        </row>
        <row r="85">
          <cell r="C85" t="str">
            <v>FLR</v>
          </cell>
          <cell r="H85">
            <v>0.88461613620435053</v>
          </cell>
          <cell r="I85"/>
          <cell r="AV85">
            <v>25.170068027210878</v>
          </cell>
        </row>
        <row r="86">
          <cell r="C86" t="str">
            <v>FLM</v>
          </cell>
          <cell r="H86">
            <v>0.89031061750757479</v>
          </cell>
          <cell r="I86"/>
          <cell r="AV86">
            <v>51.776649746192895</v>
          </cell>
        </row>
        <row r="87">
          <cell r="C87" t="str">
            <v>WLM</v>
          </cell>
          <cell r="H87">
            <v>0.76848434412290412</v>
          </cell>
          <cell r="I87"/>
          <cell r="AV87">
            <v>89.259402869329193</v>
          </cell>
        </row>
        <row r="88">
          <cell r="C88" t="str">
            <v>FRU</v>
          </cell>
          <cell r="H88">
            <v>0.90317383201258128</v>
          </cell>
          <cell r="I88"/>
          <cell r="AV88">
            <v>86.144578313253021</v>
          </cell>
        </row>
        <row r="89">
          <cell r="C89" t="str">
            <v>AQS</v>
          </cell>
          <cell r="H89">
            <v>0.1236301595240718</v>
          </cell>
          <cell r="I89"/>
          <cell r="AV89">
            <v>41.981132075471706</v>
          </cell>
        </row>
        <row r="90">
          <cell r="C90" t="str">
            <v>WFB</v>
          </cell>
          <cell r="H90">
            <v>3.32115748658984E-3</v>
          </cell>
          <cell r="I90"/>
          <cell r="AV90">
            <v>9.5238095238095237</v>
          </cell>
        </row>
        <row r="91">
          <cell r="C91" t="str">
            <v>FSM</v>
          </cell>
          <cell r="H91">
            <v>0.76229621351783017</v>
          </cell>
          <cell r="I91"/>
          <cell r="AV91">
            <v>67.857142857142861</v>
          </cell>
        </row>
        <row r="123">
          <cell r="D123" t="str">
            <v>FGM</v>
          </cell>
          <cell r="E123" t="str">
            <v>OGM</v>
          </cell>
          <cell r="F123" t="str">
            <v>OCM</v>
          </cell>
          <cell r="G123" t="str">
            <v>LDM</v>
          </cell>
          <cell r="H123" t="str">
            <v>ODM</v>
          </cell>
          <cell r="I123" t="str">
            <v>FDM</v>
          </cell>
          <cell r="J123" t="str">
            <v>FLR</v>
          </cell>
          <cell r="K123" t="str">
            <v>FLM</v>
          </cell>
          <cell r="L123" t="str">
            <v>WLM</v>
          </cell>
          <cell r="M123" t="str">
            <v>FRU</v>
          </cell>
          <cell r="N123" t="str">
            <v>AQS</v>
          </cell>
          <cell r="O123" t="str">
            <v>WFB</v>
          </cell>
          <cell r="P123" t="str">
            <v>FSM</v>
          </cell>
        </row>
        <row r="124">
          <cell r="D124">
            <v>499.1600453824621</v>
          </cell>
          <cell r="E124">
            <v>398.62213180639282</v>
          </cell>
          <cell r="F124">
            <v>309.635382768851</v>
          </cell>
          <cell r="G124">
            <v>641.08963188825328</v>
          </cell>
          <cell r="H124">
            <v>585.52639135339359</v>
          </cell>
          <cell r="I124">
            <v>798.74163679370611</v>
          </cell>
          <cell r="J124">
            <v>1455.4467318544127</v>
          </cell>
          <cell r="K124">
            <v>1174.3683947502539</v>
          </cell>
          <cell r="L124">
            <v>783.44703930287858</v>
          </cell>
          <cell r="M124">
            <v>1668.6084996811207</v>
          </cell>
          <cell r="N124">
            <v>116.88067229354075</v>
          </cell>
          <cell r="O124">
            <v>313.69968140277723</v>
          </cell>
          <cell r="P124">
            <v>1118.6447213745812</v>
          </cell>
        </row>
        <row r="125">
          <cell r="D125">
            <v>313.8718365364922</v>
          </cell>
          <cell r="E125">
            <v>199.17323603289148</v>
          </cell>
          <cell r="F125">
            <v>163.58037271678398</v>
          </cell>
          <cell r="G125">
            <v>222.778647081168</v>
          </cell>
          <cell r="H125">
            <v>208.4089274571709</v>
          </cell>
          <cell r="I125">
            <v>446.25695247664356</v>
          </cell>
          <cell r="J125">
            <v>872.83140509309135</v>
          </cell>
          <cell r="K125">
            <v>737.97309926105959</v>
          </cell>
          <cell r="L125">
            <v>441.31571723931154</v>
          </cell>
          <cell r="M125">
            <v>895.20846007892123</v>
          </cell>
          <cell r="N125">
            <v>46.971642194850617</v>
          </cell>
          <cell r="O125">
            <v>1.9449380246972188</v>
          </cell>
          <cell r="P125">
            <v>288.83406705891684</v>
          </cell>
        </row>
        <row r="126">
          <cell r="D126">
            <v>342.99605803211887</v>
          </cell>
          <cell r="E126">
            <v>232.95049482874646</v>
          </cell>
          <cell r="F126">
            <v>190.49505032076647</v>
          </cell>
          <cell r="G126">
            <v>496.1888048626015</v>
          </cell>
          <cell r="H126">
            <v>783.46319025566129</v>
          </cell>
          <cell r="I126">
            <v>800.42913698191626</v>
          </cell>
          <cell r="J126">
            <v>3467.7355823968774</v>
          </cell>
          <cell r="K126">
            <v>1425.3009858277328</v>
          </cell>
          <cell r="L126">
            <v>494.41930267601413</v>
          </cell>
          <cell r="M126">
            <v>1039.1930375741322</v>
          </cell>
          <cell r="N126">
            <v>111.88750725065537</v>
          </cell>
          <cell r="O126">
            <v>20.421849259320798</v>
          </cell>
          <cell r="P126">
            <v>425.65020408682483</v>
          </cell>
        </row>
        <row r="132">
          <cell r="D132">
            <v>91.508875739644964</v>
          </cell>
          <cell r="E132">
            <v>85.500241662638956</v>
          </cell>
          <cell r="F132">
            <v>85.871193210184728</v>
          </cell>
          <cell r="G132">
            <v>44.897959183673464</v>
          </cell>
          <cell r="H132">
            <v>26.600985221674868</v>
          </cell>
          <cell r="I132">
            <v>55.752212389380531</v>
          </cell>
          <cell r="J132">
            <v>25.170068027210878</v>
          </cell>
          <cell r="K132">
            <v>51.776649746192895</v>
          </cell>
          <cell r="L132">
            <v>89.259402869329193</v>
          </cell>
          <cell r="M132">
            <v>86.144578313253021</v>
          </cell>
          <cell r="N132">
            <v>41.981132075471706</v>
          </cell>
          <cell r="O132">
            <v>9.5238095238095237</v>
          </cell>
          <cell r="P132">
            <v>67.857142857142861</v>
          </cell>
        </row>
        <row r="133">
          <cell r="D133">
            <v>8</v>
          </cell>
          <cell r="E133">
            <v>5</v>
          </cell>
          <cell r="F133">
            <v>5</v>
          </cell>
          <cell r="G133">
            <v>14</v>
          </cell>
          <cell r="H133">
            <v>14</v>
          </cell>
          <cell r="I133">
            <v>11</v>
          </cell>
          <cell r="J133">
            <v>9</v>
          </cell>
          <cell r="K133">
            <v>32</v>
          </cell>
          <cell r="L133">
            <v>12</v>
          </cell>
          <cell r="M133">
            <v>47</v>
          </cell>
          <cell r="N133">
            <v>0.9</v>
          </cell>
          <cell r="O133">
            <v>0.8</v>
          </cell>
          <cell r="P133">
            <v>2</v>
          </cell>
        </row>
        <row r="136">
          <cell r="D136" t="str">
            <v>FGM</v>
          </cell>
          <cell r="E136" t="str">
            <v>OGM</v>
          </cell>
          <cell r="F136" t="str">
            <v>OCM</v>
          </cell>
          <cell r="G136" t="str">
            <v>LDM</v>
          </cell>
          <cell r="H136" t="str">
            <v>ODM</v>
          </cell>
          <cell r="I136" t="str">
            <v>FDM</v>
          </cell>
          <cell r="J136" t="str">
            <v>FLR</v>
          </cell>
          <cell r="K136" t="str">
            <v>FLM</v>
          </cell>
          <cell r="L136" t="str">
            <v>WLM</v>
          </cell>
          <cell r="M136" t="str">
            <v>FRU</v>
          </cell>
          <cell r="N136" t="str">
            <v>AQS</v>
          </cell>
          <cell r="O136" t="str">
            <v>WFB</v>
          </cell>
          <cell r="P136" t="str">
            <v>FSM</v>
          </cell>
        </row>
        <row r="145">
          <cell r="D145">
            <v>74.2</v>
          </cell>
          <cell r="E145">
            <v>66.599999999999994</v>
          </cell>
          <cell r="F145">
            <v>65.2</v>
          </cell>
          <cell r="G145">
            <v>61.4</v>
          </cell>
          <cell r="H145">
            <v>42.9</v>
          </cell>
          <cell r="I145">
            <v>72.8</v>
          </cell>
          <cell r="J145">
            <v>76.900000000000006</v>
          </cell>
          <cell r="K145">
            <v>75.2</v>
          </cell>
          <cell r="L145">
            <v>72.900000000000006</v>
          </cell>
          <cell r="M145">
            <v>64.2</v>
          </cell>
          <cell r="N145">
            <v>60</v>
          </cell>
          <cell r="O145">
            <v>1.6</v>
          </cell>
          <cell r="P145">
            <v>72</v>
          </cell>
        </row>
        <row r="146">
          <cell r="D146">
            <v>63</v>
          </cell>
          <cell r="E146">
            <v>50</v>
          </cell>
          <cell r="F146">
            <v>53</v>
          </cell>
          <cell r="G146">
            <v>35</v>
          </cell>
          <cell r="H146">
            <v>36</v>
          </cell>
          <cell r="I146">
            <v>56</v>
          </cell>
          <cell r="J146">
            <v>60</v>
          </cell>
          <cell r="K146">
            <v>63</v>
          </cell>
          <cell r="L146">
            <v>56</v>
          </cell>
          <cell r="M146">
            <v>54</v>
          </cell>
          <cell r="N146">
            <v>40</v>
          </cell>
          <cell r="O146">
            <v>1</v>
          </cell>
          <cell r="P146">
            <v>26</v>
          </cell>
        </row>
        <row r="147">
          <cell r="D147">
            <v>24</v>
          </cell>
          <cell r="E147">
            <v>23</v>
          </cell>
          <cell r="F147">
            <v>29</v>
          </cell>
          <cell r="G147">
            <v>25</v>
          </cell>
          <cell r="H147">
            <v>22</v>
          </cell>
          <cell r="I147">
            <v>14</v>
          </cell>
          <cell r="J147">
            <v>18</v>
          </cell>
          <cell r="K147">
            <v>23</v>
          </cell>
          <cell r="L147">
            <v>13</v>
          </cell>
          <cell r="M147">
            <v>40</v>
          </cell>
          <cell r="N147">
            <v>23</v>
          </cell>
          <cell r="O147">
            <v>31</v>
          </cell>
          <cell r="P147">
            <v>32</v>
          </cell>
        </row>
      </sheetData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47B1A-5D9E-2747-9361-D518EDF68BBE}">
  <dimension ref="A1:K28"/>
  <sheetViews>
    <sheetView tabSelected="1" topLeftCell="A18" workbookViewId="0">
      <selection activeCell="A2" sqref="A2"/>
    </sheetView>
  </sheetViews>
  <sheetFormatPr baseColWidth="10" defaultRowHeight="16"/>
  <cols>
    <col min="1" max="1" width="57" customWidth="1"/>
    <col min="2" max="2" width="39.33203125" customWidth="1"/>
    <col min="3" max="3" width="10.83203125" customWidth="1"/>
  </cols>
  <sheetData>
    <row r="1" spans="1:2" ht="31">
      <c r="A1" s="402" t="s">
        <v>208</v>
      </c>
    </row>
    <row r="2" spans="1:2" ht="26">
      <c r="A2" s="115" t="s">
        <v>209</v>
      </c>
      <c r="B2" s="403" t="s">
        <v>229</v>
      </c>
    </row>
    <row r="3" spans="1:2" ht="26">
      <c r="A3" s="115"/>
      <c r="B3" s="403" t="s">
        <v>230</v>
      </c>
    </row>
    <row r="4" spans="1:2" ht="26">
      <c r="A4" s="115"/>
      <c r="B4" s="403" t="s">
        <v>231</v>
      </c>
    </row>
    <row r="5" spans="1:2" ht="26">
      <c r="A5" s="115"/>
      <c r="B5" s="403" t="s">
        <v>232</v>
      </c>
    </row>
    <row r="6" spans="1:2" ht="26">
      <c r="A6" s="115"/>
      <c r="B6" s="403" t="s">
        <v>233</v>
      </c>
    </row>
    <row r="7" spans="1:2" ht="26">
      <c r="A7" s="115"/>
      <c r="B7" s="403" t="s">
        <v>32</v>
      </c>
    </row>
    <row r="8" spans="1:2" ht="26">
      <c r="A8" s="115"/>
      <c r="B8" s="403" t="s">
        <v>34</v>
      </c>
    </row>
    <row r="9" spans="1:2" ht="26">
      <c r="A9" s="115"/>
      <c r="B9" s="403" t="s">
        <v>36</v>
      </c>
    </row>
    <row r="10" spans="1:2" ht="26">
      <c r="A10" s="115"/>
      <c r="B10" s="403" t="s">
        <v>221</v>
      </c>
    </row>
    <row r="11" spans="1:2" ht="26">
      <c r="A11" s="115"/>
      <c r="B11" s="403" t="s">
        <v>222</v>
      </c>
    </row>
    <row r="12" spans="1:2" ht="26">
      <c r="A12" s="115"/>
      <c r="B12" s="403" t="s">
        <v>223</v>
      </c>
    </row>
    <row r="13" spans="1:2" ht="26">
      <c r="A13" s="115"/>
      <c r="B13" s="403" t="s">
        <v>224</v>
      </c>
    </row>
    <row r="14" spans="1:2" ht="26">
      <c r="A14" s="115"/>
      <c r="B14" s="403" t="s">
        <v>46</v>
      </c>
    </row>
    <row r="15" spans="1:2" ht="26">
      <c r="A15" s="115"/>
      <c r="B15" s="403" t="s">
        <v>225</v>
      </c>
    </row>
    <row r="16" spans="1:2" ht="26">
      <c r="A16" s="115"/>
      <c r="B16" s="403" t="s">
        <v>220</v>
      </c>
    </row>
    <row r="17" spans="1:11" ht="26">
      <c r="A17" s="115"/>
      <c r="B17" s="403" t="s">
        <v>52</v>
      </c>
    </row>
    <row r="18" spans="1:11" ht="26">
      <c r="A18" s="115" t="s">
        <v>219</v>
      </c>
      <c r="B18" s="403" t="s">
        <v>217</v>
      </c>
    </row>
    <row r="19" spans="1:11" ht="26">
      <c r="A19" s="403"/>
      <c r="B19" s="403" t="s">
        <v>218</v>
      </c>
    </row>
    <row r="20" spans="1:11" ht="26">
      <c r="A20" s="403"/>
      <c r="B20" s="403"/>
    </row>
    <row r="21" spans="1:11" ht="26">
      <c r="A21" s="403"/>
      <c r="B21" s="403"/>
    </row>
    <row r="22" spans="1:11" ht="27">
      <c r="A22" s="404" t="s">
        <v>210</v>
      </c>
      <c r="B22" s="403" t="s">
        <v>215</v>
      </c>
    </row>
    <row r="23" spans="1:11" ht="27">
      <c r="A23" s="404" t="s">
        <v>219</v>
      </c>
      <c r="B23" s="403"/>
    </row>
    <row r="24" spans="1:11" ht="26">
      <c r="A24" s="115" t="s">
        <v>211</v>
      </c>
      <c r="B24" s="403" t="s">
        <v>226</v>
      </c>
    </row>
    <row r="25" spans="1:11" ht="26">
      <c r="A25" s="115" t="s">
        <v>212</v>
      </c>
      <c r="B25" s="403" t="s">
        <v>227</v>
      </c>
    </row>
    <row r="26" spans="1:11" ht="26">
      <c r="A26" s="403"/>
      <c r="B26" s="403"/>
    </row>
    <row r="27" spans="1:11" ht="26">
      <c r="A27" s="405" t="s">
        <v>213</v>
      </c>
      <c r="B27" s="406" t="s">
        <v>228</v>
      </c>
      <c r="C27" s="116"/>
      <c r="D27" s="116"/>
      <c r="E27" s="116"/>
      <c r="F27" s="116"/>
      <c r="G27" s="116"/>
      <c r="H27" s="116"/>
      <c r="I27" s="116"/>
      <c r="J27" s="116"/>
      <c r="K27" s="116"/>
    </row>
    <row r="28" spans="1:11" ht="26">
      <c r="A28" s="405" t="s">
        <v>214</v>
      </c>
      <c r="B28" s="406" t="s">
        <v>216</v>
      </c>
      <c r="C28" s="116"/>
      <c r="D28" s="116"/>
      <c r="E28" s="116"/>
      <c r="F28" s="116"/>
      <c r="G28" s="116"/>
      <c r="H28" s="116"/>
      <c r="I28" s="116"/>
      <c r="J28" s="116"/>
      <c r="K28" s="11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7A4E0-67F0-0D42-9A3F-530420CE77F8}">
  <dimension ref="B1:V45"/>
  <sheetViews>
    <sheetView topLeftCell="A56" workbookViewId="0">
      <selection activeCell="B2" sqref="B2"/>
    </sheetView>
  </sheetViews>
  <sheetFormatPr baseColWidth="10" defaultRowHeight="16"/>
  <cols>
    <col min="1" max="1" width="2.6640625" customWidth="1"/>
    <col min="2" max="2" width="22.5" customWidth="1"/>
    <col min="3" max="3" width="9.83203125" customWidth="1"/>
    <col min="4" max="4" width="4.33203125" style="2" customWidth="1"/>
    <col min="7" max="7" width="8.1640625" customWidth="1"/>
    <col min="10" max="10" width="5.33203125" customWidth="1"/>
    <col min="13" max="13" width="5.6640625" customWidth="1"/>
    <col min="15" max="17" width="3.6640625" customWidth="1"/>
    <col min="18" max="18" width="5.1640625" customWidth="1"/>
    <col min="19" max="19" width="5.5" customWidth="1"/>
    <col min="20" max="20" width="4.5" customWidth="1"/>
  </cols>
  <sheetData>
    <row r="1" spans="2:22" ht="20" thickBot="1">
      <c r="B1" s="1" t="s">
        <v>55</v>
      </c>
      <c r="C1" s="1"/>
      <c r="O1" s="3"/>
    </row>
    <row r="2" spans="2:22" ht="17" thickBot="1">
      <c r="O2" s="291" t="s">
        <v>0</v>
      </c>
      <c r="P2" s="292"/>
      <c r="Q2" s="293"/>
      <c r="R2" s="292" t="s">
        <v>4</v>
      </c>
      <c r="S2" s="292"/>
      <c r="T2" s="293"/>
    </row>
    <row r="3" spans="2:22" ht="14.5" customHeight="1" thickBot="1">
      <c r="B3" s="4"/>
      <c r="C3" s="4"/>
      <c r="D3" s="5"/>
      <c r="E3" s="294" t="s">
        <v>0</v>
      </c>
      <c r="F3" s="295"/>
      <c r="G3" s="296"/>
      <c r="H3" s="297" t="s">
        <v>5</v>
      </c>
      <c r="I3" s="298"/>
      <c r="J3" s="299"/>
      <c r="K3" s="300" t="s">
        <v>6</v>
      </c>
      <c r="L3" s="301"/>
      <c r="M3" s="302"/>
      <c r="O3" s="291" t="s">
        <v>7</v>
      </c>
      <c r="P3" s="292"/>
      <c r="Q3" s="293"/>
    </row>
    <row r="4" spans="2:22" ht="17" thickBot="1">
      <c r="B4" s="4"/>
      <c r="C4" s="4"/>
      <c r="D4" s="5"/>
      <c r="E4" s="6" t="s">
        <v>8</v>
      </c>
      <c r="F4" s="7" t="s">
        <v>9</v>
      </c>
      <c r="G4" s="285" t="s">
        <v>10</v>
      </c>
      <c r="H4" s="8" t="s">
        <v>8</v>
      </c>
      <c r="I4" s="8" t="s">
        <v>9</v>
      </c>
      <c r="J4" s="287" t="s">
        <v>10</v>
      </c>
      <c r="K4" s="9" t="s">
        <v>8</v>
      </c>
      <c r="L4" s="9" t="s">
        <v>9</v>
      </c>
      <c r="M4" s="289" t="s">
        <v>10</v>
      </c>
      <c r="V4" s="10"/>
    </row>
    <row r="5" spans="2:22" s="11" customFormat="1" ht="25.25" customHeight="1" thickBot="1">
      <c r="B5" s="12" t="s">
        <v>11</v>
      </c>
      <c r="C5" s="13" t="s">
        <v>12</v>
      </c>
      <c r="D5" s="14" t="s">
        <v>13</v>
      </c>
      <c r="E5" s="15">
        <v>42771</v>
      </c>
      <c r="F5" s="16">
        <v>42861</v>
      </c>
      <c r="G5" s="286"/>
      <c r="H5" s="17">
        <v>75644</v>
      </c>
      <c r="I5" s="17">
        <v>42861</v>
      </c>
      <c r="J5" s="288"/>
      <c r="K5" s="18">
        <v>75644</v>
      </c>
      <c r="L5" s="18">
        <v>42861</v>
      </c>
      <c r="M5" s="290"/>
    </row>
    <row r="6" spans="2:22" ht="17" thickBot="1">
      <c r="B6" s="269" t="s">
        <v>14</v>
      </c>
      <c r="C6" s="271">
        <v>42766</v>
      </c>
      <c r="D6" s="273" t="s">
        <v>15</v>
      </c>
      <c r="E6" s="274">
        <v>9.24</v>
      </c>
      <c r="F6" s="262">
        <f>AVERAGE(O6:Q6)</f>
        <v>7.7766666666666673</v>
      </c>
      <c r="G6" s="239" t="str">
        <f>"±"&amp;FIXED(STDEV(O6:Q6),2)</f>
        <v>±0.07</v>
      </c>
      <c r="H6" s="275">
        <v>-210.3</v>
      </c>
      <c r="I6" s="262">
        <f>AVERAGE(R6:T6)</f>
        <v>-274.09999999999997</v>
      </c>
      <c r="J6" s="239" t="str">
        <f>"±"&amp;FIXED(STDEV(R6:T6),1)</f>
        <v>±24.4</v>
      </c>
      <c r="K6" s="263">
        <v>10.8</v>
      </c>
      <c r="L6" s="262">
        <f>AVERAGE(O7:Q7)</f>
        <v>14.28</v>
      </c>
      <c r="M6" s="264" t="str">
        <f>"±"&amp;FIXED(STDEV(O7:Q7),1)</f>
        <v>±0.2</v>
      </c>
      <c r="O6" s="19">
        <v>7.74</v>
      </c>
      <c r="P6" s="20">
        <v>7.73</v>
      </c>
      <c r="Q6" s="21">
        <v>7.86</v>
      </c>
      <c r="R6" s="19">
        <v>-252.4</v>
      </c>
      <c r="S6" s="20">
        <v>-300.5</v>
      </c>
      <c r="T6" s="21">
        <v>-269.39999999999998</v>
      </c>
    </row>
    <row r="7" spans="2:22" ht="17" thickBot="1">
      <c r="B7" s="270"/>
      <c r="C7" s="272"/>
      <c r="D7" s="253"/>
      <c r="E7" s="255"/>
      <c r="F7" s="244"/>
      <c r="G7" s="240"/>
      <c r="H7" s="242"/>
      <c r="I7" s="244"/>
      <c r="J7" s="240"/>
      <c r="K7" s="247"/>
      <c r="L7" s="244"/>
      <c r="M7" s="238"/>
      <c r="O7" s="19">
        <v>14.54</v>
      </c>
      <c r="P7" s="20">
        <v>14.15</v>
      </c>
      <c r="Q7" s="21">
        <v>14.15</v>
      </c>
    </row>
    <row r="8" spans="2:22" ht="17" thickBot="1">
      <c r="B8" s="269" t="s">
        <v>16</v>
      </c>
      <c r="C8" s="271">
        <v>42766</v>
      </c>
      <c r="D8" s="273" t="s">
        <v>17</v>
      </c>
      <c r="E8" s="274">
        <v>9.3699999999999992</v>
      </c>
      <c r="F8" s="262">
        <f t="shared" ref="F8" si="0">AVERAGE(O8:Q8)</f>
        <v>7.7266666666666666</v>
      </c>
      <c r="G8" s="239" t="str">
        <f t="shared" ref="G8" si="1">"±"&amp;FIXED(STDEV(O8:Q8),2)</f>
        <v>±0.22</v>
      </c>
      <c r="H8" s="275">
        <v>-288.39999999999998</v>
      </c>
      <c r="I8" s="262">
        <f t="shared" ref="I8" si="2">AVERAGE(R8:T8)</f>
        <v>-321.76666666666665</v>
      </c>
      <c r="J8" s="239" t="str">
        <f t="shared" ref="J8" si="3">"±"&amp;FIXED(STDEV(R8:T8),1)</f>
        <v>±53.9</v>
      </c>
      <c r="K8" s="263">
        <v>18.45</v>
      </c>
      <c r="L8" s="262">
        <f t="shared" ref="L8" si="4">AVERAGE(O9:Q9)</f>
        <v>16.973333333333333</v>
      </c>
      <c r="M8" s="264" t="str">
        <f t="shared" ref="M8" si="5">"±"&amp;FIXED(STDEV(O9:Q9),1)</f>
        <v>±4.9</v>
      </c>
      <c r="O8" s="19">
        <v>7.81</v>
      </c>
      <c r="P8" s="20">
        <v>7.48</v>
      </c>
      <c r="Q8" s="21">
        <v>7.89</v>
      </c>
      <c r="R8" s="19">
        <v>-261.2</v>
      </c>
      <c r="S8" s="20">
        <v>-364.4</v>
      </c>
      <c r="T8" s="21">
        <v>-339.7</v>
      </c>
    </row>
    <row r="9" spans="2:22" ht="17" thickBot="1">
      <c r="B9" s="270"/>
      <c r="C9" s="272"/>
      <c r="D9" s="253"/>
      <c r="E9" s="255"/>
      <c r="F9" s="244"/>
      <c r="G9" s="240"/>
      <c r="H9" s="242"/>
      <c r="I9" s="244"/>
      <c r="J9" s="240"/>
      <c r="K9" s="247"/>
      <c r="L9" s="244"/>
      <c r="M9" s="238"/>
      <c r="O9" s="19">
        <v>11.33</v>
      </c>
      <c r="P9" s="20">
        <v>19.760000000000002</v>
      </c>
      <c r="Q9" s="21">
        <v>19.829999999999998</v>
      </c>
    </row>
    <row r="10" spans="2:22" ht="17" thickBot="1">
      <c r="B10" s="269" t="s">
        <v>18</v>
      </c>
      <c r="C10" s="271">
        <v>42766</v>
      </c>
      <c r="D10" s="273" t="s">
        <v>19</v>
      </c>
      <c r="E10" s="274">
        <v>9.7100000000000009</v>
      </c>
      <c r="F10" s="262">
        <f t="shared" ref="F10" si="6">AVERAGE(O10:Q10)</f>
        <v>7.7233333333333336</v>
      </c>
      <c r="G10" s="239" t="str">
        <f t="shared" ref="G10" si="7">"±"&amp;FIXED(STDEV(O10:Q10),2)</f>
        <v>±0.35</v>
      </c>
      <c r="H10" s="275">
        <v>-264.60000000000002</v>
      </c>
      <c r="I10" s="262">
        <f t="shared" ref="I10" si="8">AVERAGE(R10:T10)</f>
        <v>-378.10000000000008</v>
      </c>
      <c r="J10" s="239" t="str">
        <f t="shared" ref="J10" si="9">"±"&amp;FIXED(STDEV(R10:T10),1)</f>
        <v>±4.9</v>
      </c>
      <c r="K10" s="263">
        <v>13.57</v>
      </c>
      <c r="L10" s="262">
        <f t="shared" ref="L10" si="10">AVERAGE(O11:Q11)</f>
        <v>17.88</v>
      </c>
      <c r="M10" s="264" t="str">
        <f t="shared" ref="M10" si="11">"±"&amp;FIXED(STDEV(O11:Q11),1)</f>
        <v>±0.7</v>
      </c>
      <c r="O10" s="19">
        <v>7.9</v>
      </c>
      <c r="P10" s="20">
        <v>7.95</v>
      </c>
      <c r="Q10" s="21">
        <v>7.32</v>
      </c>
      <c r="R10" s="19">
        <v>-379.5</v>
      </c>
      <c r="S10" s="20">
        <v>-372.7</v>
      </c>
      <c r="T10" s="21">
        <v>-382.1</v>
      </c>
    </row>
    <row r="11" spans="2:22" ht="17" thickBot="1">
      <c r="B11" s="270"/>
      <c r="C11" s="272"/>
      <c r="D11" s="253"/>
      <c r="E11" s="255"/>
      <c r="F11" s="244"/>
      <c r="G11" s="240"/>
      <c r="H11" s="242"/>
      <c r="I11" s="244"/>
      <c r="J11" s="240"/>
      <c r="K11" s="247"/>
      <c r="L11" s="244"/>
      <c r="M11" s="238"/>
      <c r="O11" s="19">
        <v>18.54</v>
      </c>
      <c r="P11" s="20">
        <v>17.22</v>
      </c>
      <c r="Q11" s="21">
        <v>17.88</v>
      </c>
    </row>
    <row r="12" spans="2:22" ht="17" thickBot="1">
      <c r="B12" s="269" t="s">
        <v>20</v>
      </c>
      <c r="C12" s="271">
        <v>42766</v>
      </c>
      <c r="D12" s="273" t="s">
        <v>21</v>
      </c>
      <c r="E12" s="274">
        <v>8.85</v>
      </c>
      <c r="F12" s="262">
        <f t="shared" ref="F12" si="12">AVERAGE(O12:Q12)</f>
        <v>7.98</v>
      </c>
      <c r="G12" s="239" t="str">
        <f t="shared" ref="G12" si="13">"±"&amp;FIXED(STDEV(O12:Q12),2)</f>
        <v>±0.03</v>
      </c>
      <c r="H12" s="275">
        <v>-381.3</v>
      </c>
      <c r="I12" s="262">
        <f t="shared" ref="I12" si="14">AVERAGE(R12:T12)</f>
        <v>-338</v>
      </c>
      <c r="J12" s="239" t="str">
        <f t="shared" ref="J12" si="15">"±"&amp;FIXED(STDEV(R12:T12),1)</f>
        <v>±75.5</v>
      </c>
      <c r="K12" s="263">
        <v>6.04</v>
      </c>
      <c r="L12" s="262">
        <f t="shared" ref="L12" si="16">AVERAGE(O13:Q13)</f>
        <v>17.88</v>
      </c>
      <c r="M12" s="264" t="str">
        <f t="shared" ref="M12" si="17">"±"&amp;FIXED(STDEV(O13:Q13),1)</f>
        <v>±0.7</v>
      </c>
      <c r="O12" s="19">
        <v>7.99</v>
      </c>
      <c r="P12" s="20">
        <v>8</v>
      </c>
      <c r="Q12" s="21">
        <v>7.95</v>
      </c>
      <c r="R12" s="19">
        <v>-379.1</v>
      </c>
      <c r="S12" s="20">
        <v>-250.9</v>
      </c>
      <c r="T12" s="21">
        <v>-384</v>
      </c>
    </row>
    <row r="13" spans="2:22" ht="17" thickBot="1">
      <c r="B13" s="270"/>
      <c r="C13" s="272"/>
      <c r="D13" s="253"/>
      <c r="E13" s="255"/>
      <c r="F13" s="244"/>
      <c r="G13" s="240"/>
      <c r="H13" s="242"/>
      <c r="I13" s="244"/>
      <c r="J13" s="240"/>
      <c r="K13" s="247"/>
      <c r="L13" s="244"/>
      <c r="M13" s="238"/>
      <c r="O13" s="19">
        <v>18.54</v>
      </c>
      <c r="P13" s="20">
        <v>17.22</v>
      </c>
      <c r="Q13" s="21">
        <v>17.88</v>
      </c>
    </row>
    <row r="14" spans="2:22" ht="17" thickBot="1">
      <c r="B14" s="269" t="s">
        <v>22</v>
      </c>
      <c r="C14" s="271">
        <v>42766</v>
      </c>
      <c r="D14" s="273" t="s">
        <v>23</v>
      </c>
      <c r="E14" s="274">
        <v>7.91</v>
      </c>
      <c r="F14" s="262">
        <f t="shared" ref="F14" si="18">AVERAGE(O14:Q14)</f>
        <v>7.8533333333333326</v>
      </c>
      <c r="G14" s="239" t="str">
        <f t="shared" ref="G14" si="19">"±"&amp;FIXED(STDEV(O14:Q14),2)</f>
        <v>±0.02</v>
      </c>
      <c r="H14" s="275">
        <v>-358.2</v>
      </c>
      <c r="I14" s="262">
        <f t="shared" ref="I14" si="20">AVERAGE(R14:T14)</f>
        <v>-161.29999999999998</v>
      </c>
      <c r="J14" s="239" t="str">
        <f t="shared" ref="J14" si="21">"±"&amp;FIXED(STDEV(R14:T14),1)</f>
        <v>±31.2</v>
      </c>
      <c r="K14" s="263">
        <v>6.53</v>
      </c>
      <c r="L14" s="262">
        <f t="shared" ref="L14" si="22">AVERAGE(O15:Q15)</f>
        <v>7.8233333333333333</v>
      </c>
      <c r="M14" s="264" t="str">
        <f t="shared" ref="M14" si="23">"±"&amp;FIXED(STDEV(O15:Q15),1)</f>
        <v>±0.2</v>
      </c>
      <c r="O14" s="19">
        <v>7.87</v>
      </c>
      <c r="P14" s="20">
        <v>7.85</v>
      </c>
      <c r="Q14" s="21">
        <v>7.84</v>
      </c>
      <c r="R14" s="19">
        <v>-195.9</v>
      </c>
      <c r="S14" s="20">
        <v>-152.6</v>
      </c>
      <c r="T14" s="21">
        <v>-135.4</v>
      </c>
    </row>
    <row r="15" spans="2:22" ht="17" thickBot="1">
      <c r="B15" s="270"/>
      <c r="C15" s="272"/>
      <c r="D15" s="253"/>
      <c r="E15" s="255"/>
      <c r="F15" s="244"/>
      <c r="G15" s="240"/>
      <c r="H15" s="242"/>
      <c r="I15" s="244"/>
      <c r="J15" s="240"/>
      <c r="K15" s="247"/>
      <c r="L15" s="244"/>
      <c r="M15" s="238"/>
      <c r="O15" s="19">
        <v>7.58</v>
      </c>
      <c r="P15" s="20">
        <v>7.85</v>
      </c>
      <c r="Q15" s="21">
        <v>8.0399999999999991</v>
      </c>
    </row>
    <row r="16" spans="2:22" ht="17" thickBot="1">
      <c r="B16" s="269" t="s">
        <v>24</v>
      </c>
      <c r="C16" s="271">
        <v>42766</v>
      </c>
      <c r="D16" s="273" t="s">
        <v>25</v>
      </c>
      <c r="E16" s="274">
        <v>7.22</v>
      </c>
      <c r="F16" s="262">
        <f t="shared" ref="F16" si="24">AVERAGE(O16:Q16)</f>
        <v>7.503333333333333</v>
      </c>
      <c r="G16" s="239" t="str">
        <f t="shared" ref="G16" si="25">"±"&amp;FIXED(STDEV(O16:Q16),2)</f>
        <v>±0.04</v>
      </c>
      <c r="H16" s="275">
        <v>-338</v>
      </c>
      <c r="I16" s="262">
        <f t="shared" ref="I16" si="26">AVERAGE(R16:T16)</f>
        <v>-195.1</v>
      </c>
      <c r="J16" s="239" t="str">
        <f t="shared" ref="J16" si="27">"±"&amp;FIXED(STDEV(R16:T16),1)</f>
        <v>±139.8</v>
      </c>
      <c r="K16" s="263">
        <v>2.13</v>
      </c>
      <c r="L16" s="262">
        <f>AVERAGE(O17:Q17)</f>
        <v>8.1366666666666667</v>
      </c>
      <c r="M16" s="264" t="str">
        <f t="shared" ref="M16" si="28">"±"&amp;FIXED(STDEV(O17:Q17),1)</f>
        <v>±0.2</v>
      </c>
      <c r="O16" s="19">
        <v>7.47</v>
      </c>
      <c r="P16" s="20">
        <v>7.54</v>
      </c>
      <c r="Q16" s="21">
        <v>7.5</v>
      </c>
      <c r="R16" s="19">
        <v>-35.4</v>
      </c>
      <c r="S16" s="20">
        <v>-295.3</v>
      </c>
      <c r="T16" s="21">
        <v>-254.6</v>
      </c>
    </row>
    <row r="17" spans="2:20" ht="17" thickBot="1">
      <c r="B17" s="279"/>
      <c r="C17" s="280"/>
      <c r="D17" s="281"/>
      <c r="E17" s="282"/>
      <c r="F17" s="277"/>
      <c r="G17" s="240"/>
      <c r="H17" s="283"/>
      <c r="I17" s="277"/>
      <c r="J17" s="284"/>
      <c r="K17" s="276"/>
      <c r="L17" s="277"/>
      <c r="M17" s="278"/>
      <c r="O17" s="19">
        <v>8.0399999999999991</v>
      </c>
      <c r="P17" s="20">
        <v>8.35</v>
      </c>
      <c r="Q17" s="21">
        <v>8.02</v>
      </c>
    </row>
    <row r="18" spans="2:20" ht="17" thickBot="1">
      <c r="B18" s="269" t="s">
        <v>26</v>
      </c>
      <c r="C18" s="271">
        <v>42766</v>
      </c>
      <c r="D18" s="273" t="s">
        <v>27</v>
      </c>
      <c r="E18" s="274">
        <v>7.23</v>
      </c>
      <c r="F18" s="262">
        <f t="shared" ref="F18" si="29">AVERAGE(O18:Q18)</f>
        <v>7.7600000000000007</v>
      </c>
      <c r="G18" s="239" t="str">
        <f t="shared" ref="G18" si="30">"±"&amp;FIXED(STDEV(O18:Q18),2)</f>
        <v>±0.05</v>
      </c>
      <c r="H18" s="275">
        <v>-360.6</v>
      </c>
      <c r="I18" s="262">
        <f t="shared" ref="I18" si="31">AVERAGE(R18:T18)</f>
        <v>-282.83333333333331</v>
      </c>
      <c r="J18" s="239" t="str">
        <f t="shared" ref="J18" si="32">"±"&amp;FIXED(STDEV(R18:T18),1)</f>
        <v>±33.2</v>
      </c>
      <c r="K18" s="263">
        <v>14.72</v>
      </c>
      <c r="L18" s="262">
        <f t="shared" ref="L18" si="33">AVERAGE(O19:Q19)</f>
        <v>13.816666666666668</v>
      </c>
      <c r="M18" s="264" t="str">
        <f t="shared" ref="M18" si="34">"±"&amp;FIXED(STDEV(O19:Q19),1)</f>
        <v>±0.7</v>
      </c>
      <c r="O18" s="19">
        <v>7.77</v>
      </c>
      <c r="P18" s="20">
        <v>7.8</v>
      </c>
      <c r="Q18" s="21">
        <v>7.71</v>
      </c>
      <c r="R18" s="19">
        <v>-245.1</v>
      </c>
      <c r="S18" s="20">
        <v>-295.60000000000002</v>
      </c>
      <c r="T18" s="21">
        <v>-307.8</v>
      </c>
    </row>
    <row r="19" spans="2:20" ht="17" thickBot="1">
      <c r="B19" s="270"/>
      <c r="C19" s="272"/>
      <c r="D19" s="253"/>
      <c r="E19" s="255"/>
      <c r="F19" s="244"/>
      <c r="G19" s="240"/>
      <c r="H19" s="242"/>
      <c r="I19" s="244"/>
      <c r="J19" s="240"/>
      <c r="K19" s="247"/>
      <c r="L19" s="244"/>
      <c r="M19" s="238"/>
      <c r="O19" s="19">
        <v>13.41</v>
      </c>
      <c r="P19" s="20">
        <v>14.61</v>
      </c>
      <c r="Q19" s="21">
        <v>13.43</v>
      </c>
    </row>
    <row r="20" spans="2:20" ht="17" thickBot="1">
      <c r="B20" s="269" t="s">
        <v>28</v>
      </c>
      <c r="C20" s="271">
        <v>42766</v>
      </c>
      <c r="D20" s="273" t="s">
        <v>29</v>
      </c>
      <c r="E20" s="274">
        <v>7.28</v>
      </c>
      <c r="F20" s="262">
        <f t="shared" ref="F20" si="35">AVERAGE(O20:Q20)</f>
        <v>7.75</v>
      </c>
      <c r="G20" s="239" t="str">
        <f t="shared" ref="G20" si="36">"±"&amp;FIXED(STDEV(O20:Q20),2)</f>
        <v>±0.08</v>
      </c>
      <c r="H20" s="275">
        <v>-278</v>
      </c>
      <c r="I20" s="262">
        <f t="shared" ref="I20" si="37">AVERAGE(R20:T20)</f>
        <v>-52.166666666666664</v>
      </c>
      <c r="J20" s="239" t="str">
        <f t="shared" ref="J20" si="38">"±"&amp;FIXED(STDEV(R20:T20),1)</f>
        <v>±48.3</v>
      </c>
      <c r="K20" s="263">
        <v>2.4500000000000002</v>
      </c>
      <c r="L20" s="262">
        <f t="shared" ref="L20" si="39">AVERAGE(O21:Q21)</f>
        <v>4.3066666666666675</v>
      </c>
      <c r="M20" s="264" t="str">
        <f t="shared" ref="M20" si="40">"±"&amp;FIXED(STDEV(O21:Q21),1)</f>
        <v>±0.5</v>
      </c>
      <c r="O20" s="19">
        <v>7.8</v>
      </c>
      <c r="P20" s="20">
        <v>7.79</v>
      </c>
      <c r="Q20" s="21">
        <v>7.66</v>
      </c>
      <c r="R20" s="19">
        <v>-107.9</v>
      </c>
      <c r="S20" s="20">
        <v>-24.6</v>
      </c>
      <c r="T20" s="21">
        <v>-24</v>
      </c>
    </row>
    <row r="21" spans="2:20" ht="17" thickBot="1">
      <c r="B21" s="270"/>
      <c r="C21" s="272"/>
      <c r="D21" s="253"/>
      <c r="E21" s="255"/>
      <c r="F21" s="244"/>
      <c r="G21" s="240"/>
      <c r="H21" s="242"/>
      <c r="I21" s="244"/>
      <c r="J21" s="240"/>
      <c r="K21" s="247"/>
      <c r="L21" s="244"/>
      <c r="M21" s="238"/>
      <c r="O21" s="19">
        <v>4.1500000000000004</v>
      </c>
      <c r="P21" s="20">
        <v>4.88</v>
      </c>
      <c r="Q21" s="21">
        <v>3.89</v>
      </c>
    </row>
    <row r="22" spans="2:20" ht="17" thickBot="1">
      <c r="B22" s="269" t="s">
        <v>30</v>
      </c>
      <c r="C22" s="271">
        <v>42766</v>
      </c>
      <c r="D22" s="273" t="s">
        <v>31</v>
      </c>
      <c r="E22" s="274">
        <v>7.79</v>
      </c>
      <c r="F22" s="262">
        <f t="shared" ref="F22" si="41">AVERAGE(O22:Q22)</f>
        <v>7.6400000000000006</v>
      </c>
      <c r="G22" s="239" t="str">
        <f t="shared" ref="G22" si="42">"±"&amp;FIXED(STDEV(O22:Q22),2)</f>
        <v>±0.11</v>
      </c>
      <c r="H22" s="275">
        <v>-241.6</v>
      </c>
      <c r="I22" s="262">
        <f t="shared" ref="I22" si="43">AVERAGE(R22:T22)</f>
        <v>-71.466666666666654</v>
      </c>
      <c r="J22" s="239" t="str">
        <f t="shared" ref="J22" si="44">"±"&amp;FIXED(STDEV(R22:T22),1)</f>
        <v>±46.6</v>
      </c>
      <c r="K22" s="263">
        <v>2.8</v>
      </c>
      <c r="L22" s="262">
        <f t="shared" ref="L22" si="45">AVERAGE(O23:Q23)</f>
        <v>4.1466666666666665</v>
      </c>
      <c r="M22" s="264" t="str">
        <f t="shared" ref="M22" si="46">"±"&amp;FIXED(STDEV(O23:Q23),1)</f>
        <v>±0.3</v>
      </c>
      <c r="O22" s="19">
        <v>7.54</v>
      </c>
      <c r="P22" s="20">
        <v>7.62</v>
      </c>
      <c r="Q22" s="21">
        <v>7.76</v>
      </c>
      <c r="R22" s="19">
        <v>-89.8</v>
      </c>
      <c r="S22" s="20">
        <v>-18.5</v>
      </c>
      <c r="T22" s="21">
        <v>-106.1</v>
      </c>
    </row>
    <row r="23" spans="2:20" ht="17" thickBot="1">
      <c r="B23" s="270"/>
      <c r="C23" s="272"/>
      <c r="D23" s="253"/>
      <c r="E23" s="255"/>
      <c r="F23" s="244"/>
      <c r="G23" s="240"/>
      <c r="H23" s="242"/>
      <c r="I23" s="244"/>
      <c r="J23" s="240"/>
      <c r="K23" s="247"/>
      <c r="L23" s="244"/>
      <c r="M23" s="238"/>
      <c r="O23" s="19">
        <v>4.2</v>
      </c>
      <c r="P23" s="20">
        <v>3.84</v>
      </c>
      <c r="Q23" s="21">
        <v>4.4000000000000004</v>
      </c>
    </row>
    <row r="24" spans="2:20" ht="17" thickBot="1">
      <c r="B24" s="269" t="s">
        <v>32</v>
      </c>
      <c r="C24" s="271">
        <v>42790</v>
      </c>
      <c r="D24" s="273" t="s">
        <v>33</v>
      </c>
      <c r="E24" s="274">
        <v>10.81</v>
      </c>
      <c r="F24" s="262">
        <f t="shared" ref="F24" si="47">AVERAGE(O24:Q24)</f>
        <v>7.5950000000000006</v>
      </c>
      <c r="G24" s="239" t="str">
        <f t="shared" ref="G24" si="48">"±"&amp;FIXED(STDEV(O24:Q24),2)</f>
        <v>±0.15</v>
      </c>
      <c r="H24" s="275">
        <v>-146.5</v>
      </c>
      <c r="I24" s="262">
        <f t="shared" ref="I24" si="49">AVERAGE(R24:T24)</f>
        <v>-277.55</v>
      </c>
      <c r="J24" s="239" t="str">
        <f t="shared" ref="J24" si="50">"±"&amp;FIXED(STDEV(R24:T24),1)</f>
        <v>±32.5</v>
      </c>
      <c r="K24" s="263">
        <v>4.2</v>
      </c>
      <c r="L24" s="262">
        <f t="shared" ref="L24" si="51">AVERAGE(O25:Q25)</f>
        <v>10.06</v>
      </c>
      <c r="M24" s="264" t="str">
        <f t="shared" ref="M24" si="52">"±"&amp;FIXED(STDEV(O25:Q25),1)</f>
        <v>±0.7</v>
      </c>
      <c r="O24" s="19">
        <v>7.7</v>
      </c>
      <c r="P24" s="20">
        <v>7.49</v>
      </c>
      <c r="Q24" s="21"/>
      <c r="R24" s="19">
        <v>-254.6</v>
      </c>
      <c r="S24" s="20">
        <v>-300.5</v>
      </c>
      <c r="T24" s="21"/>
    </row>
    <row r="25" spans="2:20" ht="17" thickBot="1">
      <c r="B25" s="270"/>
      <c r="C25" s="272"/>
      <c r="D25" s="253"/>
      <c r="E25" s="255"/>
      <c r="F25" s="244"/>
      <c r="G25" s="240"/>
      <c r="H25" s="242"/>
      <c r="I25" s="244"/>
      <c r="J25" s="240"/>
      <c r="K25" s="247"/>
      <c r="L25" s="244"/>
      <c r="M25" s="238"/>
      <c r="O25" s="19">
        <v>10.56</v>
      </c>
      <c r="P25" s="20">
        <v>9.56</v>
      </c>
      <c r="Q25" s="21"/>
    </row>
    <row r="26" spans="2:20" ht="17" thickBot="1">
      <c r="B26" s="269" t="s">
        <v>34</v>
      </c>
      <c r="C26" s="271">
        <v>42790</v>
      </c>
      <c r="D26" s="273" t="s">
        <v>35</v>
      </c>
      <c r="E26" s="274">
        <v>7.48</v>
      </c>
      <c r="F26" s="262">
        <f t="shared" ref="F26" si="53">AVERAGE(O26:Q26)</f>
        <v>7.5233333333333334</v>
      </c>
      <c r="G26" s="239" t="str">
        <f t="shared" ref="G26" si="54">"±"&amp;FIXED(STDEV(O26:Q26),2)</f>
        <v>±0.15</v>
      </c>
      <c r="H26" s="275">
        <v>-382.4</v>
      </c>
      <c r="I26" s="262">
        <f t="shared" ref="I26" si="55">AVERAGE(R26:T26)</f>
        <v>-239.70000000000002</v>
      </c>
      <c r="J26" s="239" t="str">
        <f t="shared" ref="J26" si="56">"±"&amp;FIXED(STDEV(R26:T26),1)</f>
        <v>±16.7</v>
      </c>
      <c r="K26" s="263">
        <v>4.05</v>
      </c>
      <c r="L26" s="262">
        <f t="shared" ref="L26" si="57">AVERAGE(O27:Q27)</f>
        <v>10.479999999999999</v>
      </c>
      <c r="M26" s="264" t="str">
        <f t="shared" ref="M26" si="58">"±"&amp;FIXED(STDEV(O27:Q27),1)</f>
        <v>±0.3</v>
      </c>
      <c r="O26" s="19">
        <v>7.61</v>
      </c>
      <c r="P26" s="20">
        <v>7.61</v>
      </c>
      <c r="Q26" s="21">
        <v>7.35</v>
      </c>
      <c r="R26" s="19">
        <v>-252.6</v>
      </c>
      <c r="S26" s="20">
        <v>-245.6</v>
      </c>
      <c r="T26" s="21">
        <v>-220.9</v>
      </c>
    </row>
    <row r="27" spans="2:20" ht="17" thickBot="1">
      <c r="B27" s="270"/>
      <c r="C27" s="272"/>
      <c r="D27" s="253"/>
      <c r="E27" s="255"/>
      <c r="F27" s="244"/>
      <c r="G27" s="240"/>
      <c r="H27" s="242"/>
      <c r="I27" s="244"/>
      <c r="J27" s="240"/>
      <c r="K27" s="247"/>
      <c r="L27" s="244"/>
      <c r="M27" s="238"/>
      <c r="O27" s="19">
        <v>10.54</v>
      </c>
      <c r="P27" s="20">
        <v>10.7</v>
      </c>
      <c r="Q27" s="21">
        <v>10.199999999999999</v>
      </c>
    </row>
    <row r="28" spans="2:20" ht="17" thickBot="1">
      <c r="B28" s="269" t="s">
        <v>36</v>
      </c>
      <c r="C28" s="271">
        <v>42758</v>
      </c>
      <c r="D28" s="273" t="s">
        <v>37</v>
      </c>
      <c r="E28" s="274">
        <v>6.9</v>
      </c>
      <c r="F28" s="262">
        <f t="shared" ref="F28" si="59">AVERAGE(O28:Q28)</f>
        <v>7.8166666666666664</v>
      </c>
      <c r="G28" s="239" t="str">
        <f t="shared" ref="G28" si="60">"±"&amp;FIXED(STDEV(O28:Q28),2)</f>
        <v>±0.13</v>
      </c>
      <c r="H28" s="275">
        <f>-221-2</f>
        <v>-223</v>
      </c>
      <c r="I28" s="262">
        <f t="shared" ref="I28" si="61">AVERAGE(R28:T28)</f>
        <v>-345.76666666666665</v>
      </c>
      <c r="J28" s="239" t="str">
        <f t="shared" ref="J28" si="62">"±"&amp;FIXED(STDEV(R28:T28),1)</f>
        <v>±30.1</v>
      </c>
      <c r="K28" s="263">
        <v>1.1599999999999999</v>
      </c>
      <c r="L28" s="262">
        <f t="shared" ref="L28" si="63">AVERAGE(O29:Q29)</f>
        <v>14.196666666666667</v>
      </c>
      <c r="M28" s="264" t="str">
        <f t="shared" ref="M28" si="64">"±"&amp;FIXED(STDEV(O29:Q29),1)</f>
        <v>±5.4</v>
      </c>
      <c r="O28" s="19">
        <v>7.95</v>
      </c>
      <c r="P28" s="20">
        <v>7.7</v>
      </c>
      <c r="Q28" s="21">
        <v>7.8</v>
      </c>
      <c r="R28" s="19">
        <v>-380.4</v>
      </c>
      <c r="S28" s="20">
        <v>-325.5</v>
      </c>
      <c r="T28" s="21">
        <v>-331.4</v>
      </c>
    </row>
    <row r="29" spans="2:20" ht="17" thickBot="1">
      <c r="B29" s="270"/>
      <c r="C29" s="272"/>
      <c r="D29" s="253"/>
      <c r="E29" s="255"/>
      <c r="F29" s="244"/>
      <c r="G29" s="240"/>
      <c r="H29" s="242"/>
      <c r="I29" s="244"/>
      <c r="J29" s="240"/>
      <c r="K29" s="247"/>
      <c r="L29" s="244"/>
      <c r="M29" s="238"/>
      <c r="O29" s="19">
        <v>20.420000000000002</v>
      </c>
      <c r="P29" s="20">
        <v>10.83</v>
      </c>
      <c r="Q29" s="21">
        <v>11.34</v>
      </c>
    </row>
    <row r="30" spans="2:20" ht="17" thickBot="1">
      <c r="B30" s="269" t="s">
        <v>38</v>
      </c>
      <c r="C30" s="271">
        <v>42796</v>
      </c>
      <c r="D30" s="273" t="s">
        <v>39</v>
      </c>
      <c r="E30" s="274">
        <v>5.41</v>
      </c>
      <c r="F30" s="262">
        <f t="shared" ref="F30" si="65">AVERAGE(O30:Q30)</f>
        <v>4.9833333333333334</v>
      </c>
      <c r="G30" s="239" t="str">
        <f t="shared" ref="G30" si="66">"±"&amp;FIXED(STDEV(O30:Q30),2)</f>
        <v>±0.03</v>
      </c>
      <c r="H30" s="275">
        <v>2.7</v>
      </c>
      <c r="I30" s="262">
        <f t="shared" ref="I30" si="67">AVERAGE(R30:T30)</f>
        <v>-6.1566666666666663</v>
      </c>
      <c r="J30" s="239" t="str">
        <f t="shared" ref="J30" si="68">"±"&amp;FIXED(STDEV(R30:T30),1)</f>
        <v>±6.4</v>
      </c>
      <c r="K30" s="263">
        <v>3.81</v>
      </c>
      <c r="L30" s="262">
        <f t="shared" ref="L30" si="69">AVERAGE(O31:Q31)</f>
        <v>8.5733333333333324</v>
      </c>
      <c r="M30" s="264" t="str">
        <f t="shared" ref="M30" si="70">"±"&amp;FIXED(STDEV(O31:Q31),1)</f>
        <v>±0.2</v>
      </c>
      <c r="O30" s="19">
        <v>4.99</v>
      </c>
      <c r="P30" s="20">
        <v>4.95</v>
      </c>
      <c r="Q30" s="21">
        <v>5.01</v>
      </c>
      <c r="R30" s="19">
        <v>-10.199999999999999</v>
      </c>
      <c r="S30" s="20">
        <v>1.23</v>
      </c>
      <c r="T30" s="21">
        <v>-9.5</v>
      </c>
    </row>
    <row r="31" spans="2:20" ht="17" thickBot="1">
      <c r="B31" s="270"/>
      <c r="C31" s="272"/>
      <c r="D31" s="253"/>
      <c r="E31" s="255"/>
      <c r="F31" s="244"/>
      <c r="G31" s="240"/>
      <c r="H31" s="242"/>
      <c r="I31" s="244"/>
      <c r="J31" s="240"/>
      <c r="K31" s="247"/>
      <c r="L31" s="244"/>
      <c r="M31" s="238"/>
      <c r="O31" s="19">
        <v>8.42</v>
      </c>
      <c r="P31" s="20">
        <v>8.74</v>
      </c>
      <c r="Q31" s="21">
        <v>8.56</v>
      </c>
    </row>
    <row r="32" spans="2:20" ht="17" thickBot="1">
      <c r="B32" s="265" t="s">
        <v>40</v>
      </c>
      <c r="C32" s="266">
        <v>42796</v>
      </c>
      <c r="D32" s="267" t="s">
        <v>41</v>
      </c>
      <c r="E32" s="268">
        <v>9.1999999999999993</v>
      </c>
      <c r="F32" s="259">
        <f t="shared" ref="F32" si="71">AVERAGE(O32:Q32)</f>
        <v>7.7366666666666672</v>
      </c>
      <c r="G32" s="239" t="str">
        <f t="shared" ref="G32" si="72">"±"&amp;FIXED(STDEV(O32:Q32),2)</f>
        <v>±0.17</v>
      </c>
      <c r="H32" s="258">
        <v>-279.8</v>
      </c>
      <c r="I32" s="259">
        <f t="shared" ref="I32" si="73">AVERAGE(R32:T32)</f>
        <v>-211.03333333333333</v>
      </c>
      <c r="J32" s="260" t="str">
        <f t="shared" ref="J32" si="74">"±"&amp;FIXED(STDEV(R32:T32),1)</f>
        <v>±34.9</v>
      </c>
      <c r="K32" s="261">
        <v>3.76</v>
      </c>
      <c r="L32" s="259">
        <f t="shared" ref="L32" si="75">AVERAGE(O33:Q33)</f>
        <v>13.996666666666668</v>
      </c>
      <c r="M32" s="257" t="str">
        <f t="shared" ref="M32" si="76">"±"&amp;FIXED(STDEV(O33:Q33),1)</f>
        <v>±0.8</v>
      </c>
      <c r="O32" s="19">
        <v>7.79</v>
      </c>
      <c r="P32" s="20">
        <v>7.87</v>
      </c>
      <c r="Q32" s="21">
        <v>7.55</v>
      </c>
      <c r="R32" s="19">
        <v>-182.6</v>
      </c>
      <c r="S32" s="20">
        <v>-200.5</v>
      </c>
      <c r="T32" s="21">
        <v>-250</v>
      </c>
    </row>
    <row r="33" spans="2:20" ht="17" thickBot="1">
      <c r="B33" s="248"/>
      <c r="C33" s="256"/>
      <c r="D33" s="252"/>
      <c r="E33" s="254"/>
      <c r="F33" s="243"/>
      <c r="G33" s="240"/>
      <c r="H33" s="241"/>
      <c r="I33" s="243"/>
      <c r="J33" s="245"/>
      <c r="K33" s="246"/>
      <c r="L33" s="243"/>
      <c r="M33" s="237"/>
      <c r="O33" s="19">
        <v>13.24</v>
      </c>
      <c r="P33" s="20">
        <v>13.94</v>
      </c>
      <c r="Q33" s="21">
        <v>14.81</v>
      </c>
    </row>
    <row r="34" spans="2:20" ht="17" thickBot="1">
      <c r="B34" s="248" t="s">
        <v>42</v>
      </c>
      <c r="C34" s="250">
        <v>42796</v>
      </c>
      <c r="D34" s="252" t="s">
        <v>43</v>
      </c>
      <c r="E34" s="254">
        <v>7.2</v>
      </c>
      <c r="F34" s="243">
        <f t="shared" ref="F34" si="77">AVERAGE(O34:Q34)</f>
        <v>7.6033333333333326</v>
      </c>
      <c r="G34" s="239" t="str">
        <f t="shared" ref="G34" si="78">"±"&amp;FIXED(STDEV(O34:Q34),2)</f>
        <v>±0.10</v>
      </c>
      <c r="H34" s="241">
        <v>-291.39999999999998</v>
      </c>
      <c r="I34" s="243">
        <f t="shared" ref="I34" si="79">AVERAGE(R34:T34)</f>
        <v>-260.86666666666667</v>
      </c>
      <c r="J34" s="245" t="str">
        <f t="shared" ref="J34" si="80">"±"&amp;FIXED(STDEV(R34:T34),1)</f>
        <v>±19.1</v>
      </c>
      <c r="K34" s="246">
        <v>6.23</v>
      </c>
      <c r="L34" s="243">
        <f t="shared" ref="L34" si="81">AVERAGE(O35:Q35)</f>
        <v>11.253333333333332</v>
      </c>
      <c r="M34" s="237" t="str">
        <f t="shared" ref="M34" si="82">"±"&amp;FIXED(STDEV(O35:Q35),1)</f>
        <v>±0.3</v>
      </c>
      <c r="O34" s="19">
        <v>7.69</v>
      </c>
      <c r="P34" s="20">
        <v>7.49</v>
      </c>
      <c r="Q34" s="21">
        <v>7.63</v>
      </c>
      <c r="R34" s="19">
        <v>-259.60000000000002</v>
      </c>
      <c r="S34" s="20">
        <v>-242.4</v>
      </c>
      <c r="T34" s="21">
        <v>-280.60000000000002</v>
      </c>
    </row>
    <row r="35" spans="2:20" ht="17" thickBot="1">
      <c r="B35" s="248"/>
      <c r="C35" s="256"/>
      <c r="D35" s="252"/>
      <c r="E35" s="254"/>
      <c r="F35" s="243"/>
      <c r="G35" s="240"/>
      <c r="H35" s="241"/>
      <c r="I35" s="243"/>
      <c r="J35" s="245"/>
      <c r="K35" s="246"/>
      <c r="L35" s="243"/>
      <c r="M35" s="237"/>
      <c r="O35" s="19">
        <v>11.51</v>
      </c>
      <c r="P35" s="20">
        <v>11.24</v>
      </c>
      <c r="Q35" s="21">
        <v>11.01</v>
      </c>
    </row>
    <row r="36" spans="2:20" ht="17" thickBot="1">
      <c r="B36" s="248" t="s">
        <v>44</v>
      </c>
      <c r="C36" s="250">
        <v>42796</v>
      </c>
      <c r="D36" s="252" t="s">
        <v>45</v>
      </c>
      <c r="E36" s="254">
        <v>7.48</v>
      </c>
      <c r="F36" s="243">
        <f t="shared" ref="F36" si="83">AVERAGE(O36:Q36)</f>
        <v>7.4433333333333325</v>
      </c>
      <c r="G36" s="239" t="str">
        <f t="shared" ref="G36" si="84">"±"&amp;FIXED(STDEV(O36:Q36),2)</f>
        <v>±0.04</v>
      </c>
      <c r="H36" s="241">
        <v>-344.6</v>
      </c>
      <c r="I36" s="243">
        <f t="shared" ref="I36" si="85">AVERAGE(R36:T36)</f>
        <v>-191</v>
      </c>
      <c r="J36" s="245" t="str">
        <f t="shared" ref="J36" si="86">"±"&amp;FIXED(STDEV(R36:T36),1)</f>
        <v>±29.5</v>
      </c>
      <c r="K36" s="246">
        <v>43.3</v>
      </c>
      <c r="L36" s="243">
        <f t="shared" ref="L36" si="87">AVERAGE(O37:Q37)</f>
        <v>21.29</v>
      </c>
      <c r="M36" s="237" t="str">
        <f t="shared" ref="M36" si="88">"±"&amp;FIXED(STDEV(O37:Q37),1)</f>
        <v>±0.3</v>
      </c>
      <c r="O36" s="19">
        <v>7.47</v>
      </c>
      <c r="P36" s="20">
        <v>7.46</v>
      </c>
      <c r="Q36" s="21">
        <v>7.4</v>
      </c>
      <c r="R36" s="19">
        <v>-161.6</v>
      </c>
      <c r="S36" s="20">
        <v>-220.6</v>
      </c>
      <c r="T36" s="21">
        <v>-190.8</v>
      </c>
    </row>
    <row r="37" spans="2:20" ht="17" thickBot="1">
      <c r="B37" s="248"/>
      <c r="C37" s="256"/>
      <c r="D37" s="252"/>
      <c r="E37" s="254"/>
      <c r="F37" s="243"/>
      <c r="G37" s="240"/>
      <c r="H37" s="241"/>
      <c r="I37" s="243"/>
      <c r="J37" s="245"/>
      <c r="K37" s="246"/>
      <c r="L37" s="243"/>
      <c r="M37" s="237"/>
      <c r="O37" s="19">
        <v>21.55</v>
      </c>
      <c r="P37" s="20">
        <v>21.03</v>
      </c>
      <c r="Q37" s="21">
        <v>21.29</v>
      </c>
    </row>
    <row r="38" spans="2:20" ht="17" thickBot="1">
      <c r="B38" s="248" t="s">
        <v>46</v>
      </c>
      <c r="C38" s="250">
        <v>42797</v>
      </c>
      <c r="D38" s="252" t="s">
        <v>47</v>
      </c>
      <c r="E38" s="254">
        <v>3.98</v>
      </c>
      <c r="F38" s="243">
        <f t="shared" ref="F38" si="89">AVERAGE(O38:Q38)</f>
        <v>4.5566666666666658</v>
      </c>
      <c r="G38" s="239" t="str">
        <f t="shared" ref="G38" si="90">"±"&amp;FIXED(STDEV(O38:Q38),2)</f>
        <v>±0.47</v>
      </c>
      <c r="H38" s="241">
        <v>73.400000000000006</v>
      </c>
      <c r="I38" s="243">
        <f t="shared" ref="I38" si="91">AVERAGE(R38:T38)</f>
        <v>10.54</v>
      </c>
      <c r="J38" s="245" t="str">
        <f t="shared" ref="J38" si="92">"±"&amp;FIXED(STDEV(R38:T38),1)</f>
        <v>±1.8</v>
      </c>
      <c r="K38" s="246">
        <v>0.98399999999999999</v>
      </c>
      <c r="L38" s="243">
        <f t="shared" ref="L38" si="93">AVERAGE(O39:Q39)</f>
        <v>6.169999999999999</v>
      </c>
      <c r="M38" s="237" t="str">
        <f t="shared" ref="M38" si="94">"±"&amp;FIXED(STDEV(O39:Q39),1)</f>
        <v>±0.4</v>
      </c>
      <c r="O38" s="19">
        <v>4.01</v>
      </c>
      <c r="P38" s="20">
        <v>4.8499999999999996</v>
      </c>
      <c r="Q38" s="21">
        <v>4.8099999999999996</v>
      </c>
      <c r="R38" s="19">
        <v>11.2</v>
      </c>
      <c r="S38" s="20">
        <v>8.52</v>
      </c>
      <c r="T38" s="21">
        <v>11.9</v>
      </c>
    </row>
    <row r="39" spans="2:20" ht="17" thickBot="1">
      <c r="B39" s="248"/>
      <c r="C39" s="256"/>
      <c r="D39" s="252"/>
      <c r="E39" s="254"/>
      <c r="F39" s="243"/>
      <c r="G39" s="240"/>
      <c r="H39" s="241"/>
      <c r="I39" s="243"/>
      <c r="J39" s="245"/>
      <c r="K39" s="246"/>
      <c r="L39" s="243"/>
      <c r="M39" s="237"/>
      <c r="O39" s="19">
        <v>6.51</v>
      </c>
      <c r="P39" s="20">
        <v>5.77</v>
      </c>
      <c r="Q39" s="21">
        <v>6.23</v>
      </c>
    </row>
    <row r="40" spans="2:20" ht="17" thickBot="1">
      <c r="B40" s="248" t="s">
        <v>48</v>
      </c>
      <c r="C40" s="250">
        <v>42796</v>
      </c>
      <c r="D40" s="252" t="s">
        <v>49</v>
      </c>
      <c r="E40" s="254">
        <v>7.35</v>
      </c>
      <c r="F40" s="243">
        <f t="shared" ref="F40" si="95">AVERAGE(O40:Q40)</f>
        <v>7.54</v>
      </c>
      <c r="G40" s="239" t="str">
        <f t="shared" ref="G40" si="96">"±"&amp;FIXED(STDEV(O40:Q40),2)</f>
        <v>±0.24</v>
      </c>
      <c r="H40" s="241">
        <f>-348-8</f>
        <v>-356</v>
      </c>
      <c r="I40" s="243">
        <f t="shared" ref="I40" si="97">AVERAGE(R40:T40)</f>
        <v>-307.59999999999997</v>
      </c>
      <c r="J40" s="245" t="str">
        <f t="shared" ref="J40" si="98">"±"&amp;FIXED(STDEV(R40:T40),1)</f>
        <v>±69.9</v>
      </c>
      <c r="K40" s="246">
        <v>41.5</v>
      </c>
      <c r="L40" s="243">
        <f t="shared" ref="L40" si="99">AVERAGE(O41:Q41)</f>
        <v>18.7</v>
      </c>
      <c r="M40" s="237" t="str">
        <f t="shared" ref="M40" si="100">"±"&amp;FIXED(STDEV(O41:Q41),1)</f>
        <v>±0.4</v>
      </c>
      <c r="O40" s="19">
        <v>7.8</v>
      </c>
      <c r="P40" s="20">
        <v>7.32</v>
      </c>
      <c r="Q40" s="21">
        <v>7.5</v>
      </c>
      <c r="R40" s="19">
        <v>-380</v>
      </c>
      <c r="S40" s="20">
        <v>-240.6</v>
      </c>
      <c r="T40" s="21">
        <v>-302.2</v>
      </c>
    </row>
    <row r="41" spans="2:20" ht="17" thickBot="1">
      <c r="B41" s="248"/>
      <c r="C41" s="256"/>
      <c r="D41" s="252"/>
      <c r="E41" s="254"/>
      <c r="F41" s="243"/>
      <c r="G41" s="240"/>
      <c r="H41" s="241"/>
      <c r="I41" s="243"/>
      <c r="J41" s="245"/>
      <c r="K41" s="246"/>
      <c r="L41" s="243"/>
      <c r="M41" s="237"/>
      <c r="O41" s="19">
        <v>19.149999999999999</v>
      </c>
      <c r="P41" s="20">
        <v>18.38</v>
      </c>
      <c r="Q41" s="21">
        <v>18.57</v>
      </c>
    </row>
    <row r="42" spans="2:20" ht="17" thickBot="1">
      <c r="B42" s="248" t="s">
        <v>50</v>
      </c>
      <c r="C42" s="250">
        <v>42795</v>
      </c>
      <c r="D42" s="252" t="s">
        <v>51</v>
      </c>
      <c r="E42" s="254">
        <v>7</v>
      </c>
      <c r="F42" s="243">
        <f t="shared" ref="F42" si="101">AVERAGE(O42:Q42)</f>
        <v>7.8933333333333335</v>
      </c>
      <c r="G42" s="239" t="str">
        <f t="shared" ref="G42" si="102">"±"&amp;FIXED(STDEV(O42:Q42),2)</f>
        <v>±0.04</v>
      </c>
      <c r="H42" s="241">
        <v>-304.60000000000002</v>
      </c>
      <c r="I42" s="243">
        <f t="shared" ref="I42" si="103">AVERAGE(R42:T42)</f>
        <v>28.433333333333337</v>
      </c>
      <c r="J42" s="245" t="str">
        <f t="shared" ref="J42" si="104">"±"&amp;FIXED(STDEV(R42:T42),1)</f>
        <v>±0.2</v>
      </c>
      <c r="K42" s="246">
        <v>8.423</v>
      </c>
      <c r="L42" s="243">
        <f t="shared" ref="L42" si="105">AVERAGE(O43:Q43)</f>
        <v>9.2666666666666675</v>
      </c>
      <c r="M42" s="237" t="str">
        <f t="shared" ref="M42" si="106">"±"&amp;FIXED(STDEV(O43:Q43),1)</f>
        <v>±0.1</v>
      </c>
      <c r="O42" s="19">
        <v>7.85</v>
      </c>
      <c r="P42" s="20">
        <v>7.93</v>
      </c>
      <c r="Q42" s="21">
        <v>7.9</v>
      </c>
      <c r="R42" s="19">
        <v>28.3</v>
      </c>
      <c r="S42" s="20">
        <v>28.4</v>
      </c>
      <c r="T42" s="21">
        <v>28.6</v>
      </c>
    </row>
    <row r="43" spans="2:20" ht="17" thickBot="1">
      <c r="B43" s="248"/>
      <c r="C43" s="256"/>
      <c r="D43" s="252"/>
      <c r="E43" s="254"/>
      <c r="F43" s="243"/>
      <c r="G43" s="240"/>
      <c r="H43" s="241"/>
      <c r="I43" s="243"/>
      <c r="J43" s="245"/>
      <c r="K43" s="246"/>
      <c r="L43" s="243"/>
      <c r="M43" s="237"/>
      <c r="O43" s="19">
        <v>9.2200000000000006</v>
      </c>
      <c r="P43" s="20">
        <v>9.35</v>
      </c>
      <c r="Q43" s="21">
        <v>9.23</v>
      </c>
    </row>
    <row r="44" spans="2:20" ht="17" thickBot="1">
      <c r="B44" s="248" t="s">
        <v>52</v>
      </c>
      <c r="C44" s="250">
        <v>42797</v>
      </c>
      <c r="D44" s="252" t="s">
        <v>53</v>
      </c>
      <c r="E44" s="254">
        <v>4.3600000000000003</v>
      </c>
      <c r="F44" s="243">
        <f t="shared" ref="F44" si="107">AVERAGE(O44:Q44)</f>
        <v>6.62</v>
      </c>
      <c r="G44" s="239" t="str">
        <f t="shared" ref="G44" si="108">"±"&amp;FIXED(STDEV(O44:Q44),2)</f>
        <v>±0.84</v>
      </c>
      <c r="H44" s="241" t="s">
        <v>54</v>
      </c>
      <c r="I44" s="243">
        <f t="shared" ref="I44" si="109">AVERAGE(R44:T44)</f>
        <v>-58</v>
      </c>
      <c r="J44" s="245" t="str">
        <f t="shared" ref="J44" si="110">"±"&amp;FIXED(STDEV(R44:T44),1)</f>
        <v>±8.6</v>
      </c>
      <c r="K44" s="246">
        <v>0.74299999999999999</v>
      </c>
      <c r="L44" s="243">
        <f t="shared" ref="L44" si="111">AVERAGE(O45:Q45)</f>
        <v>0.11836666666666666</v>
      </c>
      <c r="M44" s="237" t="str">
        <f>"±"&amp;FIXED(STDEV(O45:Q45),1)</f>
        <v>±0.0</v>
      </c>
      <c r="O44" s="19">
        <v>6.98</v>
      </c>
      <c r="P44" s="20">
        <v>7.22</v>
      </c>
      <c r="Q44" s="21">
        <v>5.66</v>
      </c>
      <c r="R44" s="19">
        <v>-56.6</v>
      </c>
      <c r="S44" s="20">
        <v>-67.2</v>
      </c>
      <c r="T44" s="21">
        <v>-50.2</v>
      </c>
    </row>
    <row r="45" spans="2:20" ht="17" thickBot="1">
      <c r="B45" s="249"/>
      <c r="C45" s="251"/>
      <c r="D45" s="253"/>
      <c r="E45" s="255"/>
      <c r="F45" s="244"/>
      <c r="G45" s="240"/>
      <c r="H45" s="242"/>
      <c r="I45" s="244"/>
      <c r="J45" s="240"/>
      <c r="K45" s="247"/>
      <c r="L45" s="244"/>
      <c r="M45" s="238"/>
      <c r="O45" s="19">
        <v>0.1114</v>
      </c>
      <c r="P45" s="20">
        <v>0.1147</v>
      </c>
      <c r="Q45" s="21">
        <v>0.129</v>
      </c>
    </row>
  </sheetData>
  <mergeCells count="249">
    <mergeCell ref="O2:Q2"/>
    <mergeCell ref="R2:T2"/>
    <mergeCell ref="E3:G3"/>
    <mergeCell ref="H3:J3"/>
    <mergeCell ref="K3:M3"/>
    <mergeCell ref="O3:Q3"/>
    <mergeCell ref="G4:G5"/>
    <mergeCell ref="J4:J5"/>
    <mergeCell ref="M4:M5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B8:B9"/>
    <mergeCell ref="C8:C9"/>
    <mergeCell ref="D8:D9"/>
    <mergeCell ref="E8:E9"/>
    <mergeCell ref="F8:F9"/>
    <mergeCell ref="M8:M9"/>
    <mergeCell ref="B10:B11"/>
    <mergeCell ref="C10:C11"/>
    <mergeCell ref="D10:D11"/>
    <mergeCell ref="E10:E11"/>
    <mergeCell ref="F10:F11"/>
    <mergeCell ref="G10:G11"/>
    <mergeCell ref="H10:H11"/>
    <mergeCell ref="I10:I11"/>
    <mergeCell ref="J10:J11"/>
    <mergeCell ref="G8:G9"/>
    <mergeCell ref="H8:H9"/>
    <mergeCell ref="I8:I9"/>
    <mergeCell ref="J8:J9"/>
    <mergeCell ref="K8:K9"/>
    <mergeCell ref="L8:L9"/>
    <mergeCell ref="K10:K11"/>
    <mergeCell ref="L10:L11"/>
    <mergeCell ref="M10:M11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L12:L13"/>
    <mergeCell ref="M12:M13"/>
    <mergeCell ref="B14:B15"/>
    <mergeCell ref="C14:C15"/>
    <mergeCell ref="D14:D15"/>
    <mergeCell ref="E14:E15"/>
    <mergeCell ref="F14:F15"/>
    <mergeCell ref="M14:M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G14:G15"/>
    <mergeCell ref="H14:H15"/>
    <mergeCell ref="I14:I15"/>
    <mergeCell ref="J14:J15"/>
    <mergeCell ref="K14:K15"/>
    <mergeCell ref="L14:L15"/>
    <mergeCell ref="K16:K17"/>
    <mergeCell ref="L16:L17"/>
    <mergeCell ref="M16:M17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K18:K19"/>
    <mergeCell ref="L18:L19"/>
    <mergeCell ref="M18:M19"/>
    <mergeCell ref="B20:B21"/>
    <mergeCell ref="C20:C21"/>
    <mergeCell ref="D20:D21"/>
    <mergeCell ref="E20:E21"/>
    <mergeCell ref="F20:F21"/>
    <mergeCell ref="M20:M21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G20:G21"/>
    <mergeCell ref="H20:H21"/>
    <mergeCell ref="I20:I21"/>
    <mergeCell ref="J20:J21"/>
    <mergeCell ref="K20:K21"/>
    <mergeCell ref="L20:L21"/>
    <mergeCell ref="K22:K23"/>
    <mergeCell ref="L22:L23"/>
    <mergeCell ref="M22:M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B26:B27"/>
    <mergeCell ref="C26:C27"/>
    <mergeCell ref="D26:D27"/>
    <mergeCell ref="E26:E27"/>
    <mergeCell ref="F26:F27"/>
    <mergeCell ref="M26:M27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G26:G27"/>
    <mergeCell ref="H26:H27"/>
    <mergeCell ref="I26:I27"/>
    <mergeCell ref="J26:J27"/>
    <mergeCell ref="K26:K27"/>
    <mergeCell ref="L26:L27"/>
    <mergeCell ref="K28:K29"/>
    <mergeCell ref="L28:L29"/>
    <mergeCell ref="M28:M29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B32:B33"/>
    <mergeCell ref="C32:C33"/>
    <mergeCell ref="D32:D33"/>
    <mergeCell ref="E32:E33"/>
    <mergeCell ref="F32:F33"/>
    <mergeCell ref="M32:M33"/>
    <mergeCell ref="B34:B35"/>
    <mergeCell ref="C34:C35"/>
    <mergeCell ref="D34:D35"/>
    <mergeCell ref="E34:E35"/>
    <mergeCell ref="F34:F35"/>
    <mergeCell ref="G34:G35"/>
    <mergeCell ref="H34:H35"/>
    <mergeCell ref="I34:I35"/>
    <mergeCell ref="J34:J35"/>
    <mergeCell ref="G32:G33"/>
    <mergeCell ref="H32:H33"/>
    <mergeCell ref="I32:I33"/>
    <mergeCell ref="J32:J33"/>
    <mergeCell ref="K32:K33"/>
    <mergeCell ref="L32:L33"/>
    <mergeCell ref="K34:K35"/>
    <mergeCell ref="L34:L35"/>
    <mergeCell ref="M34:M35"/>
    <mergeCell ref="B36:B37"/>
    <mergeCell ref="C36:C37"/>
    <mergeCell ref="D36:D37"/>
    <mergeCell ref="E36:E37"/>
    <mergeCell ref="F36:F37"/>
    <mergeCell ref="G36:G37"/>
    <mergeCell ref="H36:H37"/>
    <mergeCell ref="I36:I37"/>
    <mergeCell ref="J36:J37"/>
    <mergeCell ref="K36:K37"/>
    <mergeCell ref="L36:L37"/>
    <mergeCell ref="M36:M37"/>
    <mergeCell ref="B38:B39"/>
    <mergeCell ref="C38:C39"/>
    <mergeCell ref="D38:D39"/>
    <mergeCell ref="E38:E39"/>
    <mergeCell ref="F38:F39"/>
    <mergeCell ref="M38:M39"/>
    <mergeCell ref="B40:B41"/>
    <mergeCell ref="C40:C41"/>
    <mergeCell ref="D40:D41"/>
    <mergeCell ref="E40:E41"/>
    <mergeCell ref="F40:F41"/>
    <mergeCell ref="G40:G41"/>
    <mergeCell ref="H40:H41"/>
    <mergeCell ref="I40:I41"/>
    <mergeCell ref="J40:J41"/>
    <mergeCell ref="G38:G39"/>
    <mergeCell ref="H38:H39"/>
    <mergeCell ref="I38:I39"/>
    <mergeCell ref="J38:J39"/>
    <mergeCell ref="K38:K39"/>
    <mergeCell ref="L38:L39"/>
    <mergeCell ref="B44:B45"/>
    <mergeCell ref="C44:C45"/>
    <mergeCell ref="D44:D45"/>
    <mergeCell ref="E44:E45"/>
    <mergeCell ref="F44:F45"/>
    <mergeCell ref="K40:K41"/>
    <mergeCell ref="L40:L41"/>
    <mergeCell ref="M40:M41"/>
    <mergeCell ref="B42:B43"/>
    <mergeCell ref="C42:C43"/>
    <mergeCell ref="D42:D43"/>
    <mergeCell ref="E42:E43"/>
    <mergeCell ref="F42:F43"/>
    <mergeCell ref="G42:G43"/>
    <mergeCell ref="H42:H43"/>
    <mergeCell ref="M44:M45"/>
    <mergeCell ref="G44:G45"/>
    <mergeCell ref="H44:H45"/>
    <mergeCell ref="I44:I45"/>
    <mergeCell ref="J44:J45"/>
    <mergeCell ref="K44:K45"/>
    <mergeCell ref="L44:L45"/>
    <mergeCell ref="I42:I43"/>
    <mergeCell ref="J42:J43"/>
    <mergeCell ref="K42:K43"/>
    <mergeCell ref="L42:L43"/>
    <mergeCell ref="M42:M43"/>
  </mergeCells>
  <conditionalFormatting sqref="R6:T45">
    <cfRule type="cellIs" dxfId="2" priority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54F2C-8AA2-C647-B183-F316AF381D55}">
  <dimension ref="A1:QB300"/>
  <sheetViews>
    <sheetView topLeftCell="A275" workbookViewId="0">
      <selection activeCell="B1" sqref="B1"/>
    </sheetView>
  </sheetViews>
  <sheetFormatPr baseColWidth="10" defaultRowHeight="16"/>
  <cols>
    <col min="2" max="2" width="7.33203125" customWidth="1"/>
    <col min="3" max="3" width="5.5" style="22" customWidth="1"/>
    <col min="4" max="4" width="11.5" style="11" customWidth="1"/>
    <col min="5" max="5" width="4.83203125" style="23" customWidth="1"/>
    <col min="6" max="6" width="6.6640625" style="11" customWidth="1"/>
    <col min="7" max="8" width="3.6640625" style="24" customWidth="1"/>
    <col min="9" max="10" width="6.6640625" style="25" customWidth="1"/>
    <col min="11" max="11" width="3.6640625" style="25" customWidth="1"/>
    <col min="12" max="12" width="6.6640625" style="25" customWidth="1"/>
    <col min="13" max="13" width="3.6640625" style="25" customWidth="1"/>
    <col min="14" max="14" width="6.6640625" style="25" customWidth="1"/>
    <col min="15" max="18" width="3.6640625" style="25" customWidth="1"/>
    <col min="19" max="21" width="6.6640625" style="25" customWidth="1"/>
    <col min="22" max="24" width="3.6640625" style="25" customWidth="1"/>
    <col min="25" max="26" width="6.6640625" style="25" customWidth="1"/>
    <col min="27" max="27" width="3.6640625" style="25" customWidth="1"/>
    <col min="28" max="28" width="6.6640625" style="25" customWidth="1"/>
    <col min="29" max="29" width="3.6640625" style="25" customWidth="1"/>
    <col min="30" max="31" width="6.6640625" style="25" customWidth="1"/>
    <col min="32" max="32" width="3.6640625" style="25" customWidth="1"/>
    <col min="33" max="33" width="6.6640625" style="25" customWidth="1"/>
    <col min="34" max="35" width="3.6640625" style="25" customWidth="1"/>
    <col min="36" max="36" width="6.6640625" style="25" customWidth="1"/>
    <col min="37" max="39" width="3.6640625" customWidth="1"/>
    <col min="40" max="40" width="6.6640625" customWidth="1"/>
    <col min="41" max="42" width="3.6640625" customWidth="1"/>
    <col min="43" max="43" width="6.6640625" customWidth="1"/>
    <col min="44" max="47" width="3.6640625" customWidth="1"/>
    <col min="48" max="48" width="6.6640625" customWidth="1"/>
    <col min="49" max="50" width="3.6640625" customWidth="1"/>
    <col min="51" max="53" width="6.6640625" customWidth="1"/>
    <col min="54" max="54" width="6.33203125" customWidth="1"/>
    <col min="56" max="56" width="11.5" hidden="1" customWidth="1"/>
    <col min="57" max="58" width="3" hidden="1" customWidth="1"/>
    <col min="59" max="128" width="2.6640625" hidden="1" customWidth="1"/>
    <col min="129" max="129" width="5.5" style="22" customWidth="1"/>
    <col min="130" max="130" width="11.5" style="11" customWidth="1"/>
    <col min="131" max="131" width="7.33203125" style="11" customWidth="1"/>
    <col min="132" max="132" width="253.6640625" style="23" customWidth="1"/>
    <col min="133" max="133" width="6.6640625" style="11" customWidth="1"/>
    <col min="134" max="136" width="0" hidden="1" customWidth="1"/>
    <col min="137" max="137" width="12.33203125" hidden="1" customWidth="1"/>
    <col min="138" max="138" width="0.83203125" hidden="1" customWidth="1"/>
    <col min="139" max="139" width="49.6640625" hidden="1" customWidth="1"/>
    <col min="140" max="141" width="3.1640625" hidden="1" customWidth="1"/>
    <col min="142" max="211" width="2.6640625" hidden="1" customWidth="1"/>
    <col min="212" max="214" width="0" hidden="1" customWidth="1"/>
    <col min="215" max="215" width="13.5" hidden="1" customWidth="1"/>
    <col min="216" max="216" width="5.33203125" hidden="1" customWidth="1"/>
    <col min="217" max="217" width="1.5" hidden="1" customWidth="1"/>
    <col min="218" max="218" width="5.5" hidden="1" customWidth="1"/>
    <col min="219" max="220" width="3" hidden="1" customWidth="1"/>
    <col min="221" max="289" width="2.6640625" hidden="1" customWidth="1"/>
    <col min="290" max="290" width="0" hidden="1" customWidth="1"/>
    <col min="292" max="293" width="3.5" hidden="1" customWidth="1"/>
    <col min="294" max="296" width="2.6640625" hidden="1" customWidth="1"/>
    <col min="297" max="297" width="3" hidden="1" customWidth="1"/>
    <col min="298" max="317" width="2.6640625" hidden="1" customWidth="1"/>
    <col min="318" max="318" width="2.83203125" hidden="1" customWidth="1"/>
    <col min="319" max="338" width="2.6640625" hidden="1" customWidth="1"/>
    <col min="339" max="339" width="11.5" hidden="1" customWidth="1"/>
    <col min="340" max="386" width="2.6640625" hidden="1" customWidth="1"/>
    <col min="387" max="387" width="0" hidden="1" customWidth="1"/>
    <col min="388" max="434" width="2.6640625" hidden="1" customWidth="1"/>
    <col min="435" max="444" width="0" hidden="1" customWidth="1"/>
  </cols>
  <sheetData>
    <row r="1" spans="1:444">
      <c r="B1" s="112" t="s">
        <v>146</v>
      </c>
      <c r="EB1" s="340" t="s">
        <v>56</v>
      </c>
    </row>
    <row r="2" spans="1:444" ht="15.75" customHeight="1" thickBot="1">
      <c r="BA2" s="26"/>
      <c r="EB2" s="340"/>
    </row>
    <row r="3" spans="1:444" ht="15" customHeight="1" thickBot="1">
      <c r="G3" s="342" t="s">
        <v>57</v>
      </c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/>
      <c r="AD3" s="343"/>
      <c r="AE3" s="343"/>
      <c r="AF3" s="344"/>
      <c r="AG3" s="345" t="s">
        <v>58</v>
      </c>
      <c r="AH3" s="346"/>
      <c r="AI3" s="346"/>
      <c r="AJ3" s="346"/>
      <c r="AK3" s="346"/>
      <c r="AL3" s="346"/>
      <c r="AM3" s="346"/>
      <c r="AN3" s="346"/>
      <c r="AO3" s="346"/>
      <c r="AP3" s="346"/>
      <c r="AQ3" s="346"/>
      <c r="AR3" s="346"/>
      <c r="AS3" s="346"/>
      <c r="AT3" s="346"/>
      <c r="AU3" s="346"/>
      <c r="AV3" s="346"/>
      <c r="AW3" s="346"/>
      <c r="AX3" s="346"/>
      <c r="AY3" s="346"/>
      <c r="AZ3" s="346"/>
      <c r="BA3" s="346"/>
      <c r="BB3" s="23"/>
      <c r="EB3" s="340"/>
      <c r="ED3" s="347" t="s">
        <v>59</v>
      </c>
      <c r="EE3" s="348"/>
      <c r="EF3" s="348"/>
      <c r="EG3" s="348"/>
      <c r="EH3" s="349"/>
      <c r="EI3" s="353" t="s">
        <v>60</v>
      </c>
      <c r="EJ3" s="27"/>
      <c r="EK3" s="27"/>
      <c r="EL3" s="28"/>
      <c r="EM3" s="28"/>
      <c r="EN3" s="28"/>
      <c r="EO3" s="28"/>
      <c r="HD3" s="347" t="s">
        <v>61</v>
      </c>
      <c r="HE3" s="348"/>
      <c r="HF3" s="348"/>
      <c r="HG3" s="348"/>
      <c r="HH3" s="348"/>
      <c r="HI3" s="349"/>
      <c r="KF3" s="337" t="s">
        <v>57</v>
      </c>
      <c r="KG3" s="337"/>
      <c r="KH3" s="337"/>
      <c r="KI3" s="337"/>
      <c r="KJ3" s="337"/>
      <c r="KK3" s="337"/>
      <c r="KL3" s="337"/>
      <c r="KM3" s="337"/>
      <c r="KN3" s="337"/>
      <c r="KO3" s="337"/>
      <c r="KP3" s="337"/>
      <c r="KQ3" s="337"/>
      <c r="KR3" s="337"/>
      <c r="KS3" s="337"/>
      <c r="KT3" s="337"/>
      <c r="KU3" s="337"/>
      <c r="KV3" s="337"/>
      <c r="KW3" s="337"/>
      <c r="KX3" s="337"/>
      <c r="KY3" s="337"/>
      <c r="KZ3" s="337"/>
      <c r="LA3" s="337"/>
      <c r="LB3" s="337"/>
      <c r="LC3" s="337"/>
      <c r="LD3" s="337"/>
      <c r="LE3" s="338"/>
      <c r="LF3" s="339" t="s">
        <v>58</v>
      </c>
      <c r="LG3" s="339"/>
      <c r="LH3" s="339"/>
      <c r="LI3" s="339"/>
      <c r="LJ3" s="339"/>
      <c r="LK3" s="339"/>
      <c r="LL3" s="339"/>
      <c r="LM3" s="339"/>
      <c r="LN3" s="339"/>
      <c r="LO3" s="339"/>
      <c r="LP3" s="339"/>
      <c r="LQ3" s="339"/>
      <c r="LR3" s="339"/>
      <c r="LS3" s="339"/>
      <c r="LT3" s="339"/>
      <c r="LU3" s="339"/>
      <c r="LV3" s="339"/>
      <c r="LW3" s="339"/>
      <c r="LX3" s="339"/>
      <c r="LY3" s="339"/>
      <c r="LZ3" s="339"/>
      <c r="MB3" s="337" t="s">
        <v>57</v>
      </c>
      <c r="MC3" s="337"/>
      <c r="MD3" s="337"/>
      <c r="ME3" s="337"/>
      <c r="MF3" s="337"/>
      <c r="MG3" s="337"/>
      <c r="MH3" s="337"/>
      <c r="MI3" s="337"/>
      <c r="MJ3" s="337"/>
      <c r="MK3" s="337"/>
      <c r="ML3" s="337"/>
      <c r="MM3" s="337"/>
      <c r="MN3" s="337"/>
      <c r="MO3" s="337"/>
      <c r="MP3" s="337"/>
      <c r="MQ3" s="337"/>
      <c r="MR3" s="337"/>
      <c r="MS3" s="337"/>
      <c r="MT3" s="337"/>
      <c r="MU3" s="337"/>
      <c r="MV3" s="337"/>
      <c r="MW3" s="337"/>
      <c r="MX3" s="337"/>
      <c r="MY3" s="337"/>
      <c r="MZ3" s="337"/>
      <c r="NA3" s="338"/>
      <c r="NB3" s="339" t="s">
        <v>58</v>
      </c>
      <c r="NC3" s="339"/>
      <c r="ND3" s="339"/>
      <c r="NE3" s="339"/>
      <c r="NF3" s="339"/>
      <c r="NG3" s="339"/>
      <c r="NH3" s="339"/>
      <c r="NI3" s="339"/>
      <c r="NJ3" s="339"/>
      <c r="NK3" s="339"/>
      <c r="NL3" s="339"/>
      <c r="NM3" s="339"/>
      <c r="NN3" s="339"/>
      <c r="NO3" s="339"/>
      <c r="NP3" s="339"/>
      <c r="NQ3" s="339"/>
      <c r="NR3" s="339"/>
      <c r="NS3" s="339"/>
      <c r="NT3" s="339"/>
      <c r="NU3" s="339"/>
      <c r="NV3" s="339"/>
      <c r="NX3" s="337" t="s">
        <v>57</v>
      </c>
      <c r="NY3" s="337"/>
      <c r="NZ3" s="337"/>
      <c r="OA3" s="337"/>
      <c r="OB3" s="337"/>
      <c r="OC3" s="337"/>
      <c r="OD3" s="337"/>
      <c r="OE3" s="337"/>
      <c r="OF3" s="337"/>
      <c r="OG3" s="337"/>
      <c r="OH3" s="337"/>
      <c r="OI3" s="337"/>
      <c r="OJ3" s="337"/>
      <c r="OK3" s="337"/>
      <c r="OL3" s="337"/>
      <c r="OM3" s="337"/>
      <c r="ON3" s="337"/>
      <c r="OO3" s="337"/>
      <c r="OP3" s="337"/>
      <c r="OQ3" s="337"/>
      <c r="OR3" s="337"/>
      <c r="OS3" s="337"/>
      <c r="OT3" s="337"/>
      <c r="OU3" s="337"/>
      <c r="OV3" s="337"/>
      <c r="OW3" s="338"/>
      <c r="OX3" s="339" t="s">
        <v>58</v>
      </c>
      <c r="OY3" s="339"/>
      <c r="OZ3" s="339"/>
      <c r="PA3" s="339"/>
      <c r="PB3" s="339"/>
      <c r="PC3" s="339"/>
      <c r="PD3" s="339"/>
      <c r="PE3" s="339"/>
      <c r="PF3" s="339"/>
      <c r="PG3" s="339"/>
      <c r="PH3" s="339"/>
      <c r="PI3" s="339"/>
      <c r="PJ3" s="339"/>
      <c r="PK3" s="339"/>
      <c r="PL3" s="339"/>
      <c r="PM3" s="339"/>
      <c r="PN3" s="339"/>
      <c r="PO3" s="339"/>
      <c r="PP3" s="339"/>
      <c r="PQ3" s="339"/>
      <c r="PR3" s="339"/>
      <c r="PS3" s="339"/>
      <c r="PT3" s="339"/>
      <c r="PU3" s="339"/>
      <c r="PV3" s="339"/>
      <c r="PW3" s="339"/>
      <c r="PX3" s="339"/>
      <c r="PY3" s="339"/>
      <c r="PZ3" s="339"/>
      <c r="QA3" s="339"/>
      <c r="QB3" s="339"/>
    </row>
    <row r="4" spans="1:444" s="11" customFormat="1" ht="15.75" customHeight="1" thickBot="1">
      <c r="A4" s="29"/>
      <c r="F4" s="11" t="s">
        <v>62</v>
      </c>
      <c r="G4" s="30">
        <v>5</v>
      </c>
      <c r="H4" s="30">
        <v>6</v>
      </c>
      <c r="I4" s="31">
        <v>7</v>
      </c>
      <c r="J4" s="31">
        <v>8</v>
      </c>
      <c r="K4" s="32">
        <v>9</v>
      </c>
      <c r="L4" s="31">
        <v>10</v>
      </c>
      <c r="M4" s="32">
        <v>11</v>
      </c>
      <c r="N4" s="31">
        <v>12</v>
      </c>
      <c r="O4" s="32">
        <v>13</v>
      </c>
      <c r="P4" s="32">
        <v>14</v>
      </c>
      <c r="Q4" s="32">
        <v>15</v>
      </c>
      <c r="R4" s="32">
        <v>16</v>
      </c>
      <c r="S4" s="31">
        <v>17</v>
      </c>
      <c r="T4" s="31">
        <v>18</v>
      </c>
      <c r="U4" s="31">
        <v>19</v>
      </c>
      <c r="V4" s="32">
        <v>20</v>
      </c>
      <c r="W4" s="32">
        <v>21</v>
      </c>
      <c r="X4" s="32">
        <v>22</v>
      </c>
      <c r="Y4" s="31">
        <v>23</v>
      </c>
      <c r="Z4" s="31">
        <v>24</v>
      </c>
      <c r="AA4" s="32">
        <v>25</v>
      </c>
      <c r="AB4" s="31">
        <v>26</v>
      </c>
      <c r="AC4" s="32">
        <v>27</v>
      </c>
      <c r="AD4" s="31">
        <v>28</v>
      </c>
      <c r="AE4" s="31">
        <v>29</v>
      </c>
      <c r="AF4" s="32">
        <v>30</v>
      </c>
      <c r="AG4" s="33">
        <v>1</v>
      </c>
      <c r="AH4" s="34">
        <v>2</v>
      </c>
      <c r="AI4" s="34">
        <v>3</v>
      </c>
      <c r="AJ4" s="33">
        <v>4</v>
      </c>
      <c r="AK4" s="34">
        <v>5</v>
      </c>
      <c r="AL4" s="34">
        <v>6</v>
      </c>
      <c r="AM4" s="34">
        <v>7</v>
      </c>
      <c r="AN4" s="33">
        <v>8</v>
      </c>
      <c r="AO4" s="34">
        <v>9</v>
      </c>
      <c r="AP4" s="34">
        <v>10</v>
      </c>
      <c r="AQ4" s="33">
        <v>11</v>
      </c>
      <c r="AR4" s="34">
        <v>12</v>
      </c>
      <c r="AS4" s="34">
        <v>13</v>
      </c>
      <c r="AT4" s="34">
        <v>14</v>
      </c>
      <c r="AU4" s="34">
        <v>15</v>
      </c>
      <c r="AV4" s="33">
        <v>16</v>
      </c>
      <c r="AW4" s="34">
        <v>17</v>
      </c>
      <c r="AX4" s="34">
        <v>18</v>
      </c>
      <c r="AY4" s="33">
        <v>19</v>
      </c>
      <c r="AZ4" s="33">
        <v>20</v>
      </c>
      <c r="BA4" s="33">
        <v>21</v>
      </c>
      <c r="EB4" s="341"/>
      <c r="EC4" s="11" t="s">
        <v>62</v>
      </c>
      <c r="ED4" s="350"/>
      <c r="EE4" s="351"/>
      <c r="EF4" s="351"/>
      <c r="EG4" s="351"/>
      <c r="EH4" s="352"/>
      <c r="EI4" s="354"/>
      <c r="EJ4" s="27"/>
      <c r="EK4" s="27"/>
      <c r="EL4" s="28"/>
      <c r="EM4" s="28"/>
      <c r="EN4" s="28"/>
      <c r="EO4" s="28"/>
      <c r="HD4" s="350"/>
      <c r="HE4" s="351"/>
      <c r="HF4" s="351"/>
      <c r="HG4" s="351"/>
      <c r="HH4" s="351"/>
      <c r="HI4" s="352"/>
      <c r="KF4" s="35">
        <v>5</v>
      </c>
      <c r="KG4" s="36">
        <v>6</v>
      </c>
      <c r="KH4" s="37">
        <v>7</v>
      </c>
      <c r="KI4" s="38">
        <v>8</v>
      </c>
      <c r="KJ4" s="39">
        <v>9</v>
      </c>
      <c r="KK4" s="38">
        <v>10</v>
      </c>
      <c r="KL4" s="39">
        <v>11</v>
      </c>
      <c r="KM4" s="38">
        <v>12</v>
      </c>
      <c r="KN4" s="39">
        <v>13</v>
      </c>
      <c r="KO4" s="39">
        <v>14</v>
      </c>
      <c r="KP4" s="39">
        <v>15</v>
      </c>
      <c r="KQ4" s="39">
        <v>16</v>
      </c>
      <c r="KR4" s="38">
        <v>17</v>
      </c>
      <c r="KS4" s="38">
        <v>18</v>
      </c>
      <c r="KT4" s="38">
        <v>19</v>
      </c>
      <c r="KU4" s="39">
        <v>20</v>
      </c>
      <c r="KV4" s="39">
        <v>21</v>
      </c>
      <c r="KW4" s="39">
        <v>22</v>
      </c>
      <c r="KX4" s="38">
        <v>23</v>
      </c>
      <c r="KY4" s="38">
        <v>24</v>
      </c>
      <c r="KZ4" s="39">
        <v>25</v>
      </c>
      <c r="LA4" s="38">
        <v>26</v>
      </c>
      <c r="LB4" s="39">
        <v>27</v>
      </c>
      <c r="LC4" s="38">
        <v>28</v>
      </c>
      <c r="LD4" s="38">
        <v>29</v>
      </c>
      <c r="LE4" s="39">
        <v>30</v>
      </c>
      <c r="LF4" s="40">
        <v>1</v>
      </c>
      <c r="LG4" s="39">
        <v>2</v>
      </c>
      <c r="LH4" s="39">
        <v>3</v>
      </c>
      <c r="LI4" s="40">
        <v>4</v>
      </c>
      <c r="LJ4" s="39">
        <v>5</v>
      </c>
      <c r="LK4" s="39">
        <v>6</v>
      </c>
      <c r="LL4" s="39">
        <v>7</v>
      </c>
      <c r="LM4" s="40">
        <v>8</v>
      </c>
      <c r="LN4" s="39">
        <v>9</v>
      </c>
      <c r="LO4" s="39">
        <v>10</v>
      </c>
      <c r="LP4" s="40">
        <v>11</v>
      </c>
      <c r="LQ4" s="39">
        <v>12</v>
      </c>
      <c r="LR4" s="39">
        <v>13</v>
      </c>
      <c r="LS4" s="39">
        <v>14</v>
      </c>
      <c r="LT4" s="39">
        <v>15</v>
      </c>
      <c r="LU4" s="40">
        <v>16</v>
      </c>
      <c r="LV4" s="40">
        <v>17</v>
      </c>
      <c r="LW4" s="40">
        <v>18</v>
      </c>
      <c r="LX4" s="40">
        <v>19</v>
      </c>
      <c r="LY4" s="40">
        <v>20</v>
      </c>
      <c r="LZ4" s="40">
        <v>21</v>
      </c>
      <c r="MB4" s="35">
        <v>5</v>
      </c>
      <c r="MC4" s="36">
        <v>6</v>
      </c>
      <c r="MD4" s="37">
        <v>7</v>
      </c>
      <c r="ME4" s="38">
        <v>8</v>
      </c>
      <c r="MF4" s="39">
        <v>9</v>
      </c>
      <c r="MG4" s="38">
        <v>10</v>
      </c>
      <c r="MH4" s="39">
        <v>11</v>
      </c>
      <c r="MI4" s="38">
        <v>12</v>
      </c>
      <c r="MJ4" s="39">
        <v>13</v>
      </c>
      <c r="MK4" s="39">
        <v>14</v>
      </c>
      <c r="ML4" s="39">
        <v>15</v>
      </c>
      <c r="MM4" s="39">
        <v>16</v>
      </c>
      <c r="MN4" s="38">
        <v>17</v>
      </c>
      <c r="MO4" s="38">
        <v>18</v>
      </c>
      <c r="MP4" s="38">
        <v>19</v>
      </c>
      <c r="MQ4" s="39">
        <v>20</v>
      </c>
      <c r="MR4" s="39">
        <v>21</v>
      </c>
      <c r="MS4" s="39">
        <v>22</v>
      </c>
      <c r="MT4" s="38">
        <v>23</v>
      </c>
      <c r="MU4" s="38">
        <v>24</v>
      </c>
      <c r="MV4" s="39">
        <v>25</v>
      </c>
      <c r="MW4" s="38">
        <v>26</v>
      </c>
      <c r="MX4" s="39">
        <v>27</v>
      </c>
      <c r="MY4" s="38">
        <v>28</v>
      </c>
      <c r="MZ4" s="38">
        <v>29</v>
      </c>
      <c r="NA4" s="39">
        <v>30</v>
      </c>
      <c r="NB4" s="40">
        <v>1</v>
      </c>
      <c r="NC4" s="39">
        <v>2</v>
      </c>
      <c r="ND4" s="39">
        <v>3</v>
      </c>
      <c r="NE4" s="40">
        <v>4</v>
      </c>
      <c r="NF4" s="39">
        <v>5</v>
      </c>
      <c r="NG4" s="39">
        <v>6</v>
      </c>
      <c r="NH4" s="39">
        <v>7</v>
      </c>
      <c r="NI4" s="40">
        <v>8</v>
      </c>
      <c r="NJ4" s="39">
        <v>9</v>
      </c>
      <c r="NK4" s="39">
        <v>10</v>
      </c>
      <c r="NL4" s="40">
        <v>11</v>
      </c>
      <c r="NM4" s="39">
        <v>12</v>
      </c>
      <c r="NN4" s="39">
        <v>13</v>
      </c>
      <c r="NO4" s="39">
        <v>14</v>
      </c>
      <c r="NP4" s="39">
        <v>15</v>
      </c>
      <c r="NQ4" s="40">
        <v>16</v>
      </c>
      <c r="NR4" s="40">
        <v>17</v>
      </c>
      <c r="NS4" s="40">
        <v>18</v>
      </c>
      <c r="NT4" s="40">
        <v>19</v>
      </c>
      <c r="NU4" s="40">
        <v>20</v>
      </c>
      <c r="NV4" s="40">
        <v>21</v>
      </c>
      <c r="NX4" s="35">
        <v>5</v>
      </c>
      <c r="NY4" s="36">
        <v>6</v>
      </c>
      <c r="NZ4" s="37">
        <v>7</v>
      </c>
      <c r="OA4" s="38">
        <v>8</v>
      </c>
      <c r="OB4" s="39">
        <v>9</v>
      </c>
      <c r="OC4" s="38">
        <v>10</v>
      </c>
      <c r="OD4" s="39">
        <v>11</v>
      </c>
      <c r="OE4" s="38">
        <v>12</v>
      </c>
      <c r="OF4" s="39">
        <v>13</v>
      </c>
      <c r="OG4" s="39">
        <v>14</v>
      </c>
      <c r="OH4" s="39">
        <v>15</v>
      </c>
      <c r="OI4" s="39">
        <v>16</v>
      </c>
      <c r="OJ4" s="38">
        <v>17</v>
      </c>
      <c r="OK4" s="38">
        <v>18</v>
      </c>
      <c r="OL4" s="38">
        <v>19</v>
      </c>
      <c r="OM4" s="39">
        <v>20</v>
      </c>
      <c r="ON4" s="39">
        <v>21</v>
      </c>
      <c r="OO4" s="39">
        <v>22</v>
      </c>
      <c r="OP4" s="38">
        <v>23</v>
      </c>
      <c r="OQ4" s="38">
        <v>24</v>
      </c>
      <c r="OR4" s="39">
        <v>25</v>
      </c>
      <c r="OS4" s="38">
        <v>26</v>
      </c>
      <c r="OT4" s="39">
        <v>27</v>
      </c>
      <c r="OU4" s="38">
        <v>28</v>
      </c>
      <c r="OV4" s="38">
        <v>29</v>
      </c>
      <c r="OW4" s="39">
        <v>30</v>
      </c>
      <c r="OX4" s="40">
        <v>1</v>
      </c>
      <c r="OY4" s="39">
        <v>2</v>
      </c>
      <c r="OZ4" s="39">
        <v>3</v>
      </c>
      <c r="PA4" s="40">
        <v>4</v>
      </c>
      <c r="PB4" s="39">
        <v>5</v>
      </c>
      <c r="PC4" s="39">
        <v>6</v>
      </c>
      <c r="PD4" s="39">
        <v>7</v>
      </c>
      <c r="PE4" s="40">
        <v>8</v>
      </c>
      <c r="PF4" s="39">
        <v>9</v>
      </c>
      <c r="PG4" s="39">
        <v>10</v>
      </c>
      <c r="PH4" s="40">
        <v>11</v>
      </c>
      <c r="PI4" s="39">
        <v>12</v>
      </c>
      <c r="PJ4" s="39">
        <v>13</v>
      </c>
      <c r="PK4" s="39">
        <v>14</v>
      </c>
      <c r="PL4" s="39">
        <v>15</v>
      </c>
      <c r="PM4" s="40">
        <v>16</v>
      </c>
      <c r="PN4" s="40">
        <v>17</v>
      </c>
      <c r="PO4" s="40">
        <v>18</v>
      </c>
      <c r="PP4" s="40">
        <v>19</v>
      </c>
      <c r="PQ4" s="40">
        <v>20</v>
      </c>
      <c r="PR4" s="40">
        <v>21</v>
      </c>
      <c r="PS4" s="40">
        <v>22</v>
      </c>
      <c r="PT4" s="40">
        <v>23</v>
      </c>
      <c r="PU4" s="40">
        <v>24</v>
      </c>
      <c r="PV4" s="40">
        <v>25</v>
      </c>
      <c r="PW4" s="40">
        <v>26</v>
      </c>
      <c r="PX4" s="40">
        <v>27</v>
      </c>
      <c r="PY4" s="40">
        <v>28</v>
      </c>
      <c r="PZ4" s="40">
        <v>29</v>
      </c>
      <c r="QA4" s="40">
        <v>30</v>
      </c>
      <c r="QB4" s="40">
        <v>31</v>
      </c>
    </row>
    <row r="5" spans="1:444" ht="15" customHeight="1" thickBot="1">
      <c r="A5" s="319" t="s">
        <v>63</v>
      </c>
      <c r="B5" s="307">
        <v>1</v>
      </c>
      <c r="C5" s="306">
        <f ca="1">_xlfn.DAYS(TODAY(),F5)</f>
        <v>2603</v>
      </c>
      <c r="D5" s="306" t="s">
        <v>64</v>
      </c>
      <c r="E5" s="41" t="s">
        <v>65</v>
      </c>
      <c r="F5" s="309">
        <v>42829</v>
      </c>
      <c r="G5" s="42">
        <v>0</v>
      </c>
      <c r="H5" s="42"/>
      <c r="I5" s="43">
        <v>111</v>
      </c>
      <c r="J5" s="44"/>
      <c r="K5" s="45"/>
      <c r="L5" s="44">
        <v>226</v>
      </c>
      <c r="M5" s="45"/>
      <c r="N5" s="44">
        <v>256</v>
      </c>
      <c r="O5" s="45"/>
      <c r="P5" s="45"/>
      <c r="Q5" s="45"/>
      <c r="R5" s="45"/>
      <c r="S5" s="44">
        <v>350</v>
      </c>
      <c r="T5" s="44"/>
      <c r="U5" s="44">
        <v>348</v>
      </c>
      <c r="V5" s="45"/>
      <c r="W5" s="45"/>
      <c r="X5" s="45"/>
      <c r="Y5" s="44"/>
      <c r="Z5" s="44">
        <v>225</v>
      </c>
      <c r="AA5" s="45"/>
      <c r="AB5" s="44">
        <v>130</v>
      </c>
      <c r="AC5" s="45"/>
      <c r="AD5" s="44">
        <v>87</v>
      </c>
      <c r="AE5" s="44"/>
      <c r="AF5" s="45"/>
      <c r="AG5" s="44">
        <v>48</v>
      </c>
      <c r="AH5" s="45"/>
      <c r="AI5" s="45"/>
      <c r="AJ5" s="44">
        <v>96</v>
      </c>
      <c r="AK5" s="46"/>
      <c r="AL5" s="46"/>
      <c r="AM5" s="46"/>
      <c r="AN5" s="47">
        <v>117</v>
      </c>
      <c r="AO5" s="46"/>
      <c r="AP5" s="46"/>
      <c r="AQ5" s="47">
        <v>44</v>
      </c>
      <c r="AR5" s="46"/>
      <c r="AS5" s="46"/>
      <c r="AT5" s="46"/>
      <c r="AU5" s="46"/>
      <c r="AV5" s="47">
        <v>1</v>
      </c>
      <c r="AW5" s="46"/>
      <c r="AX5" s="46"/>
      <c r="AY5" s="48">
        <v>1</v>
      </c>
      <c r="AZ5" s="47"/>
      <c r="BA5" s="47"/>
      <c r="BC5" s="319" t="s">
        <v>63</v>
      </c>
      <c r="BD5">
        <v>0</v>
      </c>
      <c r="BE5" s="49">
        <f t="shared" ref="BE5:BT20" si="0">IF(G5="",NA(),G5)</f>
        <v>0</v>
      </c>
      <c r="BF5" s="49" t="e">
        <f t="shared" si="0"/>
        <v>#N/A</v>
      </c>
      <c r="BG5" s="49">
        <f t="shared" si="0"/>
        <v>111</v>
      </c>
      <c r="BH5" s="50" t="e">
        <f t="shared" si="0"/>
        <v>#N/A</v>
      </c>
      <c r="BI5" s="50" t="e">
        <f t="shared" si="0"/>
        <v>#N/A</v>
      </c>
      <c r="BJ5" s="50">
        <f t="shared" si="0"/>
        <v>226</v>
      </c>
      <c r="BK5" s="50" t="e">
        <f t="shared" si="0"/>
        <v>#N/A</v>
      </c>
      <c r="BL5" s="50">
        <f t="shared" si="0"/>
        <v>256</v>
      </c>
      <c r="BM5" s="50" t="e">
        <f t="shared" si="0"/>
        <v>#N/A</v>
      </c>
      <c r="BN5" s="50" t="e">
        <f t="shared" si="0"/>
        <v>#N/A</v>
      </c>
      <c r="BO5" s="50" t="e">
        <f t="shared" si="0"/>
        <v>#N/A</v>
      </c>
      <c r="BP5" s="50" t="e">
        <f t="shared" si="0"/>
        <v>#N/A</v>
      </c>
      <c r="BQ5" s="50">
        <f t="shared" si="0"/>
        <v>350</v>
      </c>
      <c r="BR5" s="50" t="e">
        <f t="shared" si="0"/>
        <v>#N/A</v>
      </c>
      <c r="BS5" s="50">
        <f t="shared" si="0"/>
        <v>348</v>
      </c>
      <c r="BT5" s="50" t="e">
        <f t="shared" si="0"/>
        <v>#N/A</v>
      </c>
      <c r="BU5" s="50" t="e">
        <f t="shared" ref="BU5:CJ20" si="1">IF(W5="",NA(),W5)</f>
        <v>#N/A</v>
      </c>
      <c r="BV5" s="50" t="e">
        <f t="shared" si="1"/>
        <v>#N/A</v>
      </c>
      <c r="BW5" s="50" t="e">
        <f t="shared" si="1"/>
        <v>#N/A</v>
      </c>
      <c r="BX5" s="50">
        <f t="shared" si="1"/>
        <v>225</v>
      </c>
      <c r="BY5" s="50" t="e">
        <f t="shared" si="1"/>
        <v>#N/A</v>
      </c>
      <c r="BZ5" s="50">
        <f t="shared" si="1"/>
        <v>130</v>
      </c>
      <c r="CA5" s="50" t="e">
        <f t="shared" si="1"/>
        <v>#N/A</v>
      </c>
      <c r="CB5" s="50">
        <f t="shared" si="1"/>
        <v>87</v>
      </c>
      <c r="CC5" s="50" t="e">
        <f t="shared" si="1"/>
        <v>#N/A</v>
      </c>
      <c r="CD5" s="50" t="e">
        <f t="shared" si="1"/>
        <v>#N/A</v>
      </c>
      <c r="CE5" s="50">
        <f t="shared" si="1"/>
        <v>48</v>
      </c>
      <c r="CF5" s="50" t="e">
        <f t="shared" si="1"/>
        <v>#N/A</v>
      </c>
      <c r="CG5" s="50" t="e">
        <f t="shared" si="1"/>
        <v>#N/A</v>
      </c>
      <c r="CH5" s="50">
        <f t="shared" si="1"/>
        <v>96</v>
      </c>
      <c r="CI5" s="50" t="e">
        <f t="shared" si="1"/>
        <v>#N/A</v>
      </c>
      <c r="CJ5" s="50" t="e">
        <f t="shared" si="1"/>
        <v>#N/A</v>
      </c>
      <c r="CK5" s="50" t="e">
        <f t="shared" ref="CK5:CY21" si="2">IF(AM5="",NA(),AM5)</f>
        <v>#N/A</v>
      </c>
      <c r="CL5" s="50">
        <f t="shared" si="2"/>
        <v>117</v>
      </c>
      <c r="CM5" s="50" t="e">
        <f t="shared" si="2"/>
        <v>#N/A</v>
      </c>
      <c r="CN5" s="50" t="e">
        <f t="shared" si="2"/>
        <v>#N/A</v>
      </c>
      <c r="CO5" s="50">
        <f t="shared" si="2"/>
        <v>44</v>
      </c>
      <c r="CP5" s="50" t="e">
        <f t="shared" si="2"/>
        <v>#N/A</v>
      </c>
      <c r="CQ5" s="50" t="e">
        <f t="shared" si="2"/>
        <v>#N/A</v>
      </c>
      <c r="CR5" s="50" t="e">
        <f t="shared" si="2"/>
        <v>#N/A</v>
      </c>
      <c r="CS5" s="50" t="e">
        <f t="shared" si="2"/>
        <v>#N/A</v>
      </c>
      <c r="CT5" s="50">
        <f t="shared" si="2"/>
        <v>1</v>
      </c>
      <c r="CU5" s="50" t="e">
        <f t="shared" si="2"/>
        <v>#N/A</v>
      </c>
      <c r="CV5" s="50" t="e">
        <f t="shared" si="2"/>
        <v>#N/A</v>
      </c>
      <c r="CW5" s="50">
        <f t="shared" si="2"/>
        <v>1</v>
      </c>
      <c r="CX5" s="50" t="e">
        <f t="shared" si="2"/>
        <v>#N/A</v>
      </c>
      <c r="CY5" s="50" t="e">
        <f t="shared" si="2"/>
        <v>#N/A</v>
      </c>
      <c r="CZ5" s="50" t="e">
        <f>IF(#REF!="",NA(),#REF!)</f>
        <v>#REF!</v>
      </c>
      <c r="DA5" s="50" t="e">
        <f>IF(#REF!="",NA(),#REF!)</f>
        <v>#REF!</v>
      </c>
      <c r="DB5" s="50" t="e">
        <f>IF(#REF!="",NA(),#REF!)</f>
        <v>#REF!</v>
      </c>
      <c r="DC5" s="50" t="e">
        <f>IF(#REF!="",NA(),#REF!)</f>
        <v>#REF!</v>
      </c>
      <c r="DD5" s="50" t="e">
        <f>IF(#REF!="",NA(),#REF!)</f>
        <v>#REF!</v>
      </c>
      <c r="DE5" s="50" t="e">
        <f>IF(#REF!="",NA(),#REF!)</f>
        <v>#REF!</v>
      </c>
      <c r="DF5" s="50" t="e">
        <f>IF(#REF!="",NA(),#REF!)</f>
        <v>#REF!</v>
      </c>
      <c r="DG5" s="50" t="e">
        <f>IF(#REF!="",NA(),#REF!)</f>
        <v>#REF!</v>
      </c>
      <c r="DH5" s="50" t="e">
        <f>IF(#REF!="",NA(),#REF!)</f>
        <v>#REF!</v>
      </c>
      <c r="DI5" s="50" t="e">
        <f>IF(#REF!="",NA(),#REF!)</f>
        <v>#REF!</v>
      </c>
      <c r="DJ5" s="50" t="e">
        <f>IF(#REF!="",NA(),#REF!)</f>
        <v>#REF!</v>
      </c>
      <c r="DK5" s="50" t="e">
        <f>IF(#REF!="",NA(),#REF!)</f>
        <v>#REF!</v>
      </c>
      <c r="DL5" s="50" t="e">
        <f>IF(#REF!="",NA(),#REF!)</f>
        <v>#REF!</v>
      </c>
      <c r="DM5" s="50" t="e">
        <f>IF(#REF!="",NA(),#REF!)</f>
        <v>#REF!</v>
      </c>
      <c r="DN5" s="50" t="e">
        <f>IF(#REF!="",NA(),#REF!)</f>
        <v>#REF!</v>
      </c>
      <c r="DO5" s="50" t="e">
        <f>IF(#REF!="",NA(),#REF!)</f>
        <v>#REF!</v>
      </c>
      <c r="DP5" s="50" t="e">
        <f>IF(#REF!="",NA(),#REF!)</f>
        <v>#REF!</v>
      </c>
      <c r="DQ5" s="50" t="e">
        <f>IF(#REF!="",NA(),#REF!)</f>
        <v>#REF!</v>
      </c>
      <c r="DR5" s="50" t="e">
        <f>IF(#REF!="",NA(),#REF!)</f>
        <v>#REF!</v>
      </c>
      <c r="DS5" s="50" t="e">
        <f>IF(#REF!="",NA(),#REF!)</f>
        <v>#REF!</v>
      </c>
      <c r="DT5" s="50" t="e">
        <f>IF(#REF!="",NA(),#REF!)</f>
        <v>#REF!</v>
      </c>
      <c r="DU5" s="50" t="e">
        <f>IF(#REF!="",NA(),#REF!)</f>
        <v>#REF!</v>
      </c>
      <c r="DV5" s="50" t="e">
        <f>IF(#REF!="",NA(),#REF!)</f>
        <v>#REF!</v>
      </c>
      <c r="DW5" s="50" t="e">
        <f>IF(#REF!="",NA(),#REF!)</f>
        <v>#REF!</v>
      </c>
      <c r="DX5" s="51" t="e">
        <f>IF(#REF!="",NA(),#REF!)</f>
        <v>#REF!</v>
      </c>
      <c r="DY5" s="306">
        <f ca="1">_xlfn.DAYS(TODAY(),EC5)</f>
        <v>2603</v>
      </c>
      <c r="DZ5" s="323" t="s">
        <v>64</v>
      </c>
      <c r="EA5" s="52">
        <f>SUM(EL5:HC5)</f>
        <v>2040</v>
      </c>
      <c r="EB5" s="41" t="s">
        <v>65</v>
      </c>
      <c r="EC5" s="309">
        <v>42829</v>
      </c>
      <c r="ED5" s="330"/>
      <c r="EE5" s="331"/>
      <c r="EF5" s="331"/>
      <c r="EG5" s="331"/>
      <c r="EH5" s="331"/>
      <c r="EI5" s="332"/>
      <c r="EJ5" s="53">
        <f t="shared" ref="EJ5:GU8" si="3">IF(ISNUMBER(BE5),BE5,"")</f>
        <v>0</v>
      </c>
      <c r="EK5" s="53" t="str">
        <f t="shared" si="3"/>
        <v/>
      </c>
      <c r="EL5" s="53">
        <f t="shared" si="3"/>
        <v>111</v>
      </c>
      <c r="EM5" s="54" t="str">
        <f t="shared" si="3"/>
        <v/>
      </c>
      <c r="EN5" s="54" t="str">
        <f t="shared" si="3"/>
        <v/>
      </c>
      <c r="EO5" s="54">
        <f t="shared" si="3"/>
        <v>226</v>
      </c>
      <c r="EP5" s="54" t="str">
        <f t="shared" si="3"/>
        <v/>
      </c>
      <c r="EQ5" s="54">
        <f t="shared" si="3"/>
        <v>256</v>
      </c>
      <c r="ER5" s="54" t="str">
        <f t="shared" si="3"/>
        <v/>
      </c>
      <c r="ES5" s="54" t="str">
        <f t="shared" si="3"/>
        <v/>
      </c>
      <c r="ET5" s="54" t="str">
        <f t="shared" si="3"/>
        <v/>
      </c>
      <c r="EU5" s="54" t="str">
        <f t="shared" si="3"/>
        <v/>
      </c>
      <c r="EV5" s="54">
        <f t="shared" si="3"/>
        <v>350</v>
      </c>
      <c r="EW5" s="54" t="str">
        <f t="shared" si="3"/>
        <v/>
      </c>
      <c r="EX5" s="54">
        <f t="shared" si="3"/>
        <v>348</v>
      </c>
      <c r="EY5" s="54" t="str">
        <f t="shared" si="3"/>
        <v/>
      </c>
      <c r="EZ5" s="54" t="str">
        <f t="shared" si="3"/>
        <v/>
      </c>
      <c r="FA5" s="54" t="str">
        <f t="shared" si="3"/>
        <v/>
      </c>
      <c r="FB5" s="54" t="str">
        <f t="shared" si="3"/>
        <v/>
      </c>
      <c r="FC5" s="54">
        <f t="shared" si="3"/>
        <v>225</v>
      </c>
      <c r="FD5" s="54" t="str">
        <f t="shared" si="3"/>
        <v/>
      </c>
      <c r="FE5" s="54">
        <f t="shared" si="3"/>
        <v>130</v>
      </c>
      <c r="FF5" s="54" t="str">
        <f t="shared" si="3"/>
        <v/>
      </c>
      <c r="FG5" s="54">
        <f t="shared" si="3"/>
        <v>87</v>
      </c>
      <c r="FH5" s="54" t="str">
        <f t="shared" si="3"/>
        <v/>
      </c>
      <c r="FI5" s="54" t="str">
        <f t="shared" si="3"/>
        <v/>
      </c>
      <c r="FJ5" s="54">
        <f t="shared" si="3"/>
        <v>48</v>
      </c>
      <c r="FK5" s="54" t="str">
        <f t="shared" si="3"/>
        <v/>
      </c>
      <c r="FL5" s="54" t="str">
        <f t="shared" si="3"/>
        <v/>
      </c>
      <c r="FM5" s="54">
        <f t="shared" si="3"/>
        <v>96</v>
      </c>
      <c r="FN5" s="54" t="str">
        <f t="shared" si="3"/>
        <v/>
      </c>
      <c r="FO5" s="54" t="str">
        <f t="shared" si="3"/>
        <v/>
      </c>
      <c r="FP5" s="54" t="str">
        <f t="shared" si="3"/>
        <v/>
      </c>
      <c r="FQ5" s="54">
        <f t="shared" si="3"/>
        <v>117</v>
      </c>
      <c r="FR5" s="54" t="str">
        <f t="shared" si="3"/>
        <v/>
      </c>
      <c r="FS5" s="54" t="str">
        <f t="shared" si="3"/>
        <v/>
      </c>
      <c r="FT5" s="54">
        <f t="shared" si="3"/>
        <v>44</v>
      </c>
      <c r="FU5" s="54" t="str">
        <f t="shared" si="3"/>
        <v/>
      </c>
      <c r="FV5" s="54" t="str">
        <f t="shared" si="3"/>
        <v/>
      </c>
      <c r="FW5" s="54" t="str">
        <f t="shared" si="3"/>
        <v/>
      </c>
      <c r="FX5" s="54" t="str">
        <f t="shared" si="3"/>
        <v/>
      </c>
      <c r="FY5" s="54">
        <f t="shared" si="3"/>
        <v>1</v>
      </c>
      <c r="FZ5" s="54" t="str">
        <f t="shared" si="3"/>
        <v/>
      </c>
      <c r="GA5" s="54" t="str">
        <f t="shared" si="3"/>
        <v/>
      </c>
      <c r="GB5" s="54">
        <f t="shared" si="3"/>
        <v>1</v>
      </c>
      <c r="GC5" s="54" t="str">
        <f t="shared" si="3"/>
        <v/>
      </c>
      <c r="GD5" s="54" t="str">
        <f t="shared" si="3"/>
        <v/>
      </c>
      <c r="GE5" s="54" t="str">
        <f t="shared" si="3"/>
        <v/>
      </c>
      <c r="GF5" s="54" t="str">
        <f t="shared" si="3"/>
        <v/>
      </c>
      <c r="GG5" s="54" t="str">
        <f t="shared" si="3"/>
        <v/>
      </c>
      <c r="GH5" s="54" t="str">
        <f t="shared" si="3"/>
        <v/>
      </c>
      <c r="GI5" s="54" t="str">
        <f t="shared" si="3"/>
        <v/>
      </c>
      <c r="GJ5" s="54" t="str">
        <f t="shared" si="3"/>
        <v/>
      </c>
      <c r="GK5" s="54" t="str">
        <f t="shared" si="3"/>
        <v/>
      </c>
      <c r="GL5" s="54" t="str">
        <f t="shared" si="3"/>
        <v/>
      </c>
      <c r="GM5" s="54" t="str">
        <f t="shared" si="3"/>
        <v/>
      </c>
      <c r="GN5" s="54" t="str">
        <f t="shared" si="3"/>
        <v/>
      </c>
      <c r="GO5" s="54" t="str">
        <f t="shared" si="3"/>
        <v/>
      </c>
      <c r="GP5" s="54" t="str">
        <f t="shared" si="3"/>
        <v/>
      </c>
      <c r="GQ5" s="54" t="str">
        <f t="shared" si="3"/>
        <v/>
      </c>
      <c r="GR5" s="54" t="str">
        <f t="shared" si="3"/>
        <v/>
      </c>
      <c r="GS5" s="54" t="str">
        <f t="shared" si="3"/>
        <v/>
      </c>
      <c r="GT5" s="54" t="str">
        <f t="shared" si="3"/>
        <v/>
      </c>
      <c r="GU5" s="54" t="str">
        <f t="shared" si="3"/>
        <v/>
      </c>
      <c r="GV5" s="54" t="str">
        <f t="shared" ref="GV5:HC36" si="4">IF(ISNUMBER(DQ5),DQ5,"")</f>
        <v/>
      </c>
      <c r="GW5" s="54" t="str">
        <f t="shared" si="4"/>
        <v/>
      </c>
      <c r="GX5" s="54" t="str">
        <f t="shared" si="4"/>
        <v/>
      </c>
      <c r="GY5" s="54" t="str">
        <f t="shared" si="4"/>
        <v/>
      </c>
      <c r="GZ5" s="54" t="str">
        <f t="shared" si="4"/>
        <v/>
      </c>
      <c r="HA5" s="54" t="str">
        <f t="shared" si="4"/>
        <v/>
      </c>
      <c r="HB5" s="54" t="str">
        <f t="shared" si="4"/>
        <v/>
      </c>
      <c r="HC5" s="55" t="str">
        <f t="shared" si="4"/>
        <v/>
      </c>
      <c r="HD5" s="334"/>
      <c r="HE5" s="331"/>
      <c r="HF5" s="331"/>
      <c r="HG5" s="331"/>
      <c r="HH5" s="331"/>
      <c r="HI5" s="335"/>
      <c r="HK5">
        <f>SUM($EJ5:EK5)</f>
        <v>0</v>
      </c>
      <c r="HL5">
        <f>SUM($EJ5:EL5)</f>
        <v>111</v>
      </c>
      <c r="HM5">
        <f>SUM($EJ5:EM5)</f>
        <v>111</v>
      </c>
      <c r="HN5">
        <f>SUM($EJ5:EN5)</f>
        <v>111</v>
      </c>
      <c r="HO5">
        <f>SUM($EJ5:EO5)</f>
        <v>337</v>
      </c>
      <c r="HP5">
        <f>SUM($EJ5:EP5)</f>
        <v>337</v>
      </c>
      <c r="HQ5">
        <f>SUM($EJ5:EQ5)</f>
        <v>593</v>
      </c>
      <c r="HR5">
        <f>SUM($EJ5:ER5)</f>
        <v>593</v>
      </c>
      <c r="HS5">
        <f>SUM($EJ5:ES5)</f>
        <v>593</v>
      </c>
      <c r="HT5">
        <f>SUM($EJ5:ET5)</f>
        <v>593</v>
      </c>
      <c r="HU5">
        <f>SUM($EJ5:EU5)</f>
        <v>593</v>
      </c>
      <c r="HV5">
        <f>SUM($EJ5:EV5)</f>
        <v>943</v>
      </c>
      <c r="HW5">
        <f>SUM($EJ5:EW5)</f>
        <v>943</v>
      </c>
      <c r="HX5">
        <f>SUM($EJ5:EX5)</f>
        <v>1291</v>
      </c>
      <c r="HY5">
        <f>SUM($EJ5:EY5)</f>
        <v>1291</v>
      </c>
      <c r="HZ5">
        <f>SUM($EJ5:EZ5)</f>
        <v>1291</v>
      </c>
      <c r="IA5">
        <f>SUM($EJ5:FA5)</f>
        <v>1291</v>
      </c>
      <c r="IB5">
        <f>SUM($EJ5:FB5)</f>
        <v>1291</v>
      </c>
      <c r="IC5">
        <f>SUM($EJ5:FC5)</f>
        <v>1516</v>
      </c>
      <c r="ID5">
        <f>SUM($EJ5:FD5)</f>
        <v>1516</v>
      </c>
      <c r="IE5">
        <f>SUM($EJ5:FE5)</f>
        <v>1646</v>
      </c>
      <c r="IF5">
        <f>SUM($EJ5:FF5)</f>
        <v>1646</v>
      </c>
      <c r="IG5">
        <f>SUM($EJ5:FG5)</f>
        <v>1733</v>
      </c>
      <c r="IH5">
        <f>SUM($EJ5:FH5)</f>
        <v>1733</v>
      </c>
      <c r="II5">
        <f>SUM($EJ5:FI5)</f>
        <v>1733</v>
      </c>
      <c r="IJ5">
        <f>SUM($EJ5:FJ5)</f>
        <v>1781</v>
      </c>
      <c r="IK5">
        <f>SUM($EJ5:FK5)</f>
        <v>1781</v>
      </c>
      <c r="IL5">
        <f>SUM($EJ5:FL5)</f>
        <v>1781</v>
      </c>
      <c r="IM5">
        <f>SUM($EJ5:FM5)</f>
        <v>1877</v>
      </c>
      <c r="IN5">
        <f>SUM($EJ5:FN5)</f>
        <v>1877</v>
      </c>
      <c r="IO5">
        <f>SUM($EJ5:FO5)</f>
        <v>1877</v>
      </c>
      <c r="IP5">
        <f>SUM($EJ5:FP5)</f>
        <v>1877</v>
      </c>
      <c r="IQ5">
        <f>SUM($EJ5:FQ5)</f>
        <v>1994</v>
      </c>
      <c r="IR5">
        <f>SUM($EJ5:FR5)</f>
        <v>1994</v>
      </c>
      <c r="IS5">
        <f>SUM($EJ5:FS5)</f>
        <v>1994</v>
      </c>
      <c r="IT5">
        <f>SUM($EJ5:FT5)</f>
        <v>2038</v>
      </c>
      <c r="IU5">
        <f>SUM($EJ5:FU5)</f>
        <v>2038</v>
      </c>
      <c r="IV5">
        <f>SUM($EJ5:FV5)</f>
        <v>2038</v>
      </c>
      <c r="IW5">
        <f>SUM($EJ5:FW5)</f>
        <v>2038</v>
      </c>
      <c r="IX5">
        <f>SUM($EJ5:FX5)</f>
        <v>2038</v>
      </c>
      <c r="IY5">
        <f>SUM($EJ5:FY5)</f>
        <v>2039</v>
      </c>
      <c r="IZ5">
        <f>SUM($EJ5:FZ5)</f>
        <v>2039</v>
      </c>
      <c r="JA5">
        <f>SUM($EJ5:GA5)</f>
        <v>2039</v>
      </c>
      <c r="JB5">
        <f>SUM($EJ5:GB5)</f>
        <v>2040</v>
      </c>
      <c r="JC5">
        <f>SUM($EJ5:GC5)</f>
        <v>2040</v>
      </c>
      <c r="JD5">
        <f>SUM($EJ5:GD5)</f>
        <v>2040</v>
      </c>
      <c r="JE5">
        <f>SUM($EJ5:GE5)</f>
        <v>2040</v>
      </c>
      <c r="JF5">
        <f>SUM($EJ5:GF5)</f>
        <v>2040</v>
      </c>
      <c r="JG5">
        <f>SUM($EJ5:GG5)</f>
        <v>2040</v>
      </c>
      <c r="JH5">
        <f>SUM($EJ5:GH5)</f>
        <v>2040</v>
      </c>
      <c r="JI5">
        <f>SUM($EJ5:GI5)</f>
        <v>2040</v>
      </c>
      <c r="JJ5">
        <f>SUM($EJ5:GJ5)</f>
        <v>2040</v>
      </c>
      <c r="JK5">
        <f>SUM($EJ5:GK5)</f>
        <v>2040</v>
      </c>
      <c r="JL5">
        <f>SUM($EJ5:GL5)</f>
        <v>2040</v>
      </c>
      <c r="JM5">
        <f>SUM($EJ5:GM5)</f>
        <v>2040</v>
      </c>
      <c r="JN5">
        <f>SUM($EJ5:GN5)</f>
        <v>2040</v>
      </c>
      <c r="JO5">
        <f>SUM($EJ5:GO5)</f>
        <v>2040</v>
      </c>
      <c r="JP5">
        <f>SUM($EJ5:GP5)</f>
        <v>2040</v>
      </c>
      <c r="JQ5">
        <f>SUM($EJ5:GQ5)</f>
        <v>2040</v>
      </c>
      <c r="JR5">
        <f>SUM($EJ5:GR5)</f>
        <v>2040</v>
      </c>
      <c r="JS5">
        <f>SUM($EJ5:GS5)</f>
        <v>2040</v>
      </c>
      <c r="JT5">
        <f>SUM($EJ5:GT5)</f>
        <v>2040</v>
      </c>
      <c r="JU5">
        <f>SUM($EJ5:GU5)</f>
        <v>2040</v>
      </c>
      <c r="JV5">
        <f>SUM($EJ5:GV5)</f>
        <v>2040</v>
      </c>
      <c r="JW5">
        <f>SUM($EJ5:GW5)</f>
        <v>2040</v>
      </c>
      <c r="JX5">
        <f>SUM($EJ5:GX5)</f>
        <v>2040</v>
      </c>
      <c r="JY5">
        <f>SUM($EJ5:GY5)</f>
        <v>2040</v>
      </c>
      <c r="JZ5">
        <f>SUM($EJ5:GZ5)</f>
        <v>2040</v>
      </c>
      <c r="KA5">
        <f>SUM($EJ5:HA5)</f>
        <v>2040</v>
      </c>
      <c r="KB5">
        <f>SUM($EJ5:HB5)</f>
        <v>2040</v>
      </c>
      <c r="KC5">
        <f>SUM($EJ5:HC5)</f>
        <v>2040</v>
      </c>
      <c r="KE5" s="326" t="str">
        <f>BC5</f>
        <v xml:space="preserve"> Estiércol Caprino, José María Morelos, Mat. Coah.</v>
      </c>
      <c r="KF5" s="56"/>
      <c r="KG5" s="56"/>
      <c r="KH5" s="56">
        <f t="shared" ref="KH5:LZ5" si="5">IF(I5="",NA(),I5*1)</f>
        <v>111</v>
      </c>
      <c r="KI5" s="56" t="e">
        <f t="shared" si="5"/>
        <v>#N/A</v>
      </c>
      <c r="KJ5" s="56" t="e">
        <f t="shared" si="5"/>
        <v>#N/A</v>
      </c>
      <c r="KK5" s="56">
        <f t="shared" si="5"/>
        <v>226</v>
      </c>
      <c r="KL5" s="56" t="e">
        <f t="shared" si="5"/>
        <v>#N/A</v>
      </c>
      <c r="KM5" s="56">
        <f t="shared" si="5"/>
        <v>256</v>
      </c>
      <c r="KN5" s="56" t="e">
        <f t="shared" si="5"/>
        <v>#N/A</v>
      </c>
      <c r="KO5" s="56" t="e">
        <f t="shared" si="5"/>
        <v>#N/A</v>
      </c>
      <c r="KP5" s="56" t="e">
        <f t="shared" si="5"/>
        <v>#N/A</v>
      </c>
      <c r="KQ5" s="56" t="e">
        <f t="shared" si="5"/>
        <v>#N/A</v>
      </c>
      <c r="KR5" s="56">
        <f t="shared" si="5"/>
        <v>350</v>
      </c>
      <c r="KS5" s="56" t="e">
        <f t="shared" si="5"/>
        <v>#N/A</v>
      </c>
      <c r="KT5" s="56">
        <f t="shared" si="5"/>
        <v>348</v>
      </c>
      <c r="KU5" s="56" t="e">
        <f t="shared" si="5"/>
        <v>#N/A</v>
      </c>
      <c r="KV5" s="56" t="e">
        <f t="shared" si="5"/>
        <v>#N/A</v>
      </c>
      <c r="KW5" s="56" t="e">
        <f t="shared" si="5"/>
        <v>#N/A</v>
      </c>
      <c r="KX5" s="56" t="e">
        <f t="shared" si="5"/>
        <v>#N/A</v>
      </c>
      <c r="KY5" s="56">
        <f t="shared" si="5"/>
        <v>225</v>
      </c>
      <c r="KZ5" s="56" t="e">
        <f t="shared" si="5"/>
        <v>#N/A</v>
      </c>
      <c r="LA5" s="56">
        <f t="shared" si="5"/>
        <v>130</v>
      </c>
      <c r="LB5" s="56" t="e">
        <f t="shared" si="5"/>
        <v>#N/A</v>
      </c>
      <c r="LC5" s="56">
        <f t="shared" si="5"/>
        <v>87</v>
      </c>
      <c r="LD5" s="56" t="e">
        <f t="shared" si="5"/>
        <v>#N/A</v>
      </c>
      <c r="LE5" s="56" t="e">
        <f t="shared" si="5"/>
        <v>#N/A</v>
      </c>
      <c r="LF5" s="56">
        <f t="shared" si="5"/>
        <v>48</v>
      </c>
      <c r="LG5" s="56" t="e">
        <f t="shared" si="5"/>
        <v>#N/A</v>
      </c>
      <c r="LH5" s="56" t="e">
        <f t="shared" si="5"/>
        <v>#N/A</v>
      </c>
      <c r="LI5" s="56">
        <f t="shared" si="5"/>
        <v>96</v>
      </c>
      <c r="LJ5" s="56" t="e">
        <f t="shared" si="5"/>
        <v>#N/A</v>
      </c>
      <c r="LK5" s="56" t="e">
        <f t="shared" si="5"/>
        <v>#N/A</v>
      </c>
      <c r="LL5" s="56" t="e">
        <f t="shared" si="5"/>
        <v>#N/A</v>
      </c>
      <c r="LM5" s="56">
        <f t="shared" si="5"/>
        <v>117</v>
      </c>
      <c r="LN5" s="56" t="e">
        <f t="shared" si="5"/>
        <v>#N/A</v>
      </c>
      <c r="LO5" s="56" t="e">
        <f t="shared" si="5"/>
        <v>#N/A</v>
      </c>
      <c r="LP5" s="56">
        <f t="shared" si="5"/>
        <v>44</v>
      </c>
      <c r="LQ5" s="56" t="e">
        <f t="shared" si="5"/>
        <v>#N/A</v>
      </c>
      <c r="LR5" s="56" t="e">
        <f t="shared" si="5"/>
        <v>#N/A</v>
      </c>
      <c r="LS5" s="56" t="e">
        <f t="shared" si="5"/>
        <v>#N/A</v>
      </c>
      <c r="LT5" s="56" t="e">
        <f t="shared" si="5"/>
        <v>#N/A</v>
      </c>
      <c r="LU5" s="56">
        <f t="shared" si="5"/>
        <v>1</v>
      </c>
      <c r="LV5" s="56" t="e">
        <f t="shared" si="5"/>
        <v>#N/A</v>
      </c>
      <c r="LW5" s="56" t="e">
        <f t="shared" si="5"/>
        <v>#N/A</v>
      </c>
      <c r="LX5" s="56">
        <f t="shared" si="5"/>
        <v>1</v>
      </c>
      <c r="LY5" s="56" t="e">
        <f t="shared" si="5"/>
        <v>#N/A</v>
      </c>
      <c r="LZ5" s="56" t="e">
        <f t="shared" si="5"/>
        <v>#N/A</v>
      </c>
      <c r="MB5" s="57">
        <f t="shared" ref="MB5:NT5" si="6">IF(ISNUMBER(KH5),KH5,"")</f>
        <v>111</v>
      </c>
      <c r="MC5" s="57" t="str">
        <f t="shared" si="6"/>
        <v/>
      </c>
      <c r="MD5" s="57" t="str">
        <f t="shared" si="6"/>
        <v/>
      </c>
      <c r="ME5" s="57">
        <f t="shared" si="6"/>
        <v>226</v>
      </c>
      <c r="MF5" s="57" t="str">
        <f t="shared" si="6"/>
        <v/>
      </c>
      <c r="MG5" s="57">
        <f t="shared" si="6"/>
        <v>256</v>
      </c>
      <c r="MH5" s="57" t="str">
        <f t="shared" si="6"/>
        <v/>
      </c>
      <c r="MI5" s="57" t="str">
        <f t="shared" si="6"/>
        <v/>
      </c>
      <c r="MJ5" s="57" t="str">
        <f t="shared" si="6"/>
        <v/>
      </c>
      <c r="MK5" s="57" t="str">
        <f t="shared" si="6"/>
        <v/>
      </c>
      <c r="ML5" s="57">
        <f t="shared" si="6"/>
        <v>350</v>
      </c>
      <c r="MM5" s="57" t="str">
        <f t="shared" si="6"/>
        <v/>
      </c>
      <c r="MN5" s="57">
        <f t="shared" si="6"/>
        <v>348</v>
      </c>
      <c r="MO5" s="57" t="str">
        <f t="shared" si="6"/>
        <v/>
      </c>
      <c r="MP5" s="57" t="str">
        <f t="shared" si="6"/>
        <v/>
      </c>
      <c r="MQ5" s="57" t="str">
        <f t="shared" si="6"/>
        <v/>
      </c>
      <c r="MR5" s="57" t="str">
        <f t="shared" si="6"/>
        <v/>
      </c>
      <c r="MS5" s="57">
        <f t="shared" si="6"/>
        <v>225</v>
      </c>
      <c r="MT5" s="57" t="str">
        <f t="shared" si="6"/>
        <v/>
      </c>
      <c r="MU5" s="57">
        <f t="shared" si="6"/>
        <v>130</v>
      </c>
      <c r="MV5" s="57" t="str">
        <f t="shared" si="6"/>
        <v/>
      </c>
      <c r="MW5" s="57">
        <f t="shared" si="6"/>
        <v>87</v>
      </c>
      <c r="MX5" s="57" t="str">
        <f t="shared" si="6"/>
        <v/>
      </c>
      <c r="MY5" s="57" t="str">
        <f t="shared" si="6"/>
        <v/>
      </c>
      <c r="MZ5" s="57">
        <f t="shared" si="6"/>
        <v>48</v>
      </c>
      <c r="NA5" s="57" t="str">
        <f t="shared" si="6"/>
        <v/>
      </c>
      <c r="NB5" s="57" t="str">
        <f t="shared" si="6"/>
        <v/>
      </c>
      <c r="NC5" s="57">
        <f t="shared" si="6"/>
        <v>96</v>
      </c>
      <c r="ND5" s="57" t="str">
        <f t="shared" si="6"/>
        <v/>
      </c>
      <c r="NE5" s="57" t="str">
        <f t="shared" si="6"/>
        <v/>
      </c>
      <c r="NF5" s="57" t="str">
        <f t="shared" si="6"/>
        <v/>
      </c>
      <c r="NG5" s="57">
        <f t="shared" si="6"/>
        <v>117</v>
      </c>
      <c r="NH5" s="57" t="str">
        <f t="shared" si="6"/>
        <v/>
      </c>
      <c r="NI5" s="57" t="str">
        <f t="shared" si="6"/>
        <v/>
      </c>
      <c r="NJ5" s="57">
        <f t="shared" si="6"/>
        <v>44</v>
      </c>
      <c r="NK5" s="57" t="str">
        <f t="shared" si="6"/>
        <v/>
      </c>
      <c r="NL5" s="57" t="str">
        <f t="shared" si="6"/>
        <v/>
      </c>
      <c r="NM5" s="57" t="str">
        <f t="shared" si="6"/>
        <v/>
      </c>
      <c r="NN5" s="57" t="str">
        <f t="shared" si="6"/>
        <v/>
      </c>
      <c r="NO5" s="57">
        <f t="shared" si="6"/>
        <v>1</v>
      </c>
      <c r="NP5" s="57" t="str">
        <f t="shared" si="6"/>
        <v/>
      </c>
      <c r="NQ5" s="57" t="str">
        <f t="shared" si="6"/>
        <v/>
      </c>
      <c r="NR5" s="57">
        <f t="shared" si="6"/>
        <v>1</v>
      </c>
      <c r="NS5" s="57" t="str">
        <f t="shared" si="6"/>
        <v/>
      </c>
      <c r="NT5" s="57" t="str">
        <f t="shared" si="6"/>
        <v/>
      </c>
      <c r="NU5" s="57" t="str">
        <f>IF(ISNUMBER(#REF!),#REF!,"")</f>
        <v/>
      </c>
      <c r="NV5" s="57" t="str">
        <f>IF(ISNUMBER(#REF!),#REF!,"")</f>
        <v/>
      </c>
      <c r="NX5" s="57">
        <f>SUM($MB5:MC5)</f>
        <v>111</v>
      </c>
      <c r="NY5" s="57">
        <f>SUM($MB5:MD5)</f>
        <v>111</v>
      </c>
      <c r="NZ5" s="57">
        <f>SUM($MB5:ME5)</f>
        <v>337</v>
      </c>
      <c r="OA5" s="57">
        <f>SUM($MB5:MF5)</f>
        <v>337</v>
      </c>
      <c r="OB5" s="57">
        <f>SUM($MB5:MG5)</f>
        <v>593</v>
      </c>
      <c r="OC5" s="57">
        <f>SUM($MB5:MH5)</f>
        <v>593</v>
      </c>
      <c r="OD5" s="57">
        <f>SUM($MB5:MI5)</f>
        <v>593</v>
      </c>
      <c r="OE5" s="57">
        <f>SUM($MB5:MJ5)</f>
        <v>593</v>
      </c>
      <c r="OF5" s="57">
        <f>SUM($MB5:MK5)</f>
        <v>593</v>
      </c>
      <c r="OG5" s="57">
        <f>SUM($MB5:ML5)</f>
        <v>943</v>
      </c>
      <c r="OH5" s="57">
        <f>SUM($MB5:MM5)</f>
        <v>943</v>
      </c>
      <c r="OI5" s="57">
        <f>SUM($MB5:MN5)</f>
        <v>1291</v>
      </c>
      <c r="OJ5" s="57">
        <f>SUM($MB5:MO5)</f>
        <v>1291</v>
      </c>
      <c r="OK5" s="57">
        <f>SUM($MB5:MP5)</f>
        <v>1291</v>
      </c>
      <c r="OL5" s="57">
        <f>SUM($MB5:MQ5)</f>
        <v>1291</v>
      </c>
      <c r="OM5" s="57">
        <f>SUM($MB5:MR5)</f>
        <v>1291</v>
      </c>
      <c r="ON5" s="57">
        <f>SUM($MB5:MS5)</f>
        <v>1516</v>
      </c>
      <c r="OO5" s="57">
        <f>SUM($MB5:MT5)</f>
        <v>1516</v>
      </c>
      <c r="OP5" s="57">
        <f>SUM($MB5:MU5)</f>
        <v>1646</v>
      </c>
      <c r="OQ5" s="57">
        <f>SUM($MB5:MV5)</f>
        <v>1646</v>
      </c>
      <c r="OR5" s="57">
        <f>SUM($MB5:MW5)</f>
        <v>1733</v>
      </c>
      <c r="OS5" s="57">
        <f>SUM($MB5:MX5)</f>
        <v>1733</v>
      </c>
      <c r="OT5" s="57">
        <f>SUM($MB5:MY5)</f>
        <v>1733</v>
      </c>
      <c r="OU5" s="57">
        <f>SUM($MB5:MZ5)</f>
        <v>1781</v>
      </c>
      <c r="OV5" s="57">
        <f>SUM($MB5:NA5)</f>
        <v>1781</v>
      </c>
      <c r="OW5" s="57">
        <f>SUM($MB5:NB5)</f>
        <v>1781</v>
      </c>
      <c r="OX5" s="57">
        <f>SUM($MB5:NC5)</f>
        <v>1877</v>
      </c>
      <c r="OY5" s="57">
        <f>SUM($MB5:ND5)</f>
        <v>1877</v>
      </c>
      <c r="OZ5" s="57">
        <f>SUM($MB5:NE5)</f>
        <v>1877</v>
      </c>
      <c r="PA5" s="57">
        <f>SUM($MB5:NF5)</f>
        <v>1877</v>
      </c>
      <c r="PB5" s="57">
        <f>SUM($MB5:NG5)</f>
        <v>1994</v>
      </c>
      <c r="PC5" s="57">
        <f>SUM($MB5:NH5)</f>
        <v>1994</v>
      </c>
      <c r="PD5" s="57">
        <f>SUM($MB5:NI5)</f>
        <v>1994</v>
      </c>
      <c r="PE5" s="57">
        <f>SUM($MB5:NJ5)</f>
        <v>2038</v>
      </c>
      <c r="PF5" s="57">
        <f>SUM($MB5:NK5)</f>
        <v>2038</v>
      </c>
      <c r="PG5" s="57">
        <f>SUM($MB5:NL5)</f>
        <v>2038</v>
      </c>
      <c r="PH5" s="57">
        <f>SUM($MB5:NM5)</f>
        <v>2038</v>
      </c>
      <c r="PI5" s="57">
        <f>SUM($MB5:NN5)</f>
        <v>2038</v>
      </c>
      <c r="PJ5" s="57">
        <f>SUM($MB5:NO5)</f>
        <v>2039</v>
      </c>
      <c r="PK5" s="57">
        <f>SUM($MB5:NP5)</f>
        <v>2039</v>
      </c>
      <c r="PL5" s="57">
        <f>SUM($MB5:NQ5)</f>
        <v>2039</v>
      </c>
      <c r="PM5" s="57">
        <f>SUM($MB5:NR5)</f>
        <v>2040</v>
      </c>
      <c r="PN5" s="57">
        <f>SUM($MB5:NS5)</f>
        <v>2040</v>
      </c>
      <c r="PO5" s="57">
        <f>SUM($MB5:NT5)</f>
        <v>2040</v>
      </c>
      <c r="PP5" s="57">
        <f>SUM($MB5:NU5)</f>
        <v>2040</v>
      </c>
      <c r="PQ5" s="57">
        <f>SUM($MB5:NV5)</f>
        <v>2040</v>
      </c>
      <c r="PR5" s="57">
        <f>SUM($MB5:NV5)</f>
        <v>2040</v>
      </c>
    </row>
    <row r="6" spans="1:444" ht="17" thickBot="1">
      <c r="A6" s="319"/>
      <c r="B6" s="307"/>
      <c r="C6" s="307"/>
      <c r="D6" s="307"/>
      <c r="E6" s="58" t="s">
        <v>66</v>
      </c>
      <c r="F6" s="310"/>
      <c r="G6" s="42">
        <v>0</v>
      </c>
      <c r="H6" s="42"/>
      <c r="I6" s="59">
        <v>46</v>
      </c>
      <c r="J6" s="60"/>
      <c r="K6" s="61"/>
      <c r="L6" s="60">
        <v>53.3</v>
      </c>
      <c r="M6" s="61"/>
      <c r="N6" s="60">
        <v>56.2</v>
      </c>
      <c r="O6" s="61"/>
      <c r="P6" s="61"/>
      <c r="Q6" s="61"/>
      <c r="R6" s="61"/>
      <c r="S6" s="60">
        <v>66.2</v>
      </c>
      <c r="T6" s="60"/>
      <c r="U6" s="60">
        <v>70.3</v>
      </c>
      <c r="V6" s="61"/>
      <c r="W6" s="61"/>
      <c r="X6" s="61"/>
      <c r="Y6" s="60"/>
      <c r="Z6" s="60">
        <v>70.3</v>
      </c>
      <c r="AA6" s="61"/>
      <c r="AB6" s="60">
        <v>70.5</v>
      </c>
      <c r="AC6" s="61"/>
      <c r="AD6" s="60">
        <v>75.8</v>
      </c>
      <c r="AE6" s="60"/>
      <c r="AF6" s="61"/>
      <c r="AG6" s="60">
        <v>73</v>
      </c>
      <c r="AH6" s="61"/>
      <c r="AI6" s="61"/>
      <c r="AJ6" s="60">
        <v>64.45</v>
      </c>
      <c r="AK6" s="62"/>
      <c r="AL6" s="62"/>
      <c r="AM6" s="62"/>
      <c r="AN6" s="63">
        <v>55.9</v>
      </c>
      <c r="AO6" s="62"/>
      <c r="AP6" s="62"/>
      <c r="AQ6" s="63">
        <v>53.4</v>
      </c>
      <c r="AR6" s="62"/>
      <c r="AS6" s="62"/>
      <c r="AT6" s="62"/>
      <c r="AU6" s="62"/>
      <c r="AV6" s="63">
        <v>44.3</v>
      </c>
      <c r="AW6" s="62"/>
      <c r="AX6" s="62"/>
      <c r="AY6" s="64">
        <v>46.5</v>
      </c>
      <c r="AZ6" s="63"/>
      <c r="BA6" s="63"/>
      <c r="BC6" s="319"/>
      <c r="BD6">
        <v>0</v>
      </c>
      <c r="BE6" s="65">
        <f t="shared" si="0"/>
        <v>0</v>
      </c>
      <c r="BF6" s="65" t="e">
        <f t="shared" si="0"/>
        <v>#N/A</v>
      </c>
      <c r="BG6" s="65">
        <f t="shared" si="0"/>
        <v>46</v>
      </c>
      <c r="BH6" s="66" t="e">
        <f t="shared" si="0"/>
        <v>#N/A</v>
      </c>
      <c r="BI6" s="66" t="e">
        <f t="shared" si="0"/>
        <v>#N/A</v>
      </c>
      <c r="BJ6" s="66">
        <f t="shared" si="0"/>
        <v>53.3</v>
      </c>
      <c r="BK6" s="66" t="e">
        <f t="shared" si="0"/>
        <v>#N/A</v>
      </c>
      <c r="BL6" s="66">
        <f t="shared" si="0"/>
        <v>56.2</v>
      </c>
      <c r="BM6" s="66" t="e">
        <f t="shared" si="0"/>
        <v>#N/A</v>
      </c>
      <c r="BN6" s="66" t="e">
        <f t="shared" si="0"/>
        <v>#N/A</v>
      </c>
      <c r="BO6" s="66" t="e">
        <f t="shared" si="0"/>
        <v>#N/A</v>
      </c>
      <c r="BP6" s="66" t="e">
        <f t="shared" si="0"/>
        <v>#N/A</v>
      </c>
      <c r="BQ6" s="66">
        <f t="shared" si="0"/>
        <v>66.2</v>
      </c>
      <c r="BR6" s="66" t="e">
        <f t="shared" si="0"/>
        <v>#N/A</v>
      </c>
      <c r="BS6" s="66">
        <f t="shared" si="0"/>
        <v>70.3</v>
      </c>
      <c r="BT6" s="66" t="e">
        <f t="shared" si="0"/>
        <v>#N/A</v>
      </c>
      <c r="BU6" s="66" t="e">
        <f t="shared" si="1"/>
        <v>#N/A</v>
      </c>
      <c r="BV6" s="66" t="e">
        <f t="shared" si="1"/>
        <v>#N/A</v>
      </c>
      <c r="BW6" s="66" t="e">
        <f t="shared" si="1"/>
        <v>#N/A</v>
      </c>
      <c r="BX6" s="66">
        <f t="shared" si="1"/>
        <v>70.3</v>
      </c>
      <c r="BY6" s="66" t="e">
        <f t="shared" si="1"/>
        <v>#N/A</v>
      </c>
      <c r="BZ6" s="66">
        <f t="shared" si="1"/>
        <v>70.5</v>
      </c>
      <c r="CA6" s="66" t="e">
        <f t="shared" si="1"/>
        <v>#N/A</v>
      </c>
      <c r="CB6" s="66">
        <f t="shared" si="1"/>
        <v>75.8</v>
      </c>
      <c r="CC6" s="66" t="e">
        <f t="shared" si="1"/>
        <v>#N/A</v>
      </c>
      <c r="CD6" s="66" t="e">
        <f t="shared" si="1"/>
        <v>#N/A</v>
      </c>
      <c r="CE6" s="66">
        <f t="shared" si="1"/>
        <v>73</v>
      </c>
      <c r="CF6" s="66" t="e">
        <f t="shared" si="1"/>
        <v>#N/A</v>
      </c>
      <c r="CG6" s="66" t="e">
        <f t="shared" si="1"/>
        <v>#N/A</v>
      </c>
      <c r="CH6" s="66">
        <f t="shared" si="1"/>
        <v>64.45</v>
      </c>
      <c r="CI6" s="66" t="e">
        <f t="shared" si="1"/>
        <v>#N/A</v>
      </c>
      <c r="CJ6" s="66" t="e">
        <f t="shared" si="1"/>
        <v>#N/A</v>
      </c>
      <c r="CK6" s="66" t="e">
        <f t="shared" si="2"/>
        <v>#N/A</v>
      </c>
      <c r="CL6" s="66">
        <f t="shared" si="2"/>
        <v>55.9</v>
      </c>
      <c r="CM6" s="66" t="e">
        <f t="shared" si="2"/>
        <v>#N/A</v>
      </c>
      <c r="CN6" s="66" t="e">
        <f t="shared" si="2"/>
        <v>#N/A</v>
      </c>
      <c r="CO6" s="66">
        <f t="shared" si="2"/>
        <v>53.4</v>
      </c>
      <c r="CP6" s="66" t="e">
        <f t="shared" si="2"/>
        <v>#N/A</v>
      </c>
      <c r="CQ6" s="66" t="e">
        <f t="shared" si="2"/>
        <v>#N/A</v>
      </c>
      <c r="CR6" s="66" t="e">
        <f t="shared" si="2"/>
        <v>#N/A</v>
      </c>
      <c r="CS6" s="66" t="e">
        <f t="shared" si="2"/>
        <v>#N/A</v>
      </c>
      <c r="CT6" s="66">
        <f t="shared" si="2"/>
        <v>44.3</v>
      </c>
      <c r="CU6" s="66" t="e">
        <f t="shared" si="2"/>
        <v>#N/A</v>
      </c>
      <c r="CV6" s="66" t="e">
        <f t="shared" si="2"/>
        <v>#N/A</v>
      </c>
      <c r="CW6" s="66">
        <f t="shared" si="2"/>
        <v>46.5</v>
      </c>
      <c r="CX6" s="66" t="e">
        <f t="shared" si="2"/>
        <v>#N/A</v>
      </c>
      <c r="CY6" s="66" t="e">
        <f t="shared" si="2"/>
        <v>#N/A</v>
      </c>
      <c r="CZ6" s="66" t="e">
        <f>IF(#REF!="",NA(),#REF!)</f>
        <v>#REF!</v>
      </c>
      <c r="DA6" s="66" t="e">
        <f>IF(#REF!="",NA(),#REF!)</f>
        <v>#REF!</v>
      </c>
      <c r="DB6" s="66" t="e">
        <f>IF(#REF!="",NA(),#REF!)</f>
        <v>#REF!</v>
      </c>
      <c r="DC6" s="66" t="e">
        <f>IF(#REF!="",NA(),#REF!)</f>
        <v>#REF!</v>
      </c>
      <c r="DD6" s="66" t="e">
        <f>IF(#REF!="",NA(),#REF!)</f>
        <v>#REF!</v>
      </c>
      <c r="DE6" s="66" t="e">
        <f>IF(#REF!="",NA(),#REF!)</f>
        <v>#REF!</v>
      </c>
      <c r="DF6" s="66" t="e">
        <f>IF(#REF!="",NA(),#REF!)</f>
        <v>#REF!</v>
      </c>
      <c r="DG6" s="66" t="e">
        <f>IF(#REF!="",NA(),#REF!)</f>
        <v>#REF!</v>
      </c>
      <c r="DH6" s="66" t="e">
        <f>IF(#REF!="",NA(),#REF!)</f>
        <v>#REF!</v>
      </c>
      <c r="DI6" s="66" t="e">
        <f>IF(#REF!="",NA(),#REF!)</f>
        <v>#REF!</v>
      </c>
      <c r="DJ6" s="66" t="e">
        <f>IF(#REF!="",NA(),#REF!)</f>
        <v>#REF!</v>
      </c>
      <c r="DK6" s="66" t="e">
        <f>IF(#REF!="",NA(),#REF!)</f>
        <v>#REF!</v>
      </c>
      <c r="DL6" s="66" t="e">
        <f>IF(#REF!="",NA(),#REF!)</f>
        <v>#REF!</v>
      </c>
      <c r="DM6" s="66" t="e">
        <f>IF(#REF!="",NA(),#REF!)</f>
        <v>#REF!</v>
      </c>
      <c r="DN6" s="66" t="e">
        <f>IF(#REF!="",NA(),#REF!)</f>
        <v>#REF!</v>
      </c>
      <c r="DO6" s="66" t="e">
        <f>IF(#REF!="",NA(),#REF!)</f>
        <v>#REF!</v>
      </c>
      <c r="DP6" s="66" t="e">
        <f>IF(#REF!="",NA(),#REF!)</f>
        <v>#REF!</v>
      </c>
      <c r="DQ6" s="66" t="e">
        <f>IF(#REF!="",NA(),#REF!)</f>
        <v>#REF!</v>
      </c>
      <c r="DR6" s="66" t="e">
        <f>IF(#REF!="",NA(),#REF!)</f>
        <v>#REF!</v>
      </c>
      <c r="DS6" s="66" t="e">
        <f>IF(#REF!="",NA(),#REF!)</f>
        <v>#REF!</v>
      </c>
      <c r="DT6" s="66" t="e">
        <f>IF(#REF!="",NA(),#REF!)</f>
        <v>#REF!</v>
      </c>
      <c r="DU6" s="66" t="e">
        <f>IF(#REF!="",NA(),#REF!)</f>
        <v>#REF!</v>
      </c>
      <c r="DV6" s="66" t="e">
        <f>IF(#REF!="",NA(),#REF!)</f>
        <v>#REF!</v>
      </c>
      <c r="DW6" s="66" t="e">
        <f>IF(#REF!="",NA(),#REF!)</f>
        <v>#REF!</v>
      </c>
      <c r="DX6" s="67" t="e">
        <f>IF(#REF!="",NA(),#REF!)</f>
        <v>#REF!</v>
      </c>
      <c r="DY6" s="307"/>
      <c r="DZ6" s="324"/>
      <c r="EA6" s="68">
        <f>MAX(I6:BA6)</f>
        <v>75.8</v>
      </c>
      <c r="EB6" s="58" t="s">
        <v>67</v>
      </c>
      <c r="EC6" s="310"/>
      <c r="ED6" s="312"/>
      <c r="EE6" s="313"/>
      <c r="EF6" s="313"/>
      <c r="EG6" s="313"/>
      <c r="EH6" s="313"/>
      <c r="EI6" s="333"/>
      <c r="EJ6" s="53">
        <f t="shared" si="3"/>
        <v>0</v>
      </c>
      <c r="EK6" s="53" t="str">
        <f t="shared" si="3"/>
        <v/>
      </c>
      <c r="EL6" s="70">
        <f t="shared" si="3"/>
        <v>46</v>
      </c>
      <c r="EM6" t="str">
        <f t="shared" si="3"/>
        <v/>
      </c>
      <c r="EN6" t="str">
        <f t="shared" si="3"/>
        <v/>
      </c>
      <c r="EO6">
        <f t="shared" si="3"/>
        <v>53.3</v>
      </c>
      <c r="EP6" t="str">
        <f t="shared" si="3"/>
        <v/>
      </c>
      <c r="EQ6">
        <f t="shared" si="3"/>
        <v>56.2</v>
      </c>
      <c r="ER6" t="str">
        <f t="shared" si="3"/>
        <v/>
      </c>
      <c r="ES6" t="str">
        <f t="shared" si="3"/>
        <v/>
      </c>
      <c r="ET6" t="str">
        <f t="shared" si="3"/>
        <v/>
      </c>
      <c r="EU6" t="str">
        <f t="shared" si="3"/>
        <v/>
      </c>
      <c r="EV6">
        <f t="shared" si="3"/>
        <v>66.2</v>
      </c>
      <c r="EW6" t="str">
        <f t="shared" si="3"/>
        <v/>
      </c>
      <c r="EX6">
        <f t="shared" si="3"/>
        <v>70.3</v>
      </c>
      <c r="EY6" t="str">
        <f t="shared" si="3"/>
        <v/>
      </c>
      <c r="EZ6" t="str">
        <f t="shared" si="3"/>
        <v/>
      </c>
      <c r="FA6" t="str">
        <f t="shared" si="3"/>
        <v/>
      </c>
      <c r="FB6" t="str">
        <f t="shared" si="3"/>
        <v/>
      </c>
      <c r="FC6">
        <f t="shared" si="3"/>
        <v>70.3</v>
      </c>
      <c r="FD6" t="str">
        <f t="shared" si="3"/>
        <v/>
      </c>
      <c r="FE6">
        <f t="shared" si="3"/>
        <v>70.5</v>
      </c>
      <c r="FF6" t="str">
        <f t="shared" si="3"/>
        <v/>
      </c>
      <c r="FG6">
        <f t="shared" si="3"/>
        <v>75.8</v>
      </c>
      <c r="FH6" t="str">
        <f t="shared" si="3"/>
        <v/>
      </c>
      <c r="FI6" t="str">
        <f t="shared" si="3"/>
        <v/>
      </c>
      <c r="FJ6">
        <f t="shared" si="3"/>
        <v>73</v>
      </c>
      <c r="FK6" t="str">
        <f t="shared" si="3"/>
        <v/>
      </c>
      <c r="FL6" t="str">
        <f t="shared" si="3"/>
        <v/>
      </c>
      <c r="FM6">
        <f t="shared" si="3"/>
        <v>64.45</v>
      </c>
      <c r="FN6" t="str">
        <f t="shared" si="3"/>
        <v/>
      </c>
      <c r="FO6" t="str">
        <f t="shared" si="3"/>
        <v/>
      </c>
      <c r="FP6" t="str">
        <f t="shared" si="3"/>
        <v/>
      </c>
      <c r="FQ6">
        <f t="shared" si="3"/>
        <v>55.9</v>
      </c>
      <c r="FR6" t="str">
        <f t="shared" si="3"/>
        <v/>
      </c>
      <c r="FS6" t="str">
        <f t="shared" si="3"/>
        <v/>
      </c>
      <c r="FT6">
        <f t="shared" si="3"/>
        <v>53.4</v>
      </c>
      <c r="FU6" t="str">
        <f t="shared" si="3"/>
        <v/>
      </c>
      <c r="FV6" t="str">
        <f t="shared" si="3"/>
        <v/>
      </c>
      <c r="FW6" t="str">
        <f t="shared" si="3"/>
        <v/>
      </c>
      <c r="FX6" t="str">
        <f t="shared" si="3"/>
        <v/>
      </c>
      <c r="FY6">
        <f t="shared" si="3"/>
        <v>44.3</v>
      </c>
      <c r="FZ6" t="str">
        <f t="shared" si="3"/>
        <v/>
      </c>
      <c r="GA6" t="str">
        <f t="shared" si="3"/>
        <v/>
      </c>
      <c r="GB6">
        <f t="shared" si="3"/>
        <v>46.5</v>
      </c>
      <c r="GC6" t="str">
        <f t="shared" si="3"/>
        <v/>
      </c>
      <c r="GD6" t="str">
        <f t="shared" si="3"/>
        <v/>
      </c>
      <c r="GE6" t="str">
        <f t="shared" si="3"/>
        <v/>
      </c>
      <c r="GF6" t="str">
        <f t="shared" si="3"/>
        <v/>
      </c>
      <c r="GG6" t="str">
        <f t="shared" si="3"/>
        <v/>
      </c>
      <c r="GH6" t="str">
        <f t="shared" si="3"/>
        <v/>
      </c>
      <c r="GI6" t="str">
        <f t="shared" si="3"/>
        <v/>
      </c>
      <c r="GJ6" t="str">
        <f t="shared" si="3"/>
        <v/>
      </c>
      <c r="GK6" t="str">
        <f t="shared" si="3"/>
        <v/>
      </c>
      <c r="GL6" t="str">
        <f t="shared" si="3"/>
        <v/>
      </c>
      <c r="GM6" t="str">
        <f t="shared" si="3"/>
        <v/>
      </c>
      <c r="GN6" t="str">
        <f t="shared" si="3"/>
        <v/>
      </c>
      <c r="GO6" t="str">
        <f t="shared" si="3"/>
        <v/>
      </c>
      <c r="GP6" t="str">
        <f t="shared" si="3"/>
        <v/>
      </c>
      <c r="GQ6" t="str">
        <f t="shared" si="3"/>
        <v/>
      </c>
      <c r="GR6" t="str">
        <f t="shared" si="3"/>
        <v/>
      </c>
      <c r="GS6" t="str">
        <f t="shared" si="3"/>
        <v/>
      </c>
      <c r="GT6" t="str">
        <f t="shared" si="3"/>
        <v/>
      </c>
      <c r="GU6" t="str">
        <f t="shared" si="3"/>
        <v/>
      </c>
      <c r="GV6" t="str">
        <f t="shared" si="4"/>
        <v/>
      </c>
      <c r="GW6" t="str">
        <f t="shared" si="4"/>
        <v/>
      </c>
      <c r="GX6" t="str">
        <f t="shared" si="4"/>
        <v/>
      </c>
      <c r="GY6" t="str">
        <f t="shared" si="4"/>
        <v/>
      </c>
      <c r="GZ6" t="str">
        <f t="shared" si="4"/>
        <v/>
      </c>
      <c r="HA6" t="str">
        <f t="shared" si="4"/>
        <v/>
      </c>
      <c r="HB6" t="str">
        <f t="shared" si="4"/>
        <v/>
      </c>
      <c r="HC6" s="71" t="str">
        <f t="shared" si="4"/>
        <v/>
      </c>
      <c r="HD6" s="336"/>
      <c r="HE6" s="313"/>
      <c r="HF6" s="313"/>
      <c r="HG6" s="313"/>
      <c r="HH6" s="313"/>
      <c r="HI6" s="316"/>
      <c r="HM6" s="70"/>
      <c r="KC6" s="71"/>
      <c r="KE6" s="326"/>
      <c r="KF6" s="72"/>
      <c r="KG6" s="72"/>
      <c r="KH6" s="73"/>
      <c r="KI6" s="74"/>
      <c r="KJ6" s="74"/>
      <c r="KK6" s="74"/>
      <c r="KL6" s="74"/>
      <c r="KM6" s="74"/>
      <c r="KN6" s="74"/>
      <c r="KO6" s="74"/>
      <c r="KP6" s="74"/>
      <c r="KQ6" s="74"/>
      <c r="KR6" s="74"/>
      <c r="KS6" s="74"/>
      <c r="KT6" s="74"/>
      <c r="KU6" s="74"/>
      <c r="KV6" s="74"/>
      <c r="KW6" s="74"/>
      <c r="KX6" s="74"/>
      <c r="KY6" s="74"/>
      <c r="KZ6" s="74"/>
      <c r="LA6" s="74"/>
      <c r="LB6" s="74"/>
      <c r="LC6" s="74"/>
      <c r="LD6" s="74"/>
      <c r="LE6" s="74"/>
      <c r="LF6" s="74"/>
      <c r="LG6" s="74"/>
      <c r="LH6" s="74"/>
      <c r="LI6" s="74"/>
      <c r="LJ6" s="74"/>
      <c r="LK6" s="74"/>
      <c r="LL6" s="74"/>
      <c r="LM6" s="74"/>
      <c r="LN6" s="74"/>
      <c r="LO6" s="74"/>
      <c r="LP6" s="74"/>
      <c r="LQ6" s="74"/>
      <c r="LR6" s="74"/>
      <c r="LS6" s="74"/>
      <c r="LT6" s="74"/>
      <c r="LU6" s="74"/>
      <c r="LV6" s="74"/>
      <c r="LW6" s="74"/>
      <c r="LX6" s="74"/>
      <c r="LY6" s="74"/>
      <c r="LZ6" s="74"/>
    </row>
    <row r="7" spans="1:444" ht="17" thickBot="1">
      <c r="A7" s="319"/>
      <c r="B7" s="307"/>
      <c r="C7" s="307"/>
      <c r="D7" s="307"/>
      <c r="E7" s="58" t="s">
        <v>68</v>
      </c>
      <c r="F7" s="310"/>
      <c r="G7" s="42"/>
      <c r="H7" s="42"/>
      <c r="I7" s="59">
        <v>6.3</v>
      </c>
      <c r="J7" s="60"/>
      <c r="K7" s="61"/>
      <c r="L7" s="60">
        <v>12.5</v>
      </c>
      <c r="M7" s="61"/>
      <c r="N7" s="60">
        <v>21.3</v>
      </c>
      <c r="O7" s="61"/>
      <c r="P7" s="61"/>
      <c r="Q7" s="61"/>
      <c r="R7" s="61"/>
      <c r="S7" s="60">
        <v>21.7</v>
      </c>
      <c r="T7" s="60"/>
      <c r="U7" s="60">
        <v>18.600000000000001</v>
      </c>
      <c r="V7" s="61"/>
      <c r="W7" s="61"/>
      <c r="X7" s="61"/>
      <c r="Y7" s="60"/>
      <c r="Z7" s="60">
        <v>18.600000000000001</v>
      </c>
      <c r="AA7" s="61"/>
      <c r="AB7" s="60">
        <v>18.399999999999999</v>
      </c>
      <c r="AC7" s="61"/>
      <c r="AD7" s="60">
        <v>21.5</v>
      </c>
      <c r="AE7" s="60"/>
      <c r="AF7" s="61"/>
      <c r="AG7" s="60">
        <v>23.6</v>
      </c>
      <c r="AH7" s="61"/>
      <c r="AI7" s="61"/>
      <c r="AJ7" s="60">
        <v>26.25</v>
      </c>
      <c r="AK7" s="62"/>
      <c r="AL7" s="62"/>
      <c r="AM7" s="62"/>
      <c r="AN7" s="63">
        <v>28.9</v>
      </c>
      <c r="AO7" s="62"/>
      <c r="AP7" s="62"/>
      <c r="AQ7" s="63">
        <v>35.1</v>
      </c>
      <c r="AR7" s="62"/>
      <c r="AS7" s="62"/>
      <c r="AT7" s="62"/>
      <c r="AU7" s="62"/>
      <c r="AV7" s="63">
        <v>30.3</v>
      </c>
      <c r="AW7" s="62"/>
      <c r="AX7" s="62"/>
      <c r="AY7" s="64">
        <v>33</v>
      </c>
      <c r="AZ7" s="63"/>
      <c r="BA7" s="63"/>
      <c r="BC7" s="319"/>
      <c r="BD7">
        <v>0</v>
      </c>
      <c r="BE7" s="65" t="e">
        <f t="shared" si="0"/>
        <v>#N/A</v>
      </c>
      <c r="BF7" s="65" t="e">
        <f t="shared" si="0"/>
        <v>#N/A</v>
      </c>
      <c r="BG7" s="65">
        <f t="shared" si="0"/>
        <v>6.3</v>
      </c>
      <c r="BH7" s="66" t="e">
        <f t="shared" si="0"/>
        <v>#N/A</v>
      </c>
      <c r="BI7" s="66" t="e">
        <f t="shared" si="0"/>
        <v>#N/A</v>
      </c>
      <c r="BJ7" s="66">
        <f t="shared" si="0"/>
        <v>12.5</v>
      </c>
      <c r="BK7" s="66" t="e">
        <f t="shared" si="0"/>
        <v>#N/A</v>
      </c>
      <c r="BL7" s="66">
        <f t="shared" si="0"/>
        <v>21.3</v>
      </c>
      <c r="BM7" s="66" t="e">
        <f t="shared" si="0"/>
        <v>#N/A</v>
      </c>
      <c r="BN7" s="66" t="e">
        <f t="shared" si="0"/>
        <v>#N/A</v>
      </c>
      <c r="BO7" s="66" t="e">
        <f t="shared" si="0"/>
        <v>#N/A</v>
      </c>
      <c r="BP7" s="66" t="e">
        <f t="shared" si="0"/>
        <v>#N/A</v>
      </c>
      <c r="BQ7" s="66">
        <f t="shared" si="0"/>
        <v>21.7</v>
      </c>
      <c r="BR7" s="66" t="e">
        <f t="shared" si="0"/>
        <v>#N/A</v>
      </c>
      <c r="BS7" s="66">
        <f t="shared" si="0"/>
        <v>18.600000000000001</v>
      </c>
      <c r="BT7" s="66" t="e">
        <f t="shared" si="0"/>
        <v>#N/A</v>
      </c>
      <c r="BU7" s="66" t="e">
        <f t="shared" si="1"/>
        <v>#N/A</v>
      </c>
      <c r="BV7" s="66" t="e">
        <f t="shared" si="1"/>
        <v>#N/A</v>
      </c>
      <c r="BW7" s="66" t="e">
        <f t="shared" si="1"/>
        <v>#N/A</v>
      </c>
      <c r="BX7" s="66">
        <f t="shared" si="1"/>
        <v>18.600000000000001</v>
      </c>
      <c r="BY7" s="66" t="e">
        <f t="shared" si="1"/>
        <v>#N/A</v>
      </c>
      <c r="BZ7" s="66">
        <f t="shared" si="1"/>
        <v>18.399999999999999</v>
      </c>
      <c r="CA7" s="66" t="e">
        <f t="shared" si="1"/>
        <v>#N/A</v>
      </c>
      <c r="CB7" s="66">
        <f t="shared" si="1"/>
        <v>21.5</v>
      </c>
      <c r="CC7" s="66" t="e">
        <f t="shared" si="1"/>
        <v>#N/A</v>
      </c>
      <c r="CD7" s="66" t="e">
        <f t="shared" si="1"/>
        <v>#N/A</v>
      </c>
      <c r="CE7" s="66">
        <f t="shared" si="1"/>
        <v>23.6</v>
      </c>
      <c r="CF7" s="66" t="e">
        <f t="shared" si="1"/>
        <v>#N/A</v>
      </c>
      <c r="CG7" s="66" t="e">
        <f t="shared" si="1"/>
        <v>#N/A</v>
      </c>
      <c r="CH7" s="66">
        <f t="shared" si="1"/>
        <v>26.25</v>
      </c>
      <c r="CI7" s="66" t="e">
        <f t="shared" si="1"/>
        <v>#N/A</v>
      </c>
      <c r="CJ7" s="66" t="e">
        <f t="shared" si="1"/>
        <v>#N/A</v>
      </c>
      <c r="CK7" s="66" t="e">
        <f t="shared" si="2"/>
        <v>#N/A</v>
      </c>
      <c r="CL7" s="66">
        <f t="shared" si="2"/>
        <v>28.9</v>
      </c>
      <c r="CM7" s="66" t="e">
        <f t="shared" si="2"/>
        <v>#N/A</v>
      </c>
      <c r="CN7" s="66" t="e">
        <f t="shared" si="2"/>
        <v>#N/A</v>
      </c>
      <c r="CO7" s="66">
        <f t="shared" si="2"/>
        <v>35.1</v>
      </c>
      <c r="CP7" s="66" t="e">
        <f t="shared" si="2"/>
        <v>#N/A</v>
      </c>
      <c r="CQ7" s="66" t="e">
        <f t="shared" si="2"/>
        <v>#N/A</v>
      </c>
      <c r="CR7" s="66" t="e">
        <f t="shared" si="2"/>
        <v>#N/A</v>
      </c>
      <c r="CS7" s="66" t="e">
        <f t="shared" si="2"/>
        <v>#N/A</v>
      </c>
      <c r="CT7" s="66">
        <f t="shared" si="2"/>
        <v>30.3</v>
      </c>
      <c r="CU7" s="66" t="e">
        <f t="shared" si="2"/>
        <v>#N/A</v>
      </c>
      <c r="CV7" s="66" t="e">
        <f t="shared" si="2"/>
        <v>#N/A</v>
      </c>
      <c r="CW7" s="66">
        <f t="shared" si="2"/>
        <v>33</v>
      </c>
      <c r="CX7" s="66" t="e">
        <f t="shared" si="2"/>
        <v>#N/A</v>
      </c>
      <c r="CY7" s="66" t="e">
        <f t="shared" si="2"/>
        <v>#N/A</v>
      </c>
      <c r="CZ7" s="66" t="e">
        <f>IF(#REF!="",NA(),#REF!)</f>
        <v>#REF!</v>
      </c>
      <c r="DA7" s="66" t="e">
        <f>IF(#REF!="",NA(),#REF!)</f>
        <v>#REF!</v>
      </c>
      <c r="DB7" s="66" t="e">
        <f>IF(#REF!="",NA(),#REF!)</f>
        <v>#REF!</v>
      </c>
      <c r="DC7" s="66" t="e">
        <f>IF(#REF!="",NA(),#REF!)</f>
        <v>#REF!</v>
      </c>
      <c r="DD7" s="66" t="e">
        <f>IF(#REF!="",NA(),#REF!)</f>
        <v>#REF!</v>
      </c>
      <c r="DE7" s="66" t="e">
        <f>IF(#REF!="",NA(),#REF!)</f>
        <v>#REF!</v>
      </c>
      <c r="DF7" s="66" t="e">
        <f>IF(#REF!="",NA(),#REF!)</f>
        <v>#REF!</v>
      </c>
      <c r="DG7" s="66" t="e">
        <f>IF(#REF!="",NA(),#REF!)</f>
        <v>#REF!</v>
      </c>
      <c r="DH7" s="66" t="e">
        <f>IF(#REF!="",NA(),#REF!)</f>
        <v>#REF!</v>
      </c>
      <c r="DI7" s="66" t="e">
        <f>IF(#REF!="",NA(),#REF!)</f>
        <v>#REF!</v>
      </c>
      <c r="DJ7" s="66" t="e">
        <f>IF(#REF!="",NA(),#REF!)</f>
        <v>#REF!</v>
      </c>
      <c r="DK7" s="66" t="e">
        <f>IF(#REF!="",NA(),#REF!)</f>
        <v>#REF!</v>
      </c>
      <c r="DL7" s="66" t="e">
        <f>IF(#REF!="",NA(),#REF!)</f>
        <v>#REF!</v>
      </c>
      <c r="DM7" s="66" t="e">
        <f>IF(#REF!="",NA(),#REF!)</f>
        <v>#REF!</v>
      </c>
      <c r="DN7" s="66" t="e">
        <f>IF(#REF!="",NA(),#REF!)</f>
        <v>#REF!</v>
      </c>
      <c r="DO7" s="66" t="e">
        <f>IF(#REF!="",NA(),#REF!)</f>
        <v>#REF!</v>
      </c>
      <c r="DP7" s="66" t="e">
        <f>IF(#REF!="",NA(),#REF!)</f>
        <v>#REF!</v>
      </c>
      <c r="DQ7" s="66" t="e">
        <f>IF(#REF!="",NA(),#REF!)</f>
        <v>#REF!</v>
      </c>
      <c r="DR7" s="66" t="e">
        <f>IF(#REF!="",NA(),#REF!)</f>
        <v>#REF!</v>
      </c>
      <c r="DS7" s="66" t="e">
        <f>IF(#REF!="",NA(),#REF!)</f>
        <v>#REF!</v>
      </c>
      <c r="DT7" s="66" t="e">
        <f>IF(#REF!="",NA(),#REF!)</f>
        <v>#REF!</v>
      </c>
      <c r="DU7" s="66" t="e">
        <f>IF(#REF!="",NA(),#REF!)</f>
        <v>#REF!</v>
      </c>
      <c r="DV7" s="66" t="e">
        <f>IF(#REF!="",NA(),#REF!)</f>
        <v>#REF!</v>
      </c>
      <c r="DW7" s="66" t="e">
        <f>IF(#REF!="",NA(),#REF!)</f>
        <v>#REF!</v>
      </c>
      <c r="DX7" s="67" t="e">
        <f>IF(#REF!="",NA(),#REF!)</f>
        <v>#REF!</v>
      </c>
      <c r="DY7" s="307"/>
      <c r="DZ7" s="324"/>
      <c r="EA7" s="68"/>
      <c r="EB7" s="58" t="s">
        <v>69</v>
      </c>
      <c r="EC7" s="310"/>
      <c r="ED7" s="312"/>
      <c r="EE7" s="313"/>
      <c r="EF7" s="313"/>
      <c r="EG7" s="313"/>
      <c r="EH7" s="313"/>
      <c r="EI7" s="333"/>
      <c r="EJ7" s="53" t="str">
        <f t="shared" si="3"/>
        <v/>
      </c>
      <c r="EK7" s="53" t="str">
        <f t="shared" si="3"/>
        <v/>
      </c>
      <c r="EL7" s="70">
        <f t="shared" si="3"/>
        <v>6.3</v>
      </c>
      <c r="EM7" t="str">
        <f t="shared" si="3"/>
        <v/>
      </c>
      <c r="EN7" t="str">
        <f t="shared" si="3"/>
        <v/>
      </c>
      <c r="EO7">
        <f t="shared" si="3"/>
        <v>12.5</v>
      </c>
      <c r="EP7" t="str">
        <f t="shared" si="3"/>
        <v/>
      </c>
      <c r="EQ7">
        <f t="shared" si="3"/>
        <v>21.3</v>
      </c>
      <c r="ER7" t="str">
        <f t="shared" si="3"/>
        <v/>
      </c>
      <c r="ES7" t="str">
        <f t="shared" si="3"/>
        <v/>
      </c>
      <c r="ET7" t="str">
        <f t="shared" si="3"/>
        <v/>
      </c>
      <c r="EU7" t="str">
        <f t="shared" si="3"/>
        <v/>
      </c>
      <c r="EV7">
        <f t="shared" si="3"/>
        <v>21.7</v>
      </c>
      <c r="EW7" t="str">
        <f t="shared" si="3"/>
        <v/>
      </c>
      <c r="EX7">
        <f t="shared" si="3"/>
        <v>18.600000000000001</v>
      </c>
      <c r="EY7" t="str">
        <f t="shared" si="3"/>
        <v/>
      </c>
      <c r="EZ7" t="str">
        <f t="shared" si="3"/>
        <v/>
      </c>
      <c r="FA7" t="str">
        <f t="shared" si="3"/>
        <v/>
      </c>
      <c r="FB7" t="str">
        <f t="shared" si="3"/>
        <v/>
      </c>
      <c r="FC7">
        <f t="shared" si="3"/>
        <v>18.600000000000001</v>
      </c>
      <c r="FD7" t="str">
        <f t="shared" si="3"/>
        <v/>
      </c>
      <c r="FE7">
        <f t="shared" si="3"/>
        <v>18.399999999999999</v>
      </c>
      <c r="FF7" t="str">
        <f t="shared" si="3"/>
        <v/>
      </c>
      <c r="FG7">
        <f t="shared" si="3"/>
        <v>21.5</v>
      </c>
      <c r="FH7" t="str">
        <f t="shared" si="3"/>
        <v/>
      </c>
      <c r="FI7" t="str">
        <f t="shared" si="3"/>
        <v/>
      </c>
      <c r="FJ7">
        <f t="shared" si="3"/>
        <v>23.6</v>
      </c>
      <c r="FK7" t="str">
        <f t="shared" si="3"/>
        <v/>
      </c>
      <c r="FL7" t="str">
        <f t="shared" si="3"/>
        <v/>
      </c>
      <c r="FM7">
        <f t="shared" si="3"/>
        <v>26.25</v>
      </c>
      <c r="FN7" t="str">
        <f t="shared" si="3"/>
        <v/>
      </c>
      <c r="FO7" t="str">
        <f t="shared" si="3"/>
        <v/>
      </c>
      <c r="FP7" t="str">
        <f t="shared" si="3"/>
        <v/>
      </c>
      <c r="FQ7">
        <f t="shared" si="3"/>
        <v>28.9</v>
      </c>
      <c r="FR7" t="str">
        <f t="shared" si="3"/>
        <v/>
      </c>
      <c r="FS7" t="str">
        <f t="shared" si="3"/>
        <v/>
      </c>
      <c r="FT7">
        <f t="shared" si="3"/>
        <v>35.1</v>
      </c>
      <c r="FU7" t="str">
        <f t="shared" si="3"/>
        <v/>
      </c>
      <c r="FV7" t="str">
        <f t="shared" si="3"/>
        <v/>
      </c>
      <c r="FW7" t="str">
        <f t="shared" si="3"/>
        <v/>
      </c>
      <c r="FX7" t="str">
        <f t="shared" si="3"/>
        <v/>
      </c>
      <c r="FY7">
        <f t="shared" si="3"/>
        <v>30.3</v>
      </c>
      <c r="FZ7" t="str">
        <f t="shared" si="3"/>
        <v/>
      </c>
      <c r="GA7" t="str">
        <f t="shared" si="3"/>
        <v/>
      </c>
      <c r="GB7">
        <f t="shared" si="3"/>
        <v>33</v>
      </c>
      <c r="GC7" t="str">
        <f t="shared" si="3"/>
        <v/>
      </c>
      <c r="GD7" t="str">
        <f t="shared" si="3"/>
        <v/>
      </c>
      <c r="GE7" t="str">
        <f t="shared" si="3"/>
        <v/>
      </c>
      <c r="GF7" t="str">
        <f t="shared" si="3"/>
        <v/>
      </c>
      <c r="GG7" t="str">
        <f t="shared" si="3"/>
        <v/>
      </c>
      <c r="GH7" t="str">
        <f t="shared" si="3"/>
        <v/>
      </c>
      <c r="GI7" t="str">
        <f t="shared" si="3"/>
        <v/>
      </c>
      <c r="GJ7" t="str">
        <f t="shared" si="3"/>
        <v/>
      </c>
      <c r="GK7" t="str">
        <f t="shared" si="3"/>
        <v/>
      </c>
      <c r="GL7" t="str">
        <f t="shared" si="3"/>
        <v/>
      </c>
      <c r="GM7" t="str">
        <f t="shared" si="3"/>
        <v/>
      </c>
      <c r="GN7" t="str">
        <f t="shared" si="3"/>
        <v/>
      </c>
      <c r="GO7" t="str">
        <f t="shared" si="3"/>
        <v/>
      </c>
      <c r="GP7" t="str">
        <f t="shared" si="3"/>
        <v/>
      </c>
      <c r="GQ7" t="str">
        <f t="shared" si="3"/>
        <v/>
      </c>
      <c r="GR7" t="str">
        <f t="shared" si="3"/>
        <v/>
      </c>
      <c r="GS7" t="str">
        <f t="shared" si="3"/>
        <v/>
      </c>
      <c r="GT7" t="str">
        <f t="shared" si="3"/>
        <v/>
      </c>
      <c r="GU7" t="str">
        <f t="shared" si="3"/>
        <v/>
      </c>
      <c r="GV7" t="str">
        <f t="shared" si="4"/>
        <v/>
      </c>
      <c r="GW7" t="str">
        <f t="shared" si="4"/>
        <v/>
      </c>
      <c r="GX7" t="str">
        <f t="shared" si="4"/>
        <v/>
      </c>
      <c r="GY7" t="str">
        <f t="shared" si="4"/>
        <v/>
      </c>
      <c r="GZ7" t="str">
        <f t="shared" si="4"/>
        <v/>
      </c>
      <c r="HA7" t="str">
        <f t="shared" si="4"/>
        <v/>
      </c>
      <c r="HB7" t="str">
        <f t="shared" si="4"/>
        <v/>
      </c>
      <c r="HC7" s="71" t="str">
        <f t="shared" si="4"/>
        <v/>
      </c>
      <c r="HD7" s="336"/>
      <c r="HE7" s="313"/>
      <c r="HF7" s="313"/>
      <c r="HG7" s="313"/>
      <c r="HH7" s="313"/>
      <c r="HI7" s="316"/>
      <c r="HM7" s="70"/>
      <c r="KC7" s="71"/>
      <c r="KE7" s="326"/>
      <c r="KF7" s="72"/>
      <c r="KG7" s="72"/>
      <c r="KH7" s="73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</row>
    <row r="8" spans="1:444" ht="17" thickBot="1">
      <c r="A8" s="319"/>
      <c r="B8" s="307"/>
      <c r="C8" s="307"/>
      <c r="D8" s="307"/>
      <c r="E8" s="58" t="s">
        <v>70</v>
      </c>
      <c r="F8" s="310"/>
      <c r="G8" s="42"/>
      <c r="H8" s="42"/>
      <c r="I8" s="59">
        <v>1.5</v>
      </c>
      <c r="J8" s="60"/>
      <c r="K8" s="61"/>
      <c r="L8" s="60">
        <v>12.5</v>
      </c>
      <c r="M8" s="61"/>
      <c r="N8" s="60">
        <v>5.4</v>
      </c>
      <c r="O8" s="61"/>
      <c r="P8" s="61"/>
      <c r="Q8" s="61"/>
      <c r="R8" s="61"/>
      <c r="S8" s="60">
        <v>1.8</v>
      </c>
      <c r="T8" s="60"/>
      <c r="U8" s="60">
        <v>2.2000000000000002</v>
      </c>
      <c r="V8" s="61"/>
      <c r="W8" s="61"/>
      <c r="X8" s="61"/>
      <c r="Y8" s="60"/>
      <c r="Z8" s="60">
        <v>2.2000000000000002</v>
      </c>
      <c r="AA8" s="61"/>
      <c r="AB8" s="60">
        <v>1.9</v>
      </c>
      <c r="AC8" s="61"/>
      <c r="AD8" s="60">
        <v>0.9</v>
      </c>
      <c r="AE8" s="60"/>
      <c r="AF8" s="61"/>
      <c r="AG8" s="60">
        <v>8.6999999999999993</v>
      </c>
      <c r="AH8" s="61"/>
      <c r="AI8" s="61"/>
      <c r="AJ8" s="60">
        <v>5.6999999999999993</v>
      </c>
      <c r="AK8" s="62"/>
      <c r="AL8" s="62"/>
      <c r="AM8" s="62"/>
      <c r="AN8" s="63">
        <v>2.7</v>
      </c>
      <c r="AO8" s="62"/>
      <c r="AP8" s="62"/>
      <c r="AQ8" s="63">
        <v>3.8</v>
      </c>
      <c r="AR8" s="62"/>
      <c r="AS8" s="62"/>
      <c r="AT8" s="62"/>
      <c r="AU8" s="62"/>
      <c r="AV8" s="63">
        <v>4.5</v>
      </c>
      <c r="AW8" s="62"/>
      <c r="AX8" s="62"/>
      <c r="AY8" s="64">
        <v>2.4</v>
      </c>
      <c r="AZ8" s="63"/>
      <c r="BA8" s="63"/>
      <c r="BC8" s="319"/>
      <c r="BD8">
        <v>0</v>
      </c>
      <c r="BE8" s="65" t="e">
        <f t="shared" si="0"/>
        <v>#N/A</v>
      </c>
      <c r="BF8" s="65" t="e">
        <f t="shared" si="0"/>
        <v>#N/A</v>
      </c>
      <c r="BG8" s="65">
        <f t="shared" si="0"/>
        <v>1.5</v>
      </c>
      <c r="BH8" s="66" t="e">
        <f t="shared" si="0"/>
        <v>#N/A</v>
      </c>
      <c r="BI8" s="66" t="e">
        <f t="shared" si="0"/>
        <v>#N/A</v>
      </c>
      <c r="BJ8" s="66">
        <f t="shared" si="0"/>
        <v>12.5</v>
      </c>
      <c r="BK8" s="66" t="e">
        <f t="shared" si="0"/>
        <v>#N/A</v>
      </c>
      <c r="BL8" s="66">
        <f t="shared" si="0"/>
        <v>5.4</v>
      </c>
      <c r="BM8" s="66" t="e">
        <f t="shared" si="0"/>
        <v>#N/A</v>
      </c>
      <c r="BN8" s="66" t="e">
        <f t="shared" si="0"/>
        <v>#N/A</v>
      </c>
      <c r="BO8" s="66" t="e">
        <f t="shared" si="0"/>
        <v>#N/A</v>
      </c>
      <c r="BP8" s="66" t="e">
        <f t="shared" si="0"/>
        <v>#N/A</v>
      </c>
      <c r="BQ8" s="66">
        <f t="shared" si="0"/>
        <v>1.8</v>
      </c>
      <c r="BR8" s="66" t="e">
        <f t="shared" si="0"/>
        <v>#N/A</v>
      </c>
      <c r="BS8" s="66">
        <f t="shared" si="0"/>
        <v>2.2000000000000002</v>
      </c>
      <c r="BT8" s="66" t="e">
        <f t="shared" si="0"/>
        <v>#N/A</v>
      </c>
      <c r="BU8" s="66" t="e">
        <f t="shared" si="1"/>
        <v>#N/A</v>
      </c>
      <c r="BV8" s="66" t="e">
        <f t="shared" si="1"/>
        <v>#N/A</v>
      </c>
      <c r="BW8" s="66" t="e">
        <f t="shared" si="1"/>
        <v>#N/A</v>
      </c>
      <c r="BX8" s="66">
        <f t="shared" si="1"/>
        <v>2.2000000000000002</v>
      </c>
      <c r="BY8" s="66" t="e">
        <f t="shared" si="1"/>
        <v>#N/A</v>
      </c>
      <c r="BZ8" s="66">
        <f t="shared" si="1"/>
        <v>1.9</v>
      </c>
      <c r="CA8" s="66" t="e">
        <f t="shared" si="1"/>
        <v>#N/A</v>
      </c>
      <c r="CB8" s="66">
        <f t="shared" si="1"/>
        <v>0.9</v>
      </c>
      <c r="CC8" s="66" t="e">
        <f t="shared" si="1"/>
        <v>#N/A</v>
      </c>
      <c r="CD8" s="66" t="e">
        <f t="shared" si="1"/>
        <v>#N/A</v>
      </c>
      <c r="CE8" s="66">
        <f t="shared" si="1"/>
        <v>8.6999999999999993</v>
      </c>
      <c r="CF8" s="66" t="e">
        <f t="shared" si="1"/>
        <v>#N/A</v>
      </c>
      <c r="CG8" s="66" t="e">
        <f t="shared" si="1"/>
        <v>#N/A</v>
      </c>
      <c r="CH8" s="66">
        <f t="shared" si="1"/>
        <v>5.6999999999999993</v>
      </c>
      <c r="CI8" s="66" t="e">
        <f t="shared" si="1"/>
        <v>#N/A</v>
      </c>
      <c r="CJ8" s="66" t="e">
        <f t="shared" si="1"/>
        <v>#N/A</v>
      </c>
      <c r="CK8" s="66" t="e">
        <f t="shared" si="2"/>
        <v>#N/A</v>
      </c>
      <c r="CL8" s="66">
        <f t="shared" si="2"/>
        <v>2.7</v>
      </c>
      <c r="CM8" s="66" t="e">
        <f t="shared" si="2"/>
        <v>#N/A</v>
      </c>
      <c r="CN8" s="66" t="e">
        <f t="shared" si="2"/>
        <v>#N/A</v>
      </c>
      <c r="CO8" s="66">
        <f t="shared" si="2"/>
        <v>3.8</v>
      </c>
      <c r="CP8" s="66" t="e">
        <f t="shared" si="2"/>
        <v>#N/A</v>
      </c>
      <c r="CQ8" s="66" t="e">
        <f t="shared" si="2"/>
        <v>#N/A</v>
      </c>
      <c r="CR8" s="66" t="e">
        <f t="shared" si="2"/>
        <v>#N/A</v>
      </c>
      <c r="CS8" s="66" t="e">
        <f t="shared" si="2"/>
        <v>#N/A</v>
      </c>
      <c r="CT8" s="66">
        <f t="shared" si="2"/>
        <v>4.5</v>
      </c>
      <c r="CU8" s="66" t="e">
        <f t="shared" si="2"/>
        <v>#N/A</v>
      </c>
      <c r="CV8" s="66" t="e">
        <f t="shared" si="2"/>
        <v>#N/A</v>
      </c>
      <c r="CW8" s="66">
        <f t="shared" si="2"/>
        <v>2.4</v>
      </c>
      <c r="CX8" s="66" t="e">
        <f t="shared" si="2"/>
        <v>#N/A</v>
      </c>
      <c r="CY8" s="66" t="e">
        <f t="shared" si="2"/>
        <v>#N/A</v>
      </c>
      <c r="CZ8" s="66" t="e">
        <f>IF(#REF!="",NA(),#REF!)</f>
        <v>#REF!</v>
      </c>
      <c r="DA8" s="66" t="e">
        <f>IF(#REF!="",NA(),#REF!)</f>
        <v>#REF!</v>
      </c>
      <c r="DB8" s="66" t="e">
        <f>IF(#REF!="",NA(),#REF!)</f>
        <v>#REF!</v>
      </c>
      <c r="DC8" s="66" t="e">
        <f>IF(#REF!="",NA(),#REF!)</f>
        <v>#REF!</v>
      </c>
      <c r="DD8" s="66" t="e">
        <f>IF(#REF!="",NA(),#REF!)</f>
        <v>#REF!</v>
      </c>
      <c r="DE8" s="66" t="e">
        <f>IF(#REF!="",NA(),#REF!)</f>
        <v>#REF!</v>
      </c>
      <c r="DF8" s="66" t="e">
        <f>IF(#REF!="",NA(),#REF!)</f>
        <v>#REF!</v>
      </c>
      <c r="DG8" s="66" t="e">
        <f>IF(#REF!="",NA(),#REF!)</f>
        <v>#REF!</v>
      </c>
      <c r="DH8" s="66" t="e">
        <f>IF(#REF!="",NA(),#REF!)</f>
        <v>#REF!</v>
      </c>
      <c r="DI8" s="66" t="e">
        <f>IF(#REF!="",NA(),#REF!)</f>
        <v>#REF!</v>
      </c>
      <c r="DJ8" s="66" t="e">
        <f>IF(#REF!="",NA(),#REF!)</f>
        <v>#REF!</v>
      </c>
      <c r="DK8" s="66" t="e">
        <f>IF(#REF!="",NA(),#REF!)</f>
        <v>#REF!</v>
      </c>
      <c r="DL8" s="66" t="e">
        <f>IF(#REF!="",NA(),#REF!)</f>
        <v>#REF!</v>
      </c>
      <c r="DM8" s="66" t="e">
        <f>IF(#REF!="",NA(),#REF!)</f>
        <v>#REF!</v>
      </c>
      <c r="DN8" s="66" t="e">
        <f>IF(#REF!="",NA(),#REF!)</f>
        <v>#REF!</v>
      </c>
      <c r="DO8" s="66" t="e">
        <f>IF(#REF!="",NA(),#REF!)</f>
        <v>#REF!</v>
      </c>
      <c r="DP8" s="66" t="e">
        <f>IF(#REF!="",NA(),#REF!)</f>
        <v>#REF!</v>
      </c>
      <c r="DQ8" s="66" t="e">
        <f>IF(#REF!="",NA(),#REF!)</f>
        <v>#REF!</v>
      </c>
      <c r="DR8" s="66" t="e">
        <f>IF(#REF!="",NA(),#REF!)</f>
        <v>#REF!</v>
      </c>
      <c r="DS8" s="66" t="e">
        <f>IF(#REF!="",NA(),#REF!)</f>
        <v>#REF!</v>
      </c>
      <c r="DT8" s="66" t="e">
        <f>IF(#REF!="",NA(),#REF!)</f>
        <v>#REF!</v>
      </c>
      <c r="DU8" s="66" t="e">
        <f>IF(#REF!="",NA(),#REF!)</f>
        <v>#REF!</v>
      </c>
      <c r="DV8" s="66" t="e">
        <f>IF(#REF!="",NA(),#REF!)</f>
        <v>#REF!</v>
      </c>
      <c r="DW8" s="66" t="e">
        <f>IF(#REF!="",NA(),#REF!)</f>
        <v>#REF!</v>
      </c>
      <c r="DX8" s="67" t="e">
        <f>IF(#REF!="",NA(),#REF!)</f>
        <v>#REF!</v>
      </c>
      <c r="DY8" s="307"/>
      <c r="DZ8" s="324"/>
      <c r="EA8" s="68"/>
      <c r="EB8" s="58" t="s">
        <v>70</v>
      </c>
      <c r="EC8" s="310"/>
      <c r="ED8" s="312"/>
      <c r="EE8" s="313"/>
      <c r="EF8" s="313"/>
      <c r="EG8" s="313"/>
      <c r="EH8" s="313"/>
      <c r="EI8" s="333"/>
      <c r="EJ8" s="53" t="str">
        <f t="shared" si="3"/>
        <v/>
      </c>
      <c r="EK8" s="53" t="str">
        <f t="shared" si="3"/>
        <v/>
      </c>
      <c r="EL8" s="70">
        <f t="shared" si="3"/>
        <v>1.5</v>
      </c>
      <c r="EM8" t="str">
        <f t="shared" si="3"/>
        <v/>
      </c>
      <c r="EN8" t="str">
        <f t="shared" si="3"/>
        <v/>
      </c>
      <c r="EO8">
        <f t="shared" si="3"/>
        <v>12.5</v>
      </c>
      <c r="EP8" t="str">
        <f t="shared" si="3"/>
        <v/>
      </c>
      <c r="EQ8">
        <f t="shared" si="3"/>
        <v>5.4</v>
      </c>
      <c r="ER8" t="str">
        <f t="shared" si="3"/>
        <v/>
      </c>
      <c r="ES8" t="str">
        <f t="shared" si="3"/>
        <v/>
      </c>
      <c r="ET8" t="str">
        <f t="shared" si="3"/>
        <v/>
      </c>
      <c r="EU8" t="str">
        <f t="shared" si="3"/>
        <v/>
      </c>
      <c r="EV8">
        <f t="shared" si="3"/>
        <v>1.8</v>
      </c>
      <c r="EW8" t="str">
        <f t="shared" si="3"/>
        <v/>
      </c>
      <c r="EX8">
        <f t="shared" si="3"/>
        <v>2.2000000000000002</v>
      </c>
      <c r="EY8" t="str">
        <f t="shared" si="3"/>
        <v/>
      </c>
      <c r="EZ8" t="str">
        <f t="shared" si="3"/>
        <v/>
      </c>
      <c r="FA8" t="str">
        <f t="shared" si="3"/>
        <v/>
      </c>
      <c r="FB8" t="str">
        <f t="shared" si="3"/>
        <v/>
      </c>
      <c r="FC8">
        <f t="shared" si="3"/>
        <v>2.2000000000000002</v>
      </c>
      <c r="FD8" t="str">
        <f t="shared" si="3"/>
        <v/>
      </c>
      <c r="FE8">
        <f t="shared" si="3"/>
        <v>1.9</v>
      </c>
      <c r="FF8" t="str">
        <f t="shared" si="3"/>
        <v/>
      </c>
      <c r="FG8">
        <f t="shared" si="3"/>
        <v>0.9</v>
      </c>
      <c r="FH8" t="str">
        <f t="shared" si="3"/>
        <v/>
      </c>
      <c r="FI8" t="str">
        <f t="shared" si="3"/>
        <v/>
      </c>
      <c r="FJ8">
        <f t="shared" si="3"/>
        <v>8.6999999999999993</v>
      </c>
      <c r="FK8" t="str">
        <f t="shared" si="3"/>
        <v/>
      </c>
      <c r="FL8" t="str">
        <f t="shared" si="3"/>
        <v/>
      </c>
      <c r="FM8">
        <f t="shared" si="3"/>
        <v>5.6999999999999993</v>
      </c>
      <c r="FN8" t="str">
        <f t="shared" si="3"/>
        <v/>
      </c>
      <c r="FO8" t="str">
        <f t="shared" si="3"/>
        <v/>
      </c>
      <c r="FP8" t="str">
        <f t="shared" si="3"/>
        <v/>
      </c>
      <c r="FQ8">
        <f t="shared" si="3"/>
        <v>2.7</v>
      </c>
      <c r="FR8" t="str">
        <f t="shared" si="3"/>
        <v/>
      </c>
      <c r="FS8" t="str">
        <f t="shared" si="3"/>
        <v/>
      </c>
      <c r="FT8">
        <f t="shared" si="3"/>
        <v>3.8</v>
      </c>
      <c r="FU8" t="str">
        <f t="shared" si="3"/>
        <v/>
      </c>
      <c r="FV8" t="str">
        <f t="shared" si="3"/>
        <v/>
      </c>
      <c r="FW8" t="str">
        <f t="shared" si="3"/>
        <v/>
      </c>
      <c r="FX8" t="str">
        <f t="shared" si="3"/>
        <v/>
      </c>
      <c r="FY8">
        <f t="shared" si="3"/>
        <v>4.5</v>
      </c>
      <c r="FZ8" t="str">
        <f t="shared" si="3"/>
        <v/>
      </c>
      <c r="GA8" t="str">
        <f t="shared" si="3"/>
        <v/>
      </c>
      <c r="GB8">
        <f t="shared" si="3"/>
        <v>2.4</v>
      </c>
      <c r="GC8" t="str">
        <f t="shared" si="3"/>
        <v/>
      </c>
      <c r="GD8" t="str">
        <f t="shared" si="3"/>
        <v/>
      </c>
      <c r="GE8" t="str">
        <f t="shared" si="3"/>
        <v/>
      </c>
      <c r="GF8" t="str">
        <f t="shared" si="3"/>
        <v/>
      </c>
      <c r="GG8" t="str">
        <f t="shared" si="3"/>
        <v/>
      </c>
      <c r="GH8" t="str">
        <f t="shared" si="3"/>
        <v/>
      </c>
      <c r="GI8" t="str">
        <f t="shared" si="3"/>
        <v/>
      </c>
      <c r="GJ8" t="str">
        <f t="shared" si="3"/>
        <v/>
      </c>
      <c r="GK8" t="str">
        <f t="shared" si="3"/>
        <v/>
      </c>
      <c r="GL8" t="str">
        <f t="shared" si="3"/>
        <v/>
      </c>
      <c r="GM8" t="str">
        <f t="shared" si="3"/>
        <v/>
      </c>
      <c r="GN8" t="str">
        <f t="shared" si="3"/>
        <v/>
      </c>
      <c r="GO8" t="str">
        <f t="shared" si="3"/>
        <v/>
      </c>
      <c r="GP8" t="str">
        <f t="shared" si="3"/>
        <v/>
      </c>
      <c r="GQ8" t="str">
        <f t="shared" si="3"/>
        <v/>
      </c>
      <c r="GR8" t="str">
        <f t="shared" si="3"/>
        <v/>
      </c>
      <c r="GS8" t="str">
        <f t="shared" si="3"/>
        <v/>
      </c>
      <c r="GT8" t="str">
        <f t="shared" si="3"/>
        <v/>
      </c>
      <c r="GU8" t="str">
        <f t="shared" ref="GU8:HB65" si="7">IF(ISNUMBER(DP8),DP8,"")</f>
        <v/>
      </c>
      <c r="GV8" t="str">
        <f t="shared" si="4"/>
        <v/>
      </c>
      <c r="GW8" t="str">
        <f t="shared" si="4"/>
        <v/>
      </c>
      <c r="GX8" t="str">
        <f t="shared" si="4"/>
        <v/>
      </c>
      <c r="GY8" t="str">
        <f t="shared" si="4"/>
        <v/>
      </c>
      <c r="GZ8" t="str">
        <f t="shared" si="4"/>
        <v/>
      </c>
      <c r="HA8" t="str">
        <f t="shared" si="4"/>
        <v/>
      </c>
      <c r="HB8" t="str">
        <f t="shared" si="4"/>
        <v/>
      </c>
      <c r="HC8" s="71" t="str">
        <f t="shared" si="4"/>
        <v/>
      </c>
      <c r="HD8" s="336"/>
      <c r="HE8" s="313"/>
      <c r="HF8" s="313"/>
      <c r="HG8" s="313"/>
      <c r="HH8" s="313"/>
      <c r="HI8" s="316"/>
      <c r="HM8" s="70"/>
      <c r="KC8" s="71"/>
      <c r="KE8" s="326"/>
      <c r="KF8" s="72"/>
      <c r="KG8" s="72"/>
      <c r="KH8" s="73"/>
      <c r="KI8" s="74"/>
      <c r="KJ8" s="74"/>
      <c r="KK8" s="74"/>
      <c r="KL8" s="74"/>
      <c r="KM8" s="74"/>
      <c r="KN8" s="74"/>
      <c r="KO8" s="74"/>
      <c r="KP8" s="74"/>
      <c r="KQ8" s="74"/>
      <c r="KR8" s="74"/>
      <c r="KS8" s="74"/>
      <c r="KT8" s="74"/>
      <c r="KU8" s="74"/>
      <c r="KV8" s="74"/>
      <c r="KW8" s="74"/>
      <c r="KX8" s="74"/>
      <c r="KY8" s="74"/>
      <c r="KZ8" s="74"/>
      <c r="LA8" s="74"/>
      <c r="LB8" s="74"/>
      <c r="LC8" s="74"/>
      <c r="LD8" s="74"/>
      <c r="LE8" s="74"/>
      <c r="LF8" s="74"/>
      <c r="LG8" s="74"/>
      <c r="LH8" s="74"/>
      <c r="LI8" s="74"/>
      <c r="LJ8" s="74"/>
      <c r="LK8" s="74"/>
      <c r="LL8" s="74"/>
      <c r="LM8" s="74"/>
      <c r="LN8" s="74"/>
      <c r="LO8" s="74"/>
      <c r="LP8" s="74"/>
      <c r="LQ8" s="74"/>
      <c r="LR8" s="74"/>
      <c r="LS8" s="74"/>
      <c r="LT8" s="74"/>
      <c r="LU8" s="74"/>
      <c r="LV8" s="74"/>
      <c r="LW8" s="74"/>
      <c r="LX8" s="74"/>
      <c r="LY8" s="74"/>
      <c r="LZ8" s="74"/>
    </row>
    <row r="9" spans="1:444" ht="17" thickBot="1">
      <c r="A9" s="319"/>
      <c r="B9" s="307"/>
      <c r="C9" s="307"/>
      <c r="D9" s="307"/>
      <c r="E9" s="58" t="s">
        <v>3</v>
      </c>
      <c r="F9" s="310"/>
      <c r="G9" s="75"/>
      <c r="H9" s="75"/>
      <c r="I9" s="76">
        <v>41.2</v>
      </c>
      <c r="J9" s="77"/>
      <c r="K9" s="78"/>
      <c r="L9" s="77">
        <v>21.7</v>
      </c>
      <c r="M9" s="78"/>
      <c r="N9" s="77">
        <v>17.100000000000001</v>
      </c>
      <c r="O9" s="78"/>
      <c r="P9" s="78"/>
      <c r="Q9" s="78"/>
      <c r="R9" s="78"/>
      <c r="S9" s="77">
        <v>10.3</v>
      </c>
      <c r="T9" s="77"/>
      <c r="U9" s="79">
        <v>8.9000000000000021</v>
      </c>
      <c r="V9" s="78"/>
      <c r="W9" s="78"/>
      <c r="X9" s="78"/>
      <c r="Y9" s="77"/>
      <c r="Z9" s="79">
        <v>8.9000000000000021</v>
      </c>
      <c r="AA9" s="80"/>
      <c r="AB9" s="79">
        <v>9.2000000000000011</v>
      </c>
      <c r="AC9" s="78"/>
      <c r="AD9" s="79">
        <v>1.8000000000000029</v>
      </c>
      <c r="AE9" s="77"/>
      <c r="AF9" s="78"/>
      <c r="AG9" s="77">
        <v>1.1000000000000001</v>
      </c>
      <c r="AH9" s="78"/>
      <c r="AI9" s="78"/>
      <c r="AJ9" s="77">
        <v>3.5999999999999943</v>
      </c>
      <c r="AK9" s="81"/>
      <c r="AL9" s="81"/>
      <c r="AM9" s="81"/>
      <c r="AN9" s="82">
        <v>17.5</v>
      </c>
      <c r="AO9" s="81"/>
      <c r="AP9" s="81"/>
      <c r="AQ9" s="82">
        <v>7.7</v>
      </c>
      <c r="AR9" s="81"/>
      <c r="AS9" s="81"/>
      <c r="AT9" s="81"/>
      <c r="AU9" s="81"/>
      <c r="AV9" s="82">
        <v>20.9</v>
      </c>
      <c r="AW9" s="81"/>
      <c r="AX9" s="81"/>
      <c r="AY9" s="83">
        <v>8.1</v>
      </c>
      <c r="AZ9" s="82"/>
      <c r="BA9" s="82"/>
      <c r="BC9" s="319"/>
      <c r="BD9">
        <v>0</v>
      </c>
      <c r="BE9" s="84" t="e">
        <f t="shared" si="0"/>
        <v>#N/A</v>
      </c>
      <c r="BF9" s="84" t="e">
        <f t="shared" si="0"/>
        <v>#N/A</v>
      </c>
      <c r="BG9" s="84">
        <f t="shared" si="0"/>
        <v>41.2</v>
      </c>
      <c r="BH9" s="85" t="e">
        <f t="shared" si="0"/>
        <v>#N/A</v>
      </c>
      <c r="BI9" s="85" t="e">
        <f t="shared" si="0"/>
        <v>#N/A</v>
      </c>
      <c r="BJ9" s="85">
        <f t="shared" si="0"/>
        <v>21.7</v>
      </c>
      <c r="BK9" s="85" t="e">
        <f t="shared" si="0"/>
        <v>#N/A</v>
      </c>
      <c r="BL9" s="85">
        <f t="shared" si="0"/>
        <v>17.100000000000001</v>
      </c>
      <c r="BM9" s="85" t="e">
        <f t="shared" si="0"/>
        <v>#N/A</v>
      </c>
      <c r="BN9" s="85" t="e">
        <f t="shared" si="0"/>
        <v>#N/A</v>
      </c>
      <c r="BO9" s="85" t="e">
        <f t="shared" si="0"/>
        <v>#N/A</v>
      </c>
      <c r="BP9" s="85" t="e">
        <f t="shared" si="0"/>
        <v>#N/A</v>
      </c>
      <c r="BQ9" s="85">
        <f t="shared" si="0"/>
        <v>10.3</v>
      </c>
      <c r="BR9" s="85" t="e">
        <f t="shared" si="0"/>
        <v>#N/A</v>
      </c>
      <c r="BS9" s="85">
        <f t="shared" si="0"/>
        <v>8.9000000000000021</v>
      </c>
      <c r="BT9" s="85" t="e">
        <f t="shared" si="0"/>
        <v>#N/A</v>
      </c>
      <c r="BU9" s="85" t="e">
        <f t="shared" si="1"/>
        <v>#N/A</v>
      </c>
      <c r="BV9" s="85" t="e">
        <f t="shared" si="1"/>
        <v>#N/A</v>
      </c>
      <c r="BW9" s="85" t="e">
        <f t="shared" si="1"/>
        <v>#N/A</v>
      </c>
      <c r="BX9" s="85">
        <f t="shared" si="1"/>
        <v>8.9000000000000021</v>
      </c>
      <c r="BY9" s="85" t="e">
        <f t="shared" si="1"/>
        <v>#N/A</v>
      </c>
      <c r="BZ9" s="85">
        <f t="shared" si="1"/>
        <v>9.2000000000000011</v>
      </c>
      <c r="CA9" s="85" t="e">
        <f t="shared" si="1"/>
        <v>#N/A</v>
      </c>
      <c r="CB9" s="85">
        <f t="shared" si="1"/>
        <v>1.8000000000000029</v>
      </c>
      <c r="CC9" s="85" t="e">
        <f t="shared" si="1"/>
        <v>#N/A</v>
      </c>
      <c r="CD9" s="85" t="e">
        <f t="shared" si="1"/>
        <v>#N/A</v>
      </c>
      <c r="CE9" s="85">
        <f t="shared" si="1"/>
        <v>1.1000000000000001</v>
      </c>
      <c r="CF9" s="85" t="e">
        <f t="shared" si="1"/>
        <v>#N/A</v>
      </c>
      <c r="CG9" s="85" t="e">
        <f t="shared" si="1"/>
        <v>#N/A</v>
      </c>
      <c r="CH9" s="85">
        <f t="shared" si="1"/>
        <v>3.5999999999999943</v>
      </c>
      <c r="CI9" s="85" t="e">
        <f t="shared" si="1"/>
        <v>#N/A</v>
      </c>
      <c r="CJ9" s="85" t="e">
        <f t="shared" si="1"/>
        <v>#N/A</v>
      </c>
      <c r="CK9" s="85" t="e">
        <f t="shared" si="2"/>
        <v>#N/A</v>
      </c>
      <c r="CL9" s="85">
        <f t="shared" si="2"/>
        <v>17.5</v>
      </c>
      <c r="CM9" s="85" t="e">
        <f t="shared" si="2"/>
        <v>#N/A</v>
      </c>
      <c r="CN9" s="85" t="e">
        <f t="shared" si="2"/>
        <v>#N/A</v>
      </c>
      <c r="CO9" s="85">
        <f t="shared" si="2"/>
        <v>7.7</v>
      </c>
      <c r="CP9" s="85" t="e">
        <f t="shared" si="2"/>
        <v>#N/A</v>
      </c>
      <c r="CQ9" s="85" t="e">
        <f t="shared" si="2"/>
        <v>#N/A</v>
      </c>
      <c r="CR9" s="85" t="e">
        <f t="shared" si="2"/>
        <v>#N/A</v>
      </c>
      <c r="CS9" s="85" t="e">
        <f t="shared" si="2"/>
        <v>#N/A</v>
      </c>
      <c r="CT9" s="85">
        <f t="shared" si="2"/>
        <v>20.9</v>
      </c>
      <c r="CU9" s="85" t="e">
        <f t="shared" si="2"/>
        <v>#N/A</v>
      </c>
      <c r="CV9" s="85" t="e">
        <f t="shared" si="2"/>
        <v>#N/A</v>
      </c>
      <c r="CW9" s="85">
        <f t="shared" si="2"/>
        <v>8.1</v>
      </c>
      <c r="CX9" s="85" t="e">
        <f t="shared" si="2"/>
        <v>#N/A</v>
      </c>
      <c r="CY9" s="85" t="e">
        <f t="shared" si="2"/>
        <v>#N/A</v>
      </c>
      <c r="CZ9" s="85" t="e">
        <f>IF(#REF!="",NA(),#REF!)</f>
        <v>#REF!</v>
      </c>
      <c r="DA9" s="85" t="e">
        <f>IF(#REF!="",NA(),#REF!)</f>
        <v>#REF!</v>
      </c>
      <c r="DB9" s="85" t="e">
        <f>IF(#REF!="",NA(),#REF!)</f>
        <v>#REF!</v>
      </c>
      <c r="DC9" s="85" t="e">
        <f>IF(#REF!="",NA(),#REF!)</f>
        <v>#REF!</v>
      </c>
      <c r="DD9" s="85" t="e">
        <f>IF(#REF!="",NA(),#REF!)</f>
        <v>#REF!</v>
      </c>
      <c r="DE9" s="85" t="e">
        <f>IF(#REF!="",NA(),#REF!)</f>
        <v>#REF!</v>
      </c>
      <c r="DF9" s="85" t="e">
        <f>IF(#REF!="",NA(),#REF!)</f>
        <v>#REF!</v>
      </c>
      <c r="DG9" s="85" t="e">
        <f>IF(#REF!="",NA(),#REF!)</f>
        <v>#REF!</v>
      </c>
      <c r="DH9" s="85" t="e">
        <f>IF(#REF!="",NA(),#REF!)</f>
        <v>#REF!</v>
      </c>
      <c r="DI9" s="85" t="e">
        <f>IF(#REF!="",NA(),#REF!)</f>
        <v>#REF!</v>
      </c>
      <c r="DJ9" s="85" t="e">
        <f>IF(#REF!="",NA(),#REF!)</f>
        <v>#REF!</v>
      </c>
      <c r="DK9" s="85" t="e">
        <f>IF(#REF!="",NA(),#REF!)</f>
        <v>#REF!</v>
      </c>
      <c r="DL9" s="85" t="e">
        <f>IF(#REF!="",NA(),#REF!)</f>
        <v>#REF!</v>
      </c>
      <c r="DM9" s="85" t="e">
        <f>IF(#REF!="",NA(),#REF!)</f>
        <v>#REF!</v>
      </c>
      <c r="DN9" s="85" t="e">
        <f>IF(#REF!="",NA(),#REF!)</f>
        <v>#REF!</v>
      </c>
      <c r="DO9" s="85" t="e">
        <f>IF(#REF!="",NA(),#REF!)</f>
        <v>#REF!</v>
      </c>
      <c r="DP9" s="85" t="e">
        <f>IF(#REF!="",NA(),#REF!)</f>
        <v>#REF!</v>
      </c>
      <c r="DQ9" s="85" t="e">
        <f>IF(#REF!="",NA(),#REF!)</f>
        <v>#REF!</v>
      </c>
      <c r="DR9" s="85" t="e">
        <f>IF(#REF!="",NA(),#REF!)</f>
        <v>#REF!</v>
      </c>
      <c r="DS9" s="85" t="e">
        <f>IF(#REF!="",NA(),#REF!)</f>
        <v>#REF!</v>
      </c>
      <c r="DT9" s="85" t="e">
        <f>IF(#REF!="",NA(),#REF!)</f>
        <v>#REF!</v>
      </c>
      <c r="DU9" s="85" t="e">
        <f>IF(#REF!="",NA(),#REF!)</f>
        <v>#REF!</v>
      </c>
      <c r="DV9" s="85" t="e">
        <f>IF(#REF!="",NA(),#REF!)</f>
        <v>#REF!</v>
      </c>
      <c r="DW9" s="85" t="e">
        <f>IF(#REF!="",NA(),#REF!)</f>
        <v>#REF!</v>
      </c>
      <c r="DX9" s="86" t="e">
        <f>IF(#REF!="",NA(),#REF!)</f>
        <v>#REF!</v>
      </c>
      <c r="DY9" s="307"/>
      <c r="DZ9" s="324"/>
      <c r="EA9" s="87"/>
      <c r="EB9" s="58" t="s">
        <v>3</v>
      </c>
      <c r="EC9" s="310"/>
      <c r="ED9" s="312"/>
      <c r="EE9" s="313"/>
      <c r="EF9" s="313"/>
      <c r="EG9" s="313"/>
      <c r="EH9" s="313"/>
      <c r="EI9" s="333"/>
      <c r="EJ9" s="53" t="str">
        <f t="shared" ref="EJ9:EY24" si="8">IF(ISNUMBER(BE9),BE9,"")</f>
        <v/>
      </c>
      <c r="EK9" s="53" t="str">
        <f t="shared" si="8"/>
        <v/>
      </c>
      <c r="EL9" s="88">
        <f t="shared" si="8"/>
        <v>41.2</v>
      </c>
      <c r="EM9" s="89" t="str">
        <f t="shared" si="8"/>
        <v/>
      </c>
      <c r="EN9" s="89" t="str">
        <f t="shared" si="8"/>
        <v/>
      </c>
      <c r="EO9" s="89">
        <f t="shared" si="8"/>
        <v>21.7</v>
      </c>
      <c r="EP9" s="89" t="str">
        <f t="shared" si="8"/>
        <v/>
      </c>
      <c r="EQ9" s="89">
        <f t="shared" si="8"/>
        <v>17.100000000000001</v>
      </c>
      <c r="ER9" s="89" t="str">
        <f t="shared" si="8"/>
        <v/>
      </c>
      <c r="ES9" s="89" t="str">
        <f t="shared" si="8"/>
        <v/>
      </c>
      <c r="ET9" s="89" t="str">
        <f t="shared" si="8"/>
        <v/>
      </c>
      <c r="EU9" s="89" t="str">
        <f t="shared" si="8"/>
        <v/>
      </c>
      <c r="EV9" s="89">
        <f t="shared" si="8"/>
        <v>10.3</v>
      </c>
      <c r="EW9" s="89" t="str">
        <f t="shared" si="8"/>
        <v/>
      </c>
      <c r="EX9" s="89">
        <f t="shared" si="8"/>
        <v>8.9000000000000021</v>
      </c>
      <c r="EY9" s="89" t="str">
        <f t="shared" si="8"/>
        <v/>
      </c>
      <c r="EZ9" s="89" t="str">
        <f t="shared" ref="EZ9:FO24" si="9">IF(ISNUMBER(BU9),BU9,"")</f>
        <v/>
      </c>
      <c r="FA9" s="89" t="str">
        <f t="shared" si="9"/>
        <v/>
      </c>
      <c r="FB9" s="89" t="str">
        <f t="shared" si="9"/>
        <v/>
      </c>
      <c r="FC9" s="89">
        <f t="shared" si="9"/>
        <v>8.9000000000000021</v>
      </c>
      <c r="FD9" s="89" t="str">
        <f t="shared" si="9"/>
        <v/>
      </c>
      <c r="FE9" s="89">
        <f t="shared" si="9"/>
        <v>9.2000000000000011</v>
      </c>
      <c r="FF9" s="89" t="str">
        <f t="shared" si="9"/>
        <v/>
      </c>
      <c r="FG9" s="89">
        <f t="shared" si="9"/>
        <v>1.8000000000000029</v>
      </c>
      <c r="FH9" s="89" t="str">
        <f t="shared" si="9"/>
        <v/>
      </c>
      <c r="FI9" s="89" t="str">
        <f t="shared" si="9"/>
        <v/>
      </c>
      <c r="FJ9" s="89">
        <f t="shared" si="9"/>
        <v>1.1000000000000001</v>
      </c>
      <c r="FK9" s="89" t="str">
        <f t="shared" si="9"/>
        <v/>
      </c>
      <c r="FL9" s="89" t="str">
        <f t="shared" si="9"/>
        <v/>
      </c>
      <c r="FM9" s="89">
        <f t="shared" si="9"/>
        <v>3.5999999999999943</v>
      </c>
      <c r="FN9" s="89" t="str">
        <f t="shared" si="9"/>
        <v/>
      </c>
      <c r="FO9" s="89" t="str">
        <f t="shared" si="9"/>
        <v/>
      </c>
      <c r="FP9" s="89" t="str">
        <f t="shared" ref="FP9:GE24" si="10">IF(ISNUMBER(CK9),CK9,"")</f>
        <v/>
      </c>
      <c r="FQ9" s="89">
        <f t="shared" si="10"/>
        <v>17.5</v>
      </c>
      <c r="FR9" s="89" t="str">
        <f t="shared" si="10"/>
        <v/>
      </c>
      <c r="FS9" s="89" t="str">
        <f t="shared" si="10"/>
        <v/>
      </c>
      <c r="FT9" s="89">
        <f t="shared" si="10"/>
        <v>7.7</v>
      </c>
      <c r="FU9" s="89" t="str">
        <f t="shared" si="10"/>
        <v/>
      </c>
      <c r="FV9" s="89" t="str">
        <f t="shared" si="10"/>
        <v/>
      </c>
      <c r="FW9" s="89" t="str">
        <f t="shared" si="10"/>
        <v/>
      </c>
      <c r="FX9" s="89" t="str">
        <f t="shared" si="10"/>
        <v/>
      </c>
      <c r="FY9" s="89">
        <f t="shared" si="10"/>
        <v>20.9</v>
      </c>
      <c r="FZ9" s="89" t="str">
        <f t="shared" si="10"/>
        <v/>
      </c>
      <c r="GA9" s="89" t="str">
        <f t="shared" si="10"/>
        <v/>
      </c>
      <c r="GB9" s="89">
        <f t="shared" si="10"/>
        <v>8.1</v>
      </c>
      <c r="GC9" s="89" t="str">
        <f t="shared" si="10"/>
        <v/>
      </c>
      <c r="GD9" s="89" t="str">
        <f t="shared" si="10"/>
        <v/>
      </c>
      <c r="GE9" s="89" t="str">
        <f t="shared" si="10"/>
        <v/>
      </c>
      <c r="GF9" s="89" t="str">
        <f t="shared" ref="GF9:GT25" si="11">IF(ISNUMBER(DA9),DA9,"")</f>
        <v/>
      </c>
      <c r="GG9" s="89" t="str">
        <f t="shared" si="11"/>
        <v/>
      </c>
      <c r="GH9" s="89" t="str">
        <f t="shared" si="11"/>
        <v/>
      </c>
      <c r="GI9" s="89" t="str">
        <f t="shared" si="11"/>
        <v/>
      </c>
      <c r="GJ9" s="89" t="str">
        <f t="shared" si="11"/>
        <v/>
      </c>
      <c r="GK9" s="89" t="str">
        <f t="shared" si="11"/>
        <v/>
      </c>
      <c r="GL9" s="89" t="str">
        <f t="shared" si="11"/>
        <v/>
      </c>
      <c r="GM9" s="89" t="str">
        <f t="shared" si="11"/>
        <v/>
      </c>
      <c r="GN9" s="89" t="str">
        <f t="shared" si="11"/>
        <v/>
      </c>
      <c r="GO9" s="89" t="str">
        <f t="shared" si="11"/>
        <v/>
      </c>
      <c r="GP9" s="89" t="str">
        <f t="shared" si="11"/>
        <v/>
      </c>
      <c r="GQ9" s="89" t="str">
        <f t="shared" si="11"/>
        <v/>
      </c>
      <c r="GR9" s="89" t="str">
        <f t="shared" si="11"/>
        <v/>
      </c>
      <c r="GS9" s="89" t="str">
        <f t="shared" si="11"/>
        <v/>
      </c>
      <c r="GT9" s="89" t="str">
        <f t="shared" si="11"/>
        <v/>
      </c>
      <c r="GU9" s="89" t="str">
        <f t="shared" si="7"/>
        <v/>
      </c>
      <c r="GV9" s="89" t="str">
        <f t="shared" si="4"/>
        <v/>
      </c>
      <c r="GW9" s="89" t="str">
        <f t="shared" si="4"/>
        <v/>
      </c>
      <c r="GX9" s="89" t="str">
        <f t="shared" si="4"/>
        <v/>
      </c>
      <c r="GY9" s="89" t="str">
        <f t="shared" si="4"/>
        <v/>
      </c>
      <c r="GZ9" s="89" t="str">
        <f t="shared" si="4"/>
        <v/>
      </c>
      <c r="HA9" s="89" t="str">
        <f t="shared" si="4"/>
        <v/>
      </c>
      <c r="HB9" s="89" t="str">
        <f t="shared" si="4"/>
        <v/>
      </c>
      <c r="HC9" s="90" t="str">
        <f t="shared" si="4"/>
        <v/>
      </c>
      <c r="HD9" s="336"/>
      <c r="HE9" s="313"/>
      <c r="HF9" s="313"/>
      <c r="HG9" s="313"/>
      <c r="HH9" s="313"/>
      <c r="HI9" s="316"/>
      <c r="HM9" s="88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  <c r="IS9" s="89"/>
      <c r="IT9" s="89"/>
      <c r="IU9" s="89"/>
      <c r="IV9" s="89"/>
      <c r="IW9" s="89"/>
      <c r="IX9" s="89"/>
      <c r="IY9" s="89"/>
      <c r="IZ9" s="89"/>
      <c r="JA9" s="89"/>
      <c r="JB9" s="89"/>
      <c r="JC9" s="89"/>
      <c r="JD9" s="89"/>
      <c r="JE9" s="89"/>
      <c r="JF9" s="89"/>
      <c r="JG9" s="89"/>
      <c r="JH9" s="89"/>
      <c r="JI9" s="89"/>
      <c r="JJ9" s="89"/>
      <c r="JK9" s="89"/>
      <c r="JL9" s="89"/>
      <c r="JM9" s="89"/>
      <c r="JN9" s="89"/>
      <c r="JO9" s="89"/>
      <c r="JP9" s="89"/>
      <c r="JQ9" s="89"/>
      <c r="JR9" s="89"/>
      <c r="JS9" s="89"/>
      <c r="JT9" s="89"/>
      <c r="JU9" s="89"/>
      <c r="JV9" s="89"/>
      <c r="JW9" s="89"/>
      <c r="JX9" s="89"/>
      <c r="JY9" s="89"/>
      <c r="JZ9" s="89"/>
      <c r="KA9" s="89"/>
      <c r="KB9" s="89"/>
      <c r="KC9" s="90"/>
      <c r="KE9" s="326"/>
      <c r="KF9" s="91"/>
      <c r="KG9" s="91"/>
      <c r="KH9" s="92"/>
      <c r="KI9" s="93"/>
      <c r="KJ9" s="93"/>
      <c r="KK9" s="93"/>
      <c r="KL9" s="93"/>
      <c r="KM9" s="93"/>
      <c r="KN9" s="93"/>
      <c r="KO9" s="93"/>
      <c r="KP9" s="93"/>
      <c r="KQ9" s="93"/>
      <c r="KR9" s="93"/>
      <c r="KS9" s="93"/>
      <c r="KT9" s="93"/>
      <c r="KU9" s="93"/>
      <c r="KV9" s="93"/>
      <c r="KW9" s="93"/>
      <c r="KX9" s="93"/>
      <c r="KY9" s="93"/>
      <c r="KZ9" s="93"/>
      <c r="LA9" s="93"/>
      <c r="LB9" s="93"/>
      <c r="LC9" s="93"/>
      <c r="LD9" s="93"/>
      <c r="LE9" s="93"/>
      <c r="LF9" s="93"/>
      <c r="LG9" s="93"/>
      <c r="LH9" s="93"/>
      <c r="LI9" s="93"/>
      <c r="LJ9" s="93"/>
      <c r="LK9" s="93"/>
      <c r="LL9" s="93"/>
      <c r="LM9" s="93"/>
      <c r="LN9" s="93"/>
      <c r="LO9" s="93"/>
      <c r="LP9" s="93"/>
      <c r="LQ9" s="93"/>
      <c r="LR9" s="93"/>
      <c r="LS9" s="93"/>
      <c r="LT9" s="93"/>
      <c r="LU9" s="93"/>
      <c r="LV9" s="93"/>
      <c r="LW9" s="93"/>
      <c r="LX9" s="93"/>
      <c r="LY9" s="93"/>
      <c r="LZ9" s="93"/>
    </row>
    <row r="10" spans="1:444" ht="17" thickBot="1">
      <c r="A10" s="319"/>
      <c r="B10" s="307"/>
      <c r="C10" s="306">
        <f ca="1">_xlfn.DAYS(TODAY(),F10)</f>
        <v>2603</v>
      </c>
      <c r="D10" s="306" t="s">
        <v>71</v>
      </c>
      <c r="E10" s="41" t="s">
        <v>65</v>
      </c>
      <c r="F10" s="309">
        <v>42829</v>
      </c>
      <c r="G10" s="42">
        <v>0</v>
      </c>
      <c r="H10" s="42"/>
      <c r="I10" s="43">
        <v>136</v>
      </c>
      <c r="J10" s="44"/>
      <c r="K10" s="45"/>
      <c r="L10" s="44">
        <v>210</v>
      </c>
      <c r="M10" s="45"/>
      <c r="N10" s="44">
        <v>255</v>
      </c>
      <c r="O10" s="45"/>
      <c r="P10" s="45"/>
      <c r="Q10" s="45"/>
      <c r="R10" s="45"/>
      <c r="S10" s="44">
        <v>400</v>
      </c>
      <c r="T10" s="44"/>
      <c r="U10" s="44">
        <v>355</v>
      </c>
      <c r="V10" s="45"/>
      <c r="W10" s="45"/>
      <c r="X10" s="45"/>
      <c r="Y10" s="44"/>
      <c r="Z10" s="44">
        <v>215</v>
      </c>
      <c r="AA10" s="45"/>
      <c r="AB10" s="44">
        <v>100</v>
      </c>
      <c r="AC10" s="45"/>
      <c r="AD10" s="44">
        <v>94</v>
      </c>
      <c r="AE10" s="44"/>
      <c r="AF10" s="45"/>
      <c r="AG10" s="44">
        <v>43</v>
      </c>
      <c r="AH10" s="45"/>
      <c r="AI10" s="45"/>
      <c r="AJ10" s="44">
        <v>84</v>
      </c>
      <c r="AK10" s="46"/>
      <c r="AL10" s="46"/>
      <c r="AM10" s="46"/>
      <c r="AN10" s="47">
        <v>111</v>
      </c>
      <c r="AO10" s="46"/>
      <c r="AP10" s="46"/>
      <c r="AQ10" s="47">
        <v>71</v>
      </c>
      <c r="AR10" s="46"/>
      <c r="AS10" s="46"/>
      <c r="AT10" s="46"/>
      <c r="AU10" s="46"/>
      <c r="AV10" s="47">
        <v>1</v>
      </c>
      <c r="AW10" s="46"/>
      <c r="AX10" s="46"/>
      <c r="AY10" s="48">
        <v>1</v>
      </c>
      <c r="AZ10" s="47"/>
      <c r="BA10" s="47"/>
      <c r="BC10" s="319"/>
      <c r="BD10">
        <v>0</v>
      </c>
      <c r="BE10" s="49">
        <f t="shared" si="0"/>
        <v>0</v>
      </c>
      <c r="BF10" s="49" t="e">
        <f t="shared" si="0"/>
        <v>#N/A</v>
      </c>
      <c r="BG10" s="49">
        <f t="shared" si="0"/>
        <v>136</v>
      </c>
      <c r="BH10" s="50" t="e">
        <f t="shared" si="0"/>
        <v>#N/A</v>
      </c>
      <c r="BI10" s="50" t="e">
        <f t="shared" si="0"/>
        <v>#N/A</v>
      </c>
      <c r="BJ10" s="50">
        <f t="shared" si="0"/>
        <v>210</v>
      </c>
      <c r="BK10" s="50" t="e">
        <f t="shared" si="0"/>
        <v>#N/A</v>
      </c>
      <c r="BL10" s="50">
        <f t="shared" si="0"/>
        <v>255</v>
      </c>
      <c r="BM10" s="50" t="e">
        <f t="shared" si="0"/>
        <v>#N/A</v>
      </c>
      <c r="BN10" s="50" t="e">
        <f t="shared" si="0"/>
        <v>#N/A</v>
      </c>
      <c r="BO10" s="50" t="e">
        <f t="shared" si="0"/>
        <v>#N/A</v>
      </c>
      <c r="BP10" s="50" t="e">
        <f t="shared" si="0"/>
        <v>#N/A</v>
      </c>
      <c r="BQ10" s="50">
        <f t="shared" si="0"/>
        <v>400</v>
      </c>
      <c r="BR10" s="50" t="e">
        <f t="shared" si="0"/>
        <v>#N/A</v>
      </c>
      <c r="BS10" s="50">
        <f t="shared" si="0"/>
        <v>355</v>
      </c>
      <c r="BT10" s="50" t="e">
        <f t="shared" si="0"/>
        <v>#N/A</v>
      </c>
      <c r="BU10" s="50" t="e">
        <f t="shared" si="1"/>
        <v>#N/A</v>
      </c>
      <c r="BV10" s="50" t="e">
        <f t="shared" si="1"/>
        <v>#N/A</v>
      </c>
      <c r="BW10" s="50" t="e">
        <f t="shared" si="1"/>
        <v>#N/A</v>
      </c>
      <c r="BX10" s="50">
        <f t="shared" si="1"/>
        <v>215</v>
      </c>
      <c r="BY10" s="50" t="e">
        <f t="shared" si="1"/>
        <v>#N/A</v>
      </c>
      <c r="BZ10" s="50">
        <f t="shared" si="1"/>
        <v>100</v>
      </c>
      <c r="CA10" s="50" t="e">
        <f t="shared" si="1"/>
        <v>#N/A</v>
      </c>
      <c r="CB10" s="50">
        <f t="shared" si="1"/>
        <v>94</v>
      </c>
      <c r="CC10" s="50" t="e">
        <f t="shared" si="1"/>
        <v>#N/A</v>
      </c>
      <c r="CD10" s="50" t="e">
        <f t="shared" si="1"/>
        <v>#N/A</v>
      </c>
      <c r="CE10" s="50">
        <f t="shared" si="1"/>
        <v>43</v>
      </c>
      <c r="CF10" s="50" t="e">
        <f t="shared" si="1"/>
        <v>#N/A</v>
      </c>
      <c r="CG10" s="50" t="e">
        <f t="shared" si="1"/>
        <v>#N/A</v>
      </c>
      <c r="CH10" s="50">
        <f t="shared" si="1"/>
        <v>84</v>
      </c>
      <c r="CI10" s="50" t="e">
        <f t="shared" si="1"/>
        <v>#N/A</v>
      </c>
      <c r="CJ10" s="50" t="e">
        <f t="shared" si="1"/>
        <v>#N/A</v>
      </c>
      <c r="CK10" s="50" t="e">
        <f t="shared" si="2"/>
        <v>#N/A</v>
      </c>
      <c r="CL10" s="50">
        <f t="shared" si="2"/>
        <v>111</v>
      </c>
      <c r="CM10" s="50" t="e">
        <f t="shared" si="2"/>
        <v>#N/A</v>
      </c>
      <c r="CN10" s="50" t="e">
        <f t="shared" si="2"/>
        <v>#N/A</v>
      </c>
      <c r="CO10" s="50">
        <f t="shared" si="2"/>
        <v>71</v>
      </c>
      <c r="CP10" s="50" t="e">
        <f t="shared" si="2"/>
        <v>#N/A</v>
      </c>
      <c r="CQ10" s="50" t="e">
        <f t="shared" si="2"/>
        <v>#N/A</v>
      </c>
      <c r="CR10" s="50" t="e">
        <f t="shared" si="2"/>
        <v>#N/A</v>
      </c>
      <c r="CS10" s="50" t="e">
        <f t="shared" si="2"/>
        <v>#N/A</v>
      </c>
      <c r="CT10" s="50">
        <f t="shared" si="2"/>
        <v>1</v>
      </c>
      <c r="CU10" s="50" t="e">
        <f t="shared" si="2"/>
        <v>#N/A</v>
      </c>
      <c r="CV10" s="50" t="e">
        <f t="shared" si="2"/>
        <v>#N/A</v>
      </c>
      <c r="CW10" s="50">
        <f t="shared" si="2"/>
        <v>1</v>
      </c>
      <c r="CX10" s="50" t="e">
        <f t="shared" si="2"/>
        <v>#N/A</v>
      </c>
      <c r="CY10" s="50" t="e">
        <f t="shared" si="2"/>
        <v>#N/A</v>
      </c>
      <c r="CZ10" s="50" t="e">
        <f>IF(#REF!="",NA(),#REF!)</f>
        <v>#REF!</v>
      </c>
      <c r="DA10" s="50" t="e">
        <f>IF(#REF!="",NA(),#REF!)</f>
        <v>#REF!</v>
      </c>
      <c r="DB10" s="50" t="e">
        <f>IF(#REF!="",NA(),#REF!)</f>
        <v>#REF!</v>
      </c>
      <c r="DC10" s="50" t="e">
        <f>IF(#REF!="",NA(),#REF!)</f>
        <v>#REF!</v>
      </c>
      <c r="DD10" s="50" t="e">
        <f>IF(#REF!="",NA(),#REF!)</f>
        <v>#REF!</v>
      </c>
      <c r="DE10" s="50" t="e">
        <f>IF(#REF!="",NA(),#REF!)</f>
        <v>#REF!</v>
      </c>
      <c r="DF10" s="50" t="e">
        <f>IF(#REF!="",NA(),#REF!)</f>
        <v>#REF!</v>
      </c>
      <c r="DG10" s="50" t="e">
        <f>IF(#REF!="",NA(),#REF!)</f>
        <v>#REF!</v>
      </c>
      <c r="DH10" s="50" t="e">
        <f>IF(#REF!="",NA(),#REF!)</f>
        <v>#REF!</v>
      </c>
      <c r="DI10" s="50" t="e">
        <f>IF(#REF!="",NA(),#REF!)</f>
        <v>#REF!</v>
      </c>
      <c r="DJ10" s="50" t="e">
        <f>IF(#REF!="",NA(),#REF!)</f>
        <v>#REF!</v>
      </c>
      <c r="DK10" s="50" t="e">
        <f>IF(#REF!="",NA(),#REF!)</f>
        <v>#REF!</v>
      </c>
      <c r="DL10" s="50" t="e">
        <f>IF(#REF!="",NA(),#REF!)</f>
        <v>#REF!</v>
      </c>
      <c r="DM10" s="50" t="e">
        <f>IF(#REF!="",NA(),#REF!)</f>
        <v>#REF!</v>
      </c>
      <c r="DN10" s="50" t="e">
        <f>IF(#REF!="",NA(),#REF!)</f>
        <v>#REF!</v>
      </c>
      <c r="DO10" s="50" t="e">
        <f>IF(#REF!="",NA(),#REF!)</f>
        <v>#REF!</v>
      </c>
      <c r="DP10" s="50" t="e">
        <f>IF(#REF!="",NA(),#REF!)</f>
        <v>#REF!</v>
      </c>
      <c r="DQ10" s="50" t="e">
        <f>IF(#REF!="",NA(),#REF!)</f>
        <v>#REF!</v>
      </c>
      <c r="DR10" s="50" t="e">
        <f>IF(#REF!="",NA(),#REF!)</f>
        <v>#REF!</v>
      </c>
      <c r="DS10" s="50" t="e">
        <f>IF(#REF!="",NA(),#REF!)</f>
        <v>#REF!</v>
      </c>
      <c r="DT10" s="50" t="e">
        <f>IF(#REF!="",NA(),#REF!)</f>
        <v>#REF!</v>
      </c>
      <c r="DU10" s="50" t="e">
        <f>IF(#REF!="",NA(),#REF!)</f>
        <v>#REF!</v>
      </c>
      <c r="DV10" s="50" t="e">
        <f>IF(#REF!="",NA(),#REF!)</f>
        <v>#REF!</v>
      </c>
      <c r="DW10" s="50" t="e">
        <f>IF(#REF!="",NA(),#REF!)</f>
        <v>#REF!</v>
      </c>
      <c r="DX10" s="51" t="e">
        <f>IF(#REF!="",NA(),#REF!)</f>
        <v>#REF!</v>
      </c>
      <c r="DY10" s="303">
        <f ca="1">_xlfn.DAYS(TODAY(),EC10)</f>
        <v>2603</v>
      </c>
      <c r="DZ10" s="323" t="s">
        <v>71</v>
      </c>
      <c r="EA10" s="52">
        <f t="shared" ref="EA10" si="12">SUM(EL10:HC10)</f>
        <v>2076</v>
      </c>
      <c r="EB10" s="41" t="s">
        <v>65</v>
      </c>
      <c r="EC10" s="309">
        <v>42829</v>
      </c>
      <c r="ED10" s="312"/>
      <c r="EE10" s="313"/>
      <c r="EF10" s="313"/>
      <c r="EG10" s="313"/>
      <c r="EH10" s="313"/>
      <c r="EI10" s="313"/>
      <c r="EJ10" s="53">
        <f t="shared" si="8"/>
        <v>0</v>
      </c>
      <c r="EK10" s="53" t="str">
        <f t="shared" si="8"/>
        <v/>
      </c>
      <c r="EL10" s="53">
        <f t="shared" si="8"/>
        <v>136</v>
      </c>
      <c r="EM10" s="54" t="str">
        <f t="shared" si="8"/>
        <v/>
      </c>
      <c r="EN10" s="54" t="str">
        <f t="shared" si="8"/>
        <v/>
      </c>
      <c r="EO10" s="54">
        <f t="shared" si="8"/>
        <v>210</v>
      </c>
      <c r="EP10" s="54" t="str">
        <f t="shared" si="8"/>
        <v/>
      </c>
      <c r="EQ10" s="54">
        <f t="shared" si="8"/>
        <v>255</v>
      </c>
      <c r="ER10" s="54" t="str">
        <f t="shared" si="8"/>
        <v/>
      </c>
      <c r="ES10" s="54" t="str">
        <f t="shared" si="8"/>
        <v/>
      </c>
      <c r="ET10" s="54" t="str">
        <f t="shared" si="8"/>
        <v/>
      </c>
      <c r="EU10" s="54" t="str">
        <f t="shared" si="8"/>
        <v/>
      </c>
      <c r="EV10" s="54">
        <f t="shared" si="8"/>
        <v>400</v>
      </c>
      <c r="EW10" s="54" t="str">
        <f t="shared" si="8"/>
        <v/>
      </c>
      <c r="EX10" s="54">
        <f t="shared" si="8"/>
        <v>355</v>
      </c>
      <c r="EY10" s="54" t="str">
        <f t="shared" si="8"/>
        <v/>
      </c>
      <c r="EZ10" s="54" t="str">
        <f t="shared" si="9"/>
        <v/>
      </c>
      <c r="FA10" s="54" t="str">
        <f t="shared" si="9"/>
        <v/>
      </c>
      <c r="FB10" s="54" t="str">
        <f t="shared" si="9"/>
        <v/>
      </c>
      <c r="FC10" s="54">
        <f t="shared" si="9"/>
        <v>215</v>
      </c>
      <c r="FD10" s="54" t="str">
        <f t="shared" si="9"/>
        <v/>
      </c>
      <c r="FE10" s="54">
        <f t="shared" si="9"/>
        <v>100</v>
      </c>
      <c r="FF10" s="54" t="str">
        <f t="shared" si="9"/>
        <v/>
      </c>
      <c r="FG10" s="54">
        <f t="shared" si="9"/>
        <v>94</v>
      </c>
      <c r="FH10" s="54" t="str">
        <f t="shared" si="9"/>
        <v/>
      </c>
      <c r="FI10" s="54" t="str">
        <f t="shared" si="9"/>
        <v/>
      </c>
      <c r="FJ10" s="54">
        <f t="shared" si="9"/>
        <v>43</v>
      </c>
      <c r="FK10" s="54" t="str">
        <f t="shared" si="9"/>
        <v/>
      </c>
      <c r="FL10" s="54" t="str">
        <f t="shared" si="9"/>
        <v/>
      </c>
      <c r="FM10" s="54">
        <f t="shared" si="9"/>
        <v>84</v>
      </c>
      <c r="FN10" s="54" t="str">
        <f t="shared" si="9"/>
        <v/>
      </c>
      <c r="FO10" s="54" t="str">
        <f t="shared" si="9"/>
        <v/>
      </c>
      <c r="FP10" s="54" t="str">
        <f t="shared" si="10"/>
        <v/>
      </c>
      <c r="FQ10" s="54">
        <f t="shared" si="10"/>
        <v>111</v>
      </c>
      <c r="FR10" s="54" t="str">
        <f t="shared" si="10"/>
        <v/>
      </c>
      <c r="FS10" s="54" t="str">
        <f t="shared" si="10"/>
        <v/>
      </c>
      <c r="FT10" s="54">
        <f t="shared" si="10"/>
        <v>71</v>
      </c>
      <c r="FU10" s="54" t="str">
        <f t="shared" si="10"/>
        <v/>
      </c>
      <c r="FV10" s="54" t="str">
        <f t="shared" si="10"/>
        <v/>
      </c>
      <c r="FW10" s="54" t="str">
        <f t="shared" si="10"/>
        <v/>
      </c>
      <c r="FX10" s="54" t="str">
        <f t="shared" si="10"/>
        <v/>
      </c>
      <c r="FY10" s="54">
        <f t="shared" si="10"/>
        <v>1</v>
      </c>
      <c r="FZ10" s="54" t="str">
        <f t="shared" si="10"/>
        <v/>
      </c>
      <c r="GA10" s="54" t="str">
        <f t="shared" si="10"/>
        <v/>
      </c>
      <c r="GB10" s="54">
        <f t="shared" si="10"/>
        <v>1</v>
      </c>
      <c r="GC10" s="54" t="str">
        <f t="shared" si="10"/>
        <v/>
      </c>
      <c r="GD10" s="54" t="str">
        <f t="shared" si="10"/>
        <v/>
      </c>
      <c r="GE10" s="54" t="str">
        <f t="shared" si="10"/>
        <v/>
      </c>
      <c r="GF10" s="54" t="str">
        <f t="shared" si="11"/>
        <v/>
      </c>
      <c r="GG10" s="54" t="str">
        <f t="shared" si="11"/>
        <v/>
      </c>
      <c r="GH10" s="54" t="str">
        <f t="shared" si="11"/>
        <v/>
      </c>
      <c r="GI10" s="54" t="str">
        <f t="shared" si="11"/>
        <v/>
      </c>
      <c r="GJ10" s="54" t="str">
        <f t="shared" si="11"/>
        <v/>
      </c>
      <c r="GK10" s="54" t="str">
        <f t="shared" si="11"/>
        <v/>
      </c>
      <c r="GL10" s="54" t="str">
        <f t="shared" si="11"/>
        <v/>
      </c>
      <c r="GM10" s="54" t="str">
        <f t="shared" si="11"/>
        <v/>
      </c>
      <c r="GN10" s="54" t="str">
        <f t="shared" si="11"/>
        <v/>
      </c>
      <c r="GO10" s="54" t="str">
        <f t="shared" si="11"/>
        <v/>
      </c>
      <c r="GP10" s="54" t="str">
        <f t="shared" si="11"/>
        <v/>
      </c>
      <c r="GQ10" s="54" t="str">
        <f t="shared" si="11"/>
        <v/>
      </c>
      <c r="GR10" s="54" t="str">
        <f t="shared" si="11"/>
        <v/>
      </c>
      <c r="GS10" s="54" t="str">
        <f t="shared" si="11"/>
        <v/>
      </c>
      <c r="GT10" s="54" t="str">
        <f t="shared" si="11"/>
        <v/>
      </c>
      <c r="GU10" s="54" t="str">
        <f t="shared" si="7"/>
        <v/>
      </c>
      <c r="GV10" s="54" t="str">
        <f t="shared" si="4"/>
        <v/>
      </c>
      <c r="GW10" s="54" t="str">
        <f t="shared" si="4"/>
        <v/>
      </c>
      <c r="GX10" s="54" t="str">
        <f t="shared" si="4"/>
        <v/>
      </c>
      <c r="GY10" s="54" t="str">
        <f t="shared" si="4"/>
        <v/>
      </c>
      <c r="GZ10" s="54" t="str">
        <f t="shared" si="4"/>
        <v/>
      </c>
      <c r="HA10" s="54" t="str">
        <f t="shared" si="4"/>
        <v/>
      </c>
      <c r="HB10" s="54" t="str">
        <f t="shared" si="4"/>
        <v/>
      </c>
      <c r="HC10" s="55" t="str">
        <f t="shared" si="4"/>
        <v/>
      </c>
      <c r="HD10" s="313"/>
      <c r="HE10" s="313"/>
      <c r="HF10" s="313"/>
      <c r="HG10" s="313"/>
      <c r="HH10" s="313"/>
      <c r="HI10" s="316"/>
      <c r="HK10">
        <f>SUM($EJ10:EK10)</f>
        <v>0</v>
      </c>
      <c r="HL10">
        <f>SUM($EJ10:EL10)</f>
        <v>136</v>
      </c>
      <c r="HM10">
        <f>SUM($EJ10:EM10)</f>
        <v>136</v>
      </c>
      <c r="HN10">
        <f>SUM($EJ10:EN10)</f>
        <v>136</v>
      </c>
      <c r="HO10">
        <f>SUM($EJ10:EO10)</f>
        <v>346</v>
      </c>
      <c r="HP10">
        <f>SUM($EJ10:EP10)</f>
        <v>346</v>
      </c>
      <c r="HQ10">
        <f>SUM($EJ10:EQ10)</f>
        <v>601</v>
      </c>
      <c r="HR10">
        <f>SUM($EJ10:ER10)</f>
        <v>601</v>
      </c>
      <c r="HS10">
        <f>SUM($EJ10:ES10)</f>
        <v>601</v>
      </c>
      <c r="HT10">
        <f>SUM($EJ10:ET10)</f>
        <v>601</v>
      </c>
      <c r="HU10">
        <f>SUM($EJ10:EU10)</f>
        <v>601</v>
      </c>
      <c r="HV10">
        <f>SUM($EJ10:EV10)</f>
        <v>1001</v>
      </c>
      <c r="HW10">
        <f>SUM($EJ10:EW10)</f>
        <v>1001</v>
      </c>
      <c r="HX10">
        <f>SUM($EJ10:EX10)</f>
        <v>1356</v>
      </c>
      <c r="HY10">
        <f>SUM($EJ10:EY10)</f>
        <v>1356</v>
      </c>
      <c r="HZ10">
        <f>SUM($EJ10:EZ10)</f>
        <v>1356</v>
      </c>
      <c r="IA10">
        <f>SUM($EJ10:FA10)</f>
        <v>1356</v>
      </c>
      <c r="IB10">
        <f>SUM($EJ10:FB10)</f>
        <v>1356</v>
      </c>
      <c r="IC10">
        <f>SUM($EJ10:FC10)</f>
        <v>1571</v>
      </c>
      <c r="ID10">
        <f>SUM($EJ10:FD10)</f>
        <v>1571</v>
      </c>
      <c r="IE10">
        <f>SUM($EJ10:FE10)</f>
        <v>1671</v>
      </c>
      <c r="IF10">
        <f>SUM($EJ10:FF10)</f>
        <v>1671</v>
      </c>
      <c r="IG10">
        <f>SUM($EJ10:FG10)</f>
        <v>1765</v>
      </c>
      <c r="IH10">
        <f>SUM($EJ10:FH10)</f>
        <v>1765</v>
      </c>
      <c r="II10">
        <f>SUM($EJ10:FI10)</f>
        <v>1765</v>
      </c>
      <c r="IJ10">
        <f>SUM($EJ10:FJ10)</f>
        <v>1808</v>
      </c>
      <c r="IK10">
        <f>SUM($EJ10:FK10)</f>
        <v>1808</v>
      </c>
      <c r="IL10">
        <f>SUM($EJ10:FL10)</f>
        <v>1808</v>
      </c>
      <c r="IM10">
        <f>SUM($EJ10:FM10)</f>
        <v>1892</v>
      </c>
      <c r="IN10">
        <f>SUM($EJ10:FN10)</f>
        <v>1892</v>
      </c>
      <c r="IO10">
        <f>SUM($EJ10:FO10)</f>
        <v>1892</v>
      </c>
      <c r="IP10">
        <f>SUM($EJ10:FP10)</f>
        <v>1892</v>
      </c>
      <c r="IQ10">
        <f>SUM($EJ10:FQ10)</f>
        <v>2003</v>
      </c>
      <c r="IR10">
        <f>SUM($EJ10:FR10)</f>
        <v>2003</v>
      </c>
      <c r="IS10">
        <f>SUM($EJ10:FS10)</f>
        <v>2003</v>
      </c>
      <c r="IT10">
        <f>SUM($EJ10:FT10)</f>
        <v>2074</v>
      </c>
      <c r="IU10">
        <f>SUM($EJ10:FU10)</f>
        <v>2074</v>
      </c>
      <c r="IV10">
        <f>SUM($EJ10:FV10)</f>
        <v>2074</v>
      </c>
      <c r="IW10">
        <f>SUM($EJ10:FW10)</f>
        <v>2074</v>
      </c>
      <c r="IX10">
        <f>SUM($EJ10:FX10)</f>
        <v>2074</v>
      </c>
      <c r="IY10">
        <f>SUM($EJ10:FY10)</f>
        <v>2075</v>
      </c>
      <c r="IZ10">
        <f>SUM($EJ10:FZ10)</f>
        <v>2075</v>
      </c>
      <c r="JA10">
        <f>SUM($EJ10:GA10)</f>
        <v>2075</v>
      </c>
      <c r="JB10">
        <f>SUM($EJ10:GB10)</f>
        <v>2076</v>
      </c>
      <c r="JC10">
        <f>SUM($EJ10:GC10)</f>
        <v>2076</v>
      </c>
      <c r="JD10">
        <f>SUM($EJ10:GD10)</f>
        <v>2076</v>
      </c>
      <c r="JE10">
        <f>SUM($EJ10:GE10)</f>
        <v>2076</v>
      </c>
      <c r="JF10">
        <f>SUM($EJ10:GF10)</f>
        <v>2076</v>
      </c>
      <c r="JG10">
        <f>SUM($EJ10:GG10)</f>
        <v>2076</v>
      </c>
      <c r="JH10">
        <f>SUM($EJ10:GH10)</f>
        <v>2076</v>
      </c>
      <c r="JI10">
        <f>SUM($EJ10:GI10)</f>
        <v>2076</v>
      </c>
      <c r="JJ10">
        <f>SUM($EJ10:GJ10)</f>
        <v>2076</v>
      </c>
      <c r="JK10">
        <f>SUM($EJ10:GK10)</f>
        <v>2076</v>
      </c>
      <c r="JL10">
        <f>SUM($EJ10:GL10)</f>
        <v>2076</v>
      </c>
      <c r="JM10">
        <f>SUM($EJ10:GM10)</f>
        <v>2076</v>
      </c>
      <c r="JN10">
        <f>SUM($EJ10:GN10)</f>
        <v>2076</v>
      </c>
      <c r="JO10">
        <f>SUM($EJ10:GO10)</f>
        <v>2076</v>
      </c>
      <c r="JP10">
        <f>SUM($EJ10:GP10)</f>
        <v>2076</v>
      </c>
      <c r="JQ10">
        <f>SUM($EJ10:GQ10)</f>
        <v>2076</v>
      </c>
      <c r="JR10">
        <f>SUM($EJ10:GR10)</f>
        <v>2076</v>
      </c>
      <c r="JS10">
        <f>SUM($EJ10:GS10)</f>
        <v>2076</v>
      </c>
      <c r="JT10">
        <f>SUM($EJ10:GT10)</f>
        <v>2076</v>
      </c>
      <c r="JU10">
        <f>SUM($EJ10:GU10)</f>
        <v>2076</v>
      </c>
      <c r="JV10">
        <f>SUM($EJ10:GV10)</f>
        <v>2076</v>
      </c>
      <c r="JW10">
        <f>SUM($EJ10:GW10)</f>
        <v>2076</v>
      </c>
      <c r="JX10">
        <f>SUM($EJ10:GX10)</f>
        <v>2076</v>
      </c>
      <c r="JY10">
        <f>SUM($EJ10:GY10)</f>
        <v>2076</v>
      </c>
      <c r="JZ10">
        <f>SUM($EJ10:GZ10)</f>
        <v>2076</v>
      </c>
      <c r="KA10">
        <f>SUM($EJ10:HA10)</f>
        <v>2076</v>
      </c>
      <c r="KB10">
        <f>SUM($EJ10:HB10)</f>
        <v>2076</v>
      </c>
      <c r="KC10">
        <f>SUM($EJ10:HC10)</f>
        <v>2076</v>
      </c>
      <c r="KE10" s="318"/>
      <c r="KF10" s="56"/>
      <c r="KG10" s="56"/>
      <c r="KH10" s="56">
        <f t="shared" ref="KH10:LZ10" si="13">IF(I10="",NA(),I10*1)</f>
        <v>136</v>
      </c>
      <c r="KI10" s="56" t="e">
        <f t="shared" si="13"/>
        <v>#N/A</v>
      </c>
      <c r="KJ10" s="56" t="e">
        <f t="shared" si="13"/>
        <v>#N/A</v>
      </c>
      <c r="KK10" s="56">
        <f t="shared" si="13"/>
        <v>210</v>
      </c>
      <c r="KL10" s="56" t="e">
        <f t="shared" si="13"/>
        <v>#N/A</v>
      </c>
      <c r="KM10" s="56">
        <f t="shared" si="13"/>
        <v>255</v>
      </c>
      <c r="KN10" s="56" t="e">
        <f t="shared" si="13"/>
        <v>#N/A</v>
      </c>
      <c r="KO10" s="56" t="e">
        <f t="shared" si="13"/>
        <v>#N/A</v>
      </c>
      <c r="KP10" s="56" t="e">
        <f t="shared" si="13"/>
        <v>#N/A</v>
      </c>
      <c r="KQ10" s="56" t="e">
        <f t="shared" si="13"/>
        <v>#N/A</v>
      </c>
      <c r="KR10" s="56">
        <f t="shared" si="13"/>
        <v>400</v>
      </c>
      <c r="KS10" s="56" t="e">
        <f t="shared" si="13"/>
        <v>#N/A</v>
      </c>
      <c r="KT10" s="56">
        <f t="shared" si="13"/>
        <v>355</v>
      </c>
      <c r="KU10" s="56" t="e">
        <f t="shared" si="13"/>
        <v>#N/A</v>
      </c>
      <c r="KV10" s="56" t="e">
        <f t="shared" si="13"/>
        <v>#N/A</v>
      </c>
      <c r="KW10" s="56" t="e">
        <f t="shared" si="13"/>
        <v>#N/A</v>
      </c>
      <c r="KX10" s="56" t="e">
        <f t="shared" si="13"/>
        <v>#N/A</v>
      </c>
      <c r="KY10" s="56">
        <f t="shared" si="13"/>
        <v>215</v>
      </c>
      <c r="KZ10" s="56" t="e">
        <f t="shared" si="13"/>
        <v>#N/A</v>
      </c>
      <c r="LA10" s="56">
        <f t="shared" si="13"/>
        <v>100</v>
      </c>
      <c r="LB10" s="56" t="e">
        <f t="shared" si="13"/>
        <v>#N/A</v>
      </c>
      <c r="LC10" s="56">
        <f t="shared" si="13"/>
        <v>94</v>
      </c>
      <c r="LD10" s="56" t="e">
        <f t="shared" si="13"/>
        <v>#N/A</v>
      </c>
      <c r="LE10" s="56" t="e">
        <f t="shared" si="13"/>
        <v>#N/A</v>
      </c>
      <c r="LF10" s="56">
        <f t="shared" si="13"/>
        <v>43</v>
      </c>
      <c r="LG10" s="56" t="e">
        <f t="shared" si="13"/>
        <v>#N/A</v>
      </c>
      <c r="LH10" s="56" t="e">
        <f t="shared" si="13"/>
        <v>#N/A</v>
      </c>
      <c r="LI10" s="56">
        <f t="shared" si="13"/>
        <v>84</v>
      </c>
      <c r="LJ10" s="56" t="e">
        <f t="shared" si="13"/>
        <v>#N/A</v>
      </c>
      <c r="LK10" s="56" t="e">
        <f t="shared" si="13"/>
        <v>#N/A</v>
      </c>
      <c r="LL10" s="56" t="e">
        <f t="shared" si="13"/>
        <v>#N/A</v>
      </c>
      <c r="LM10" s="56">
        <f t="shared" si="13"/>
        <v>111</v>
      </c>
      <c r="LN10" s="56" t="e">
        <f t="shared" si="13"/>
        <v>#N/A</v>
      </c>
      <c r="LO10" s="56" t="e">
        <f t="shared" si="13"/>
        <v>#N/A</v>
      </c>
      <c r="LP10" s="56">
        <f t="shared" si="13"/>
        <v>71</v>
      </c>
      <c r="LQ10" s="56" t="e">
        <f t="shared" si="13"/>
        <v>#N/A</v>
      </c>
      <c r="LR10" s="56" t="e">
        <f t="shared" si="13"/>
        <v>#N/A</v>
      </c>
      <c r="LS10" s="56" t="e">
        <f t="shared" si="13"/>
        <v>#N/A</v>
      </c>
      <c r="LT10" s="56" t="e">
        <f t="shared" si="13"/>
        <v>#N/A</v>
      </c>
      <c r="LU10" s="56">
        <f t="shared" si="13"/>
        <v>1</v>
      </c>
      <c r="LV10" s="56" t="e">
        <f t="shared" si="13"/>
        <v>#N/A</v>
      </c>
      <c r="LW10" s="56" t="e">
        <f t="shared" si="13"/>
        <v>#N/A</v>
      </c>
      <c r="LX10" s="56">
        <f t="shared" si="13"/>
        <v>1</v>
      </c>
      <c r="LY10" s="56" t="e">
        <f t="shared" si="13"/>
        <v>#N/A</v>
      </c>
      <c r="LZ10" s="56" t="e">
        <f t="shared" si="13"/>
        <v>#N/A</v>
      </c>
      <c r="MB10" s="57">
        <f t="shared" ref="MB10:NT10" si="14">IF(ISNUMBER(KH10),KH10,"")</f>
        <v>136</v>
      </c>
      <c r="MC10" s="57" t="str">
        <f t="shared" si="14"/>
        <v/>
      </c>
      <c r="MD10" s="57" t="str">
        <f t="shared" si="14"/>
        <v/>
      </c>
      <c r="ME10" s="57">
        <f t="shared" si="14"/>
        <v>210</v>
      </c>
      <c r="MF10" s="57" t="str">
        <f t="shared" si="14"/>
        <v/>
      </c>
      <c r="MG10" s="57">
        <f t="shared" si="14"/>
        <v>255</v>
      </c>
      <c r="MH10" s="57" t="str">
        <f t="shared" si="14"/>
        <v/>
      </c>
      <c r="MI10" s="57" t="str">
        <f t="shared" si="14"/>
        <v/>
      </c>
      <c r="MJ10" s="57" t="str">
        <f t="shared" si="14"/>
        <v/>
      </c>
      <c r="MK10" s="57" t="str">
        <f t="shared" si="14"/>
        <v/>
      </c>
      <c r="ML10" s="57">
        <f t="shared" si="14"/>
        <v>400</v>
      </c>
      <c r="MM10" s="57" t="str">
        <f t="shared" si="14"/>
        <v/>
      </c>
      <c r="MN10" s="57">
        <f t="shared" si="14"/>
        <v>355</v>
      </c>
      <c r="MO10" s="57" t="str">
        <f t="shared" si="14"/>
        <v/>
      </c>
      <c r="MP10" s="57" t="str">
        <f t="shared" si="14"/>
        <v/>
      </c>
      <c r="MQ10" s="57" t="str">
        <f t="shared" si="14"/>
        <v/>
      </c>
      <c r="MR10" s="57" t="str">
        <f t="shared" si="14"/>
        <v/>
      </c>
      <c r="MS10" s="57">
        <f t="shared" si="14"/>
        <v>215</v>
      </c>
      <c r="MT10" s="57" t="str">
        <f t="shared" si="14"/>
        <v/>
      </c>
      <c r="MU10" s="57">
        <f t="shared" si="14"/>
        <v>100</v>
      </c>
      <c r="MV10" s="57" t="str">
        <f t="shared" si="14"/>
        <v/>
      </c>
      <c r="MW10" s="57">
        <f t="shared" si="14"/>
        <v>94</v>
      </c>
      <c r="MX10" s="57" t="str">
        <f t="shared" si="14"/>
        <v/>
      </c>
      <c r="MY10" s="57" t="str">
        <f t="shared" si="14"/>
        <v/>
      </c>
      <c r="MZ10" s="57">
        <f t="shared" si="14"/>
        <v>43</v>
      </c>
      <c r="NA10" s="57" t="str">
        <f t="shared" si="14"/>
        <v/>
      </c>
      <c r="NB10" s="57" t="str">
        <f t="shared" si="14"/>
        <v/>
      </c>
      <c r="NC10" s="57">
        <f t="shared" si="14"/>
        <v>84</v>
      </c>
      <c r="ND10" s="57" t="str">
        <f t="shared" si="14"/>
        <v/>
      </c>
      <c r="NE10" s="57" t="str">
        <f t="shared" si="14"/>
        <v/>
      </c>
      <c r="NF10" s="57" t="str">
        <f t="shared" si="14"/>
        <v/>
      </c>
      <c r="NG10" s="57">
        <f t="shared" si="14"/>
        <v>111</v>
      </c>
      <c r="NH10" s="57" t="str">
        <f t="shared" si="14"/>
        <v/>
      </c>
      <c r="NI10" s="57" t="str">
        <f t="shared" si="14"/>
        <v/>
      </c>
      <c r="NJ10" s="57">
        <f t="shared" si="14"/>
        <v>71</v>
      </c>
      <c r="NK10" s="57" t="str">
        <f t="shared" si="14"/>
        <v/>
      </c>
      <c r="NL10" s="57" t="str">
        <f t="shared" si="14"/>
        <v/>
      </c>
      <c r="NM10" s="57" t="str">
        <f t="shared" si="14"/>
        <v/>
      </c>
      <c r="NN10" s="57" t="str">
        <f t="shared" si="14"/>
        <v/>
      </c>
      <c r="NO10" s="57">
        <f t="shared" si="14"/>
        <v>1</v>
      </c>
      <c r="NP10" s="57" t="str">
        <f t="shared" si="14"/>
        <v/>
      </c>
      <c r="NQ10" s="57" t="str">
        <f t="shared" si="14"/>
        <v/>
      </c>
      <c r="NR10" s="57">
        <f t="shared" si="14"/>
        <v>1</v>
      </c>
      <c r="NS10" s="57" t="str">
        <f t="shared" si="14"/>
        <v/>
      </c>
      <c r="NT10" s="57" t="str">
        <f t="shared" si="14"/>
        <v/>
      </c>
      <c r="NU10" s="57" t="str">
        <f>IF(ISNUMBER(#REF!),#REF!,"")</f>
        <v/>
      </c>
      <c r="NV10" s="57" t="str">
        <f>IF(ISNUMBER(#REF!),#REF!,"")</f>
        <v/>
      </c>
      <c r="NX10" s="57">
        <f>SUM($MB10:MC10)</f>
        <v>136</v>
      </c>
      <c r="NY10" s="57">
        <f>SUM($MB10:MD10)</f>
        <v>136</v>
      </c>
      <c r="NZ10" s="57">
        <f>SUM($MB10:ME10)</f>
        <v>346</v>
      </c>
      <c r="OA10" s="57">
        <f>SUM($MB10:MF10)</f>
        <v>346</v>
      </c>
      <c r="OB10" s="57">
        <f>SUM($MB10:MG10)</f>
        <v>601</v>
      </c>
      <c r="OC10" s="57">
        <f>SUM($MB10:MH10)</f>
        <v>601</v>
      </c>
      <c r="OD10" s="57">
        <f>SUM($MB10:MI10)</f>
        <v>601</v>
      </c>
      <c r="OE10" s="57">
        <f>SUM($MB10:MJ10)</f>
        <v>601</v>
      </c>
      <c r="OF10" s="57">
        <f>SUM($MB10:MK10)</f>
        <v>601</v>
      </c>
      <c r="OG10" s="57">
        <f>SUM($MB10:ML10)</f>
        <v>1001</v>
      </c>
      <c r="OH10" s="57">
        <f>SUM($MB10:MM10)</f>
        <v>1001</v>
      </c>
      <c r="OI10" s="57">
        <f>SUM($MB10:MN10)</f>
        <v>1356</v>
      </c>
      <c r="OJ10" s="57">
        <f>SUM($MB10:MO10)</f>
        <v>1356</v>
      </c>
      <c r="OK10" s="57">
        <f>SUM($MB10:MP10)</f>
        <v>1356</v>
      </c>
      <c r="OL10" s="57">
        <f>SUM($MB10:MQ10)</f>
        <v>1356</v>
      </c>
      <c r="OM10" s="57">
        <f>SUM($MB10:MR10)</f>
        <v>1356</v>
      </c>
      <c r="ON10" s="57">
        <f>SUM($MB10:MS10)</f>
        <v>1571</v>
      </c>
      <c r="OO10" s="57">
        <f>SUM($MB10:MT10)</f>
        <v>1571</v>
      </c>
      <c r="OP10" s="57">
        <f>SUM($MB10:MU10)</f>
        <v>1671</v>
      </c>
      <c r="OQ10" s="57">
        <f>SUM($MB10:MV10)</f>
        <v>1671</v>
      </c>
      <c r="OR10" s="57">
        <f>SUM($MB10:MW10)</f>
        <v>1765</v>
      </c>
      <c r="OS10" s="57">
        <f>SUM($MB10:MX10)</f>
        <v>1765</v>
      </c>
      <c r="OT10" s="57">
        <f>SUM($MB10:MY10)</f>
        <v>1765</v>
      </c>
      <c r="OU10" s="57">
        <f>SUM($MB10:MZ10)</f>
        <v>1808</v>
      </c>
      <c r="OV10" s="57">
        <f>SUM($MB10:NA10)</f>
        <v>1808</v>
      </c>
      <c r="OW10" s="57">
        <f>SUM($MB10:NB10)</f>
        <v>1808</v>
      </c>
      <c r="OX10" s="57">
        <f>SUM($MB10:NC10)</f>
        <v>1892</v>
      </c>
      <c r="OY10" s="57">
        <f>SUM($MB10:ND10)</f>
        <v>1892</v>
      </c>
      <c r="OZ10" s="57">
        <f>SUM($MB10:NE10)</f>
        <v>1892</v>
      </c>
      <c r="PA10" s="57">
        <f>SUM($MB10:NF10)</f>
        <v>1892</v>
      </c>
      <c r="PB10" s="57">
        <f>SUM($MB10:NG10)</f>
        <v>2003</v>
      </c>
      <c r="PC10" s="57">
        <f>SUM($MB10:NH10)</f>
        <v>2003</v>
      </c>
      <c r="PD10" s="57">
        <f>SUM($MB10:NI10)</f>
        <v>2003</v>
      </c>
      <c r="PE10" s="57">
        <f>SUM($MB10:NJ10)</f>
        <v>2074</v>
      </c>
      <c r="PF10" s="57">
        <f>SUM($MB10:NK10)</f>
        <v>2074</v>
      </c>
      <c r="PG10" s="57">
        <f>SUM($MB10:NL10)</f>
        <v>2074</v>
      </c>
      <c r="PH10" s="57">
        <f>SUM($MB10:NM10)</f>
        <v>2074</v>
      </c>
      <c r="PI10" s="57">
        <f>SUM($MB10:NN10)</f>
        <v>2074</v>
      </c>
      <c r="PJ10" s="57">
        <f>SUM($MB10:NO10)</f>
        <v>2075</v>
      </c>
      <c r="PK10" s="57">
        <f>SUM($MB10:NP10)</f>
        <v>2075</v>
      </c>
      <c r="PL10" s="57">
        <f>SUM($MB10:NQ10)</f>
        <v>2075</v>
      </c>
      <c r="PM10" s="57">
        <f>SUM($MB10:NR10)</f>
        <v>2076</v>
      </c>
      <c r="PN10" s="57">
        <f>SUM($MB10:NS10)</f>
        <v>2076</v>
      </c>
      <c r="PO10" s="57">
        <f>SUM($MB10:NT10)</f>
        <v>2076</v>
      </c>
      <c r="PP10" s="57">
        <f>SUM($MB10:NU10)</f>
        <v>2076</v>
      </c>
      <c r="PQ10" s="57">
        <f>SUM($MB10:NV10)</f>
        <v>2076</v>
      </c>
      <c r="PR10" s="57">
        <f>SUM($MB10:NV10)</f>
        <v>2076</v>
      </c>
    </row>
    <row r="11" spans="1:444" ht="17" thickBot="1">
      <c r="A11" s="319"/>
      <c r="B11" s="307"/>
      <c r="C11" s="307"/>
      <c r="D11" s="307"/>
      <c r="E11" s="58" t="s">
        <v>66</v>
      </c>
      <c r="F11" s="310"/>
      <c r="G11" s="42">
        <v>0</v>
      </c>
      <c r="H11" s="42"/>
      <c r="I11" s="59">
        <v>46.4</v>
      </c>
      <c r="J11" s="60"/>
      <c r="K11" s="61"/>
      <c r="L11" s="60">
        <v>53.3</v>
      </c>
      <c r="M11" s="61"/>
      <c r="N11" s="60">
        <v>60.3</v>
      </c>
      <c r="O11" s="61"/>
      <c r="P11" s="61"/>
      <c r="Q11" s="61"/>
      <c r="R11" s="61"/>
      <c r="S11" s="60">
        <v>66.2</v>
      </c>
      <c r="T11" s="60"/>
      <c r="U11" s="60">
        <v>70.3</v>
      </c>
      <c r="V11" s="61"/>
      <c r="W11" s="61"/>
      <c r="X11" s="61"/>
      <c r="Y11" s="60"/>
      <c r="Z11" s="60">
        <v>65.5</v>
      </c>
      <c r="AA11" s="61"/>
      <c r="AB11" s="60">
        <v>66.5</v>
      </c>
      <c r="AC11" s="61"/>
      <c r="AD11" s="60">
        <v>74.150000000000006</v>
      </c>
      <c r="AE11" s="60"/>
      <c r="AF11" s="61"/>
      <c r="AG11" s="60">
        <v>70</v>
      </c>
      <c r="AH11" s="61"/>
      <c r="AI11" s="61"/>
      <c r="AJ11" s="60">
        <v>61.95</v>
      </c>
      <c r="AK11" s="62"/>
      <c r="AL11" s="62"/>
      <c r="AM11" s="62"/>
      <c r="AN11" s="63">
        <v>53.9</v>
      </c>
      <c r="AO11" s="62"/>
      <c r="AP11" s="62"/>
      <c r="AQ11" s="63">
        <v>34.6</v>
      </c>
      <c r="AR11" s="62"/>
      <c r="AS11" s="62"/>
      <c r="AT11" s="62"/>
      <c r="AU11" s="62"/>
      <c r="AV11" s="63">
        <v>45.5</v>
      </c>
      <c r="AW11" s="62"/>
      <c r="AX11" s="62"/>
      <c r="AY11" s="64">
        <v>37</v>
      </c>
      <c r="AZ11" s="63"/>
      <c r="BA11" s="63"/>
      <c r="BC11" s="319"/>
      <c r="BD11">
        <v>0</v>
      </c>
      <c r="BE11" s="65">
        <f t="shared" si="0"/>
        <v>0</v>
      </c>
      <c r="BF11" s="65" t="e">
        <f t="shared" si="0"/>
        <v>#N/A</v>
      </c>
      <c r="BG11" s="65">
        <f t="shared" si="0"/>
        <v>46.4</v>
      </c>
      <c r="BH11" s="66" t="e">
        <f t="shared" si="0"/>
        <v>#N/A</v>
      </c>
      <c r="BI11" s="66" t="e">
        <f t="shared" si="0"/>
        <v>#N/A</v>
      </c>
      <c r="BJ11" s="66">
        <f t="shared" si="0"/>
        <v>53.3</v>
      </c>
      <c r="BK11" s="66" t="e">
        <f t="shared" si="0"/>
        <v>#N/A</v>
      </c>
      <c r="BL11" s="66">
        <f t="shared" si="0"/>
        <v>60.3</v>
      </c>
      <c r="BM11" s="66" t="e">
        <f t="shared" si="0"/>
        <v>#N/A</v>
      </c>
      <c r="BN11" s="66" t="e">
        <f t="shared" si="0"/>
        <v>#N/A</v>
      </c>
      <c r="BO11" s="66" t="e">
        <f t="shared" si="0"/>
        <v>#N/A</v>
      </c>
      <c r="BP11" s="66" t="e">
        <f t="shared" si="0"/>
        <v>#N/A</v>
      </c>
      <c r="BQ11" s="66">
        <f t="shared" si="0"/>
        <v>66.2</v>
      </c>
      <c r="BR11" s="66" t="e">
        <f t="shared" si="0"/>
        <v>#N/A</v>
      </c>
      <c r="BS11" s="66">
        <f t="shared" si="0"/>
        <v>70.3</v>
      </c>
      <c r="BT11" s="66" t="e">
        <f t="shared" si="0"/>
        <v>#N/A</v>
      </c>
      <c r="BU11" s="66" t="e">
        <f t="shared" si="1"/>
        <v>#N/A</v>
      </c>
      <c r="BV11" s="66" t="e">
        <f t="shared" si="1"/>
        <v>#N/A</v>
      </c>
      <c r="BW11" s="66" t="e">
        <f t="shared" si="1"/>
        <v>#N/A</v>
      </c>
      <c r="BX11" s="66">
        <f t="shared" si="1"/>
        <v>65.5</v>
      </c>
      <c r="BY11" s="66" t="e">
        <f t="shared" si="1"/>
        <v>#N/A</v>
      </c>
      <c r="BZ11" s="66">
        <f t="shared" si="1"/>
        <v>66.5</v>
      </c>
      <c r="CA11" s="66" t="e">
        <f t="shared" si="1"/>
        <v>#N/A</v>
      </c>
      <c r="CB11" s="66">
        <f t="shared" si="1"/>
        <v>74.150000000000006</v>
      </c>
      <c r="CC11" s="66" t="e">
        <f t="shared" si="1"/>
        <v>#N/A</v>
      </c>
      <c r="CD11" s="66" t="e">
        <f t="shared" si="1"/>
        <v>#N/A</v>
      </c>
      <c r="CE11" s="66">
        <f t="shared" si="1"/>
        <v>70</v>
      </c>
      <c r="CF11" s="66" t="e">
        <f t="shared" si="1"/>
        <v>#N/A</v>
      </c>
      <c r="CG11" s="66" t="e">
        <f t="shared" si="1"/>
        <v>#N/A</v>
      </c>
      <c r="CH11" s="66">
        <f t="shared" si="1"/>
        <v>61.95</v>
      </c>
      <c r="CI11" s="66" t="e">
        <f t="shared" si="1"/>
        <v>#N/A</v>
      </c>
      <c r="CJ11" s="66" t="e">
        <f t="shared" si="1"/>
        <v>#N/A</v>
      </c>
      <c r="CK11" s="66" t="e">
        <f t="shared" si="2"/>
        <v>#N/A</v>
      </c>
      <c r="CL11" s="66">
        <f t="shared" si="2"/>
        <v>53.9</v>
      </c>
      <c r="CM11" s="66" t="e">
        <f t="shared" si="2"/>
        <v>#N/A</v>
      </c>
      <c r="CN11" s="66" t="e">
        <f t="shared" si="2"/>
        <v>#N/A</v>
      </c>
      <c r="CO11" s="66">
        <f t="shared" si="2"/>
        <v>34.6</v>
      </c>
      <c r="CP11" s="66" t="e">
        <f t="shared" si="2"/>
        <v>#N/A</v>
      </c>
      <c r="CQ11" s="66" t="e">
        <f t="shared" si="2"/>
        <v>#N/A</v>
      </c>
      <c r="CR11" s="66" t="e">
        <f t="shared" si="2"/>
        <v>#N/A</v>
      </c>
      <c r="CS11" s="66" t="e">
        <f t="shared" si="2"/>
        <v>#N/A</v>
      </c>
      <c r="CT11" s="66">
        <f t="shared" si="2"/>
        <v>45.5</v>
      </c>
      <c r="CU11" s="66" t="e">
        <f t="shared" si="2"/>
        <v>#N/A</v>
      </c>
      <c r="CV11" s="66" t="e">
        <f t="shared" si="2"/>
        <v>#N/A</v>
      </c>
      <c r="CW11" s="66">
        <f t="shared" si="2"/>
        <v>37</v>
      </c>
      <c r="CX11" s="66" t="e">
        <f t="shared" si="2"/>
        <v>#N/A</v>
      </c>
      <c r="CY11" s="66" t="e">
        <f t="shared" si="2"/>
        <v>#N/A</v>
      </c>
      <c r="CZ11" s="66" t="e">
        <f>IF(#REF!="",NA(),#REF!)</f>
        <v>#REF!</v>
      </c>
      <c r="DA11" s="66" t="e">
        <f>IF(#REF!="",NA(),#REF!)</f>
        <v>#REF!</v>
      </c>
      <c r="DB11" s="66" t="e">
        <f>IF(#REF!="",NA(),#REF!)</f>
        <v>#REF!</v>
      </c>
      <c r="DC11" s="66" t="e">
        <f>IF(#REF!="",NA(),#REF!)</f>
        <v>#REF!</v>
      </c>
      <c r="DD11" s="66" t="e">
        <f>IF(#REF!="",NA(),#REF!)</f>
        <v>#REF!</v>
      </c>
      <c r="DE11" s="66" t="e">
        <f>IF(#REF!="",NA(),#REF!)</f>
        <v>#REF!</v>
      </c>
      <c r="DF11" s="66" t="e">
        <f>IF(#REF!="",NA(),#REF!)</f>
        <v>#REF!</v>
      </c>
      <c r="DG11" s="66" t="e">
        <f>IF(#REF!="",NA(),#REF!)</f>
        <v>#REF!</v>
      </c>
      <c r="DH11" s="66" t="e">
        <f>IF(#REF!="",NA(),#REF!)</f>
        <v>#REF!</v>
      </c>
      <c r="DI11" s="66" t="e">
        <f>IF(#REF!="",NA(),#REF!)</f>
        <v>#REF!</v>
      </c>
      <c r="DJ11" s="66" t="e">
        <f>IF(#REF!="",NA(),#REF!)</f>
        <v>#REF!</v>
      </c>
      <c r="DK11" s="66" t="e">
        <f>IF(#REF!="",NA(),#REF!)</f>
        <v>#REF!</v>
      </c>
      <c r="DL11" s="66" t="e">
        <f>IF(#REF!="",NA(),#REF!)</f>
        <v>#REF!</v>
      </c>
      <c r="DM11" s="66" t="e">
        <f>IF(#REF!="",NA(),#REF!)</f>
        <v>#REF!</v>
      </c>
      <c r="DN11" s="66" t="e">
        <f>IF(#REF!="",NA(),#REF!)</f>
        <v>#REF!</v>
      </c>
      <c r="DO11" s="66" t="e">
        <f>IF(#REF!="",NA(),#REF!)</f>
        <v>#REF!</v>
      </c>
      <c r="DP11" s="66" t="e">
        <f>IF(#REF!="",NA(),#REF!)</f>
        <v>#REF!</v>
      </c>
      <c r="DQ11" s="66" t="e">
        <f>IF(#REF!="",NA(),#REF!)</f>
        <v>#REF!</v>
      </c>
      <c r="DR11" s="66" t="e">
        <f>IF(#REF!="",NA(),#REF!)</f>
        <v>#REF!</v>
      </c>
      <c r="DS11" s="66" t="e">
        <f>IF(#REF!="",NA(),#REF!)</f>
        <v>#REF!</v>
      </c>
      <c r="DT11" s="66" t="e">
        <f>IF(#REF!="",NA(),#REF!)</f>
        <v>#REF!</v>
      </c>
      <c r="DU11" s="66" t="e">
        <f>IF(#REF!="",NA(),#REF!)</f>
        <v>#REF!</v>
      </c>
      <c r="DV11" s="66" t="e">
        <f>IF(#REF!="",NA(),#REF!)</f>
        <v>#REF!</v>
      </c>
      <c r="DW11" s="66" t="e">
        <f>IF(#REF!="",NA(),#REF!)</f>
        <v>#REF!</v>
      </c>
      <c r="DX11" s="67" t="e">
        <f>IF(#REF!="",NA(),#REF!)</f>
        <v>#REF!</v>
      </c>
      <c r="DY11" s="304"/>
      <c r="DZ11" s="324"/>
      <c r="EA11" s="68">
        <f>MAX(I11:BA11)</f>
        <v>74.150000000000006</v>
      </c>
      <c r="EB11" s="58" t="s">
        <v>67</v>
      </c>
      <c r="EC11" s="310"/>
      <c r="ED11" s="312"/>
      <c r="EE11" s="313"/>
      <c r="EF11" s="313"/>
      <c r="EG11" s="313"/>
      <c r="EH11" s="313"/>
      <c r="EI11" s="313"/>
      <c r="EJ11" s="53">
        <f t="shared" si="8"/>
        <v>0</v>
      </c>
      <c r="EK11" s="53" t="str">
        <f t="shared" si="8"/>
        <v/>
      </c>
      <c r="EL11" s="70">
        <f t="shared" si="8"/>
        <v>46.4</v>
      </c>
      <c r="EM11" t="str">
        <f t="shared" si="8"/>
        <v/>
      </c>
      <c r="EN11" t="str">
        <f t="shared" si="8"/>
        <v/>
      </c>
      <c r="EO11">
        <f t="shared" si="8"/>
        <v>53.3</v>
      </c>
      <c r="EP11" t="str">
        <f t="shared" si="8"/>
        <v/>
      </c>
      <c r="EQ11">
        <f t="shared" si="8"/>
        <v>60.3</v>
      </c>
      <c r="ER11" t="str">
        <f t="shared" si="8"/>
        <v/>
      </c>
      <c r="ES11" t="str">
        <f t="shared" si="8"/>
        <v/>
      </c>
      <c r="ET11" t="str">
        <f t="shared" si="8"/>
        <v/>
      </c>
      <c r="EU11" t="str">
        <f t="shared" si="8"/>
        <v/>
      </c>
      <c r="EV11">
        <f t="shared" si="8"/>
        <v>66.2</v>
      </c>
      <c r="EW11" t="str">
        <f t="shared" si="8"/>
        <v/>
      </c>
      <c r="EX11">
        <f t="shared" si="8"/>
        <v>70.3</v>
      </c>
      <c r="EY11" t="str">
        <f t="shared" si="8"/>
        <v/>
      </c>
      <c r="EZ11" t="str">
        <f t="shared" si="9"/>
        <v/>
      </c>
      <c r="FA11" t="str">
        <f t="shared" si="9"/>
        <v/>
      </c>
      <c r="FB11" t="str">
        <f t="shared" si="9"/>
        <v/>
      </c>
      <c r="FC11">
        <f t="shared" si="9"/>
        <v>65.5</v>
      </c>
      <c r="FD11" t="str">
        <f t="shared" si="9"/>
        <v/>
      </c>
      <c r="FE11">
        <f t="shared" si="9"/>
        <v>66.5</v>
      </c>
      <c r="FF11" t="str">
        <f t="shared" si="9"/>
        <v/>
      </c>
      <c r="FG11">
        <f t="shared" si="9"/>
        <v>74.150000000000006</v>
      </c>
      <c r="FH11" t="str">
        <f t="shared" si="9"/>
        <v/>
      </c>
      <c r="FI11" t="str">
        <f t="shared" si="9"/>
        <v/>
      </c>
      <c r="FJ11">
        <f t="shared" si="9"/>
        <v>70</v>
      </c>
      <c r="FK11" t="str">
        <f t="shared" si="9"/>
        <v/>
      </c>
      <c r="FL11" t="str">
        <f t="shared" si="9"/>
        <v/>
      </c>
      <c r="FM11">
        <f t="shared" si="9"/>
        <v>61.95</v>
      </c>
      <c r="FN11" t="str">
        <f t="shared" si="9"/>
        <v/>
      </c>
      <c r="FO11" t="str">
        <f t="shared" si="9"/>
        <v/>
      </c>
      <c r="FP11" t="str">
        <f t="shared" si="10"/>
        <v/>
      </c>
      <c r="FQ11">
        <f t="shared" si="10"/>
        <v>53.9</v>
      </c>
      <c r="FR11" t="str">
        <f t="shared" si="10"/>
        <v/>
      </c>
      <c r="FS11" t="str">
        <f t="shared" si="10"/>
        <v/>
      </c>
      <c r="FT11">
        <f t="shared" si="10"/>
        <v>34.6</v>
      </c>
      <c r="FU11" t="str">
        <f t="shared" si="10"/>
        <v/>
      </c>
      <c r="FV11" t="str">
        <f t="shared" si="10"/>
        <v/>
      </c>
      <c r="FW11" t="str">
        <f t="shared" si="10"/>
        <v/>
      </c>
      <c r="FX11" t="str">
        <f t="shared" si="10"/>
        <v/>
      </c>
      <c r="FY11">
        <f t="shared" si="10"/>
        <v>45.5</v>
      </c>
      <c r="FZ11" t="str">
        <f t="shared" si="10"/>
        <v/>
      </c>
      <c r="GA11" t="str">
        <f t="shared" si="10"/>
        <v/>
      </c>
      <c r="GB11">
        <f t="shared" si="10"/>
        <v>37</v>
      </c>
      <c r="GC11" t="str">
        <f t="shared" si="10"/>
        <v/>
      </c>
      <c r="GD11" t="str">
        <f t="shared" si="10"/>
        <v/>
      </c>
      <c r="GE11" t="str">
        <f t="shared" si="10"/>
        <v/>
      </c>
      <c r="GF11" t="str">
        <f t="shared" si="11"/>
        <v/>
      </c>
      <c r="GG11" t="str">
        <f t="shared" si="11"/>
        <v/>
      </c>
      <c r="GH11" t="str">
        <f t="shared" si="11"/>
        <v/>
      </c>
      <c r="GI11" t="str">
        <f t="shared" si="11"/>
        <v/>
      </c>
      <c r="GJ11" t="str">
        <f t="shared" si="11"/>
        <v/>
      </c>
      <c r="GK11" t="str">
        <f t="shared" si="11"/>
        <v/>
      </c>
      <c r="GL11" t="str">
        <f t="shared" si="11"/>
        <v/>
      </c>
      <c r="GM11" t="str">
        <f t="shared" si="11"/>
        <v/>
      </c>
      <c r="GN11" t="str">
        <f t="shared" si="11"/>
        <v/>
      </c>
      <c r="GO11" t="str">
        <f t="shared" si="11"/>
        <v/>
      </c>
      <c r="GP11" t="str">
        <f t="shared" si="11"/>
        <v/>
      </c>
      <c r="GQ11" t="str">
        <f t="shared" si="11"/>
        <v/>
      </c>
      <c r="GR11" t="str">
        <f t="shared" si="11"/>
        <v/>
      </c>
      <c r="GS11" t="str">
        <f t="shared" si="11"/>
        <v/>
      </c>
      <c r="GT11" t="str">
        <f t="shared" si="11"/>
        <v/>
      </c>
      <c r="GU11" t="str">
        <f t="shared" si="7"/>
        <v/>
      </c>
      <c r="GV11" t="str">
        <f t="shared" si="4"/>
        <v/>
      </c>
      <c r="GW11" t="str">
        <f t="shared" si="4"/>
        <v/>
      </c>
      <c r="GX11" t="str">
        <f t="shared" si="4"/>
        <v/>
      </c>
      <c r="GY11" t="str">
        <f t="shared" si="4"/>
        <v/>
      </c>
      <c r="GZ11" t="str">
        <f t="shared" si="4"/>
        <v/>
      </c>
      <c r="HA11" t="str">
        <f t="shared" si="4"/>
        <v/>
      </c>
      <c r="HB11" t="str">
        <f t="shared" si="4"/>
        <v/>
      </c>
      <c r="HC11" s="71" t="str">
        <f t="shared" si="4"/>
        <v/>
      </c>
      <c r="HD11" s="313"/>
      <c r="HE11" s="313"/>
      <c r="HF11" s="313"/>
      <c r="HG11" s="313"/>
      <c r="HH11" s="313"/>
      <c r="HI11" s="316"/>
      <c r="HM11" s="70"/>
      <c r="KC11" s="71"/>
      <c r="KE11" s="318"/>
      <c r="KF11" s="72"/>
      <c r="KG11" s="72"/>
      <c r="KH11" s="73"/>
      <c r="KI11" s="74"/>
      <c r="KJ11" s="74"/>
      <c r="KK11" s="74"/>
      <c r="KL11" s="74"/>
      <c r="KM11" s="74"/>
      <c r="KN11" s="74"/>
      <c r="KO11" s="74"/>
      <c r="KP11" s="74"/>
      <c r="KQ11" s="74"/>
      <c r="KR11" s="74"/>
      <c r="KS11" s="74"/>
      <c r="KT11" s="74"/>
      <c r="KU11" s="74"/>
      <c r="KV11" s="74"/>
      <c r="KW11" s="74"/>
      <c r="KX11" s="74"/>
      <c r="KY11" s="74"/>
      <c r="KZ11" s="74"/>
      <c r="LA11" s="74"/>
      <c r="LB11" s="74"/>
      <c r="LC11" s="74"/>
      <c r="LD11" s="74"/>
      <c r="LE11" s="74"/>
      <c r="LF11" s="74"/>
      <c r="LG11" s="74"/>
      <c r="LH11" s="74"/>
      <c r="LI11" s="74"/>
      <c r="LJ11" s="74"/>
      <c r="LK11" s="74"/>
      <c r="LL11" s="74"/>
      <c r="LM11" s="74"/>
      <c r="LN11" s="74"/>
      <c r="LO11" s="74"/>
      <c r="LP11" s="74"/>
      <c r="LQ11" s="74"/>
      <c r="LR11" s="74"/>
      <c r="LS11" s="74"/>
      <c r="LT11" s="74"/>
      <c r="LU11" s="74"/>
      <c r="LV11" s="74"/>
      <c r="LW11" s="74"/>
      <c r="LX11" s="74"/>
      <c r="LY11" s="74"/>
      <c r="LZ11" s="74"/>
    </row>
    <row r="12" spans="1:444" ht="17" thickBot="1">
      <c r="A12" s="319"/>
      <c r="B12" s="307"/>
      <c r="C12" s="307"/>
      <c r="D12" s="307"/>
      <c r="E12" s="58" t="s">
        <v>68</v>
      </c>
      <c r="F12" s="310"/>
      <c r="G12" s="42"/>
      <c r="H12" s="42"/>
      <c r="I12" s="59">
        <v>6.4</v>
      </c>
      <c r="J12" s="60"/>
      <c r="K12" s="61"/>
      <c r="L12" s="60">
        <v>12.5</v>
      </c>
      <c r="M12" s="61"/>
      <c r="N12" s="60">
        <v>18.600000000000001</v>
      </c>
      <c r="O12" s="61"/>
      <c r="P12" s="61"/>
      <c r="Q12" s="61"/>
      <c r="R12" s="61"/>
      <c r="S12" s="60">
        <v>21.7</v>
      </c>
      <c r="T12" s="60"/>
      <c r="U12" s="60">
        <v>18.600000000000001</v>
      </c>
      <c r="V12" s="61"/>
      <c r="W12" s="61"/>
      <c r="X12" s="61"/>
      <c r="Y12" s="60"/>
      <c r="Z12" s="60">
        <v>21.3</v>
      </c>
      <c r="AA12" s="61"/>
      <c r="AB12" s="60">
        <v>20.3</v>
      </c>
      <c r="AC12" s="61"/>
      <c r="AD12" s="60">
        <v>21</v>
      </c>
      <c r="AE12" s="60"/>
      <c r="AF12" s="61"/>
      <c r="AG12" s="60">
        <v>25.9</v>
      </c>
      <c r="AH12" s="61"/>
      <c r="AI12" s="61"/>
      <c r="AJ12" s="60">
        <v>24.25</v>
      </c>
      <c r="AK12" s="62"/>
      <c r="AL12" s="62"/>
      <c r="AM12" s="62"/>
      <c r="AN12" s="63">
        <v>25</v>
      </c>
      <c r="AO12" s="62"/>
      <c r="AP12" s="62"/>
      <c r="AQ12" s="63">
        <v>26.1</v>
      </c>
      <c r="AR12" s="62"/>
      <c r="AS12" s="62"/>
      <c r="AT12" s="62"/>
      <c r="AU12" s="62"/>
      <c r="AV12" s="63">
        <v>34.700000000000003</v>
      </c>
      <c r="AW12" s="62"/>
      <c r="AX12" s="62"/>
      <c r="AY12" s="64">
        <v>29.3</v>
      </c>
      <c r="AZ12" s="63"/>
      <c r="BA12" s="63"/>
      <c r="BC12" s="319"/>
      <c r="BD12">
        <v>0</v>
      </c>
      <c r="BE12" s="65" t="e">
        <f t="shared" si="0"/>
        <v>#N/A</v>
      </c>
      <c r="BF12" s="65" t="e">
        <f t="shared" si="0"/>
        <v>#N/A</v>
      </c>
      <c r="BG12" s="65">
        <f t="shared" si="0"/>
        <v>6.4</v>
      </c>
      <c r="BH12" s="66" t="e">
        <f t="shared" si="0"/>
        <v>#N/A</v>
      </c>
      <c r="BI12" s="66" t="e">
        <f t="shared" si="0"/>
        <v>#N/A</v>
      </c>
      <c r="BJ12" s="66">
        <f t="shared" si="0"/>
        <v>12.5</v>
      </c>
      <c r="BK12" s="66" t="e">
        <f t="shared" si="0"/>
        <v>#N/A</v>
      </c>
      <c r="BL12" s="66">
        <f t="shared" si="0"/>
        <v>18.600000000000001</v>
      </c>
      <c r="BM12" s="66" t="e">
        <f t="shared" si="0"/>
        <v>#N/A</v>
      </c>
      <c r="BN12" s="66" t="e">
        <f t="shared" si="0"/>
        <v>#N/A</v>
      </c>
      <c r="BO12" s="66" t="e">
        <f t="shared" si="0"/>
        <v>#N/A</v>
      </c>
      <c r="BP12" s="66" t="e">
        <f t="shared" si="0"/>
        <v>#N/A</v>
      </c>
      <c r="BQ12" s="66">
        <f t="shared" si="0"/>
        <v>21.7</v>
      </c>
      <c r="BR12" s="66" t="e">
        <f t="shared" si="0"/>
        <v>#N/A</v>
      </c>
      <c r="BS12" s="66">
        <f t="shared" si="0"/>
        <v>18.600000000000001</v>
      </c>
      <c r="BT12" s="66" t="e">
        <f t="shared" si="0"/>
        <v>#N/A</v>
      </c>
      <c r="BU12" s="66" t="e">
        <f t="shared" si="1"/>
        <v>#N/A</v>
      </c>
      <c r="BV12" s="66" t="e">
        <f t="shared" si="1"/>
        <v>#N/A</v>
      </c>
      <c r="BW12" s="66" t="e">
        <f t="shared" si="1"/>
        <v>#N/A</v>
      </c>
      <c r="BX12" s="66">
        <f t="shared" si="1"/>
        <v>21.3</v>
      </c>
      <c r="BY12" s="66" t="e">
        <f t="shared" si="1"/>
        <v>#N/A</v>
      </c>
      <c r="BZ12" s="66">
        <f t="shared" si="1"/>
        <v>20.3</v>
      </c>
      <c r="CA12" s="66" t="e">
        <f t="shared" si="1"/>
        <v>#N/A</v>
      </c>
      <c r="CB12" s="66">
        <f t="shared" si="1"/>
        <v>21</v>
      </c>
      <c r="CC12" s="66" t="e">
        <f t="shared" si="1"/>
        <v>#N/A</v>
      </c>
      <c r="CD12" s="66" t="e">
        <f t="shared" si="1"/>
        <v>#N/A</v>
      </c>
      <c r="CE12" s="66">
        <f t="shared" si="1"/>
        <v>25.9</v>
      </c>
      <c r="CF12" s="66" t="e">
        <f t="shared" si="1"/>
        <v>#N/A</v>
      </c>
      <c r="CG12" s="66" t="e">
        <f t="shared" si="1"/>
        <v>#N/A</v>
      </c>
      <c r="CH12" s="66">
        <f t="shared" si="1"/>
        <v>24.25</v>
      </c>
      <c r="CI12" s="66" t="e">
        <f t="shared" si="1"/>
        <v>#N/A</v>
      </c>
      <c r="CJ12" s="66" t="e">
        <f t="shared" si="1"/>
        <v>#N/A</v>
      </c>
      <c r="CK12" s="66" t="e">
        <f t="shared" si="2"/>
        <v>#N/A</v>
      </c>
      <c r="CL12" s="66">
        <f t="shared" si="2"/>
        <v>25</v>
      </c>
      <c r="CM12" s="66" t="e">
        <f t="shared" si="2"/>
        <v>#N/A</v>
      </c>
      <c r="CN12" s="66" t="e">
        <f t="shared" si="2"/>
        <v>#N/A</v>
      </c>
      <c r="CO12" s="66">
        <f t="shared" si="2"/>
        <v>26.1</v>
      </c>
      <c r="CP12" s="66" t="e">
        <f t="shared" si="2"/>
        <v>#N/A</v>
      </c>
      <c r="CQ12" s="66" t="e">
        <f t="shared" si="2"/>
        <v>#N/A</v>
      </c>
      <c r="CR12" s="66" t="e">
        <f t="shared" si="2"/>
        <v>#N/A</v>
      </c>
      <c r="CS12" s="66" t="e">
        <f t="shared" si="2"/>
        <v>#N/A</v>
      </c>
      <c r="CT12" s="66">
        <f t="shared" si="2"/>
        <v>34.700000000000003</v>
      </c>
      <c r="CU12" s="66" t="e">
        <f t="shared" si="2"/>
        <v>#N/A</v>
      </c>
      <c r="CV12" s="66" t="e">
        <f t="shared" si="2"/>
        <v>#N/A</v>
      </c>
      <c r="CW12" s="66">
        <f t="shared" si="2"/>
        <v>29.3</v>
      </c>
      <c r="CX12" s="66" t="e">
        <f t="shared" si="2"/>
        <v>#N/A</v>
      </c>
      <c r="CY12" s="66" t="e">
        <f t="shared" si="2"/>
        <v>#N/A</v>
      </c>
      <c r="CZ12" s="66" t="e">
        <f>IF(#REF!="",NA(),#REF!)</f>
        <v>#REF!</v>
      </c>
      <c r="DA12" s="66" t="e">
        <f>IF(#REF!="",NA(),#REF!)</f>
        <v>#REF!</v>
      </c>
      <c r="DB12" s="66" t="e">
        <f>IF(#REF!="",NA(),#REF!)</f>
        <v>#REF!</v>
      </c>
      <c r="DC12" s="66" t="e">
        <f>IF(#REF!="",NA(),#REF!)</f>
        <v>#REF!</v>
      </c>
      <c r="DD12" s="66" t="e">
        <f>IF(#REF!="",NA(),#REF!)</f>
        <v>#REF!</v>
      </c>
      <c r="DE12" s="66" t="e">
        <f>IF(#REF!="",NA(),#REF!)</f>
        <v>#REF!</v>
      </c>
      <c r="DF12" s="66" t="e">
        <f>IF(#REF!="",NA(),#REF!)</f>
        <v>#REF!</v>
      </c>
      <c r="DG12" s="66" t="e">
        <f>IF(#REF!="",NA(),#REF!)</f>
        <v>#REF!</v>
      </c>
      <c r="DH12" s="66" t="e">
        <f>IF(#REF!="",NA(),#REF!)</f>
        <v>#REF!</v>
      </c>
      <c r="DI12" s="66" t="e">
        <f>IF(#REF!="",NA(),#REF!)</f>
        <v>#REF!</v>
      </c>
      <c r="DJ12" s="66" t="e">
        <f>IF(#REF!="",NA(),#REF!)</f>
        <v>#REF!</v>
      </c>
      <c r="DK12" s="66" t="e">
        <f>IF(#REF!="",NA(),#REF!)</f>
        <v>#REF!</v>
      </c>
      <c r="DL12" s="66" t="e">
        <f>IF(#REF!="",NA(),#REF!)</f>
        <v>#REF!</v>
      </c>
      <c r="DM12" s="66" t="e">
        <f>IF(#REF!="",NA(),#REF!)</f>
        <v>#REF!</v>
      </c>
      <c r="DN12" s="66" t="e">
        <f>IF(#REF!="",NA(),#REF!)</f>
        <v>#REF!</v>
      </c>
      <c r="DO12" s="66" t="e">
        <f>IF(#REF!="",NA(),#REF!)</f>
        <v>#REF!</v>
      </c>
      <c r="DP12" s="66" t="e">
        <f>IF(#REF!="",NA(),#REF!)</f>
        <v>#REF!</v>
      </c>
      <c r="DQ12" s="66" t="e">
        <f>IF(#REF!="",NA(),#REF!)</f>
        <v>#REF!</v>
      </c>
      <c r="DR12" s="66" t="e">
        <f>IF(#REF!="",NA(),#REF!)</f>
        <v>#REF!</v>
      </c>
      <c r="DS12" s="66" t="e">
        <f>IF(#REF!="",NA(),#REF!)</f>
        <v>#REF!</v>
      </c>
      <c r="DT12" s="66" t="e">
        <f>IF(#REF!="",NA(),#REF!)</f>
        <v>#REF!</v>
      </c>
      <c r="DU12" s="66" t="e">
        <f>IF(#REF!="",NA(),#REF!)</f>
        <v>#REF!</v>
      </c>
      <c r="DV12" s="66" t="e">
        <f>IF(#REF!="",NA(),#REF!)</f>
        <v>#REF!</v>
      </c>
      <c r="DW12" s="66" t="e">
        <f>IF(#REF!="",NA(),#REF!)</f>
        <v>#REF!</v>
      </c>
      <c r="DX12" s="67" t="e">
        <f>IF(#REF!="",NA(),#REF!)</f>
        <v>#REF!</v>
      </c>
      <c r="DY12" s="304"/>
      <c r="DZ12" s="324"/>
      <c r="EA12" s="68"/>
      <c r="EB12" s="58" t="s">
        <v>69</v>
      </c>
      <c r="EC12" s="310"/>
      <c r="ED12" s="312"/>
      <c r="EE12" s="313"/>
      <c r="EF12" s="313"/>
      <c r="EG12" s="313"/>
      <c r="EH12" s="313"/>
      <c r="EI12" s="313"/>
      <c r="EJ12" s="53" t="str">
        <f t="shared" si="8"/>
        <v/>
      </c>
      <c r="EK12" s="53" t="str">
        <f t="shared" si="8"/>
        <v/>
      </c>
      <c r="EL12" s="70">
        <f t="shared" si="8"/>
        <v>6.4</v>
      </c>
      <c r="EM12" t="str">
        <f t="shared" si="8"/>
        <v/>
      </c>
      <c r="EN12" t="str">
        <f t="shared" si="8"/>
        <v/>
      </c>
      <c r="EO12">
        <f t="shared" si="8"/>
        <v>12.5</v>
      </c>
      <c r="EP12" t="str">
        <f t="shared" si="8"/>
        <v/>
      </c>
      <c r="EQ12">
        <f t="shared" si="8"/>
        <v>18.600000000000001</v>
      </c>
      <c r="ER12" t="str">
        <f t="shared" si="8"/>
        <v/>
      </c>
      <c r="ES12" t="str">
        <f t="shared" si="8"/>
        <v/>
      </c>
      <c r="ET12" t="str">
        <f t="shared" si="8"/>
        <v/>
      </c>
      <c r="EU12" t="str">
        <f t="shared" si="8"/>
        <v/>
      </c>
      <c r="EV12">
        <f t="shared" si="8"/>
        <v>21.7</v>
      </c>
      <c r="EW12" t="str">
        <f t="shared" si="8"/>
        <v/>
      </c>
      <c r="EX12">
        <f t="shared" si="8"/>
        <v>18.600000000000001</v>
      </c>
      <c r="EY12" t="str">
        <f t="shared" si="8"/>
        <v/>
      </c>
      <c r="EZ12" t="str">
        <f t="shared" si="9"/>
        <v/>
      </c>
      <c r="FA12" t="str">
        <f t="shared" si="9"/>
        <v/>
      </c>
      <c r="FB12" t="str">
        <f t="shared" si="9"/>
        <v/>
      </c>
      <c r="FC12">
        <f t="shared" si="9"/>
        <v>21.3</v>
      </c>
      <c r="FD12" t="str">
        <f t="shared" si="9"/>
        <v/>
      </c>
      <c r="FE12">
        <f t="shared" si="9"/>
        <v>20.3</v>
      </c>
      <c r="FF12" t="str">
        <f t="shared" si="9"/>
        <v/>
      </c>
      <c r="FG12">
        <f t="shared" si="9"/>
        <v>21</v>
      </c>
      <c r="FH12" t="str">
        <f t="shared" si="9"/>
        <v/>
      </c>
      <c r="FI12" t="str">
        <f t="shared" si="9"/>
        <v/>
      </c>
      <c r="FJ12">
        <f t="shared" si="9"/>
        <v>25.9</v>
      </c>
      <c r="FK12" t="str">
        <f t="shared" si="9"/>
        <v/>
      </c>
      <c r="FL12" t="str">
        <f t="shared" si="9"/>
        <v/>
      </c>
      <c r="FM12">
        <f t="shared" si="9"/>
        <v>24.25</v>
      </c>
      <c r="FN12" t="str">
        <f t="shared" si="9"/>
        <v/>
      </c>
      <c r="FO12" t="str">
        <f t="shared" si="9"/>
        <v/>
      </c>
      <c r="FP12" t="str">
        <f t="shared" si="10"/>
        <v/>
      </c>
      <c r="FQ12">
        <f t="shared" si="10"/>
        <v>25</v>
      </c>
      <c r="FR12" t="str">
        <f t="shared" si="10"/>
        <v/>
      </c>
      <c r="FS12" t="str">
        <f t="shared" si="10"/>
        <v/>
      </c>
      <c r="FT12">
        <f t="shared" si="10"/>
        <v>26.1</v>
      </c>
      <c r="FU12" t="str">
        <f t="shared" si="10"/>
        <v/>
      </c>
      <c r="FV12" t="str">
        <f t="shared" si="10"/>
        <v/>
      </c>
      <c r="FW12" t="str">
        <f t="shared" si="10"/>
        <v/>
      </c>
      <c r="FX12" t="str">
        <f t="shared" si="10"/>
        <v/>
      </c>
      <c r="FY12">
        <f t="shared" si="10"/>
        <v>34.700000000000003</v>
      </c>
      <c r="FZ12" t="str">
        <f t="shared" si="10"/>
        <v/>
      </c>
      <c r="GA12" t="str">
        <f t="shared" si="10"/>
        <v/>
      </c>
      <c r="GB12">
        <f t="shared" si="10"/>
        <v>29.3</v>
      </c>
      <c r="GC12" t="str">
        <f t="shared" si="10"/>
        <v/>
      </c>
      <c r="GD12" t="str">
        <f t="shared" si="10"/>
        <v/>
      </c>
      <c r="GE12" t="str">
        <f t="shared" si="10"/>
        <v/>
      </c>
      <c r="GF12" t="str">
        <f t="shared" si="11"/>
        <v/>
      </c>
      <c r="GG12" t="str">
        <f t="shared" si="11"/>
        <v/>
      </c>
      <c r="GH12" t="str">
        <f t="shared" si="11"/>
        <v/>
      </c>
      <c r="GI12" t="str">
        <f t="shared" si="11"/>
        <v/>
      </c>
      <c r="GJ12" t="str">
        <f t="shared" si="11"/>
        <v/>
      </c>
      <c r="GK12" t="str">
        <f t="shared" si="11"/>
        <v/>
      </c>
      <c r="GL12" t="str">
        <f t="shared" si="11"/>
        <v/>
      </c>
      <c r="GM12" t="str">
        <f t="shared" si="11"/>
        <v/>
      </c>
      <c r="GN12" t="str">
        <f t="shared" si="11"/>
        <v/>
      </c>
      <c r="GO12" t="str">
        <f t="shared" si="11"/>
        <v/>
      </c>
      <c r="GP12" t="str">
        <f t="shared" si="11"/>
        <v/>
      </c>
      <c r="GQ12" t="str">
        <f t="shared" si="11"/>
        <v/>
      </c>
      <c r="GR12" t="str">
        <f t="shared" si="11"/>
        <v/>
      </c>
      <c r="GS12" t="str">
        <f t="shared" si="11"/>
        <v/>
      </c>
      <c r="GT12" t="str">
        <f t="shared" si="11"/>
        <v/>
      </c>
      <c r="GU12" t="str">
        <f t="shared" si="7"/>
        <v/>
      </c>
      <c r="GV12" t="str">
        <f t="shared" si="4"/>
        <v/>
      </c>
      <c r="GW12" t="str">
        <f t="shared" si="4"/>
        <v/>
      </c>
      <c r="GX12" t="str">
        <f t="shared" si="4"/>
        <v/>
      </c>
      <c r="GY12" t="str">
        <f t="shared" si="4"/>
        <v/>
      </c>
      <c r="GZ12" t="str">
        <f t="shared" si="4"/>
        <v/>
      </c>
      <c r="HA12" t="str">
        <f t="shared" si="4"/>
        <v/>
      </c>
      <c r="HB12" t="str">
        <f t="shared" si="4"/>
        <v/>
      </c>
      <c r="HC12" s="71" t="str">
        <f t="shared" si="4"/>
        <v/>
      </c>
      <c r="HD12" s="313"/>
      <c r="HE12" s="313"/>
      <c r="HF12" s="313"/>
      <c r="HG12" s="313"/>
      <c r="HH12" s="313"/>
      <c r="HI12" s="316"/>
      <c r="HM12" s="70"/>
      <c r="KC12" s="71"/>
      <c r="KE12" s="318"/>
      <c r="KF12" s="72"/>
      <c r="KG12" s="72"/>
      <c r="KH12" s="73"/>
      <c r="KI12" s="74"/>
      <c r="KJ12" s="74"/>
      <c r="KK12" s="74"/>
      <c r="KL12" s="74"/>
      <c r="KM12" s="74"/>
      <c r="KN12" s="74"/>
      <c r="KO12" s="74"/>
      <c r="KP12" s="74"/>
      <c r="KQ12" s="74"/>
      <c r="KR12" s="74"/>
      <c r="KS12" s="74"/>
      <c r="KT12" s="74"/>
      <c r="KU12" s="74"/>
      <c r="KV12" s="74"/>
      <c r="KW12" s="74"/>
      <c r="KX12" s="74"/>
      <c r="KY12" s="74"/>
      <c r="KZ12" s="74"/>
      <c r="LA12" s="74"/>
      <c r="LB12" s="74"/>
      <c r="LC12" s="74"/>
      <c r="LD12" s="74"/>
      <c r="LE12" s="74"/>
      <c r="LF12" s="74"/>
      <c r="LG12" s="74"/>
      <c r="LH12" s="74"/>
      <c r="LI12" s="74"/>
      <c r="LJ12" s="74"/>
      <c r="LK12" s="74"/>
      <c r="LL12" s="74"/>
      <c r="LM12" s="74"/>
      <c r="LN12" s="74"/>
      <c r="LO12" s="74"/>
      <c r="LP12" s="74"/>
      <c r="LQ12" s="74"/>
      <c r="LR12" s="74"/>
      <c r="LS12" s="74"/>
      <c r="LT12" s="74"/>
      <c r="LU12" s="74"/>
      <c r="LV12" s="74"/>
      <c r="LW12" s="74"/>
      <c r="LX12" s="74"/>
      <c r="LY12" s="74"/>
      <c r="LZ12" s="74"/>
    </row>
    <row r="13" spans="1:444" ht="17" thickBot="1">
      <c r="A13" s="319"/>
      <c r="B13" s="307"/>
      <c r="C13" s="307"/>
      <c r="D13" s="307"/>
      <c r="E13" s="58" t="s">
        <v>70</v>
      </c>
      <c r="F13" s="310"/>
      <c r="G13" s="42"/>
      <c r="H13" s="42"/>
      <c r="I13" s="59">
        <v>16.8</v>
      </c>
      <c r="J13" s="60"/>
      <c r="K13" s="61"/>
      <c r="L13" s="60">
        <v>12.5</v>
      </c>
      <c r="M13" s="61"/>
      <c r="N13" s="60">
        <v>2.2000000000000002</v>
      </c>
      <c r="O13" s="61"/>
      <c r="P13" s="61"/>
      <c r="Q13" s="61"/>
      <c r="R13" s="61"/>
      <c r="S13" s="60">
        <v>1.8</v>
      </c>
      <c r="T13" s="60"/>
      <c r="U13" s="60">
        <v>2.2000000000000002</v>
      </c>
      <c r="V13" s="61"/>
      <c r="W13" s="61"/>
      <c r="X13" s="61"/>
      <c r="Y13" s="60"/>
      <c r="Z13" s="60">
        <v>10.199999999999999</v>
      </c>
      <c r="AA13" s="61"/>
      <c r="AB13" s="60">
        <v>5.2</v>
      </c>
      <c r="AC13" s="61"/>
      <c r="AD13" s="60">
        <v>1.45</v>
      </c>
      <c r="AE13" s="60"/>
      <c r="AF13" s="61"/>
      <c r="AG13" s="60">
        <v>3.2</v>
      </c>
      <c r="AH13" s="61"/>
      <c r="AI13" s="61"/>
      <c r="AJ13" s="60">
        <v>6.3249999999999993</v>
      </c>
      <c r="AK13" s="62"/>
      <c r="AL13" s="62"/>
      <c r="AM13" s="62"/>
      <c r="AN13" s="63">
        <v>7.3</v>
      </c>
      <c r="AO13" s="62"/>
      <c r="AP13" s="62"/>
      <c r="AQ13" s="63">
        <v>7.8</v>
      </c>
      <c r="AR13" s="62"/>
      <c r="AS13" s="62"/>
      <c r="AT13" s="62"/>
      <c r="AU13" s="62"/>
      <c r="AV13" s="63">
        <v>1.8</v>
      </c>
      <c r="AW13" s="62"/>
      <c r="AX13" s="62"/>
      <c r="AY13" s="64">
        <v>3.7</v>
      </c>
      <c r="AZ13" s="63"/>
      <c r="BA13" s="63"/>
      <c r="BC13" s="319"/>
      <c r="BD13">
        <v>0</v>
      </c>
      <c r="BE13" s="65" t="e">
        <f t="shared" si="0"/>
        <v>#N/A</v>
      </c>
      <c r="BF13" s="65" t="e">
        <f t="shared" si="0"/>
        <v>#N/A</v>
      </c>
      <c r="BG13" s="65">
        <f t="shared" si="0"/>
        <v>16.8</v>
      </c>
      <c r="BH13" s="66" t="e">
        <f t="shared" si="0"/>
        <v>#N/A</v>
      </c>
      <c r="BI13" s="66" t="e">
        <f t="shared" si="0"/>
        <v>#N/A</v>
      </c>
      <c r="BJ13" s="66">
        <f t="shared" si="0"/>
        <v>12.5</v>
      </c>
      <c r="BK13" s="66" t="e">
        <f t="shared" si="0"/>
        <v>#N/A</v>
      </c>
      <c r="BL13" s="66">
        <f t="shared" si="0"/>
        <v>2.2000000000000002</v>
      </c>
      <c r="BM13" s="66" t="e">
        <f t="shared" si="0"/>
        <v>#N/A</v>
      </c>
      <c r="BN13" s="66" t="e">
        <f t="shared" si="0"/>
        <v>#N/A</v>
      </c>
      <c r="BO13" s="66" t="e">
        <f t="shared" si="0"/>
        <v>#N/A</v>
      </c>
      <c r="BP13" s="66" t="e">
        <f t="shared" si="0"/>
        <v>#N/A</v>
      </c>
      <c r="BQ13" s="66">
        <f t="shared" si="0"/>
        <v>1.8</v>
      </c>
      <c r="BR13" s="66" t="e">
        <f t="shared" si="0"/>
        <v>#N/A</v>
      </c>
      <c r="BS13" s="66">
        <f t="shared" si="0"/>
        <v>2.2000000000000002</v>
      </c>
      <c r="BT13" s="66" t="e">
        <f t="shared" si="0"/>
        <v>#N/A</v>
      </c>
      <c r="BU13" s="66" t="e">
        <f t="shared" si="1"/>
        <v>#N/A</v>
      </c>
      <c r="BV13" s="66" t="e">
        <f t="shared" si="1"/>
        <v>#N/A</v>
      </c>
      <c r="BW13" s="66" t="e">
        <f t="shared" si="1"/>
        <v>#N/A</v>
      </c>
      <c r="BX13" s="66">
        <f t="shared" si="1"/>
        <v>10.199999999999999</v>
      </c>
      <c r="BY13" s="66" t="e">
        <f t="shared" si="1"/>
        <v>#N/A</v>
      </c>
      <c r="BZ13" s="66">
        <f t="shared" si="1"/>
        <v>5.2</v>
      </c>
      <c r="CA13" s="66" t="e">
        <f t="shared" si="1"/>
        <v>#N/A</v>
      </c>
      <c r="CB13" s="66">
        <f t="shared" si="1"/>
        <v>1.45</v>
      </c>
      <c r="CC13" s="66" t="e">
        <f t="shared" si="1"/>
        <v>#N/A</v>
      </c>
      <c r="CD13" s="66" t="e">
        <f t="shared" si="1"/>
        <v>#N/A</v>
      </c>
      <c r="CE13" s="66">
        <f t="shared" si="1"/>
        <v>3.2</v>
      </c>
      <c r="CF13" s="66" t="e">
        <f t="shared" si="1"/>
        <v>#N/A</v>
      </c>
      <c r="CG13" s="66" t="e">
        <f t="shared" si="1"/>
        <v>#N/A</v>
      </c>
      <c r="CH13" s="66">
        <f t="shared" si="1"/>
        <v>6.3249999999999993</v>
      </c>
      <c r="CI13" s="66" t="e">
        <f t="shared" si="1"/>
        <v>#N/A</v>
      </c>
      <c r="CJ13" s="66" t="e">
        <f t="shared" si="1"/>
        <v>#N/A</v>
      </c>
      <c r="CK13" s="66" t="e">
        <f t="shared" si="2"/>
        <v>#N/A</v>
      </c>
      <c r="CL13" s="66">
        <f t="shared" si="2"/>
        <v>7.3</v>
      </c>
      <c r="CM13" s="66" t="e">
        <f t="shared" si="2"/>
        <v>#N/A</v>
      </c>
      <c r="CN13" s="66" t="e">
        <f t="shared" si="2"/>
        <v>#N/A</v>
      </c>
      <c r="CO13" s="66">
        <f t="shared" si="2"/>
        <v>7.8</v>
      </c>
      <c r="CP13" s="66" t="e">
        <f t="shared" si="2"/>
        <v>#N/A</v>
      </c>
      <c r="CQ13" s="66" t="e">
        <f t="shared" si="2"/>
        <v>#N/A</v>
      </c>
      <c r="CR13" s="66" t="e">
        <f t="shared" si="2"/>
        <v>#N/A</v>
      </c>
      <c r="CS13" s="66" t="e">
        <f t="shared" si="2"/>
        <v>#N/A</v>
      </c>
      <c r="CT13" s="66">
        <f t="shared" si="2"/>
        <v>1.8</v>
      </c>
      <c r="CU13" s="66" t="e">
        <f t="shared" si="2"/>
        <v>#N/A</v>
      </c>
      <c r="CV13" s="66" t="e">
        <f t="shared" si="2"/>
        <v>#N/A</v>
      </c>
      <c r="CW13" s="66">
        <f t="shared" si="2"/>
        <v>3.7</v>
      </c>
      <c r="CX13" s="66" t="e">
        <f t="shared" si="2"/>
        <v>#N/A</v>
      </c>
      <c r="CY13" s="66" t="e">
        <f t="shared" si="2"/>
        <v>#N/A</v>
      </c>
      <c r="CZ13" s="66" t="e">
        <f>IF(#REF!="",NA(),#REF!)</f>
        <v>#REF!</v>
      </c>
      <c r="DA13" s="66" t="e">
        <f>IF(#REF!="",NA(),#REF!)</f>
        <v>#REF!</v>
      </c>
      <c r="DB13" s="66" t="e">
        <f>IF(#REF!="",NA(),#REF!)</f>
        <v>#REF!</v>
      </c>
      <c r="DC13" s="66" t="e">
        <f>IF(#REF!="",NA(),#REF!)</f>
        <v>#REF!</v>
      </c>
      <c r="DD13" s="66" t="e">
        <f>IF(#REF!="",NA(),#REF!)</f>
        <v>#REF!</v>
      </c>
      <c r="DE13" s="66" t="e">
        <f>IF(#REF!="",NA(),#REF!)</f>
        <v>#REF!</v>
      </c>
      <c r="DF13" s="66" t="e">
        <f>IF(#REF!="",NA(),#REF!)</f>
        <v>#REF!</v>
      </c>
      <c r="DG13" s="66" t="e">
        <f>IF(#REF!="",NA(),#REF!)</f>
        <v>#REF!</v>
      </c>
      <c r="DH13" s="66" t="e">
        <f>IF(#REF!="",NA(),#REF!)</f>
        <v>#REF!</v>
      </c>
      <c r="DI13" s="66" t="e">
        <f>IF(#REF!="",NA(),#REF!)</f>
        <v>#REF!</v>
      </c>
      <c r="DJ13" s="66" t="e">
        <f>IF(#REF!="",NA(),#REF!)</f>
        <v>#REF!</v>
      </c>
      <c r="DK13" s="66" t="e">
        <f>IF(#REF!="",NA(),#REF!)</f>
        <v>#REF!</v>
      </c>
      <c r="DL13" s="66" t="e">
        <f>IF(#REF!="",NA(),#REF!)</f>
        <v>#REF!</v>
      </c>
      <c r="DM13" s="66" t="e">
        <f>IF(#REF!="",NA(),#REF!)</f>
        <v>#REF!</v>
      </c>
      <c r="DN13" s="66" t="e">
        <f>IF(#REF!="",NA(),#REF!)</f>
        <v>#REF!</v>
      </c>
      <c r="DO13" s="66" t="e">
        <f>IF(#REF!="",NA(),#REF!)</f>
        <v>#REF!</v>
      </c>
      <c r="DP13" s="66" t="e">
        <f>IF(#REF!="",NA(),#REF!)</f>
        <v>#REF!</v>
      </c>
      <c r="DQ13" s="66" t="e">
        <f>IF(#REF!="",NA(),#REF!)</f>
        <v>#REF!</v>
      </c>
      <c r="DR13" s="66" t="e">
        <f>IF(#REF!="",NA(),#REF!)</f>
        <v>#REF!</v>
      </c>
      <c r="DS13" s="66" t="e">
        <f>IF(#REF!="",NA(),#REF!)</f>
        <v>#REF!</v>
      </c>
      <c r="DT13" s="66" t="e">
        <f>IF(#REF!="",NA(),#REF!)</f>
        <v>#REF!</v>
      </c>
      <c r="DU13" s="66" t="e">
        <f>IF(#REF!="",NA(),#REF!)</f>
        <v>#REF!</v>
      </c>
      <c r="DV13" s="66" t="e">
        <f>IF(#REF!="",NA(),#REF!)</f>
        <v>#REF!</v>
      </c>
      <c r="DW13" s="66" t="e">
        <f>IF(#REF!="",NA(),#REF!)</f>
        <v>#REF!</v>
      </c>
      <c r="DX13" s="67" t="e">
        <f>IF(#REF!="",NA(),#REF!)</f>
        <v>#REF!</v>
      </c>
      <c r="DY13" s="304"/>
      <c r="DZ13" s="324"/>
      <c r="EA13" s="68"/>
      <c r="EB13" s="58" t="s">
        <v>70</v>
      </c>
      <c r="EC13" s="310"/>
      <c r="ED13" s="312"/>
      <c r="EE13" s="313"/>
      <c r="EF13" s="313"/>
      <c r="EG13" s="313"/>
      <c r="EH13" s="313"/>
      <c r="EI13" s="313"/>
      <c r="EJ13" s="53" t="str">
        <f t="shared" si="8"/>
        <v/>
      </c>
      <c r="EK13" s="53" t="str">
        <f t="shared" si="8"/>
        <v/>
      </c>
      <c r="EL13" s="70">
        <f t="shared" si="8"/>
        <v>16.8</v>
      </c>
      <c r="EM13" t="str">
        <f t="shared" si="8"/>
        <v/>
      </c>
      <c r="EN13" t="str">
        <f t="shared" si="8"/>
        <v/>
      </c>
      <c r="EO13">
        <f t="shared" si="8"/>
        <v>12.5</v>
      </c>
      <c r="EP13" t="str">
        <f t="shared" si="8"/>
        <v/>
      </c>
      <c r="EQ13">
        <f t="shared" si="8"/>
        <v>2.2000000000000002</v>
      </c>
      <c r="ER13" t="str">
        <f t="shared" si="8"/>
        <v/>
      </c>
      <c r="ES13" t="str">
        <f t="shared" si="8"/>
        <v/>
      </c>
      <c r="ET13" t="str">
        <f t="shared" si="8"/>
        <v/>
      </c>
      <c r="EU13" t="str">
        <f t="shared" si="8"/>
        <v/>
      </c>
      <c r="EV13">
        <f t="shared" si="8"/>
        <v>1.8</v>
      </c>
      <c r="EW13" t="str">
        <f t="shared" si="8"/>
        <v/>
      </c>
      <c r="EX13">
        <f t="shared" si="8"/>
        <v>2.2000000000000002</v>
      </c>
      <c r="EY13" t="str">
        <f t="shared" si="8"/>
        <v/>
      </c>
      <c r="EZ13" t="str">
        <f t="shared" si="9"/>
        <v/>
      </c>
      <c r="FA13" t="str">
        <f t="shared" si="9"/>
        <v/>
      </c>
      <c r="FB13" t="str">
        <f t="shared" si="9"/>
        <v/>
      </c>
      <c r="FC13">
        <f t="shared" si="9"/>
        <v>10.199999999999999</v>
      </c>
      <c r="FD13" t="str">
        <f t="shared" si="9"/>
        <v/>
      </c>
      <c r="FE13">
        <f t="shared" si="9"/>
        <v>5.2</v>
      </c>
      <c r="FF13" t="str">
        <f t="shared" si="9"/>
        <v/>
      </c>
      <c r="FG13">
        <f t="shared" si="9"/>
        <v>1.45</v>
      </c>
      <c r="FH13" t="str">
        <f t="shared" si="9"/>
        <v/>
      </c>
      <c r="FI13" t="str">
        <f t="shared" si="9"/>
        <v/>
      </c>
      <c r="FJ13">
        <f t="shared" si="9"/>
        <v>3.2</v>
      </c>
      <c r="FK13" t="str">
        <f t="shared" si="9"/>
        <v/>
      </c>
      <c r="FL13" t="str">
        <f t="shared" si="9"/>
        <v/>
      </c>
      <c r="FM13">
        <f t="shared" si="9"/>
        <v>6.3249999999999993</v>
      </c>
      <c r="FN13" t="str">
        <f t="shared" si="9"/>
        <v/>
      </c>
      <c r="FO13" t="str">
        <f t="shared" si="9"/>
        <v/>
      </c>
      <c r="FP13" t="str">
        <f t="shared" si="10"/>
        <v/>
      </c>
      <c r="FQ13">
        <f t="shared" si="10"/>
        <v>7.3</v>
      </c>
      <c r="FR13" t="str">
        <f t="shared" si="10"/>
        <v/>
      </c>
      <c r="FS13" t="str">
        <f t="shared" si="10"/>
        <v/>
      </c>
      <c r="FT13">
        <f t="shared" si="10"/>
        <v>7.8</v>
      </c>
      <c r="FU13" t="str">
        <f t="shared" si="10"/>
        <v/>
      </c>
      <c r="FV13" t="str">
        <f t="shared" si="10"/>
        <v/>
      </c>
      <c r="FW13" t="str">
        <f t="shared" si="10"/>
        <v/>
      </c>
      <c r="FX13" t="str">
        <f t="shared" si="10"/>
        <v/>
      </c>
      <c r="FY13">
        <f t="shared" si="10"/>
        <v>1.8</v>
      </c>
      <c r="FZ13" t="str">
        <f t="shared" si="10"/>
        <v/>
      </c>
      <c r="GA13" t="str">
        <f t="shared" si="10"/>
        <v/>
      </c>
      <c r="GB13">
        <f t="shared" si="10"/>
        <v>3.7</v>
      </c>
      <c r="GC13" t="str">
        <f t="shared" si="10"/>
        <v/>
      </c>
      <c r="GD13" t="str">
        <f t="shared" si="10"/>
        <v/>
      </c>
      <c r="GE13" t="str">
        <f t="shared" si="10"/>
        <v/>
      </c>
      <c r="GF13" t="str">
        <f t="shared" si="11"/>
        <v/>
      </c>
      <c r="GG13" t="str">
        <f t="shared" si="11"/>
        <v/>
      </c>
      <c r="GH13" t="str">
        <f t="shared" si="11"/>
        <v/>
      </c>
      <c r="GI13" t="str">
        <f t="shared" si="11"/>
        <v/>
      </c>
      <c r="GJ13" t="str">
        <f t="shared" si="11"/>
        <v/>
      </c>
      <c r="GK13" t="str">
        <f t="shared" si="11"/>
        <v/>
      </c>
      <c r="GL13" t="str">
        <f t="shared" si="11"/>
        <v/>
      </c>
      <c r="GM13" t="str">
        <f t="shared" si="11"/>
        <v/>
      </c>
      <c r="GN13" t="str">
        <f t="shared" si="11"/>
        <v/>
      </c>
      <c r="GO13" t="str">
        <f t="shared" si="11"/>
        <v/>
      </c>
      <c r="GP13" t="str">
        <f t="shared" si="11"/>
        <v/>
      </c>
      <c r="GQ13" t="str">
        <f t="shared" si="11"/>
        <v/>
      </c>
      <c r="GR13" t="str">
        <f t="shared" si="11"/>
        <v/>
      </c>
      <c r="GS13" t="str">
        <f t="shared" si="11"/>
        <v/>
      </c>
      <c r="GT13" t="str">
        <f t="shared" si="11"/>
        <v/>
      </c>
      <c r="GU13" t="str">
        <f t="shared" si="7"/>
        <v/>
      </c>
      <c r="GV13" t="str">
        <f t="shared" si="4"/>
        <v/>
      </c>
      <c r="GW13" t="str">
        <f t="shared" si="4"/>
        <v/>
      </c>
      <c r="GX13" t="str">
        <f t="shared" si="4"/>
        <v/>
      </c>
      <c r="GY13" t="str">
        <f t="shared" si="4"/>
        <v/>
      </c>
      <c r="GZ13" t="str">
        <f t="shared" si="4"/>
        <v/>
      </c>
      <c r="HA13" t="str">
        <f t="shared" si="4"/>
        <v/>
      </c>
      <c r="HB13" t="str">
        <f t="shared" si="4"/>
        <v/>
      </c>
      <c r="HC13" s="71" t="str">
        <f t="shared" si="4"/>
        <v/>
      </c>
      <c r="HD13" s="313"/>
      <c r="HE13" s="313"/>
      <c r="HF13" s="313"/>
      <c r="HG13" s="313"/>
      <c r="HH13" s="313"/>
      <c r="HI13" s="316"/>
      <c r="HM13" s="70"/>
      <c r="KC13" s="71"/>
      <c r="KE13" s="318"/>
      <c r="KF13" s="72"/>
      <c r="KG13" s="72"/>
      <c r="KH13" s="73"/>
      <c r="KI13" s="74"/>
      <c r="KJ13" s="74"/>
      <c r="KK13" s="74"/>
      <c r="KL13" s="74"/>
      <c r="KM13" s="74"/>
      <c r="KN13" s="74"/>
      <c r="KO13" s="74"/>
      <c r="KP13" s="74"/>
      <c r="KQ13" s="74"/>
      <c r="KR13" s="74"/>
      <c r="KS13" s="74"/>
      <c r="KT13" s="74"/>
      <c r="KU13" s="74"/>
      <c r="KV13" s="74"/>
      <c r="KW13" s="74"/>
      <c r="KX13" s="74"/>
      <c r="KY13" s="74"/>
      <c r="KZ13" s="74"/>
      <c r="LA13" s="74"/>
      <c r="LB13" s="74"/>
      <c r="LC13" s="74"/>
      <c r="LD13" s="74"/>
      <c r="LE13" s="74"/>
      <c r="LF13" s="74"/>
      <c r="LG13" s="74"/>
      <c r="LH13" s="74"/>
      <c r="LI13" s="74"/>
      <c r="LJ13" s="74"/>
      <c r="LK13" s="74"/>
      <c r="LL13" s="74"/>
      <c r="LM13" s="74"/>
      <c r="LN13" s="74"/>
      <c r="LO13" s="74"/>
      <c r="LP13" s="74"/>
      <c r="LQ13" s="74"/>
      <c r="LR13" s="74"/>
      <c r="LS13" s="74"/>
      <c r="LT13" s="74"/>
      <c r="LU13" s="74"/>
      <c r="LV13" s="74"/>
      <c r="LW13" s="74"/>
      <c r="LX13" s="74"/>
      <c r="LY13" s="74"/>
      <c r="LZ13" s="74"/>
    </row>
    <row r="14" spans="1:444" ht="17" thickBot="1">
      <c r="A14" s="319"/>
      <c r="B14" s="307"/>
      <c r="C14" s="308"/>
      <c r="D14" s="308"/>
      <c r="E14" s="94" t="s">
        <v>3</v>
      </c>
      <c r="F14" s="311"/>
      <c r="G14" s="75"/>
      <c r="H14" s="75"/>
      <c r="I14" s="95">
        <v>30.4</v>
      </c>
      <c r="J14" s="79"/>
      <c r="K14" s="80"/>
      <c r="L14" s="77">
        <v>21.7</v>
      </c>
      <c r="M14" s="80"/>
      <c r="N14" s="79">
        <v>18.3</v>
      </c>
      <c r="O14" s="80"/>
      <c r="P14" s="80"/>
      <c r="Q14" s="80"/>
      <c r="R14" s="80"/>
      <c r="S14" s="77">
        <v>10.3</v>
      </c>
      <c r="T14" s="79"/>
      <c r="U14" s="79">
        <v>8.9000000000000021</v>
      </c>
      <c r="V14" s="80"/>
      <c r="W14" s="80"/>
      <c r="X14" s="80"/>
      <c r="Y14" s="79"/>
      <c r="Z14" s="79">
        <v>3</v>
      </c>
      <c r="AA14" s="80"/>
      <c r="AB14" s="79">
        <v>8</v>
      </c>
      <c r="AC14" s="80"/>
      <c r="AD14" s="60">
        <v>3.4000000000000012</v>
      </c>
      <c r="AE14" s="79"/>
      <c r="AF14" s="80"/>
      <c r="AG14" s="79">
        <v>0.90000000000000124</v>
      </c>
      <c r="AH14" s="78"/>
      <c r="AI14" s="80"/>
      <c r="AJ14" s="60">
        <v>7.4749999999999943</v>
      </c>
      <c r="AK14" s="96"/>
      <c r="AL14" s="96"/>
      <c r="AM14" s="96"/>
      <c r="AN14" s="97">
        <v>13.8</v>
      </c>
      <c r="AO14" s="96"/>
      <c r="AP14" s="96"/>
      <c r="AQ14" s="97">
        <v>31.5</v>
      </c>
      <c r="AR14" s="96"/>
      <c r="AS14" s="96"/>
      <c r="AT14" s="96"/>
      <c r="AU14" s="96"/>
      <c r="AV14" s="97">
        <v>18</v>
      </c>
      <c r="AW14" s="96"/>
      <c r="AX14" s="96"/>
      <c r="AY14" s="98">
        <v>30</v>
      </c>
      <c r="AZ14" s="97"/>
      <c r="BA14" s="97"/>
      <c r="BC14" s="319"/>
      <c r="BD14">
        <v>0</v>
      </c>
      <c r="BE14" s="84" t="e">
        <f t="shared" si="0"/>
        <v>#N/A</v>
      </c>
      <c r="BF14" s="84" t="e">
        <f t="shared" si="0"/>
        <v>#N/A</v>
      </c>
      <c r="BG14" s="84">
        <f t="shared" si="0"/>
        <v>30.4</v>
      </c>
      <c r="BH14" s="85" t="e">
        <f t="shared" si="0"/>
        <v>#N/A</v>
      </c>
      <c r="BI14" s="85" t="e">
        <f t="shared" si="0"/>
        <v>#N/A</v>
      </c>
      <c r="BJ14" s="85">
        <f t="shared" si="0"/>
        <v>21.7</v>
      </c>
      <c r="BK14" s="85" t="e">
        <f t="shared" si="0"/>
        <v>#N/A</v>
      </c>
      <c r="BL14" s="85">
        <f t="shared" si="0"/>
        <v>18.3</v>
      </c>
      <c r="BM14" s="85" t="e">
        <f t="shared" si="0"/>
        <v>#N/A</v>
      </c>
      <c r="BN14" s="85" t="e">
        <f t="shared" si="0"/>
        <v>#N/A</v>
      </c>
      <c r="BO14" s="85" t="e">
        <f t="shared" si="0"/>
        <v>#N/A</v>
      </c>
      <c r="BP14" s="85" t="e">
        <f t="shared" si="0"/>
        <v>#N/A</v>
      </c>
      <c r="BQ14" s="85">
        <f t="shared" si="0"/>
        <v>10.3</v>
      </c>
      <c r="BR14" s="85" t="e">
        <f t="shared" si="0"/>
        <v>#N/A</v>
      </c>
      <c r="BS14" s="85">
        <f t="shared" si="0"/>
        <v>8.9000000000000021</v>
      </c>
      <c r="BT14" s="85" t="e">
        <f t="shared" si="0"/>
        <v>#N/A</v>
      </c>
      <c r="BU14" s="85" t="e">
        <f t="shared" si="1"/>
        <v>#N/A</v>
      </c>
      <c r="BV14" s="85" t="e">
        <f t="shared" si="1"/>
        <v>#N/A</v>
      </c>
      <c r="BW14" s="85" t="e">
        <f t="shared" si="1"/>
        <v>#N/A</v>
      </c>
      <c r="BX14" s="85">
        <f t="shared" si="1"/>
        <v>3</v>
      </c>
      <c r="BY14" s="85" t="e">
        <f t="shared" si="1"/>
        <v>#N/A</v>
      </c>
      <c r="BZ14" s="85">
        <f t="shared" si="1"/>
        <v>8</v>
      </c>
      <c r="CA14" s="85" t="e">
        <f t="shared" si="1"/>
        <v>#N/A</v>
      </c>
      <c r="CB14" s="85">
        <f t="shared" si="1"/>
        <v>3.4000000000000012</v>
      </c>
      <c r="CC14" s="85" t="e">
        <f t="shared" si="1"/>
        <v>#N/A</v>
      </c>
      <c r="CD14" s="85" t="e">
        <f t="shared" si="1"/>
        <v>#N/A</v>
      </c>
      <c r="CE14" s="85">
        <f t="shared" si="1"/>
        <v>0.90000000000000124</v>
      </c>
      <c r="CF14" s="85" t="e">
        <f t="shared" si="1"/>
        <v>#N/A</v>
      </c>
      <c r="CG14" s="85" t="e">
        <f t="shared" si="1"/>
        <v>#N/A</v>
      </c>
      <c r="CH14" s="85">
        <f t="shared" si="1"/>
        <v>7.4749999999999943</v>
      </c>
      <c r="CI14" s="85" t="e">
        <f t="shared" si="1"/>
        <v>#N/A</v>
      </c>
      <c r="CJ14" s="85" t="e">
        <f t="shared" si="1"/>
        <v>#N/A</v>
      </c>
      <c r="CK14" s="85" t="e">
        <f t="shared" si="2"/>
        <v>#N/A</v>
      </c>
      <c r="CL14" s="85">
        <f t="shared" si="2"/>
        <v>13.8</v>
      </c>
      <c r="CM14" s="85" t="e">
        <f t="shared" si="2"/>
        <v>#N/A</v>
      </c>
      <c r="CN14" s="85" t="e">
        <f t="shared" si="2"/>
        <v>#N/A</v>
      </c>
      <c r="CO14" s="85">
        <f t="shared" si="2"/>
        <v>31.5</v>
      </c>
      <c r="CP14" s="85" t="e">
        <f t="shared" si="2"/>
        <v>#N/A</v>
      </c>
      <c r="CQ14" s="85" t="e">
        <f t="shared" si="2"/>
        <v>#N/A</v>
      </c>
      <c r="CR14" s="85" t="e">
        <f t="shared" si="2"/>
        <v>#N/A</v>
      </c>
      <c r="CS14" s="85" t="e">
        <f t="shared" si="2"/>
        <v>#N/A</v>
      </c>
      <c r="CT14" s="85">
        <f t="shared" si="2"/>
        <v>18</v>
      </c>
      <c r="CU14" s="85" t="e">
        <f t="shared" si="2"/>
        <v>#N/A</v>
      </c>
      <c r="CV14" s="85" t="e">
        <f t="shared" si="2"/>
        <v>#N/A</v>
      </c>
      <c r="CW14" s="85">
        <f t="shared" si="2"/>
        <v>30</v>
      </c>
      <c r="CX14" s="85" t="e">
        <f t="shared" si="2"/>
        <v>#N/A</v>
      </c>
      <c r="CY14" s="85" t="e">
        <f t="shared" si="2"/>
        <v>#N/A</v>
      </c>
      <c r="CZ14" s="85" t="e">
        <f>IF(#REF!="",NA(),#REF!)</f>
        <v>#REF!</v>
      </c>
      <c r="DA14" s="85" t="e">
        <f>IF(#REF!="",NA(),#REF!)</f>
        <v>#REF!</v>
      </c>
      <c r="DB14" s="85" t="e">
        <f>IF(#REF!="",NA(),#REF!)</f>
        <v>#REF!</v>
      </c>
      <c r="DC14" s="85" t="e">
        <f>IF(#REF!="",NA(),#REF!)</f>
        <v>#REF!</v>
      </c>
      <c r="DD14" s="85" t="e">
        <f>IF(#REF!="",NA(),#REF!)</f>
        <v>#REF!</v>
      </c>
      <c r="DE14" s="85" t="e">
        <f>IF(#REF!="",NA(),#REF!)</f>
        <v>#REF!</v>
      </c>
      <c r="DF14" s="85" t="e">
        <f>IF(#REF!="",NA(),#REF!)</f>
        <v>#REF!</v>
      </c>
      <c r="DG14" s="85" t="e">
        <f>IF(#REF!="",NA(),#REF!)</f>
        <v>#REF!</v>
      </c>
      <c r="DH14" s="85" t="e">
        <f>IF(#REF!="",NA(),#REF!)</f>
        <v>#REF!</v>
      </c>
      <c r="DI14" s="85" t="e">
        <f>IF(#REF!="",NA(),#REF!)</f>
        <v>#REF!</v>
      </c>
      <c r="DJ14" s="85" t="e">
        <f>IF(#REF!="",NA(),#REF!)</f>
        <v>#REF!</v>
      </c>
      <c r="DK14" s="85" t="e">
        <f>IF(#REF!="",NA(),#REF!)</f>
        <v>#REF!</v>
      </c>
      <c r="DL14" s="85" t="e">
        <f>IF(#REF!="",NA(),#REF!)</f>
        <v>#REF!</v>
      </c>
      <c r="DM14" s="85" t="e">
        <f>IF(#REF!="",NA(),#REF!)</f>
        <v>#REF!</v>
      </c>
      <c r="DN14" s="85" t="e">
        <f>IF(#REF!="",NA(),#REF!)</f>
        <v>#REF!</v>
      </c>
      <c r="DO14" s="85" t="e">
        <f>IF(#REF!="",NA(),#REF!)</f>
        <v>#REF!</v>
      </c>
      <c r="DP14" s="85" t="e">
        <f>IF(#REF!="",NA(),#REF!)</f>
        <v>#REF!</v>
      </c>
      <c r="DQ14" s="85" t="e">
        <f>IF(#REF!="",NA(),#REF!)</f>
        <v>#REF!</v>
      </c>
      <c r="DR14" s="85" t="e">
        <f>IF(#REF!="",NA(),#REF!)</f>
        <v>#REF!</v>
      </c>
      <c r="DS14" s="85" t="e">
        <f>IF(#REF!="",NA(),#REF!)</f>
        <v>#REF!</v>
      </c>
      <c r="DT14" s="85" t="e">
        <f>IF(#REF!="",NA(),#REF!)</f>
        <v>#REF!</v>
      </c>
      <c r="DU14" s="85" t="e">
        <f>IF(#REF!="",NA(),#REF!)</f>
        <v>#REF!</v>
      </c>
      <c r="DV14" s="85" t="e">
        <f>IF(#REF!="",NA(),#REF!)</f>
        <v>#REF!</v>
      </c>
      <c r="DW14" s="85" t="e">
        <f>IF(#REF!="",NA(),#REF!)</f>
        <v>#REF!</v>
      </c>
      <c r="DX14" s="86" t="e">
        <f>IF(#REF!="",NA(),#REF!)</f>
        <v>#REF!</v>
      </c>
      <c r="DY14" s="305"/>
      <c r="DZ14" s="325"/>
      <c r="EA14" s="87"/>
      <c r="EB14" s="58" t="s">
        <v>3</v>
      </c>
      <c r="EC14" s="311"/>
      <c r="ED14" s="312"/>
      <c r="EE14" s="313"/>
      <c r="EF14" s="313"/>
      <c r="EG14" s="313"/>
      <c r="EH14" s="313"/>
      <c r="EI14" s="313"/>
      <c r="EJ14" s="53" t="str">
        <f t="shared" si="8"/>
        <v/>
      </c>
      <c r="EK14" s="53" t="str">
        <f t="shared" si="8"/>
        <v/>
      </c>
      <c r="EL14" s="88">
        <f t="shared" si="8"/>
        <v>30.4</v>
      </c>
      <c r="EM14" s="89" t="str">
        <f t="shared" si="8"/>
        <v/>
      </c>
      <c r="EN14" s="89" t="str">
        <f t="shared" si="8"/>
        <v/>
      </c>
      <c r="EO14" s="89">
        <f t="shared" si="8"/>
        <v>21.7</v>
      </c>
      <c r="EP14" s="89" t="str">
        <f t="shared" si="8"/>
        <v/>
      </c>
      <c r="EQ14" s="89">
        <f t="shared" si="8"/>
        <v>18.3</v>
      </c>
      <c r="ER14" s="89" t="str">
        <f t="shared" si="8"/>
        <v/>
      </c>
      <c r="ES14" s="89" t="str">
        <f t="shared" si="8"/>
        <v/>
      </c>
      <c r="ET14" s="89" t="str">
        <f t="shared" si="8"/>
        <v/>
      </c>
      <c r="EU14" s="89" t="str">
        <f t="shared" si="8"/>
        <v/>
      </c>
      <c r="EV14" s="89">
        <f t="shared" si="8"/>
        <v>10.3</v>
      </c>
      <c r="EW14" s="89" t="str">
        <f t="shared" si="8"/>
        <v/>
      </c>
      <c r="EX14" s="89">
        <f t="shared" si="8"/>
        <v>8.9000000000000021</v>
      </c>
      <c r="EY14" s="89" t="str">
        <f t="shared" si="8"/>
        <v/>
      </c>
      <c r="EZ14" s="89" t="str">
        <f t="shared" si="9"/>
        <v/>
      </c>
      <c r="FA14" s="89" t="str">
        <f t="shared" si="9"/>
        <v/>
      </c>
      <c r="FB14" s="89" t="str">
        <f t="shared" si="9"/>
        <v/>
      </c>
      <c r="FC14" s="89">
        <f t="shared" si="9"/>
        <v>3</v>
      </c>
      <c r="FD14" s="89" t="str">
        <f t="shared" si="9"/>
        <v/>
      </c>
      <c r="FE14" s="89">
        <f t="shared" si="9"/>
        <v>8</v>
      </c>
      <c r="FF14" s="89" t="str">
        <f t="shared" si="9"/>
        <v/>
      </c>
      <c r="FG14" s="89">
        <f t="shared" si="9"/>
        <v>3.4000000000000012</v>
      </c>
      <c r="FH14" s="89" t="str">
        <f t="shared" si="9"/>
        <v/>
      </c>
      <c r="FI14" s="89" t="str">
        <f t="shared" si="9"/>
        <v/>
      </c>
      <c r="FJ14" s="89">
        <f t="shared" si="9"/>
        <v>0.90000000000000124</v>
      </c>
      <c r="FK14" s="89" t="str">
        <f t="shared" si="9"/>
        <v/>
      </c>
      <c r="FL14" s="89" t="str">
        <f t="shared" si="9"/>
        <v/>
      </c>
      <c r="FM14" s="89">
        <f t="shared" si="9"/>
        <v>7.4749999999999943</v>
      </c>
      <c r="FN14" s="89" t="str">
        <f t="shared" si="9"/>
        <v/>
      </c>
      <c r="FO14" s="89" t="str">
        <f t="shared" si="9"/>
        <v/>
      </c>
      <c r="FP14" s="89" t="str">
        <f t="shared" si="10"/>
        <v/>
      </c>
      <c r="FQ14" s="89">
        <f t="shared" si="10"/>
        <v>13.8</v>
      </c>
      <c r="FR14" s="89" t="str">
        <f t="shared" si="10"/>
        <v/>
      </c>
      <c r="FS14" s="89" t="str">
        <f t="shared" si="10"/>
        <v/>
      </c>
      <c r="FT14" s="89">
        <f t="shared" si="10"/>
        <v>31.5</v>
      </c>
      <c r="FU14" s="89" t="str">
        <f t="shared" si="10"/>
        <v/>
      </c>
      <c r="FV14" s="89" t="str">
        <f t="shared" si="10"/>
        <v/>
      </c>
      <c r="FW14" s="89" t="str">
        <f t="shared" si="10"/>
        <v/>
      </c>
      <c r="FX14" s="89" t="str">
        <f t="shared" si="10"/>
        <v/>
      </c>
      <c r="FY14" s="89">
        <f t="shared" si="10"/>
        <v>18</v>
      </c>
      <c r="FZ14" s="89" t="str">
        <f t="shared" si="10"/>
        <v/>
      </c>
      <c r="GA14" s="89" t="str">
        <f t="shared" si="10"/>
        <v/>
      </c>
      <c r="GB14" s="89">
        <f t="shared" si="10"/>
        <v>30</v>
      </c>
      <c r="GC14" s="89" t="str">
        <f t="shared" si="10"/>
        <v/>
      </c>
      <c r="GD14" s="89" t="str">
        <f t="shared" si="10"/>
        <v/>
      </c>
      <c r="GE14" s="89" t="str">
        <f t="shared" si="10"/>
        <v/>
      </c>
      <c r="GF14" s="89" t="str">
        <f t="shared" si="11"/>
        <v/>
      </c>
      <c r="GG14" s="89" t="str">
        <f t="shared" si="11"/>
        <v/>
      </c>
      <c r="GH14" s="89" t="str">
        <f t="shared" si="11"/>
        <v/>
      </c>
      <c r="GI14" s="89" t="str">
        <f t="shared" si="11"/>
        <v/>
      </c>
      <c r="GJ14" s="89" t="str">
        <f t="shared" si="11"/>
        <v/>
      </c>
      <c r="GK14" s="89" t="str">
        <f t="shared" si="11"/>
        <v/>
      </c>
      <c r="GL14" s="89" t="str">
        <f t="shared" si="11"/>
        <v/>
      </c>
      <c r="GM14" s="89" t="str">
        <f t="shared" si="11"/>
        <v/>
      </c>
      <c r="GN14" s="89" t="str">
        <f t="shared" si="11"/>
        <v/>
      </c>
      <c r="GO14" s="89" t="str">
        <f t="shared" si="11"/>
        <v/>
      </c>
      <c r="GP14" s="89" t="str">
        <f t="shared" si="11"/>
        <v/>
      </c>
      <c r="GQ14" s="89" t="str">
        <f t="shared" si="11"/>
        <v/>
      </c>
      <c r="GR14" s="89" t="str">
        <f t="shared" si="11"/>
        <v/>
      </c>
      <c r="GS14" s="89" t="str">
        <f t="shared" si="11"/>
        <v/>
      </c>
      <c r="GT14" s="89" t="str">
        <f t="shared" si="11"/>
        <v/>
      </c>
      <c r="GU14" s="89" t="str">
        <f t="shared" si="7"/>
        <v/>
      </c>
      <c r="GV14" s="89" t="str">
        <f t="shared" si="4"/>
        <v/>
      </c>
      <c r="GW14" s="89" t="str">
        <f t="shared" si="4"/>
        <v/>
      </c>
      <c r="GX14" s="89" t="str">
        <f t="shared" si="4"/>
        <v/>
      </c>
      <c r="GY14" s="89" t="str">
        <f t="shared" si="4"/>
        <v/>
      </c>
      <c r="GZ14" s="89" t="str">
        <f t="shared" si="4"/>
        <v/>
      </c>
      <c r="HA14" s="89" t="str">
        <f t="shared" si="4"/>
        <v/>
      </c>
      <c r="HB14" s="89" t="str">
        <f t="shared" si="4"/>
        <v/>
      </c>
      <c r="HC14" s="90" t="str">
        <f t="shared" si="4"/>
        <v/>
      </c>
      <c r="HD14" s="313"/>
      <c r="HE14" s="313"/>
      <c r="HF14" s="313"/>
      <c r="HG14" s="313"/>
      <c r="HH14" s="313"/>
      <c r="HI14" s="316"/>
      <c r="HM14" s="88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  <c r="IS14" s="89"/>
      <c r="IT14" s="89"/>
      <c r="IU14" s="89"/>
      <c r="IV14" s="89"/>
      <c r="IW14" s="89"/>
      <c r="IX14" s="89"/>
      <c r="IY14" s="89"/>
      <c r="IZ14" s="89"/>
      <c r="JA14" s="89"/>
      <c r="JB14" s="89"/>
      <c r="JC14" s="89"/>
      <c r="JD14" s="89"/>
      <c r="JE14" s="89"/>
      <c r="JF14" s="89"/>
      <c r="JG14" s="89"/>
      <c r="JH14" s="89"/>
      <c r="JI14" s="89"/>
      <c r="JJ14" s="89"/>
      <c r="JK14" s="89"/>
      <c r="JL14" s="89"/>
      <c r="JM14" s="89"/>
      <c r="JN14" s="89"/>
      <c r="JO14" s="89"/>
      <c r="JP14" s="89"/>
      <c r="JQ14" s="89"/>
      <c r="JR14" s="89"/>
      <c r="JS14" s="89"/>
      <c r="JT14" s="89"/>
      <c r="JU14" s="89"/>
      <c r="JV14" s="89"/>
      <c r="JW14" s="89"/>
      <c r="JX14" s="89"/>
      <c r="JY14" s="89"/>
      <c r="JZ14" s="89"/>
      <c r="KA14" s="89"/>
      <c r="KB14" s="89"/>
      <c r="KC14" s="90"/>
      <c r="KE14" s="318"/>
      <c r="KF14" s="91"/>
      <c r="KG14" s="91"/>
      <c r="KH14" s="92"/>
      <c r="KI14" s="93"/>
      <c r="KJ14" s="93"/>
      <c r="KK14" s="93"/>
      <c r="KL14" s="93"/>
      <c r="KM14" s="93"/>
      <c r="KN14" s="93"/>
      <c r="KO14" s="93"/>
      <c r="KP14" s="93"/>
      <c r="KQ14" s="93"/>
      <c r="KR14" s="93"/>
      <c r="KS14" s="93"/>
      <c r="KT14" s="93"/>
      <c r="KU14" s="93"/>
      <c r="KV14" s="93"/>
      <c r="KW14" s="93"/>
      <c r="KX14" s="93"/>
      <c r="KY14" s="93"/>
      <c r="KZ14" s="93"/>
      <c r="LA14" s="93"/>
      <c r="LB14" s="93"/>
      <c r="LC14" s="93"/>
      <c r="LD14" s="93"/>
      <c r="LE14" s="93"/>
      <c r="LF14" s="93"/>
      <c r="LG14" s="93"/>
      <c r="LH14" s="93"/>
      <c r="LI14" s="93"/>
      <c r="LJ14" s="93"/>
      <c r="LK14" s="93"/>
      <c r="LL14" s="93"/>
      <c r="LM14" s="93"/>
      <c r="LN14" s="93"/>
      <c r="LO14" s="93"/>
      <c r="LP14" s="93"/>
      <c r="LQ14" s="93"/>
      <c r="LR14" s="93"/>
      <c r="LS14" s="93"/>
      <c r="LT14" s="93"/>
      <c r="LU14" s="93"/>
      <c r="LV14" s="93"/>
      <c r="LW14" s="93"/>
      <c r="LX14" s="93"/>
      <c r="LY14" s="93"/>
      <c r="LZ14" s="93"/>
    </row>
    <row r="15" spans="1:444" ht="17" thickBot="1">
      <c r="A15" s="319"/>
      <c r="B15" s="307"/>
      <c r="C15" s="306">
        <f ca="1">_xlfn.DAYS(TODAY(),F15)</f>
        <v>2603</v>
      </c>
      <c r="D15" s="306" t="s">
        <v>72</v>
      </c>
      <c r="E15" s="41" t="s">
        <v>65</v>
      </c>
      <c r="F15" s="309">
        <v>42829</v>
      </c>
      <c r="G15" s="42">
        <v>0</v>
      </c>
      <c r="H15" s="42"/>
      <c r="I15" s="43">
        <v>113</v>
      </c>
      <c r="J15" s="44"/>
      <c r="K15" s="45"/>
      <c r="L15" s="44">
        <v>203</v>
      </c>
      <c r="M15" s="45"/>
      <c r="N15" s="44">
        <v>287</v>
      </c>
      <c r="O15" s="45"/>
      <c r="P15" s="45"/>
      <c r="Q15" s="45"/>
      <c r="R15" s="45"/>
      <c r="S15" s="44">
        <v>386</v>
      </c>
      <c r="T15" s="44"/>
      <c r="U15" s="44">
        <v>370</v>
      </c>
      <c r="V15" s="45"/>
      <c r="W15" s="45"/>
      <c r="X15" s="45"/>
      <c r="Y15" s="44"/>
      <c r="Z15" s="44">
        <v>240</v>
      </c>
      <c r="AA15" s="45"/>
      <c r="AB15" s="44">
        <v>126</v>
      </c>
      <c r="AC15" s="45"/>
      <c r="AD15" s="44">
        <v>100</v>
      </c>
      <c r="AE15" s="44"/>
      <c r="AF15" s="45"/>
      <c r="AG15" s="44">
        <v>45</v>
      </c>
      <c r="AH15" s="45"/>
      <c r="AI15" s="45"/>
      <c r="AJ15" s="44">
        <v>90</v>
      </c>
      <c r="AK15" s="46"/>
      <c r="AL15" s="46"/>
      <c r="AM15" s="46"/>
      <c r="AN15" s="47">
        <v>105</v>
      </c>
      <c r="AO15" s="46"/>
      <c r="AP15" s="46"/>
      <c r="AQ15" s="47">
        <v>65</v>
      </c>
      <c r="AR15" s="46"/>
      <c r="AS15" s="46"/>
      <c r="AT15" s="46"/>
      <c r="AU15" s="46"/>
      <c r="AV15" s="47">
        <v>1</v>
      </c>
      <c r="AW15" s="46"/>
      <c r="AX15" s="46"/>
      <c r="AY15" s="48">
        <v>1</v>
      </c>
      <c r="AZ15" s="47"/>
      <c r="BA15" s="47"/>
      <c r="BC15" s="319"/>
      <c r="BD15">
        <v>0</v>
      </c>
      <c r="BE15" s="49">
        <f t="shared" si="0"/>
        <v>0</v>
      </c>
      <c r="BF15" s="49" t="e">
        <f t="shared" si="0"/>
        <v>#N/A</v>
      </c>
      <c r="BG15" s="49">
        <f t="shared" si="0"/>
        <v>113</v>
      </c>
      <c r="BH15" s="50" t="e">
        <f t="shared" si="0"/>
        <v>#N/A</v>
      </c>
      <c r="BI15" s="50" t="e">
        <f t="shared" si="0"/>
        <v>#N/A</v>
      </c>
      <c r="BJ15" s="50">
        <f t="shared" si="0"/>
        <v>203</v>
      </c>
      <c r="BK15" s="50" t="e">
        <f t="shared" si="0"/>
        <v>#N/A</v>
      </c>
      <c r="BL15" s="50">
        <f t="shared" si="0"/>
        <v>287</v>
      </c>
      <c r="BM15" s="50" t="e">
        <f t="shared" si="0"/>
        <v>#N/A</v>
      </c>
      <c r="BN15" s="50" t="e">
        <f t="shared" si="0"/>
        <v>#N/A</v>
      </c>
      <c r="BO15" s="50" t="e">
        <f t="shared" si="0"/>
        <v>#N/A</v>
      </c>
      <c r="BP15" s="50" t="e">
        <f t="shared" si="0"/>
        <v>#N/A</v>
      </c>
      <c r="BQ15" s="50">
        <f t="shared" si="0"/>
        <v>386</v>
      </c>
      <c r="BR15" s="50" t="e">
        <f t="shared" si="0"/>
        <v>#N/A</v>
      </c>
      <c r="BS15" s="50">
        <f t="shared" si="0"/>
        <v>370</v>
      </c>
      <c r="BT15" s="50" t="e">
        <f t="shared" si="0"/>
        <v>#N/A</v>
      </c>
      <c r="BU15" s="50" t="e">
        <f t="shared" si="1"/>
        <v>#N/A</v>
      </c>
      <c r="BV15" s="50" t="e">
        <f t="shared" si="1"/>
        <v>#N/A</v>
      </c>
      <c r="BW15" s="50" t="e">
        <f t="shared" si="1"/>
        <v>#N/A</v>
      </c>
      <c r="BX15" s="50">
        <f t="shared" si="1"/>
        <v>240</v>
      </c>
      <c r="BY15" s="50" t="e">
        <f t="shared" si="1"/>
        <v>#N/A</v>
      </c>
      <c r="BZ15" s="50">
        <f t="shared" si="1"/>
        <v>126</v>
      </c>
      <c r="CA15" s="50" t="e">
        <f t="shared" si="1"/>
        <v>#N/A</v>
      </c>
      <c r="CB15" s="50">
        <f t="shared" si="1"/>
        <v>100</v>
      </c>
      <c r="CC15" s="50" t="e">
        <f t="shared" si="1"/>
        <v>#N/A</v>
      </c>
      <c r="CD15" s="50" t="e">
        <f t="shared" si="1"/>
        <v>#N/A</v>
      </c>
      <c r="CE15" s="50">
        <f t="shared" si="1"/>
        <v>45</v>
      </c>
      <c r="CF15" s="50" t="e">
        <f t="shared" si="1"/>
        <v>#N/A</v>
      </c>
      <c r="CG15" s="50" t="e">
        <f t="shared" si="1"/>
        <v>#N/A</v>
      </c>
      <c r="CH15" s="50">
        <f t="shared" si="1"/>
        <v>90</v>
      </c>
      <c r="CI15" s="50" t="e">
        <f t="shared" si="1"/>
        <v>#N/A</v>
      </c>
      <c r="CJ15" s="50" t="e">
        <f t="shared" si="1"/>
        <v>#N/A</v>
      </c>
      <c r="CK15" s="50" t="e">
        <f t="shared" si="2"/>
        <v>#N/A</v>
      </c>
      <c r="CL15" s="50">
        <f t="shared" si="2"/>
        <v>105</v>
      </c>
      <c r="CM15" s="50" t="e">
        <f t="shared" si="2"/>
        <v>#N/A</v>
      </c>
      <c r="CN15" s="50" t="e">
        <f t="shared" si="2"/>
        <v>#N/A</v>
      </c>
      <c r="CO15" s="50">
        <f t="shared" si="2"/>
        <v>65</v>
      </c>
      <c r="CP15" s="50" t="e">
        <f t="shared" si="2"/>
        <v>#N/A</v>
      </c>
      <c r="CQ15" s="50" t="e">
        <f t="shared" si="2"/>
        <v>#N/A</v>
      </c>
      <c r="CR15" s="50" t="e">
        <f t="shared" si="2"/>
        <v>#N/A</v>
      </c>
      <c r="CS15" s="50" t="e">
        <f t="shared" si="2"/>
        <v>#N/A</v>
      </c>
      <c r="CT15" s="50">
        <f t="shared" si="2"/>
        <v>1</v>
      </c>
      <c r="CU15" s="50" t="e">
        <f t="shared" si="2"/>
        <v>#N/A</v>
      </c>
      <c r="CV15" s="50" t="e">
        <f t="shared" si="2"/>
        <v>#N/A</v>
      </c>
      <c r="CW15" s="50">
        <f t="shared" si="2"/>
        <v>1</v>
      </c>
      <c r="CX15" s="50" t="e">
        <f t="shared" si="2"/>
        <v>#N/A</v>
      </c>
      <c r="CY15" s="50" t="e">
        <f t="shared" si="2"/>
        <v>#N/A</v>
      </c>
      <c r="CZ15" s="50" t="e">
        <f>IF(#REF!="",NA(),#REF!)</f>
        <v>#REF!</v>
      </c>
      <c r="DA15" s="50" t="e">
        <f>IF(#REF!="",NA(),#REF!)</f>
        <v>#REF!</v>
      </c>
      <c r="DB15" s="50" t="e">
        <f>IF(#REF!="",NA(),#REF!)</f>
        <v>#REF!</v>
      </c>
      <c r="DC15" s="50" t="e">
        <f>IF(#REF!="",NA(),#REF!)</f>
        <v>#REF!</v>
      </c>
      <c r="DD15" s="50" t="e">
        <f>IF(#REF!="",NA(),#REF!)</f>
        <v>#REF!</v>
      </c>
      <c r="DE15" s="50" t="e">
        <f>IF(#REF!="",NA(),#REF!)</f>
        <v>#REF!</v>
      </c>
      <c r="DF15" s="50" t="e">
        <f>IF(#REF!="",NA(),#REF!)</f>
        <v>#REF!</v>
      </c>
      <c r="DG15" s="50" t="e">
        <f>IF(#REF!="",NA(),#REF!)</f>
        <v>#REF!</v>
      </c>
      <c r="DH15" s="50" t="e">
        <f>IF(#REF!="",NA(),#REF!)</f>
        <v>#REF!</v>
      </c>
      <c r="DI15" s="50" t="e">
        <f>IF(#REF!="",NA(),#REF!)</f>
        <v>#REF!</v>
      </c>
      <c r="DJ15" s="50" t="e">
        <f>IF(#REF!="",NA(),#REF!)</f>
        <v>#REF!</v>
      </c>
      <c r="DK15" s="50" t="e">
        <f>IF(#REF!="",NA(),#REF!)</f>
        <v>#REF!</v>
      </c>
      <c r="DL15" s="50" t="e">
        <f>IF(#REF!="",NA(),#REF!)</f>
        <v>#REF!</v>
      </c>
      <c r="DM15" s="50" t="e">
        <f>IF(#REF!="",NA(),#REF!)</f>
        <v>#REF!</v>
      </c>
      <c r="DN15" s="50" t="e">
        <f>IF(#REF!="",NA(),#REF!)</f>
        <v>#REF!</v>
      </c>
      <c r="DO15" s="50" t="e">
        <f>IF(#REF!="",NA(),#REF!)</f>
        <v>#REF!</v>
      </c>
      <c r="DP15" s="50" t="e">
        <f>IF(#REF!="",NA(),#REF!)</f>
        <v>#REF!</v>
      </c>
      <c r="DQ15" s="50" t="e">
        <f>IF(#REF!="",NA(),#REF!)</f>
        <v>#REF!</v>
      </c>
      <c r="DR15" s="50" t="e">
        <f>IF(#REF!="",NA(),#REF!)</f>
        <v>#REF!</v>
      </c>
      <c r="DS15" s="50" t="e">
        <f>IF(#REF!="",NA(),#REF!)</f>
        <v>#REF!</v>
      </c>
      <c r="DT15" s="50" t="e">
        <f>IF(#REF!="",NA(),#REF!)</f>
        <v>#REF!</v>
      </c>
      <c r="DU15" s="50" t="e">
        <f>IF(#REF!="",NA(),#REF!)</f>
        <v>#REF!</v>
      </c>
      <c r="DV15" s="50" t="e">
        <f>IF(#REF!="",NA(),#REF!)</f>
        <v>#REF!</v>
      </c>
      <c r="DW15" s="50" t="e">
        <f>IF(#REF!="",NA(),#REF!)</f>
        <v>#REF!</v>
      </c>
      <c r="DX15" s="51" t="e">
        <f>IF(#REF!="",NA(),#REF!)</f>
        <v>#REF!</v>
      </c>
      <c r="DY15" s="303">
        <f ca="1">_xlfn.DAYS(TODAY(),EC15)</f>
        <v>2603</v>
      </c>
      <c r="DZ15" s="323" t="s">
        <v>72</v>
      </c>
      <c r="EA15" s="52">
        <f t="shared" ref="EA15" si="15">SUM(EL15:HC15)</f>
        <v>2132</v>
      </c>
      <c r="EB15" s="41" t="s">
        <v>65</v>
      </c>
      <c r="EC15" s="309">
        <v>42829</v>
      </c>
      <c r="ED15" s="312"/>
      <c r="EE15" s="313"/>
      <c r="EF15" s="313"/>
      <c r="EG15" s="313"/>
      <c r="EH15" s="313"/>
      <c r="EI15" s="313"/>
      <c r="EJ15" s="53">
        <f t="shared" si="8"/>
        <v>0</v>
      </c>
      <c r="EK15" s="53" t="str">
        <f t="shared" si="8"/>
        <v/>
      </c>
      <c r="EL15" s="53">
        <f t="shared" si="8"/>
        <v>113</v>
      </c>
      <c r="EM15" s="54" t="str">
        <f t="shared" si="8"/>
        <v/>
      </c>
      <c r="EN15" s="54" t="str">
        <f t="shared" si="8"/>
        <v/>
      </c>
      <c r="EO15" s="54">
        <f t="shared" si="8"/>
        <v>203</v>
      </c>
      <c r="EP15" s="54" t="str">
        <f t="shared" si="8"/>
        <v/>
      </c>
      <c r="EQ15" s="54">
        <f t="shared" si="8"/>
        <v>287</v>
      </c>
      <c r="ER15" s="54" t="str">
        <f t="shared" si="8"/>
        <v/>
      </c>
      <c r="ES15" s="54" t="str">
        <f t="shared" si="8"/>
        <v/>
      </c>
      <c r="ET15" s="54" t="str">
        <f t="shared" si="8"/>
        <v/>
      </c>
      <c r="EU15" s="54" t="str">
        <f t="shared" si="8"/>
        <v/>
      </c>
      <c r="EV15" s="54">
        <f t="shared" si="8"/>
        <v>386</v>
      </c>
      <c r="EW15" s="54" t="str">
        <f t="shared" si="8"/>
        <v/>
      </c>
      <c r="EX15" s="54">
        <f t="shared" si="8"/>
        <v>370</v>
      </c>
      <c r="EY15" s="54" t="str">
        <f t="shared" si="8"/>
        <v/>
      </c>
      <c r="EZ15" s="54" t="str">
        <f t="shared" si="9"/>
        <v/>
      </c>
      <c r="FA15" s="54" t="str">
        <f t="shared" si="9"/>
        <v/>
      </c>
      <c r="FB15" s="54" t="str">
        <f t="shared" si="9"/>
        <v/>
      </c>
      <c r="FC15" s="54">
        <f t="shared" si="9"/>
        <v>240</v>
      </c>
      <c r="FD15" s="54" t="str">
        <f t="shared" si="9"/>
        <v/>
      </c>
      <c r="FE15" s="54">
        <f t="shared" si="9"/>
        <v>126</v>
      </c>
      <c r="FF15" s="54" t="str">
        <f t="shared" si="9"/>
        <v/>
      </c>
      <c r="FG15" s="54">
        <f t="shared" si="9"/>
        <v>100</v>
      </c>
      <c r="FH15" s="54" t="str">
        <f t="shared" si="9"/>
        <v/>
      </c>
      <c r="FI15" s="54" t="str">
        <f t="shared" si="9"/>
        <v/>
      </c>
      <c r="FJ15" s="54">
        <f t="shared" si="9"/>
        <v>45</v>
      </c>
      <c r="FK15" s="54" t="str">
        <f t="shared" si="9"/>
        <v/>
      </c>
      <c r="FL15" s="54" t="str">
        <f t="shared" si="9"/>
        <v/>
      </c>
      <c r="FM15" s="54">
        <f t="shared" si="9"/>
        <v>90</v>
      </c>
      <c r="FN15" s="54" t="str">
        <f t="shared" si="9"/>
        <v/>
      </c>
      <c r="FO15" s="54" t="str">
        <f t="shared" si="9"/>
        <v/>
      </c>
      <c r="FP15" s="54" t="str">
        <f t="shared" si="10"/>
        <v/>
      </c>
      <c r="FQ15" s="54">
        <f t="shared" si="10"/>
        <v>105</v>
      </c>
      <c r="FR15" s="54" t="str">
        <f t="shared" si="10"/>
        <v/>
      </c>
      <c r="FS15" s="54" t="str">
        <f t="shared" si="10"/>
        <v/>
      </c>
      <c r="FT15" s="54">
        <f t="shared" si="10"/>
        <v>65</v>
      </c>
      <c r="FU15" s="54" t="str">
        <f t="shared" si="10"/>
        <v/>
      </c>
      <c r="FV15" s="54" t="str">
        <f t="shared" si="10"/>
        <v/>
      </c>
      <c r="FW15" s="54" t="str">
        <f t="shared" si="10"/>
        <v/>
      </c>
      <c r="FX15" s="54" t="str">
        <f t="shared" si="10"/>
        <v/>
      </c>
      <c r="FY15" s="54">
        <f t="shared" si="10"/>
        <v>1</v>
      </c>
      <c r="FZ15" s="54" t="str">
        <f t="shared" si="10"/>
        <v/>
      </c>
      <c r="GA15" s="54" t="str">
        <f t="shared" si="10"/>
        <v/>
      </c>
      <c r="GB15" s="54">
        <f t="shared" si="10"/>
        <v>1</v>
      </c>
      <c r="GC15" s="54" t="str">
        <f t="shared" si="10"/>
        <v/>
      </c>
      <c r="GD15" s="54" t="str">
        <f t="shared" si="10"/>
        <v/>
      </c>
      <c r="GE15" s="54" t="str">
        <f t="shared" si="10"/>
        <v/>
      </c>
      <c r="GF15" s="54" t="str">
        <f t="shared" si="11"/>
        <v/>
      </c>
      <c r="GG15" s="54" t="str">
        <f t="shared" si="11"/>
        <v/>
      </c>
      <c r="GH15" s="54" t="str">
        <f t="shared" si="11"/>
        <v/>
      </c>
      <c r="GI15" s="54" t="str">
        <f t="shared" si="11"/>
        <v/>
      </c>
      <c r="GJ15" s="54" t="str">
        <f t="shared" si="11"/>
        <v/>
      </c>
      <c r="GK15" s="54" t="str">
        <f t="shared" si="11"/>
        <v/>
      </c>
      <c r="GL15" s="54" t="str">
        <f t="shared" si="11"/>
        <v/>
      </c>
      <c r="GM15" s="54" t="str">
        <f t="shared" si="11"/>
        <v/>
      </c>
      <c r="GN15" s="54" t="str">
        <f t="shared" si="11"/>
        <v/>
      </c>
      <c r="GO15" s="54" t="str">
        <f t="shared" si="11"/>
        <v/>
      </c>
      <c r="GP15" s="54" t="str">
        <f t="shared" si="11"/>
        <v/>
      </c>
      <c r="GQ15" s="54" t="str">
        <f t="shared" si="11"/>
        <v/>
      </c>
      <c r="GR15" s="54" t="str">
        <f t="shared" si="11"/>
        <v/>
      </c>
      <c r="GS15" s="54" t="str">
        <f t="shared" si="11"/>
        <v/>
      </c>
      <c r="GT15" s="54" t="str">
        <f t="shared" si="11"/>
        <v/>
      </c>
      <c r="GU15" s="54" t="str">
        <f t="shared" si="7"/>
        <v/>
      </c>
      <c r="GV15" s="54" t="str">
        <f t="shared" si="4"/>
        <v/>
      </c>
      <c r="GW15" s="54" t="str">
        <f t="shared" si="4"/>
        <v/>
      </c>
      <c r="GX15" s="54" t="str">
        <f t="shared" si="4"/>
        <v/>
      </c>
      <c r="GY15" s="54" t="str">
        <f t="shared" si="4"/>
        <v/>
      </c>
      <c r="GZ15" s="54" t="str">
        <f t="shared" si="4"/>
        <v/>
      </c>
      <c r="HA15" s="54" t="str">
        <f t="shared" si="4"/>
        <v/>
      </c>
      <c r="HB15" s="54" t="str">
        <f t="shared" si="4"/>
        <v/>
      </c>
      <c r="HC15" s="55" t="str">
        <f t="shared" si="4"/>
        <v/>
      </c>
      <c r="HD15" s="313"/>
      <c r="HE15" s="313"/>
      <c r="HF15" s="313"/>
      <c r="HG15" s="313"/>
      <c r="HH15" s="313"/>
      <c r="HI15" s="316"/>
      <c r="HK15">
        <f>SUM($EJ15:EK15)</f>
        <v>0</v>
      </c>
      <c r="HL15">
        <f>SUM($EJ15:EL15)</f>
        <v>113</v>
      </c>
      <c r="HM15">
        <f>SUM($EJ15:EM15)</f>
        <v>113</v>
      </c>
      <c r="HN15">
        <f>SUM($EJ15:EN15)</f>
        <v>113</v>
      </c>
      <c r="HO15">
        <f>SUM($EJ15:EO15)</f>
        <v>316</v>
      </c>
      <c r="HP15">
        <f>SUM($EJ15:EP15)</f>
        <v>316</v>
      </c>
      <c r="HQ15">
        <f>SUM($EJ15:EQ15)</f>
        <v>603</v>
      </c>
      <c r="HR15">
        <f>SUM($EJ15:ER15)</f>
        <v>603</v>
      </c>
      <c r="HS15">
        <f>SUM($EJ15:ES15)</f>
        <v>603</v>
      </c>
      <c r="HT15">
        <f>SUM($EJ15:ET15)</f>
        <v>603</v>
      </c>
      <c r="HU15">
        <f>SUM($EJ15:EU15)</f>
        <v>603</v>
      </c>
      <c r="HV15">
        <f>SUM($EJ15:EV15)</f>
        <v>989</v>
      </c>
      <c r="HW15">
        <f>SUM($EJ15:EW15)</f>
        <v>989</v>
      </c>
      <c r="HX15">
        <f>SUM($EJ15:EX15)</f>
        <v>1359</v>
      </c>
      <c r="HY15">
        <f>SUM($EJ15:EY15)</f>
        <v>1359</v>
      </c>
      <c r="HZ15">
        <f>SUM($EJ15:EZ15)</f>
        <v>1359</v>
      </c>
      <c r="IA15">
        <f>SUM($EJ15:FA15)</f>
        <v>1359</v>
      </c>
      <c r="IB15">
        <f>SUM($EJ15:FB15)</f>
        <v>1359</v>
      </c>
      <c r="IC15">
        <f>SUM($EJ15:FC15)</f>
        <v>1599</v>
      </c>
      <c r="ID15">
        <f>SUM($EJ15:FD15)</f>
        <v>1599</v>
      </c>
      <c r="IE15">
        <f>SUM($EJ15:FE15)</f>
        <v>1725</v>
      </c>
      <c r="IF15">
        <f>SUM($EJ15:FF15)</f>
        <v>1725</v>
      </c>
      <c r="IG15">
        <f>SUM($EJ15:FG15)</f>
        <v>1825</v>
      </c>
      <c r="IH15">
        <f>SUM($EJ15:FH15)</f>
        <v>1825</v>
      </c>
      <c r="II15">
        <f>SUM($EJ15:FI15)</f>
        <v>1825</v>
      </c>
      <c r="IJ15">
        <f>SUM($EJ15:FJ15)</f>
        <v>1870</v>
      </c>
      <c r="IK15">
        <f>SUM($EJ15:FK15)</f>
        <v>1870</v>
      </c>
      <c r="IL15">
        <f>SUM($EJ15:FL15)</f>
        <v>1870</v>
      </c>
      <c r="IM15">
        <f>SUM($EJ15:FM15)</f>
        <v>1960</v>
      </c>
      <c r="IN15">
        <f>SUM($EJ15:FN15)</f>
        <v>1960</v>
      </c>
      <c r="IO15">
        <f>SUM($EJ15:FO15)</f>
        <v>1960</v>
      </c>
      <c r="IP15">
        <f>SUM($EJ15:FP15)</f>
        <v>1960</v>
      </c>
      <c r="IQ15">
        <f>SUM($EJ15:FQ15)</f>
        <v>2065</v>
      </c>
      <c r="IR15">
        <f>SUM($EJ15:FR15)</f>
        <v>2065</v>
      </c>
      <c r="IS15">
        <f>SUM($EJ15:FS15)</f>
        <v>2065</v>
      </c>
      <c r="IT15">
        <f>SUM($EJ15:FT15)</f>
        <v>2130</v>
      </c>
      <c r="IU15">
        <f>SUM($EJ15:FU15)</f>
        <v>2130</v>
      </c>
      <c r="IV15">
        <f>SUM($EJ15:FV15)</f>
        <v>2130</v>
      </c>
      <c r="IW15">
        <f>SUM($EJ15:FW15)</f>
        <v>2130</v>
      </c>
      <c r="IX15">
        <f>SUM($EJ15:FX15)</f>
        <v>2130</v>
      </c>
      <c r="IY15">
        <f>SUM($EJ15:FY15)</f>
        <v>2131</v>
      </c>
      <c r="IZ15">
        <f>SUM($EJ15:FZ15)</f>
        <v>2131</v>
      </c>
      <c r="JA15">
        <f>SUM($EJ15:GA15)</f>
        <v>2131</v>
      </c>
      <c r="JB15">
        <f>SUM($EJ15:GB15)</f>
        <v>2132</v>
      </c>
      <c r="JC15">
        <f>SUM($EJ15:GC15)</f>
        <v>2132</v>
      </c>
      <c r="JD15">
        <f>SUM($EJ15:GD15)</f>
        <v>2132</v>
      </c>
      <c r="JE15">
        <f>SUM($EJ15:GE15)</f>
        <v>2132</v>
      </c>
      <c r="JF15">
        <f>SUM($EJ15:GF15)</f>
        <v>2132</v>
      </c>
      <c r="JG15">
        <f>SUM($EJ15:GG15)</f>
        <v>2132</v>
      </c>
      <c r="JH15">
        <f>SUM($EJ15:GH15)</f>
        <v>2132</v>
      </c>
      <c r="JI15">
        <f>SUM($EJ15:GI15)</f>
        <v>2132</v>
      </c>
      <c r="JJ15">
        <f>SUM($EJ15:GJ15)</f>
        <v>2132</v>
      </c>
      <c r="JK15">
        <f>SUM($EJ15:GK15)</f>
        <v>2132</v>
      </c>
      <c r="JL15">
        <f>SUM($EJ15:GL15)</f>
        <v>2132</v>
      </c>
      <c r="JM15">
        <f>SUM($EJ15:GM15)</f>
        <v>2132</v>
      </c>
      <c r="JN15">
        <f>SUM($EJ15:GN15)</f>
        <v>2132</v>
      </c>
      <c r="JO15">
        <f>SUM($EJ15:GO15)</f>
        <v>2132</v>
      </c>
      <c r="JP15">
        <f>SUM($EJ15:GP15)</f>
        <v>2132</v>
      </c>
      <c r="JQ15">
        <f>SUM($EJ15:GQ15)</f>
        <v>2132</v>
      </c>
      <c r="JR15">
        <f>SUM($EJ15:GR15)</f>
        <v>2132</v>
      </c>
      <c r="JS15">
        <f>SUM($EJ15:GS15)</f>
        <v>2132</v>
      </c>
      <c r="JT15">
        <f>SUM($EJ15:GT15)</f>
        <v>2132</v>
      </c>
      <c r="JU15">
        <f>SUM($EJ15:GU15)</f>
        <v>2132</v>
      </c>
      <c r="JV15">
        <f>SUM($EJ15:GV15)</f>
        <v>2132</v>
      </c>
      <c r="JW15">
        <f>SUM($EJ15:GW15)</f>
        <v>2132</v>
      </c>
      <c r="JX15">
        <f>SUM($EJ15:GX15)</f>
        <v>2132</v>
      </c>
      <c r="JY15">
        <f>SUM($EJ15:GY15)</f>
        <v>2132</v>
      </c>
      <c r="JZ15">
        <f>SUM($EJ15:GZ15)</f>
        <v>2132</v>
      </c>
      <c r="KA15">
        <f>SUM($EJ15:HA15)</f>
        <v>2132</v>
      </c>
      <c r="KB15">
        <f>SUM($EJ15:HB15)</f>
        <v>2132</v>
      </c>
      <c r="KC15">
        <f>SUM($EJ15:HC15)</f>
        <v>2132</v>
      </c>
      <c r="KE15" s="318"/>
      <c r="KF15" s="56"/>
      <c r="KG15" s="56"/>
      <c r="KH15" s="56">
        <f t="shared" ref="KH15:LZ15" si="16">IF(I15="",NA(),I15*1)</f>
        <v>113</v>
      </c>
      <c r="KI15" s="56" t="e">
        <f t="shared" si="16"/>
        <v>#N/A</v>
      </c>
      <c r="KJ15" s="56" t="e">
        <f t="shared" si="16"/>
        <v>#N/A</v>
      </c>
      <c r="KK15" s="56">
        <f t="shared" si="16"/>
        <v>203</v>
      </c>
      <c r="KL15" s="56" t="e">
        <f t="shared" si="16"/>
        <v>#N/A</v>
      </c>
      <c r="KM15" s="56">
        <f t="shared" si="16"/>
        <v>287</v>
      </c>
      <c r="KN15" s="56" t="e">
        <f t="shared" si="16"/>
        <v>#N/A</v>
      </c>
      <c r="KO15" s="56" t="e">
        <f t="shared" si="16"/>
        <v>#N/A</v>
      </c>
      <c r="KP15" s="56" t="e">
        <f t="shared" si="16"/>
        <v>#N/A</v>
      </c>
      <c r="KQ15" s="56" t="e">
        <f t="shared" si="16"/>
        <v>#N/A</v>
      </c>
      <c r="KR15" s="56">
        <f t="shared" si="16"/>
        <v>386</v>
      </c>
      <c r="KS15" s="56" t="e">
        <f t="shared" si="16"/>
        <v>#N/A</v>
      </c>
      <c r="KT15" s="56">
        <f t="shared" si="16"/>
        <v>370</v>
      </c>
      <c r="KU15" s="56" t="e">
        <f t="shared" si="16"/>
        <v>#N/A</v>
      </c>
      <c r="KV15" s="56" t="e">
        <f t="shared" si="16"/>
        <v>#N/A</v>
      </c>
      <c r="KW15" s="56" t="e">
        <f t="shared" si="16"/>
        <v>#N/A</v>
      </c>
      <c r="KX15" s="56" t="e">
        <f t="shared" si="16"/>
        <v>#N/A</v>
      </c>
      <c r="KY15" s="56">
        <f t="shared" si="16"/>
        <v>240</v>
      </c>
      <c r="KZ15" s="56" t="e">
        <f t="shared" si="16"/>
        <v>#N/A</v>
      </c>
      <c r="LA15" s="56">
        <f t="shared" si="16"/>
        <v>126</v>
      </c>
      <c r="LB15" s="56" t="e">
        <f t="shared" si="16"/>
        <v>#N/A</v>
      </c>
      <c r="LC15" s="56">
        <f t="shared" si="16"/>
        <v>100</v>
      </c>
      <c r="LD15" s="56" t="e">
        <f t="shared" si="16"/>
        <v>#N/A</v>
      </c>
      <c r="LE15" s="56" t="e">
        <f t="shared" si="16"/>
        <v>#N/A</v>
      </c>
      <c r="LF15" s="56">
        <f t="shared" si="16"/>
        <v>45</v>
      </c>
      <c r="LG15" s="56" t="e">
        <f t="shared" si="16"/>
        <v>#N/A</v>
      </c>
      <c r="LH15" s="56" t="e">
        <f t="shared" si="16"/>
        <v>#N/A</v>
      </c>
      <c r="LI15" s="56">
        <f t="shared" si="16"/>
        <v>90</v>
      </c>
      <c r="LJ15" s="56" t="e">
        <f t="shared" si="16"/>
        <v>#N/A</v>
      </c>
      <c r="LK15" s="56" t="e">
        <f t="shared" si="16"/>
        <v>#N/A</v>
      </c>
      <c r="LL15" s="56" t="e">
        <f t="shared" si="16"/>
        <v>#N/A</v>
      </c>
      <c r="LM15" s="56">
        <f t="shared" si="16"/>
        <v>105</v>
      </c>
      <c r="LN15" s="56" t="e">
        <f t="shared" si="16"/>
        <v>#N/A</v>
      </c>
      <c r="LO15" s="56" t="e">
        <f t="shared" si="16"/>
        <v>#N/A</v>
      </c>
      <c r="LP15" s="56">
        <f t="shared" si="16"/>
        <v>65</v>
      </c>
      <c r="LQ15" s="56" t="e">
        <f t="shared" si="16"/>
        <v>#N/A</v>
      </c>
      <c r="LR15" s="56" t="e">
        <f t="shared" si="16"/>
        <v>#N/A</v>
      </c>
      <c r="LS15" s="56" t="e">
        <f t="shared" si="16"/>
        <v>#N/A</v>
      </c>
      <c r="LT15" s="56" t="e">
        <f t="shared" si="16"/>
        <v>#N/A</v>
      </c>
      <c r="LU15" s="56">
        <f t="shared" si="16"/>
        <v>1</v>
      </c>
      <c r="LV15" s="56" t="e">
        <f t="shared" si="16"/>
        <v>#N/A</v>
      </c>
      <c r="LW15" s="56" t="e">
        <f t="shared" si="16"/>
        <v>#N/A</v>
      </c>
      <c r="LX15" s="56">
        <f t="shared" si="16"/>
        <v>1</v>
      </c>
      <c r="LY15" s="56" t="e">
        <f t="shared" si="16"/>
        <v>#N/A</v>
      </c>
      <c r="LZ15" s="56" t="e">
        <f t="shared" si="16"/>
        <v>#N/A</v>
      </c>
      <c r="MB15" s="57">
        <f t="shared" ref="MB15:NT15" si="17">IF(ISNUMBER(KH15),KH15,"")</f>
        <v>113</v>
      </c>
      <c r="MC15" s="57" t="str">
        <f t="shared" si="17"/>
        <v/>
      </c>
      <c r="MD15" s="57" t="str">
        <f t="shared" si="17"/>
        <v/>
      </c>
      <c r="ME15" s="57">
        <f t="shared" si="17"/>
        <v>203</v>
      </c>
      <c r="MF15" s="57" t="str">
        <f t="shared" si="17"/>
        <v/>
      </c>
      <c r="MG15" s="57">
        <f t="shared" si="17"/>
        <v>287</v>
      </c>
      <c r="MH15" s="57" t="str">
        <f t="shared" si="17"/>
        <v/>
      </c>
      <c r="MI15" s="57" t="str">
        <f t="shared" si="17"/>
        <v/>
      </c>
      <c r="MJ15" s="57" t="str">
        <f t="shared" si="17"/>
        <v/>
      </c>
      <c r="MK15" s="57" t="str">
        <f t="shared" si="17"/>
        <v/>
      </c>
      <c r="ML15" s="57">
        <f t="shared" si="17"/>
        <v>386</v>
      </c>
      <c r="MM15" s="57" t="str">
        <f t="shared" si="17"/>
        <v/>
      </c>
      <c r="MN15" s="57">
        <f t="shared" si="17"/>
        <v>370</v>
      </c>
      <c r="MO15" s="57" t="str">
        <f t="shared" si="17"/>
        <v/>
      </c>
      <c r="MP15" s="57" t="str">
        <f t="shared" si="17"/>
        <v/>
      </c>
      <c r="MQ15" s="57" t="str">
        <f t="shared" si="17"/>
        <v/>
      </c>
      <c r="MR15" s="57" t="str">
        <f t="shared" si="17"/>
        <v/>
      </c>
      <c r="MS15" s="57">
        <f t="shared" si="17"/>
        <v>240</v>
      </c>
      <c r="MT15" s="57" t="str">
        <f t="shared" si="17"/>
        <v/>
      </c>
      <c r="MU15" s="57">
        <f t="shared" si="17"/>
        <v>126</v>
      </c>
      <c r="MV15" s="57" t="str">
        <f t="shared" si="17"/>
        <v/>
      </c>
      <c r="MW15" s="57">
        <f t="shared" si="17"/>
        <v>100</v>
      </c>
      <c r="MX15" s="57" t="str">
        <f t="shared" si="17"/>
        <v/>
      </c>
      <c r="MY15" s="57" t="str">
        <f t="shared" si="17"/>
        <v/>
      </c>
      <c r="MZ15" s="57">
        <f t="shared" si="17"/>
        <v>45</v>
      </c>
      <c r="NA15" s="57" t="str">
        <f t="shared" si="17"/>
        <v/>
      </c>
      <c r="NB15" s="57" t="str">
        <f t="shared" si="17"/>
        <v/>
      </c>
      <c r="NC15" s="57">
        <f t="shared" si="17"/>
        <v>90</v>
      </c>
      <c r="ND15" s="57" t="str">
        <f t="shared" si="17"/>
        <v/>
      </c>
      <c r="NE15" s="57" t="str">
        <f t="shared" si="17"/>
        <v/>
      </c>
      <c r="NF15" s="57" t="str">
        <f t="shared" si="17"/>
        <v/>
      </c>
      <c r="NG15" s="57">
        <f t="shared" si="17"/>
        <v>105</v>
      </c>
      <c r="NH15" s="57" t="str">
        <f t="shared" si="17"/>
        <v/>
      </c>
      <c r="NI15" s="57" t="str">
        <f t="shared" si="17"/>
        <v/>
      </c>
      <c r="NJ15" s="57">
        <f t="shared" si="17"/>
        <v>65</v>
      </c>
      <c r="NK15" s="57" t="str">
        <f t="shared" si="17"/>
        <v/>
      </c>
      <c r="NL15" s="57" t="str">
        <f t="shared" si="17"/>
        <v/>
      </c>
      <c r="NM15" s="57" t="str">
        <f t="shared" si="17"/>
        <v/>
      </c>
      <c r="NN15" s="57" t="str">
        <f t="shared" si="17"/>
        <v/>
      </c>
      <c r="NO15" s="57">
        <f t="shared" si="17"/>
        <v>1</v>
      </c>
      <c r="NP15" s="57" t="str">
        <f t="shared" si="17"/>
        <v/>
      </c>
      <c r="NQ15" s="57" t="str">
        <f t="shared" si="17"/>
        <v/>
      </c>
      <c r="NR15" s="57">
        <f t="shared" si="17"/>
        <v>1</v>
      </c>
      <c r="NS15" s="57" t="str">
        <f t="shared" si="17"/>
        <v/>
      </c>
      <c r="NT15" s="57" t="str">
        <f t="shared" si="17"/>
        <v/>
      </c>
      <c r="NU15" s="57" t="str">
        <f>IF(ISNUMBER(#REF!),#REF!,"")</f>
        <v/>
      </c>
      <c r="NV15" s="57" t="str">
        <f>IF(ISNUMBER(#REF!),#REF!,"")</f>
        <v/>
      </c>
      <c r="NX15" s="57">
        <f>SUM($MB15:MC15)</f>
        <v>113</v>
      </c>
      <c r="NY15" s="57">
        <f>SUM($MB15:MD15)</f>
        <v>113</v>
      </c>
      <c r="NZ15" s="57">
        <f>SUM($MB15:ME15)</f>
        <v>316</v>
      </c>
      <c r="OA15" s="57">
        <f>SUM($MB15:MF15)</f>
        <v>316</v>
      </c>
      <c r="OB15" s="57">
        <f>SUM($MB15:MG15)</f>
        <v>603</v>
      </c>
      <c r="OC15" s="57">
        <f>SUM($MB15:MH15)</f>
        <v>603</v>
      </c>
      <c r="OD15" s="57">
        <f>SUM($MB15:MI15)</f>
        <v>603</v>
      </c>
      <c r="OE15" s="57">
        <f>SUM($MB15:MJ15)</f>
        <v>603</v>
      </c>
      <c r="OF15" s="57">
        <f>SUM($MB15:MK15)</f>
        <v>603</v>
      </c>
      <c r="OG15" s="57">
        <f>SUM($MB15:ML15)</f>
        <v>989</v>
      </c>
      <c r="OH15" s="57">
        <f>SUM($MB15:MM15)</f>
        <v>989</v>
      </c>
      <c r="OI15" s="57">
        <f>SUM($MB15:MN15)</f>
        <v>1359</v>
      </c>
      <c r="OJ15" s="57">
        <f>SUM($MB15:MO15)</f>
        <v>1359</v>
      </c>
      <c r="OK15" s="57">
        <f>SUM($MB15:MP15)</f>
        <v>1359</v>
      </c>
      <c r="OL15" s="57">
        <f>SUM($MB15:MQ15)</f>
        <v>1359</v>
      </c>
      <c r="OM15" s="57">
        <f>SUM($MB15:MR15)</f>
        <v>1359</v>
      </c>
      <c r="ON15" s="57">
        <f>SUM($MB15:MS15)</f>
        <v>1599</v>
      </c>
      <c r="OO15" s="57">
        <f>SUM($MB15:MT15)</f>
        <v>1599</v>
      </c>
      <c r="OP15" s="57">
        <f>SUM($MB15:MU15)</f>
        <v>1725</v>
      </c>
      <c r="OQ15" s="57">
        <f>SUM($MB15:MV15)</f>
        <v>1725</v>
      </c>
      <c r="OR15" s="57">
        <f>SUM($MB15:MW15)</f>
        <v>1825</v>
      </c>
      <c r="OS15" s="57">
        <f>SUM($MB15:MX15)</f>
        <v>1825</v>
      </c>
      <c r="OT15" s="57">
        <f>SUM($MB15:MY15)</f>
        <v>1825</v>
      </c>
      <c r="OU15" s="57">
        <f>SUM($MB15:MZ15)</f>
        <v>1870</v>
      </c>
      <c r="OV15" s="57">
        <f>SUM($MB15:NA15)</f>
        <v>1870</v>
      </c>
      <c r="OW15" s="57">
        <f>SUM($MB15:NB15)</f>
        <v>1870</v>
      </c>
      <c r="OX15" s="57">
        <f>SUM($MB15:NC15)</f>
        <v>1960</v>
      </c>
      <c r="OY15" s="57">
        <f>SUM($MB15:ND15)</f>
        <v>1960</v>
      </c>
      <c r="OZ15" s="57">
        <f>SUM($MB15:NE15)</f>
        <v>1960</v>
      </c>
      <c r="PA15" s="57">
        <f>SUM($MB15:NF15)</f>
        <v>1960</v>
      </c>
      <c r="PB15" s="57">
        <f>SUM($MB15:NG15)</f>
        <v>2065</v>
      </c>
      <c r="PC15" s="57">
        <f>SUM($MB15:NH15)</f>
        <v>2065</v>
      </c>
      <c r="PD15" s="57">
        <f>SUM($MB15:NI15)</f>
        <v>2065</v>
      </c>
      <c r="PE15" s="57">
        <f>SUM($MB15:NJ15)</f>
        <v>2130</v>
      </c>
      <c r="PF15" s="57">
        <f>SUM($MB15:NK15)</f>
        <v>2130</v>
      </c>
      <c r="PG15" s="57">
        <f>SUM($MB15:NL15)</f>
        <v>2130</v>
      </c>
      <c r="PH15" s="57">
        <f>SUM($MB15:NM15)</f>
        <v>2130</v>
      </c>
      <c r="PI15" s="57">
        <f>SUM($MB15:NN15)</f>
        <v>2130</v>
      </c>
      <c r="PJ15" s="57">
        <f>SUM($MB15:NO15)</f>
        <v>2131</v>
      </c>
      <c r="PK15" s="57">
        <f>SUM($MB15:NP15)</f>
        <v>2131</v>
      </c>
      <c r="PL15" s="57">
        <f>SUM($MB15:NQ15)</f>
        <v>2131</v>
      </c>
      <c r="PM15" s="57">
        <f>SUM($MB15:NR15)</f>
        <v>2132</v>
      </c>
      <c r="PN15" s="57">
        <f>SUM($MB15:NS15)</f>
        <v>2132</v>
      </c>
      <c r="PO15" s="57">
        <f>SUM($MB15:NT15)</f>
        <v>2132</v>
      </c>
      <c r="PP15" s="57">
        <f>SUM($MB15:NU15)</f>
        <v>2132</v>
      </c>
      <c r="PQ15" s="57">
        <f>SUM($MB15:NV15)</f>
        <v>2132</v>
      </c>
      <c r="PR15" s="57">
        <f>SUM($MB15:NV15)</f>
        <v>2132</v>
      </c>
    </row>
    <row r="16" spans="1:444" ht="17" thickBot="1">
      <c r="A16" s="319"/>
      <c r="B16" s="307"/>
      <c r="C16" s="307"/>
      <c r="D16" s="307"/>
      <c r="E16" s="58" t="s">
        <v>66</v>
      </c>
      <c r="F16" s="310"/>
      <c r="G16" s="42">
        <v>0</v>
      </c>
      <c r="H16" s="42"/>
      <c r="I16" s="59">
        <v>46.1</v>
      </c>
      <c r="J16" s="60"/>
      <c r="K16" s="61"/>
      <c r="L16" s="60">
        <v>53.3</v>
      </c>
      <c r="M16" s="61"/>
      <c r="N16" s="60">
        <v>58.25</v>
      </c>
      <c r="O16" s="61"/>
      <c r="P16" s="61"/>
      <c r="Q16" s="61"/>
      <c r="R16" s="61"/>
      <c r="S16" s="60">
        <v>67.400000000000006</v>
      </c>
      <c r="T16" s="60"/>
      <c r="U16" s="60">
        <v>70.3</v>
      </c>
      <c r="V16" s="61"/>
      <c r="W16" s="61"/>
      <c r="X16" s="61"/>
      <c r="Y16" s="60"/>
      <c r="Z16" s="60">
        <v>70.099999999999994</v>
      </c>
      <c r="AA16" s="61"/>
      <c r="AB16" s="60">
        <v>63.3</v>
      </c>
      <c r="AC16" s="61"/>
      <c r="AD16" s="60">
        <v>72.5</v>
      </c>
      <c r="AE16" s="60"/>
      <c r="AF16" s="61"/>
      <c r="AG16" s="60">
        <v>62.5</v>
      </c>
      <c r="AH16" s="61"/>
      <c r="AI16" s="61"/>
      <c r="AJ16" s="60">
        <v>59.45</v>
      </c>
      <c r="AK16" s="62"/>
      <c r="AL16" s="62"/>
      <c r="AM16" s="62"/>
      <c r="AN16" s="63">
        <v>56.4</v>
      </c>
      <c r="AO16" s="62"/>
      <c r="AP16" s="62"/>
      <c r="AQ16" s="63">
        <v>55.2</v>
      </c>
      <c r="AR16" s="62"/>
      <c r="AS16" s="62"/>
      <c r="AT16" s="62"/>
      <c r="AU16" s="62"/>
      <c r="AV16" s="63">
        <v>29.8</v>
      </c>
      <c r="AW16" s="62"/>
      <c r="AX16" s="62"/>
      <c r="AY16" s="64">
        <v>42</v>
      </c>
      <c r="AZ16" s="63"/>
      <c r="BA16" s="63"/>
      <c r="BC16" s="319"/>
      <c r="BD16">
        <v>0</v>
      </c>
      <c r="BE16" s="65">
        <f t="shared" si="0"/>
        <v>0</v>
      </c>
      <c r="BF16" s="65" t="e">
        <f t="shared" si="0"/>
        <v>#N/A</v>
      </c>
      <c r="BG16" s="65">
        <f t="shared" si="0"/>
        <v>46.1</v>
      </c>
      <c r="BH16" s="66" t="e">
        <f t="shared" si="0"/>
        <v>#N/A</v>
      </c>
      <c r="BI16" s="66" t="e">
        <f t="shared" si="0"/>
        <v>#N/A</v>
      </c>
      <c r="BJ16" s="66">
        <f t="shared" si="0"/>
        <v>53.3</v>
      </c>
      <c r="BK16" s="66" t="e">
        <f t="shared" si="0"/>
        <v>#N/A</v>
      </c>
      <c r="BL16" s="66">
        <f t="shared" si="0"/>
        <v>58.25</v>
      </c>
      <c r="BM16" s="66" t="e">
        <f t="shared" si="0"/>
        <v>#N/A</v>
      </c>
      <c r="BN16" s="66" t="e">
        <f t="shared" si="0"/>
        <v>#N/A</v>
      </c>
      <c r="BO16" s="66" t="e">
        <f t="shared" si="0"/>
        <v>#N/A</v>
      </c>
      <c r="BP16" s="66" t="e">
        <f t="shared" si="0"/>
        <v>#N/A</v>
      </c>
      <c r="BQ16" s="66">
        <f t="shared" si="0"/>
        <v>67.400000000000006</v>
      </c>
      <c r="BR16" s="66" t="e">
        <f t="shared" si="0"/>
        <v>#N/A</v>
      </c>
      <c r="BS16" s="66">
        <f t="shared" si="0"/>
        <v>70.3</v>
      </c>
      <c r="BT16" s="66" t="e">
        <f t="shared" si="0"/>
        <v>#N/A</v>
      </c>
      <c r="BU16" s="66" t="e">
        <f t="shared" si="1"/>
        <v>#N/A</v>
      </c>
      <c r="BV16" s="66" t="e">
        <f t="shared" si="1"/>
        <v>#N/A</v>
      </c>
      <c r="BW16" s="66" t="e">
        <f t="shared" si="1"/>
        <v>#N/A</v>
      </c>
      <c r="BX16" s="66">
        <f t="shared" si="1"/>
        <v>70.099999999999994</v>
      </c>
      <c r="BY16" s="66" t="e">
        <f t="shared" si="1"/>
        <v>#N/A</v>
      </c>
      <c r="BZ16" s="66">
        <f t="shared" si="1"/>
        <v>63.3</v>
      </c>
      <c r="CA16" s="66" t="e">
        <f t="shared" si="1"/>
        <v>#N/A</v>
      </c>
      <c r="CB16" s="66">
        <f t="shared" si="1"/>
        <v>72.5</v>
      </c>
      <c r="CC16" s="66" t="e">
        <f t="shared" si="1"/>
        <v>#N/A</v>
      </c>
      <c r="CD16" s="66" t="e">
        <f t="shared" si="1"/>
        <v>#N/A</v>
      </c>
      <c r="CE16" s="66">
        <f t="shared" si="1"/>
        <v>62.5</v>
      </c>
      <c r="CF16" s="66" t="e">
        <f t="shared" si="1"/>
        <v>#N/A</v>
      </c>
      <c r="CG16" s="66" t="e">
        <f t="shared" si="1"/>
        <v>#N/A</v>
      </c>
      <c r="CH16" s="66">
        <f t="shared" si="1"/>
        <v>59.45</v>
      </c>
      <c r="CI16" s="66" t="e">
        <f t="shared" si="1"/>
        <v>#N/A</v>
      </c>
      <c r="CJ16" s="66" t="e">
        <f t="shared" si="1"/>
        <v>#N/A</v>
      </c>
      <c r="CK16" s="66" t="e">
        <f t="shared" si="2"/>
        <v>#N/A</v>
      </c>
      <c r="CL16" s="66">
        <f t="shared" si="2"/>
        <v>56.4</v>
      </c>
      <c r="CM16" s="66" t="e">
        <f t="shared" si="2"/>
        <v>#N/A</v>
      </c>
      <c r="CN16" s="66" t="e">
        <f t="shared" si="2"/>
        <v>#N/A</v>
      </c>
      <c r="CO16" s="66">
        <f t="shared" si="2"/>
        <v>55.2</v>
      </c>
      <c r="CP16" s="66" t="e">
        <f t="shared" si="2"/>
        <v>#N/A</v>
      </c>
      <c r="CQ16" s="66" t="e">
        <f t="shared" si="2"/>
        <v>#N/A</v>
      </c>
      <c r="CR16" s="66" t="e">
        <f t="shared" si="2"/>
        <v>#N/A</v>
      </c>
      <c r="CS16" s="66" t="e">
        <f t="shared" si="2"/>
        <v>#N/A</v>
      </c>
      <c r="CT16" s="66">
        <f t="shared" si="2"/>
        <v>29.8</v>
      </c>
      <c r="CU16" s="66" t="e">
        <f t="shared" si="2"/>
        <v>#N/A</v>
      </c>
      <c r="CV16" s="66" t="e">
        <f t="shared" si="2"/>
        <v>#N/A</v>
      </c>
      <c r="CW16" s="66">
        <f t="shared" si="2"/>
        <v>42</v>
      </c>
      <c r="CX16" s="66" t="e">
        <f t="shared" si="2"/>
        <v>#N/A</v>
      </c>
      <c r="CY16" s="66" t="e">
        <f t="shared" si="2"/>
        <v>#N/A</v>
      </c>
      <c r="CZ16" s="66" t="e">
        <f>IF(#REF!="",NA(),#REF!)</f>
        <v>#REF!</v>
      </c>
      <c r="DA16" s="66" t="e">
        <f>IF(#REF!="",NA(),#REF!)</f>
        <v>#REF!</v>
      </c>
      <c r="DB16" s="66" t="e">
        <f>IF(#REF!="",NA(),#REF!)</f>
        <v>#REF!</v>
      </c>
      <c r="DC16" s="66" t="e">
        <f>IF(#REF!="",NA(),#REF!)</f>
        <v>#REF!</v>
      </c>
      <c r="DD16" s="66" t="e">
        <f>IF(#REF!="",NA(),#REF!)</f>
        <v>#REF!</v>
      </c>
      <c r="DE16" s="66" t="e">
        <f>IF(#REF!="",NA(),#REF!)</f>
        <v>#REF!</v>
      </c>
      <c r="DF16" s="66" t="e">
        <f>IF(#REF!="",NA(),#REF!)</f>
        <v>#REF!</v>
      </c>
      <c r="DG16" s="66" t="e">
        <f>IF(#REF!="",NA(),#REF!)</f>
        <v>#REF!</v>
      </c>
      <c r="DH16" s="66" t="e">
        <f>IF(#REF!="",NA(),#REF!)</f>
        <v>#REF!</v>
      </c>
      <c r="DI16" s="66" t="e">
        <f>IF(#REF!="",NA(),#REF!)</f>
        <v>#REF!</v>
      </c>
      <c r="DJ16" s="66" t="e">
        <f>IF(#REF!="",NA(),#REF!)</f>
        <v>#REF!</v>
      </c>
      <c r="DK16" s="66" t="e">
        <f>IF(#REF!="",NA(),#REF!)</f>
        <v>#REF!</v>
      </c>
      <c r="DL16" s="66" t="e">
        <f>IF(#REF!="",NA(),#REF!)</f>
        <v>#REF!</v>
      </c>
      <c r="DM16" s="66" t="e">
        <f>IF(#REF!="",NA(),#REF!)</f>
        <v>#REF!</v>
      </c>
      <c r="DN16" s="66" t="e">
        <f>IF(#REF!="",NA(),#REF!)</f>
        <v>#REF!</v>
      </c>
      <c r="DO16" s="66" t="e">
        <f>IF(#REF!="",NA(),#REF!)</f>
        <v>#REF!</v>
      </c>
      <c r="DP16" s="66" t="e">
        <f>IF(#REF!="",NA(),#REF!)</f>
        <v>#REF!</v>
      </c>
      <c r="DQ16" s="66" t="e">
        <f>IF(#REF!="",NA(),#REF!)</f>
        <v>#REF!</v>
      </c>
      <c r="DR16" s="66" t="e">
        <f>IF(#REF!="",NA(),#REF!)</f>
        <v>#REF!</v>
      </c>
      <c r="DS16" s="66" t="e">
        <f>IF(#REF!="",NA(),#REF!)</f>
        <v>#REF!</v>
      </c>
      <c r="DT16" s="66" t="e">
        <f>IF(#REF!="",NA(),#REF!)</f>
        <v>#REF!</v>
      </c>
      <c r="DU16" s="66" t="e">
        <f>IF(#REF!="",NA(),#REF!)</f>
        <v>#REF!</v>
      </c>
      <c r="DV16" s="66" t="e">
        <f>IF(#REF!="",NA(),#REF!)</f>
        <v>#REF!</v>
      </c>
      <c r="DW16" s="66" t="e">
        <f>IF(#REF!="",NA(),#REF!)</f>
        <v>#REF!</v>
      </c>
      <c r="DX16" s="67" t="e">
        <f>IF(#REF!="",NA(),#REF!)</f>
        <v>#REF!</v>
      </c>
      <c r="DY16" s="304"/>
      <c r="DZ16" s="324"/>
      <c r="EA16" s="68">
        <f>MAX(I16:BA16)</f>
        <v>72.5</v>
      </c>
      <c r="EB16" s="58" t="s">
        <v>67</v>
      </c>
      <c r="EC16" s="310"/>
      <c r="ED16" s="312"/>
      <c r="EE16" s="313"/>
      <c r="EF16" s="313"/>
      <c r="EG16" s="313"/>
      <c r="EH16" s="313"/>
      <c r="EI16" s="313"/>
      <c r="EJ16" s="53">
        <f t="shared" si="8"/>
        <v>0</v>
      </c>
      <c r="EK16" s="53" t="str">
        <f t="shared" si="8"/>
        <v/>
      </c>
      <c r="EL16" s="70">
        <f t="shared" si="8"/>
        <v>46.1</v>
      </c>
      <c r="EM16" t="str">
        <f t="shared" si="8"/>
        <v/>
      </c>
      <c r="EN16" t="str">
        <f t="shared" si="8"/>
        <v/>
      </c>
      <c r="EO16">
        <f t="shared" si="8"/>
        <v>53.3</v>
      </c>
      <c r="EP16" t="str">
        <f t="shared" si="8"/>
        <v/>
      </c>
      <c r="EQ16">
        <f t="shared" si="8"/>
        <v>58.25</v>
      </c>
      <c r="ER16" t="str">
        <f t="shared" si="8"/>
        <v/>
      </c>
      <c r="ES16" t="str">
        <f t="shared" si="8"/>
        <v/>
      </c>
      <c r="ET16" t="str">
        <f t="shared" si="8"/>
        <v/>
      </c>
      <c r="EU16" t="str">
        <f t="shared" si="8"/>
        <v/>
      </c>
      <c r="EV16">
        <f t="shared" si="8"/>
        <v>67.400000000000006</v>
      </c>
      <c r="EW16" t="str">
        <f t="shared" si="8"/>
        <v/>
      </c>
      <c r="EX16">
        <f t="shared" si="8"/>
        <v>70.3</v>
      </c>
      <c r="EY16" t="str">
        <f t="shared" si="8"/>
        <v/>
      </c>
      <c r="EZ16" t="str">
        <f t="shared" si="9"/>
        <v/>
      </c>
      <c r="FA16" t="str">
        <f t="shared" si="9"/>
        <v/>
      </c>
      <c r="FB16" t="str">
        <f t="shared" si="9"/>
        <v/>
      </c>
      <c r="FC16">
        <f t="shared" si="9"/>
        <v>70.099999999999994</v>
      </c>
      <c r="FD16" t="str">
        <f t="shared" si="9"/>
        <v/>
      </c>
      <c r="FE16">
        <f t="shared" si="9"/>
        <v>63.3</v>
      </c>
      <c r="FF16" t="str">
        <f t="shared" si="9"/>
        <v/>
      </c>
      <c r="FG16">
        <f t="shared" si="9"/>
        <v>72.5</v>
      </c>
      <c r="FH16" t="str">
        <f t="shared" si="9"/>
        <v/>
      </c>
      <c r="FI16" t="str">
        <f t="shared" si="9"/>
        <v/>
      </c>
      <c r="FJ16">
        <f t="shared" si="9"/>
        <v>62.5</v>
      </c>
      <c r="FK16" t="str">
        <f t="shared" si="9"/>
        <v/>
      </c>
      <c r="FL16" t="str">
        <f t="shared" si="9"/>
        <v/>
      </c>
      <c r="FM16">
        <f t="shared" si="9"/>
        <v>59.45</v>
      </c>
      <c r="FN16" t="str">
        <f t="shared" si="9"/>
        <v/>
      </c>
      <c r="FO16" t="str">
        <f t="shared" si="9"/>
        <v/>
      </c>
      <c r="FP16" t="str">
        <f t="shared" si="10"/>
        <v/>
      </c>
      <c r="FQ16">
        <f t="shared" si="10"/>
        <v>56.4</v>
      </c>
      <c r="FR16" t="str">
        <f t="shared" si="10"/>
        <v/>
      </c>
      <c r="FS16" t="str">
        <f t="shared" si="10"/>
        <v/>
      </c>
      <c r="FT16">
        <f t="shared" si="10"/>
        <v>55.2</v>
      </c>
      <c r="FU16" t="str">
        <f t="shared" si="10"/>
        <v/>
      </c>
      <c r="FV16" t="str">
        <f t="shared" si="10"/>
        <v/>
      </c>
      <c r="FW16" t="str">
        <f t="shared" si="10"/>
        <v/>
      </c>
      <c r="FX16" t="str">
        <f t="shared" si="10"/>
        <v/>
      </c>
      <c r="FY16">
        <f t="shared" si="10"/>
        <v>29.8</v>
      </c>
      <c r="FZ16" t="str">
        <f t="shared" si="10"/>
        <v/>
      </c>
      <c r="GA16" t="str">
        <f t="shared" si="10"/>
        <v/>
      </c>
      <c r="GB16">
        <f t="shared" si="10"/>
        <v>42</v>
      </c>
      <c r="GC16" t="str">
        <f t="shared" si="10"/>
        <v/>
      </c>
      <c r="GD16" t="str">
        <f t="shared" si="10"/>
        <v/>
      </c>
      <c r="GE16" t="str">
        <f t="shared" si="10"/>
        <v/>
      </c>
      <c r="GF16" t="str">
        <f t="shared" si="11"/>
        <v/>
      </c>
      <c r="GG16" t="str">
        <f t="shared" si="11"/>
        <v/>
      </c>
      <c r="GH16" t="str">
        <f t="shared" si="11"/>
        <v/>
      </c>
      <c r="GI16" t="str">
        <f t="shared" si="11"/>
        <v/>
      </c>
      <c r="GJ16" t="str">
        <f t="shared" si="11"/>
        <v/>
      </c>
      <c r="GK16" t="str">
        <f t="shared" si="11"/>
        <v/>
      </c>
      <c r="GL16" t="str">
        <f t="shared" si="11"/>
        <v/>
      </c>
      <c r="GM16" t="str">
        <f t="shared" si="11"/>
        <v/>
      </c>
      <c r="GN16" t="str">
        <f t="shared" si="11"/>
        <v/>
      </c>
      <c r="GO16" t="str">
        <f t="shared" si="11"/>
        <v/>
      </c>
      <c r="GP16" t="str">
        <f t="shared" si="11"/>
        <v/>
      </c>
      <c r="GQ16" t="str">
        <f t="shared" si="11"/>
        <v/>
      </c>
      <c r="GR16" t="str">
        <f t="shared" si="11"/>
        <v/>
      </c>
      <c r="GS16" t="str">
        <f t="shared" si="11"/>
        <v/>
      </c>
      <c r="GT16" t="str">
        <f t="shared" si="11"/>
        <v/>
      </c>
      <c r="GU16" t="str">
        <f t="shared" si="7"/>
        <v/>
      </c>
      <c r="GV16" t="str">
        <f t="shared" si="4"/>
        <v/>
      </c>
      <c r="GW16" t="str">
        <f t="shared" si="4"/>
        <v/>
      </c>
      <c r="GX16" t="str">
        <f t="shared" si="4"/>
        <v/>
      </c>
      <c r="GY16" t="str">
        <f t="shared" si="4"/>
        <v/>
      </c>
      <c r="GZ16" t="str">
        <f t="shared" si="4"/>
        <v/>
      </c>
      <c r="HA16" t="str">
        <f t="shared" si="4"/>
        <v/>
      </c>
      <c r="HB16" t="str">
        <f t="shared" si="4"/>
        <v/>
      </c>
      <c r="HC16" s="71" t="str">
        <f t="shared" si="4"/>
        <v/>
      </c>
      <c r="HD16" s="313"/>
      <c r="HE16" s="313"/>
      <c r="HF16" s="313"/>
      <c r="HG16" s="313"/>
      <c r="HH16" s="313"/>
      <c r="HI16" s="316"/>
      <c r="HM16" s="70"/>
      <c r="KC16" s="71"/>
      <c r="KE16" s="318"/>
      <c r="KF16" s="72"/>
      <c r="KG16" s="72"/>
      <c r="KH16" s="73"/>
      <c r="KI16" s="74"/>
      <c r="KJ16" s="74"/>
      <c r="KK16" s="74"/>
      <c r="KL16" s="74"/>
      <c r="KM16" s="74"/>
      <c r="KN16" s="74"/>
      <c r="KO16" s="74"/>
      <c r="KP16" s="74"/>
      <c r="KQ16" s="74"/>
      <c r="KR16" s="74"/>
      <c r="KS16" s="74"/>
      <c r="KT16" s="74"/>
      <c r="KU16" s="74"/>
      <c r="KV16" s="74"/>
      <c r="KW16" s="74"/>
      <c r="KX16" s="74"/>
      <c r="KY16" s="74"/>
      <c r="KZ16" s="74"/>
      <c r="LA16" s="74"/>
      <c r="LB16" s="74"/>
      <c r="LC16" s="74"/>
      <c r="LD16" s="74"/>
      <c r="LE16" s="74"/>
      <c r="LF16" s="74"/>
      <c r="LG16" s="74"/>
      <c r="LH16" s="74"/>
      <c r="LI16" s="74"/>
      <c r="LJ16" s="74"/>
      <c r="LK16" s="74"/>
      <c r="LL16" s="74"/>
      <c r="LM16" s="74"/>
      <c r="LN16" s="74"/>
      <c r="LO16" s="74"/>
      <c r="LP16" s="74"/>
      <c r="LQ16" s="74"/>
      <c r="LR16" s="74"/>
      <c r="LS16" s="74"/>
      <c r="LT16" s="74"/>
      <c r="LU16" s="74"/>
      <c r="LV16" s="74"/>
      <c r="LW16" s="74"/>
      <c r="LX16" s="74"/>
      <c r="LY16" s="74"/>
      <c r="LZ16" s="74"/>
    </row>
    <row r="17" spans="1:434" ht="17" thickBot="1">
      <c r="A17" s="319"/>
      <c r="B17" s="307"/>
      <c r="C17" s="307"/>
      <c r="D17" s="307"/>
      <c r="E17" s="58" t="s">
        <v>68</v>
      </c>
      <c r="F17" s="310"/>
      <c r="G17" s="42"/>
      <c r="H17" s="42"/>
      <c r="I17" s="59">
        <v>8</v>
      </c>
      <c r="J17" s="60"/>
      <c r="K17" s="61"/>
      <c r="L17" s="60">
        <v>12.5</v>
      </c>
      <c r="M17" s="61"/>
      <c r="N17" s="60">
        <v>19.950000000000003</v>
      </c>
      <c r="O17" s="61"/>
      <c r="P17" s="61"/>
      <c r="Q17" s="61"/>
      <c r="R17" s="61"/>
      <c r="S17" s="60">
        <v>21.4</v>
      </c>
      <c r="T17" s="60"/>
      <c r="U17" s="60">
        <v>18.600000000000001</v>
      </c>
      <c r="V17" s="61"/>
      <c r="W17" s="61"/>
      <c r="X17" s="61"/>
      <c r="Y17" s="60"/>
      <c r="Z17" s="60">
        <v>22.5</v>
      </c>
      <c r="AA17" s="61"/>
      <c r="AB17" s="60">
        <v>12.5</v>
      </c>
      <c r="AC17" s="61"/>
      <c r="AD17" s="60">
        <v>20.5</v>
      </c>
      <c r="AE17" s="60"/>
      <c r="AF17" s="61"/>
      <c r="AG17" s="60">
        <v>24.6</v>
      </c>
      <c r="AH17" s="61"/>
      <c r="AI17" s="61"/>
      <c r="AJ17" s="60">
        <v>22.25</v>
      </c>
      <c r="AK17" s="62"/>
      <c r="AL17" s="62"/>
      <c r="AM17" s="62"/>
      <c r="AN17" s="63">
        <v>19.899999999999999</v>
      </c>
      <c r="AO17" s="62"/>
      <c r="AP17" s="62"/>
      <c r="AQ17" s="63">
        <v>34.9</v>
      </c>
      <c r="AR17" s="62"/>
      <c r="AS17" s="62"/>
      <c r="AT17" s="62"/>
      <c r="AU17" s="62"/>
      <c r="AV17" s="63">
        <v>18.2</v>
      </c>
      <c r="AW17" s="62"/>
      <c r="AX17" s="62"/>
      <c r="AY17" s="64">
        <v>26.8</v>
      </c>
      <c r="AZ17" s="63"/>
      <c r="BA17" s="63"/>
      <c r="BC17" s="319"/>
      <c r="BD17">
        <v>0</v>
      </c>
      <c r="BE17" s="65" t="e">
        <f t="shared" si="0"/>
        <v>#N/A</v>
      </c>
      <c r="BF17" s="65" t="e">
        <f t="shared" si="0"/>
        <v>#N/A</v>
      </c>
      <c r="BG17" s="65">
        <f t="shared" si="0"/>
        <v>8</v>
      </c>
      <c r="BH17" s="66" t="e">
        <f t="shared" si="0"/>
        <v>#N/A</v>
      </c>
      <c r="BI17" s="66" t="e">
        <f t="shared" si="0"/>
        <v>#N/A</v>
      </c>
      <c r="BJ17" s="66">
        <f t="shared" si="0"/>
        <v>12.5</v>
      </c>
      <c r="BK17" s="66" t="e">
        <f t="shared" si="0"/>
        <v>#N/A</v>
      </c>
      <c r="BL17" s="66">
        <f t="shared" si="0"/>
        <v>19.950000000000003</v>
      </c>
      <c r="BM17" s="66" t="e">
        <f t="shared" si="0"/>
        <v>#N/A</v>
      </c>
      <c r="BN17" s="66" t="e">
        <f t="shared" si="0"/>
        <v>#N/A</v>
      </c>
      <c r="BO17" s="66" t="e">
        <f t="shared" si="0"/>
        <v>#N/A</v>
      </c>
      <c r="BP17" s="66" t="e">
        <f t="shared" si="0"/>
        <v>#N/A</v>
      </c>
      <c r="BQ17" s="66">
        <f t="shared" si="0"/>
        <v>21.4</v>
      </c>
      <c r="BR17" s="66" t="e">
        <f t="shared" si="0"/>
        <v>#N/A</v>
      </c>
      <c r="BS17" s="66">
        <f t="shared" si="0"/>
        <v>18.600000000000001</v>
      </c>
      <c r="BT17" s="66" t="e">
        <f t="shared" si="0"/>
        <v>#N/A</v>
      </c>
      <c r="BU17" s="66" t="e">
        <f t="shared" si="1"/>
        <v>#N/A</v>
      </c>
      <c r="BV17" s="66" t="e">
        <f t="shared" si="1"/>
        <v>#N/A</v>
      </c>
      <c r="BW17" s="66" t="e">
        <f t="shared" si="1"/>
        <v>#N/A</v>
      </c>
      <c r="BX17" s="66">
        <f t="shared" si="1"/>
        <v>22.5</v>
      </c>
      <c r="BY17" s="66" t="e">
        <f t="shared" si="1"/>
        <v>#N/A</v>
      </c>
      <c r="BZ17" s="66">
        <f t="shared" si="1"/>
        <v>12.5</v>
      </c>
      <c r="CA17" s="66" t="e">
        <f t="shared" si="1"/>
        <v>#N/A</v>
      </c>
      <c r="CB17" s="66">
        <f t="shared" si="1"/>
        <v>20.5</v>
      </c>
      <c r="CC17" s="66" t="e">
        <f t="shared" si="1"/>
        <v>#N/A</v>
      </c>
      <c r="CD17" s="66" t="e">
        <f t="shared" si="1"/>
        <v>#N/A</v>
      </c>
      <c r="CE17" s="66">
        <f t="shared" si="1"/>
        <v>24.6</v>
      </c>
      <c r="CF17" s="66" t="e">
        <f t="shared" si="1"/>
        <v>#N/A</v>
      </c>
      <c r="CG17" s="66" t="e">
        <f t="shared" si="1"/>
        <v>#N/A</v>
      </c>
      <c r="CH17" s="66">
        <f t="shared" si="1"/>
        <v>22.25</v>
      </c>
      <c r="CI17" s="66" t="e">
        <f t="shared" si="1"/>
        <v>#N/A</v>
      </c>
      <c r="CJ17" s="66" t="e">
        <f t="shared" si="1"/>
        <v>#N/A</v>
      </c>
      <c r="CK17" s="66" t="e">
        <f t="shared" si="2"/>
        <v>#N/A</v>
      </c>
      <c r="CL17" s="66">
        <f t="shared" si="2"/>
        <v>19.899999999999999</v>
      </c>
      <c r="CM17" s="66" t="e">
        <f t="shared" si="2"/>
        <v>#N/A</v>
      </c>
      <c r="CN17" s="66" t="e">
        <f t="shared" si="2"/>
        <v>#N/A</v>
      </c>
      <c r="CO17" s="66">
        <f t="shared" si="2"/>
        <v>34.9</v>
      </c>
      <c r="CP17" s="66" t="e">
        <f t="shared" si="2"/>
        <v>#N/A</v>
      </c>
      <c r="CQ17" s="66" t="e">
        <f t="shared" si="2"/>
        <v>#N/A</v>
      </c>
      <c r="CR17" s="66" t="e">
        <f t="shared" si="2"/>
        <v>#N/A</v>
      </c>
      <c r="CS17" s="66" t="e">
        <f t="shared" si="2"/>
        <v>#N/A</v>
      </c>
      <c r="CT17" s="66">
        <f t="shared" si="2"/>
        <v>18.2</v>
      </c>
      <c r="CU17" s="66" t="e">
        <f t="shared" si="2"/>
        <v>#N/A</v>
      </c>
      <c r="CV17" s="66" t="e">
        <f t="shared" si="2"/>
        <v>#N/A</v>
      </c>
      <c r="CW17" s="66">
        <f t="shared" si="2"/>
        <v>26.8</v>
      </c>
      <c r="CX17" s="66" t="e">
        <f t="shared" si="2"/>
        <v>#N/A</v>
      </c>
      <c r="CY17" s="66" t="e">
        <f t="shared" si="2"/>
        <v>#N/A</v>
      </c>
      <c r="CZ17" s="66" t="e">
        <f>IF(#REF!="",NA(),#REF!)</f>
        <v>#REF!</v>
      </c>
      <c r="DA17" s="66" t="e">
        <f>IF(#REF!="",NA(),#REF!)</f>
        <v>#REF!</v>
      </c>
      <c r="DB17" s="66" t="e">
        <f>IF(#REF!="",NA(),#REF!)</f>
        <v>#REF!</v>
      </c>
      <c r="DC17" s="66" t="e">
        <f>IF(#REF!="",NA(),#REF!)</f>
        <v>#REF!</v>
      </c>
      <c r="DD17" s="66" t="e">
        <f>IF(#REF!="",NA(),#REF!)</f>
        <v>#REF!</v>
      </c>
      <c r="DE17" s="66" t="e">
        <f>IF(#REF!="",NA(),#REF!)</f>
        <v>#REF!</v>
      </c>
      <c r="DF17" s="66" t="e">
        <f>IF(#REF!="",NA(),#REF!)</f>
        <v>#REF!</v>
      </c>
      <c r="DG17" s="66" t="e">
        <f>IF(#REF!="",NA(),#REF!)</f>
        <v>#REF!</v>
      </c>
      <c r="DH17" s="66" t="e">
        <f>IF(#REF!="",NA(),#REF!)</f>
        <v>#REF!</v>
      </c>
      <c r="DI17" s="66" t="e">
        <f>IF(#REF!="",NA(),#REF!)</f>
        <v>#REF!</v>
      </c>
      <c r="DJ17" s="66" t="e">
        <f>IF(#REF!="",NA(),#REF!)</f>
        <v>#REF!</v>
      </c>
      <c r="DK17" s="66" t="e">
        <f>IF(#REF!="",NA(),#REF!)</f>
        <v>#REF!</v>
      </c>
      <c r="DL17" s="66" t="e">
        <f>IF(#REF!="",NA(),#REF!)</f>
        <v>#REF!</v>
      </c>
      <c r="DM17" s="66" t="e">
        <f>IF(#REF!="",NA(),#REF!)</f>
        <v>#REF!</v>
      </c>
      <c r="DN17" s="66" t="e">
        <f>IF(#REF!="",NA(),#REF!)</f>
        <v>#REF!</v>
      </c>
      <c r="DO17" s="66" t="e">
        <f>IF(#REF!="",NA(),#REF!)</f>
        <v>#REF!</v>
      </c>
      <c r="DP17" s="66" t="e">
        <f>IF(#REF!="",NA(),#REF!)</f>
        <v>#REF!</v>
      </c>
      <c r="DQ17" s="66" t="e">
        <f>IF(#REF!="",NA(),#REF!)</f>
        <v>#REF!</v>
      </c>
      <c r="DR17" s="66" t="e">
        <f>IF(#REF!="",NA(),#REF!)</f>
        <v>#REF!</v>
      </c>
      <c r="DS17" s="66" t="e">
        <f>IF(#REF!="",NA(),#REF!)</f>
        <v>#REF!</v>
      </c>
      <c r="DT17" s="66" t="e">
        <f>IF(#REF!="",NA(),#REF!)</f>
        <v>#REF!</v>
      </c>
      <c r="DU17" s="66" t="e">
        <f>IF(#REF!="",NA(),#REF!)</f>
        <v>#REF!</v>
      </c>
      <c r="DV17" s="66" t="e">
        <f>IF(#REF!="",NA(),#REF!)</f>
        <v>#REF!</v>
      </c>
      <c r="DW17" s="66" t="e">
        <f>IF(#REF!="",NA(),#REF!)</f>
        <v>#REF!</v>
      </c>
      <c r="DX17" s="67" t="e">
        <f>IF(#REF!="",NA(),#REF!)</f>
        <v>#REF!</v>
      </c>
      <c r="DY17" s="304"/>
      <c r="DZ17" s="324"/>
      <c r="EA17" s="68"/>
      <c r="EB17" s="58" t="s">
        <v>69</v>
      </c>
      <c r="EC17" s="310"/>
      <c r="ED17" s="312"/>
      <c r="EE17" s="313"/>
      <c r="EF17" s="313"/>
      <c r="EG17" s="313"/>
      <c r="EH17" s="313"/>
      <c r="EI17" s="313"/>
      <c r="EJ17" s="53" t="str">
        <f t="shared" si="8"/>
        <v/>
      </c>
      <c r="EK17" s="53" t="str">
        <f t="shared" si="8"/>
        <v/>
      </c>
      <c r="EL17" s="70">
        <f t="shared" si="8"/>
        <v>8</v>
      </c>
      <c r="EM17" t="str">
        <f t="shared" si="8"/>
        <v/>
      </c>
      <c r="EN17" t="str">
        <f t="shared" si="8"/>
        <v/>
      </c>
      <c r="EO17">
        <f t="shared" si="8"/>
        <v>12.5</v>
      </c>
      <c r="EP17" t="str">
        <f t="shared" si="8"/>
        <v/>
      </c>
      <c r="EQ17">
        <f t="shared" si="8"/>
        <v>19.950000000000003</v>
      </c>
      <c r="ER17" t="str">
        <f t="shared" si="8"/>
        <v/>
      </c>
      <c r="ES17" t="str">
        <f t="shared" si="8"/>
        <v/>
      </c>
      <c r="ET17" t="str">
        <f t="shared" si="8"/>
        <v/>
      </c>
      <c r="EU17" t="str">
        <f t="shared" si="8"/>
        <v/>
      </c>
      <c r="EV17">
        <f t="shared" si="8"/>
        <v>21.4</v>
      </c>
      <c r="EW17" t="str">
        <f t="shared" si="8"/>
        <v/>
      </c>
      <c r="EX17">
        <f t="shared" si="8"/>
        <v>18.600000000000001</v>
      </c>
      <c r="EY17" t="str">
        <f t="shared" si="8"/>
        <v/>
      </c>
      <c r="EZ17" t="str">
        <f t="shared" si="9"/>
        <v/>
      </c>
      <c r="FA17" t="str">
        <f t="shared" si="9"/>
        <v/>
      </c>
      <c r="FB17" t="str">
        <f t="shared" si="9"/>
        <v/>
      </c>
      <c r="FC17">
        <f t="shared" si="9"/>
        <v>22.5</v>
      </c>
      <c r="FD17" t="str">
        <f t="shared" si="9"/>
        <v/>
      </c>
      <c r="FE17">
        <f t="shared" si="9"/>
        <v>12.5</v>
      </c>
      <c r="FF17" t="str">
        <f t="shared" si="9"/>
        <v/>
      </c>
      <c r="FG17">
        <f t="shared" si="9"/>
        <v>20.5</v>
      </c>
      <c r="FH17" t="str">
        <f t="shared" si="9"/>
        <v/>
      </c>
      <c r="FI17" t="str">
        <f t="shared" si="9"/>
        <v/>
      </c>
      <c r="FJ17">
        <f t="shared" si="9"/>
        <v>24.6</v>
      </c>
      <c r="FK17" t="str">
        <f t="shared" si="9"/>
        <v/>
      </c>
      <c r="FL17" t="str">
        <f t="shared" si="9"/>
        <v/>
      </c>
      <c r="FM17">
        <f t="shared" si="9"/>
        <v>22.25</v>
      </c>
      <c r="FN17" t="str">
        <f t="shared" si="9"/>
        <v/>
      </c>
      <c r="FO17" t="str">
        <f t="shared" si="9"/>
        <v/>
      </c>
      <c r="FP17" t="str">
        <f t="shared" si="10"/>
        <v/>
      </c>
      <c r="FQ17">
        <f t="shared" si="10"/>
        <v>19.899999999999999</v>
      </c>
      <c r="FR17" t="str">
        <f t="shared" si="10"/>
        <v/>
      </c>
      <c r="FS17" t="str">
        <f t="shared" si="10"/>
        <v/>
      </c>
      <c r="FT17">
        <f t="shared" si="10"/>
        <v>34.9</v>
      </c>
      <c r="FU17" t="str">
        <f t="shared" si="10"/>
        <v/>
      </c>
      <c r="FV17" t="str">
        <f t="shared" si="10"/>
        <v/>
      </c>
      <c r="FW17" t="str">
        <f t="shared" si="10"/>
        <v/>
      </c>
      <c r="FX17" t="str">
        <f t="shared" si="10"/>
        <v/>
      </c>
      <c r="FY17">
        <f t="shared" si="10"/>
        <v>18.2</v>
      </c>
      <c r="FZ17" t="str">
        <f t="shared" si="10"/>
        <v/>
      </c>
      <c r="GA17" t="str">
        <f t="shared" si="10"/>
        <v/>
      </c>
      <c r="GB17">
        <f t="shared" si="10"/>
        <v>26.8</v>
      </c>
      <c r="GC17" t="str">
        <f t="shared" si="10"/>
        <v/>
      </c>
      <c r="GD17" t="str">
        <f t="shared" si="10"/>
        <v/>
      </c>
      <c r="GE17" t="str">
        <f t="shared" si="10"/>
        <v/>
      </c>
      <c r="GF17" t="str">
        <f t="shared" si="11"/>
        <v/>
      </c>
      <c r="GG17" t="str">
        <f t="shared" si="11"/>
        <v/>
      </c>
      <c r="GH17" t="str">
        <f t="shared" si="11"/>
        <v/>
      </c>
      <c r="GI17" t="str">
        <f t="shared" si="11"/>
        <v/>
      </c>
      <c r="GJ17" t="str">
        <f t="shared" si="11"/>
        <v/>
      </c>
      <c r="GK17" t="str">
        <f t="shared" si="11"/>
        <v/>
      </c>
      <c r="GL17" t="str">
        <f t="shared" si="11"/>
        <v/>
      </c>
      <c r="GM17" t="str">
        <f t="shared" si="11"/>
        <v/>
      </c>
      <c r="GN17" t="str">
        <f t="shared" si="11"/>
        <v/>
      </c>
      <c r="GO17" t="str">
        <f t="shared" si="11"/>
        <v/>
      </c>
      <c r="GP17" t="str">
        <f t="shared" si="11"/>
        <v/>
      </c>
      <c r="GQ17" t="str">
        <f t="shared" si="11"/>
        <v/>
      </c>
      <c r="GR17" t="str">
        <f t="shared" si="11"/>
        <v/>
      </c>
      <c r="GS17" t="str">
        <f t="shared" si="11"/>
        <v/>
      </c>
      <c r="GT17" t="str">
        <f t="shared" si="11"/>
        <v/>
      </c>
      <c r="GU17" t="str">
        <f t="shared" si="7"/>
        <v/>
      </c>
      <c r="GV17" t="str">
        <f t="shared" si="4"/>
        <v/>
      </c>
      <c r="GW17" t="str">
        <f t="shared" si="4"/>
        <v/>
      </c>
      <c r="GX17" t="str">
        <f t="shared" si="4"/>
        <v/>
      </c>
      <c r="GY17" t="str">
        <f t="shared" si="4"/>
        <v/>
      </c>
      <c r="GZ17" t="str">
        <f t="shared" si="4"/>
        <v/>
      </c>
      <c r="HA17" t="str">
        <f t="shared" si="4"/>
        <v/>
      </c>
      <c r="HB17" t="str">
        <f t="shared" si="4"/>
        <v/>
      </c>
      <c r="HC17" s="71" t="str">
        <f t="shared" si="4"/>
        <v/>
      </c>
      <c r="HD17" s="313"/>
      <c r="HE17" s="313"/>
      <c r="HF17" s="313"/>
      <c r="HG17" s="313"/>
      <c r="HH17" s="313"/>
      <c r="HI17" s="316"/>
      <c r="HM17" s="70"/>
      <c r="KC17" s="71"/>
      <c r="KE17" s="318"/>
      <c r="KF17" s="72"/>
      <c r="KG17" s="72"/>
      <c r="KH17" s="73"/>
      <c r="KI17" s="74"/>
      <c r="KJ17" s="74"/>
      <c r="KK17" s="74"/>
      <c r="KL17" s="74"/>
      <c r="KM17" s="74"/>
      <c r="KN17" s="74"/>
      <c r="KO17" s="74"/>
      <c r="KP17" s="74"/>
      <c r="KQ17" s="74"/>
      <c r="KR17" s="74"/>
      <c r="KS17" s="74"/>
      <c r="KT17" s="74"/>
      <c r="KU17" s="74"/>
      <c r="KV17" s="74"/>
      <c r="KW17" s="74"/>
      <c r="KX17" s="74"/>
      <c r="KY17" s="74"/>
      <c r="KZ17" s="74"/>
      <c r="LA17" s="74"/>
      <c r="LB17" s="74"/>
      <c r="LC17" s="74"/>
      <c r="LD17" s="74"/>
      <c r="LE17" s="74"/>
      <c r="LF17" s="74"/>
      <c r="LG17" s="74"/>
      <c r="LH17" s="74"/>
      <c r="LI17" s="74"/>
      <c r="LJ17" s="74"/>
      <c r="LK17" s="74"/>
      <c r="LL17" s="74"/>
      <c r="LM17" s="74"/>
      <c r="LN17" s="74"/>
      <c r="LO17" s="74"/>
      <c r="LP17" s="74"/>
      <c r="LQ17" s="74"/>
      <c r="LR17" s="74"/>
      <c r="LS17" s="74"/>
      <c r="LT17" s="74"/>
      <c r="LU17" s="74"/>
      <c r="LV17" s="74"/>
      <c r="LW17" s="74"/>
      <c r="LX17" s="74"/>
      <c r="LY17" s="74"/>
      <c r="LZ17" s="74"/>
    </row>
    <row r="18" spans="1:434" ht="17" thickBot="1">
      <c r="A18" s="319"/>
      <c r="B18" s="307"/>
      <c r="C18" s="307"/>
      <c r="D18" s="307"/>
      <c r="E18" s="58" t="s">
        <v>70</v>
      </c>
      <c r="F18" s="310"/>
      <c r="G18" s="42"/>
      <c r="H18" s="42"/>
      <c r="I18" s="59">
        <v>18.7</v>
      </c>
      <c r="J18" s="60"/>
      <c r="K18" s="61"/>
      <c r="L18" s="60">
        <v>12.5</v>
      </c>
      <c r="M18" s="61"/>
      <c r="N18" s="60">
        <v>3.8000000000000003</v>
      </c>
      <c r="O18" s="61"/>
      <c r="P18" s="61"/>
      <c r="Q18" s="61"/>
      <c r="R18" s="61"/>
      <c r="S18" s="60">
        <v>9.4</v>
      </c>
      <c r="T18" s="60"/>
      <c r="U18" s="60">
        <v>2.2000000000000002</v>
      </c>
      <c r="V18" s="61"/>
      <c r="W18" s="61"/>
      <c r="X18" s="61"/>
      <c r="Y18" s="60"/>
      <c r="Z18" s="60">
        <v>5.4</v>
      </c>
      <c r="AA18" s="61"/>
      <c r="AB18" s="60">
        <v>12.5</v>
      </c>
      <c r="AC18" s="61"/>
      <c r="AD18" s="60">
        <v>2</v>
      </c>
      <c r="AE18" s="60"/>
      <c r="AF18" s="61"/>
      <c r="AG18" s="60">
        <v>9.1999999999999993</v>
      </c>
      <c r="AH18" s="61"/>
      <c r="AI18" s="61"/>
      <c r="AJ18" s="60">
        <v>6.9499999999999993</v>
      </c>
      <c r="AK18" s="62"/>
      <c r="AL18" s="62"/>
      <c r="AM18" s="62"/>
      <c r="AN18" s="63">
        <v>4.7</v>
      </c>
      <c r="AO18" s="62"/>
      <c r="AP18" s="62"/>
      <c r="AQ18" s="63">
        <v>2.6</v>
      </c>
      <c r="AR18" s="62"/>
      <c r="AS18" s="62"/>
      <c r="AT18" s="62"/>
      <c r="AU18" s="62"/>
      <c r="AV18" s="63">
        <v>9.9</v>
      </c>
      <c r="AW18" s="62"/>
      <c r="AX18" s="62"/>
      <c r="AY18" s="64">
        <v>6.6</v>
      </c>
      <c r="AZ18" s="63"/>
      <c r="BA18" s="63"/>
      <c r="BC18" s="319"/>
      <c r="BD18">
        <v>0</v>
      </c>
      <c r="BE18" s="65" t="e">
        <f t="shared" si="0"/>
        <v>#N/A</v>
      </c>
      <c r="BF18" s="65" t="e">
        <f t="shared" si="0"/>
        <v>#N/A</v>
      </c>
      <c r="BG18" s="65">
        <f t="shared" si="0"/>
        <v>18.7</v>
      </c>
      <c r="BH18" s="66" t="e">
        <f t="shared" si="0"/>
        <v>#N/A</v>
      </c>
      <c r="BI18" s="66" t="e">
        <f t="shared" si="0"/>
        <v>#N/A</v>
      </c>
      <c r="BJ18" s="66">
        <f t="shared" si="0"/>
        <v>12.5</v>
      </c>
      <c r="BK18" s="66" t="e">
        <f t="shared" si="0"/>
        <v>#N/A</v>
      </c>
      <c r="BL18" s="66">
        <f t="shared" si="0"/>
        <v>3.8000000000000003</v>
      </c>
      <c r="BM18" s="66" t="e">
        <f t="shared" si="0"/>
        <v>#N/A</v>
      </c>
      <c r="BN18" s="66" t="e">
        <f t="shared" si="0"/>
        <v>#N/A</v>
      </c>
      <c r="BO18" s="66" t="e">
        <f t="shared" si="0"/>
        <v>#N/A</v>
      </c>
      <c r="BP18" s="66" t="e">
        <f t="shared" si="0"/>
        <v>#N/A</v>
      </c>
      <c r="BQ18" s="66">
        <f t="shared" si="0"/>
        <v>9.4</v>
      </c>
      <c r="BR18" s="66" t="e">
        <f t="shared" si="0"/>
        <v>#N/A</v>
      </c>
      <c r="BS18" s="66">
        <f t="shared" si="0"/>
        <v>2.2000000000000002</v>
      </c>
      <c r="BT18" s="66" t="e">
        <f t="shared" si="0"/>
        <v>#N/A</v>
      </c>
      <c r="BU18" s="66" t="e">
        <f t="shared" si="1"/>
        <v>#N/A</v>
      </c>
      <c r="BV18" s="66" t="e">
        <f t="shared" si="1"/>
        <v>#N/A</v>
      </c>
      <c r="BW18" s="66" t="e">
        <f t="shared" si="1"/>
        <v>#N/A</v>
      </c>
      <c r="BX18" s="66">
        <f t="shared" si="1"/>
        <v>5.4</v>
      </c>
      <c r="BY18" s="66" t="e">
        <f t="shared" si="1"/>
        <v>#N/A</v>
      </c>
      <c r="BZ18" s="66">
        <f t="shared" si="1"/>
        <v>12.5</v>
      </c>
      <c r="CA18" s="66" t="e">
        <f t="shared" si="1"/>
        <v>#N/A</v>
      </c>
      <c r="CB18" s="66">
        <f t="shared" si="1"/>
        <v>2</v>
      </c>
      <c r="CC18" s="66" t="e">
        <f t="shared" si="1"/>
        <v>#N/A</v>
      </c>
      <c r="CD18" s="66" t="e">
        <f t="shared" si="1"/>
        <v>#N/A</v>
      </c>
      <c r="CE18" s="66">
        <f t="shared" si="1"/>
        <v>9.1999999999999993</v>
      </c>
      <c r="CF18" s="66" t="e">
        <f t="shared" si="1"/>
        <v>#N/A</v>
      </c>
      <c r="CG18" s="66" t="e">
        <f t="shared" si="1"/>
        <v>#N/A</v>
      </c>
      <c r="CH18" s="66">
        <f t="shared" si="1"/>
        <v>6.9499999999999993</v>
      </c>
      <c r="CI18" s="66" t="e">
        <f t="shared" si="1"/>
        <v>#N/A</v>
      </c>
      <c r="CJ18" s="66" t="e">
        <f t="shared" si="1"/>
        <v>#N/A</v>
      </c>
      <c r="CK18" s="66" t="e">
        <f t="shared" si="2"/>
        <v>#N/A</v>
      </c>
      <c r="CL18" s="66">
        <f t="shared" si="2"/>
        <v>4.7</v>
      </c>
      <c r="CM18" s="66" t="e">
        <f t="shared" si="2"/>
        <v>#N/A</v>
      </c>
      <c r="CN18" s="66" t="e">
        <f t="shared" si="2"/>
        <v>#N/A</v>
      </c>
      <c r="CO18" s="66">
        <f t="shared" si="2"/>
        <v>2.6</v>
      </c>
      <c r="CP18" s="66" t="e">
        <f t="shared" si="2"/>
        <v>#N/A</v>
      </c>
      <c r="CQ18" s="66" t="e">
        <f t="shared" si="2"/>
        <v>#N/A</v>
      </c>
      <c r="CR18" s="66" t="e">
        <f t="shared" si="2"/>
        <v>#N/A</v>
      </c>
      <c r="CS18" s="66" t="e">
        <f t="shared" si="2"/>
        <v>#N/A</v>
      </c>
      <c r="CT18" s="66">
        <f t="shared" si="2"/>
        <v>9.9</v>
      </c>
      <c r="CU18" s="66" t="e">
        <f t="shared" si="2"/>
        <v>#N/A</v>
      </c>
      <c r="CV18" s="66" t="e">
        <f t="shared" si="2"/>
        <v>#N/A</v>
      </c>
      <c r="CW18" s="66">
        <f t="shared" si="2"/>
        <v>6.6</v>
      </c>
      <c r="CX18" s="66" t="e">
        <f t="shared" si="2"/>
        <v>#N/A</v>
      </c>
      <c r="CY18" s="66" t="e">
        <f t="shared" si="2"/>
        <v>#N/A</v>
      </c>
      <c r="CZ18" s="66" t="e">
        <f>IF(#REF!="",NA(),#REF!)</f>
        <v>#REF!</v>
      </c>
      <c r="DA18" s="66" t="e">
        <f>IF(#REF!="",NA(),#REF!)</f>
        <v>#REF!</v>
      </c>
      <c r="DB18" s="66" t="e">
        <f>IF(#REF!="",NA(),#REF!)</f>
        <v>#REF!</v>
      </c>
      <c r="DC18" s="66" t="e">
        <f>IF(#REF!="",NA(),#REF!)</f>
        <v>#REF!</v>
      </c>
      <c r="DD18" s="66" t="e">
        <f>IF(#REF!="",NA(),#REF!)</f>
        <v>#REF!</v>
      </c>
      <c r="DE18" s="66" t="e">
        <f>IF(#REF!="",NA(),#REF!)</f>
        <v>#REF!</v>
      </c>
      <c r="DF18" s="66" t="e">
        <f>IF(#REF!="",NA(),#REF!)</f>
        <v>#REF!</v>
      </c>
      <c r="DG18" s="66" t="e">
        <f>IF(#REF!="",NA(),#REF!)</f>
        <v>#REF!</v>
      </c>
      <c r="DH18" s="66" t="e">
        <f>IF(#REF!="",NA(),#REF!)</f>
        <v>#REF!</v>
      </c>
      <c r="DI18" s="66" t="e">
        <f>IF(#REF!="",NA(),#REF!)</f>
        <v>#REF!</v>
      </c>
      <c r="DJ18" s="66" t="e">
        <f>IF(#REF!="",NA(),#REF!)</f>
        <v>#REF!</v>
      </c>
      <c r="DK18" s="66" t="e">
        <f>IF(#REF!="",NA(),#REF!)</f>
        <v>#REF!</v>
      </c>
      <c r="DL18" s="66" t="e">
        <f>IF(#REF!="",NA(),#REF!)</f>
        <v>#REF!</v>
      </c>
      <c r="DM18" s="66" t="e">
        <f>IF(#REF!="",NA(),#REF!)</f>
        <v>#REF!</v>
      </c>
      <c r="DN18" s="66" t="e">
        <f>IF(#REF!="",NA(),#REF!)</f>
        <v>#REF!</v>
      </c>
      <c r="DO18" s="66" t="e">
        <f>IF(#REF!="",NA(),#REF!)</f>
        <v>#REF!</v>
      </c>
      <c r="DP18" s="66" t="e">
        <f>IF(#REF!="",NA(),#REF!)</f>
        <v>#REF!</v>
      </c>
      <c r="DQ18" s="66" t="e">
        <f>IF(#REF!="",NA(),#REF!)</f>
        <v>#REF!</v>
      </c>
      <c r="DR18" s="66" t="e">
        <f>IF(#REF!="",NA(),#REF!)</f>
        <v>#REF!</v>
      </c>
      <c r="DS18" s="66" t="e">
        <f>IF(#REF!="",NA(),#REF!)</f>
        <v>#REF!</v>
      </c>
      <c r="DT18" s="66" t="e">
        <f>IF(#REF!="",NA(),#REF!)</f>
        <v>#REF!</v>
      </c>
      <c r="DU18" s="66" t="e">
        <f>IF(#REF!="",NA(),#REF!)</f>
        <v>#REF!</v>
      </c>
      <c r="DV18" s="66" t="e">
        <f>IF(#REF!="",NA(),#REF!)</f>
        <v>#REF!</v>
      </c>
      <c r="DW18" s="66" t="e">
        <f>IF(#REF!="",NA(),#REF!)</f>
        <v>#REF!</v>
      </c>
      <c r="DX18" s="67" t="e">
        <f>IF(#REF!="",NA(),#REF!)</f>
        <v>#REF!</v>
      </c>
      <c r="DY18" s="304"/>
      <c r="DZ18" s="324"/>
      <c r="EA18" s="68"/>
      <c r="EB18" s="58" t="s">
        <v>70</v>
      </c>
      <c r="EC18" s="310"/>
      <c r="ED18" s="312"/>
      <c r="EE18" s="313"/>
      <c r="EF18" s="313"/>
      <c r="EG18" s="313"/>
      <c r="EH18" s="313"/>
      <c r="EI18" s="313"/>
      <c r="EJ18" s="53" t="str">
        <f t="shared" si="8"/>
        <v/>
      </c>
      <c r="EK18" s="53" t="str">
        <f t="shared" si="8"/>
        <v/>
      </c>
      <c r="EL18" s="70">
        <f t="shared" si="8"/>
        <v>18.7</v>
      </c>
      <c r="EM18" t="str">
        <f t="shared" si="8"/>
        <v/>
      </c>
      <c r="EN18" t="str">
        <f t="shared" si="8"/>
        <v/>
      </c>
      <c r="EO18">
        <f t="shared" si="8"/>
        <v>12.5</v>
      </c>
      <c r="EP18" t="str">
        <f t="shared" si="8"/>
        <v/>
      </c>
      <c r="EQ18">
        <f t="shared" si="8"/>
        <v>3.8000000000000003</v>
      </c>
      <c r="ER18" t="str">
        <f t="shared" si="8"/>
        <v/>
      </c>
      <c r="ES18" t="str">
        <f t="shared" si="8"/>
        <v/>
      </c>
      <c r="ET18" t="str">
        <f t="shared" si="8"/>
        <v/>
      </c>
      <c r="EU18" t="str">
        <f t="shared" si="8"/>
        <v/>
      </c>
      <c r="EV18">
        <f t="shared" si="8"/>
        <v>9.4</v>
      </c>
      <c r="EW18" t="str">
        <f t="shared" si="8"/>
        <v/>
      </c>
      <c r="EX18">
        <f t="shared" si="8"/>
        <v>2.2000000000000002</v>
      </c>
      <c r="EY18" t="str">
        <f t="shared" si="8"/>
        <v/>
      </c>
      <c r="EZ18" t="str">
        <f t="shared" si="9"/>
        <v/>
      </c>
      <c r="FA18" t="str">
        <f t="shared" si="9"/>
        <v/>
      </c>
      <c r="FB18" t="str">
        <f t="shared" si="9"/>
        <v/>
      </c>
      <c r="FC18">
        <f t="shared" si="9"/>
        <v>5.4</v>
      </c>
      <c r="FD18" t="str">
        <f t="shared" si="9"/>
        <v/>
      </c>
      <c r="FE18">
        <f t="shared" si="9"/>
        <v>12.5</v>
      </c>
      <c r="FF18" t="str">
        <f t="shared" si="9"/>
        <v/>
      </c>
      <c r="FG18">
        <f t="shared" si="9"/>
        <v>2</v>
      </c>
      <c r="FH18" t="str">
        <f t="shared" si="9"/>
        <v/>
      </c>
      <c r="FI18" t="str">
        <f t="shared" si="9"/>
        <v/>
      </c>
      <c r="FJ18">
        <f t="shared" si="9"/>
        <v>9.1999999999999993</v>
      </c>
      <c r="FK18" t="str">
        <f t="shared" si="9"/>
        <v/>
      </c>
      <c r="FL18" t="str">
        <f t="shared" si="9"/>
        <v/>
      </c>
      <c r="FM18">
        <f t="shared" si="9"/>
        <v>6.9499999999999993</v>
      </c>
      <c r="FN18" t="str">
        <f t="shared" si="9"/>
        <v/>
      </c>
      <c r="FO18" t="str">
        <f t="shared" si="9"/>
        <v/>
      </c>
      <c r="FP18" t="str">
        <f t="shared" si="10"/>
        <v/>
      </c>
      <c r="FQ18">
        <f t="shared" si="10"/>
        <v>4.7</v>
      </c>
      <c r="FR18" t="str">
        <f t="shared" si="10"/>
        <v/>
      </c>
      <c r="FS18" t="str">
        <f t="shared" si="10"/>
        <v/>
      </c>
      <c r="FT18">
        <f t="shared" si="10"/>
        <v>2.6</v>
      </c>
      <c r="FU18" t="str">
        <f t="shared" si="10"/>
        <v/>
      </c>
      <c r="FV18" t="str">
        <f t="shared" si="10"/>
        <v/>
      </c>
      <c r="FW18" t="str">
        <f t="shared" si="10"/>
        <v/>
      </c>
      <c r="FX18" t="str">
        <f t="shared" si="10"/>
        <v/>
      </c>
      <c r="FY18">
        <f t="shared" si="10"/>
        <v>9.9</v>
      </c>
      <c r="FZ18" t="str">
        <f t="shared" si="10"/>
        <v/>
      </c>
      <c r="GA18" t="str">
        <f t="shared" si="10"/>
        <v/>
      </c>
      <c r="GB18">
        <f t="shared" si="10"/>
        <v>6.6</v>
      </c>
      <c r="GC18" t="str">
        <f t="shared" si="10"/>
        <v/>
      </c>
      <c r="GD18" t="str">
        <f t="shared" si="10"/>
        <v/>
      </c>
      <c r="GE18" t="str">
        <f t="shared" si="10"/>
        <v/>
      </c>
      <c r="GF18" t="str">
        <f t="shared" si="11"/>
        <v/>
      </c>
      <c r="GG18" t="str">
        <f t="shared" si="11"/>
        <v/>
      </c>
      <c r="GH18" t="str">
        <f t="shared" si="11"/>
        <v/>
      </c>
      <c r="GI18" t="str">
        <f t="shared" si="11"/>
        <v/>
      </c>
      <c r="GJ18" t="str">
        <f t="shared" si="11"/>
        <v/>
      </c>
      <c r="GK18" t="str">
        <f t="shared" si="11"/>
        <v/>
      </c>
      <c r="GL18" t="str">
        <f t="shared" si="11"/>
        <v/>
      </c>
      <c r="GM18" t="str">
        <f t="shared" si="11"/>
        <v/>
      </c>
      <c r="GN18" t="str">
        <f t="shared" si="11"/>
        <v/>
      </c>
      <c r="GO18" t="str">
        <f t="shared" si="11"/>
        <v/>
      </c>
      <c r="GP18" t="str">
        <f t="shared" si="11"/>
        <v/>
      </c>
      <c r="GQ18" t="str">
        <f t="shared" si="11"/>
        <v/>
      </c>
      <c r="GR18" t="str">
        <f t="shared" si="11"/>
        <v/>
      </c>
      <c r="GS18" t="str">
        <f t="shared" si="11"/>
        <v/>
      </c>
      <c r="GT18" t="str">
        <f t="shared" si="11"/>
        <v/>
      </c>
      <c r="GU18" t="str">
        <f t="shared" si="7"/>
        <v/>
      </c>
      <c r="GV18" t="str">
        <f t="shared" si="4"/>
        <v/>
      </c>
      <c r="GW18" t="str">
        <f t="shared" si="4"/>
        <v/>
      </c>
      <c r="GX18" t="str">
        <f t="shared" si="4"/>
        <v/>
      </c>
      <c r="GY18" t="str">
        <f t="shared" si="4"/>
        <v/>
      </c>
      <c r="GZ18" t="str">
        <f t="shared" si="4"/>
        <v/>
      </c>
      <c r="HA18" t="str">
        <f t="shared" si="4"/>
        <v/>
      </c>
      <c r="HB18" t="str">
        <f t="shared" si="4"/>
        <v/>
      </c>
      <c r="HC18" s="71" t="str">
        <f t="shared" si="4"/>
        <v/>
      </c>
      <c r="HD18" s="313"/>
      <c r="HE18" s="313"/>
      <c r="HF18" s="313"/>
      <c r="HG18" s="313"/>
      <c r="HH18" s="313"/>
      <c r="HI18" s="316"/>
      <c r="HM18" s="70"/>
      <c r="KC18" s="71"/>
      <c r="KE18" s="318"/>
      <c r="KF18" s="72"/>
      <c r="KG18" s="72"/>
      <c r="KH18" s="73"/>
      <c r="KI18" s="74"/>
      <c r="KJ18" s="74"/>
      <c r="KK18" s="74"/>
      <c r="KL18" s="74"/>
      <c r="KM18" s="74"/>
      <c r="KN18" s="74"/>
      <c r="KO18" s="74"/>
      <c r="KP18" s="74"/>
      <c r="KQ18" s="74"/>
      <c r="KR18" s="74"/>
      <c r="KS18" s="74"/>
      <c r="KT18" s="74"/>
      <c r="KU18" s="74"/>
      <c r="KV18" s="74"/>
      <c r="KW18" s="74"/>
      <c r="KX18" s="74"/>
      <c r="KY18" s="74"/>
      <c r="KZ18" s="74"/>
      <c r="LA18" s="74"/>
      <c r="LB18" s="74"/>
      <c r="LC18" s="74"/>
      <c r="LD18" s="74"/>
      <c r="LE18" s="74"/>
      <c r="LF18" s="74"/>
      <c r="LG18" s="74"/>
      <c r="LH18" s="74"/>
      <c r="LI18" s="74"/>
      <c r="LJ18" s="74"/>
      <c r="LK18" s="74"/>
      <c r="LL18" s="74"/>
      <c r="LM18" s="74"/>
      <c r="LN18" s="74"/>
      <c r="LO18" s="74"/>
      <c r="LP18" s="74"/>
      <c r="LQ18" s="74"/>
      <c r="LR18" s="74"/>
      <c r="LS18" s="74"/>
      <c r="LT18" s="74"/>
      <c r="LU18" s="74"/>
      <c r="LV18" s="74"/>
      <c r="LW18" s="74"/>
      <c r="LX18" s="74"/>
      <c r="LY18" s="74"/>
      <c r="LZ18" s="74"/>
    </row>
    <row r="19" spans="1:434" ht="17" thickBot="1">
      <c r="A19" s="319"/>
      <c r="B19" s="307"/>
      <c r="C19" s="308"/>
      <c r="D19" s="308"/>
      <c r="E19" s="94" t="s">
        <v>3</v>
      </c>
      <c r="F19" s="311"/>
      <c r="G19" s="75"/>
      <c r="H19" s="75"/>
      <c r="I19" s="95">
        <v>27.2</v>
      </c>
      <c r="J19" s="79"/>
      <c r="K19" s="80"/>
      <c r="L19" s="77">
        <v>21.7</v>
      </c>
      <c r="M19" s="80"/>
      <c r="N19" s="60">
        <v>17.700000000000003</v>
      </c>
      <c r="O19" s="80"/>
      <c r="P19" s="80"/>
      <c r="Q19" s="80"/>
      <c r="R19" s="80"/>
      <c r="S19" s="79">
        <v>1.8</v>
      </c>
      <c r="T19" s="79"/>
      <c r="U19" s="79">
        <v>8.9000000000000021</v>
      </c>
      <c r="V19" s="80"/>
      <c r="W19" s="80"/>
      <c r="X19" s="80"/>
      <c r="Y19" s="79"/>
      <c r="Z19" s="79">
        <v>2.0000000000000053</v>
      </c>
      <c r="AA19" s="80"/>
      <c r="AB19" s="77">
        <v>11.7</v>
      </c>
      <c r="AC19" s="80"/>
      <c r="AD19" s="79">
        <v>5</v>
      </c>
      <c r="AE19" s="79"/>
      <c r="AF19" s="80"/>
      <c r="AG19" s="79">
        <v>4.7</v>
      </c>
      <c r="AH19" s="78"/>
      <c r="AI19" s="80"/>
      <c r="AJ19" s="77">
        <v>11.349999999999994</v>
      </c>
      <c r="AK19" s="96"/>
      <c r="AL19" s="96"/>
      <c r="AM19" s="96"/>
      <c r="AN19" s="97">
        <v>19</v>
      </c>
      <c r="AO19" s="96"/>
      <c r="AP19" s="96"/>
      <c r="AQ19" s="97">
        <v>7.3</v>
      </c>
      <c r="AR19" s="96"/>
      <c r="AS19" s="96"/>
      <c r="AT19" s="96"/>
      <c r="AU19" s="96"/>
      <c r="AV19" s="97">
        <v>42.1</v>
      </c>
      <c r="AW19" s="96"/>
      <c r="AX19" s="96"/>
      <c r="AY19" s="98">
        <v>24.6</v>
      </c>
      <c r="AZ19" s="97"/>
      <c r="BA19" s="97"/>
      <c r="BC19" s="319"/>
      <c r="BD19">
        <v>0</v>
      </c>
      <c r="BE19" s="84" t="e">
        <f t="shared" si="0"/>
        <v>#N/A</v>
      </c>
      <c r="BF19" s="84" t="e">
        <f t="shared" si="0"/>
        <v>#N/A</v>
      </c>
      <c r="BG19" s="84">
        <f t="shared" si="0"/>
        <v>27.2</v>
      </c>
      <c r="BH19" s="85" t="e">
        <f t="shared" si="0"/>
        <v>#N/A</v>
      </c>
      <c r="BI19" s="85" t="e">
        <f t="shared" si="0"/>
        <v>#N/A</v>
      </c>
      <c r="BJ19" s="85">
        <f t="shared" si="0"/>
        <v>21.7</v>
      </c>
      <c r="BK19" s="85" t="e">
        <f t="shared" si="0"/>
        <v>#N/A</v>
      </c>
      <c r="BL19" s="85">
        <f t="shared" si="0"/>
        <v>17.700000000000003</v>
      </c>
      <c r="BM19" s="85" t="e">
        <f t="shared" si="0"/>
        <v>#N/A</v>
      </c>
      <c r="BN19" s="85" t="e">
        <f t="shared" si="0"/>
        <v>#N/A</v>
      </c>
      <c r="BO19" s="85" t="e">
        <f t="shared" si="0"/>
        <v>#N/A</v>
      </c>
      <c r="BP19" s="85" t="e">
        <f t="shared" si="0"/>
        <v>#N/A</v>
      </c>
      <c r="BQ19" s="85">
        <f t="shared" si="0"/>
        <v>1.8</v>
      </c>
      <c r="BR19" s="85" t="e">
        <f t="shared" si="0"/>
        <v>#N/A</v>
      </c>
      <c r="BS19" s="85">
        <f t="shared" si="0"/>
        <v>8.9000000000000021</v>
      </c>
      <c r="BT19" s="85" t="e">
        <f t="shared" si="0"/>
        <v>#N/A</v>
      </c>
      <c r="BU19" s="85" t="e">
        <f t="shared" si="1"/>
        <v>#N/A</v>
      </c>
      <c r="BV19" s="85" t="e">
        <f t="shared" si="1"/>
        <v>#N/A</v>
      </c>
      <c r="BW19" s="85" t="e">
        <f t="shared" si="1"/>
        <v>#N/A</v>
      </c>
      <c r="BX19" s="85">
        <f t="shared" si="1"/>
        <v>2.0000000000000053</v>
      </c>
      <c r="BY19" s="85" t="e">
        <f t="shared" si="1"/>
        <v>#N/A</v>
      </c>
      <c r="BZ19" s="85">
        <f t="shared" si="1"/>
        <v>11.7</v>
      </c>
      <c r="CA19" s="85" t="e">
        <f t="shared" si="1"/>
        <v>#N/A</v>
      </c>
      <c r="CB19" s="85">
        <f t="shared" si="1"/>
        <v>5</v>
      </c>
      <c r="CC19" s="85" t="e">
        <f t="shared" si="1"/>
        <v>#N/A</v>
      </c>
      <c r="CD19" s="85" t="e">
        <f t="shared" si="1"/>
        <v>#N/A</v>
      </c>
      <c r="CE19" s="85">
        <f t="shared" si="1"/>
        <v>4.7</v>
      </c>
      <c r="CF19" s="85" t="e">
        <f t="shared" si="1"/>
        <v>#N/A</v>
      </c>
      <c r="CG19" s="85" t="e">
        <f t="shared" si="1"/>
        <v>#N/A</v>
      </c>
      <c r="CH19" s="85">
        <f t="shared" si="1"/>
        <v>11.349999999999994</v>
      </c>
      <c r="CI19" s="85" t="e">
        <f t="shared" si="1"/>
        <v>#N/A</v>
      </c>
      <c r="CJ19" s="85" t="e">
        <f t="shared" si="1"/>
        <v>#N/A</v>
      </c>
      <c r="CK19" s="85" t="e">
        <f t="shared" si="2"/>
        <v>#N/A</v>
      </c>
      <c r="CL19" s="85">
        <f t="shared" si="2"/>
        <v>19</v>
      </c>
      <c r="CM19" s="85" t="e">
        <f t="shared" si="2"/>
        <v>#N/A</v>
      </c>
      <c r="CN19" s="85" t="e">
        <f t="shared" si="2"/>
        <v>#N/A</v>
      </c>
      <c r="CO19" s="85">
        <f t="shared" si="2"/>
        <v>7.3</v>
      </c>
      <c r="CP19" s="85" t="e">
        <f t="shared" si="2"/>
        <v>#N/A</v>
      </c>
      <c r="CQ19" s="85" t="e">
        <f t="shared" si="2"/>
        <v>#N/A</v>
      </c>
      <c r="CR19" s="85" t="e">
        <f t="shared" si="2"/>
        <v>#N/A</v>
      </c>
      <c r="CS19" s="85" t="e">
        <f t="shared" si="2"/>
        <v>#N/A</v>
      </c>
      <c r="CT19" s="85">
        <f t="shared" si="2"/>
        <v>42.1</v>
      </c>
      <c r="CU19" s="85" t="e">
        <f t="shared" si="2"/>
        <v>#N/A</v>
      </c>
      <c r="CV19" s="85" t="e">
        <f t="shared" si="2"/>
        <v>#N/A</v>
      </c>
      <c r="CW19" s="85">
        <f t="shared" si="2"/>
        <v>24.6</v>
      </c>
      <c r="CX19" s="85" t="e">
        <f t="shared" si="2"/>
        <v>#N/A</v>
      </c>
      <c r="CY19" s="85" t="e">
        <f t="shared" si="2"/>
        <v>#N/A</v>
      </c>
      <c r="CZ19" s="85" t="e">
        <f>IF(#REF!="",NA(),#REF!)</f>
        <v>#REF!</v>
      </c>
      <c r="DA19" s="85" t="e">
        <f>IF(#REF!="",NA(),#REF!)</f>
        <v>#REF!</v>
      </c>
      <c r="DB19" s="85" t="e">
        <f>IF(#REF!="",NA(),#REF!)</f>
        <v>#REF!</v>
      </c>
      <c r="DC19" s="85" t="e">
        <f>IF(#REF!="",NA(),#REF!)</f>
        <v>#REF!</v>
      </c>
      <c r="DD19" s="85" t="e">
        <f>IF(#REF!="",NA(),#REF!)</f>
        <v>#REF!</v>
      </c>
      <c r="DE19" s="85" t="e">
        <f>IF(#REF!="",NA(),#REF!)</f>
        <v>#REF!</v>
      </c>
      <c r="DF19" s="85" t="e">
        <f>IF(#REF!="",NA(),#REF!)</f>
        <v>#REF!</v>
      </c>
      <c r="DG19" s="85" t="e">
        <f>IF(#REF!="",NA(),#REF!)</f>
        <v>#REF!</v>
      </c>
      <c r="DH19" s="85" t="e">
        <f>IF(#REF!="",NA(),#REF!)</f>
        <v>#REF!</v>
      </c>
      <c r="DI19" s="85" t="e">
        <f>IF(#REF!="",NA(),#REF!)</f>
        <v>#REF!</v>
      </c>
      <c r="DJ19" s="85" t="e">
        <f>IF(#REF!="",NA(),#REF!)</f>
        <v>#REF!</v>
      </c>
      <c r="DK19" s="85" t="e">
        <f>IF(#REF!="",NA(),#REF!)</f>
        <v>#REF!</v>
      </c>
      <c r="DL19" s="85" t="e">
        <f>IF(#REF!="",NA(),#REF!)</f>
        <v>#REF!</v>
      </c>
      <c r="DM19" s="85" t="e">
        <f>IF(#REF!="",NA(),#REF!)</f>
        <v>#REF!</v>
      </c>
      <c r="DN19" s="85" t="e">
        <f>IF(#REF!="",NA(),#REF!)</f>
        <v>#REF!</v>
      </c>
      <c r="DO19" s="85" t="e">
        <f>IF(#REF!="",NA(),#REF!)</f>
        <v>#REF!</v>
      </c>
      <c r="DP19" s="85" t="e">
        <f>IF(#REF!="",NA(),#REF!)</f>
        <v>#REF!</v>
      </c>
      <c r="DQ19" s="85" t="e">
        <f>IF(#REF!="",NA(),#REF!)</f>
        <v>#REF!</v>
      </c>
      <c r="DR19" s="85" t="e">
        <f>IF(#REF!="",NA(),#REF!)</f>
        <v>#REF!</v>
      </c>
      <c r="DS19" s="85" t="e">
        <f>IF(#REF!="",NA(),#REF!)</f>
        <v>#REF!</v>
      </c>
      <c r="DT19" s="85" t="e">
        <f>IF(#REF!="",NA(),#REF!)</f>
        <v>#REF!</v>
      </c>
      <c r="DU19" s="85" t="e">
        <f>IF(#REF!="",NA(),#REF!)</f>
        <v>#REF!</v>
      </c>
      <c r="DV19" s="85" t="e">
        <f>IF(#REF!="",NA(),#REF!)</f>
        <v>#REF!</v>
      </c>
      <c r="DW19" s="85" t="e">
        <f>IF(#REF!="",NA(),#REF!)</f>
        <v>#REF!</v>
      </c>
      <c r="DX19" s="86" t="e">
        <f>IF(#REF!="",NA(),#REF!)</f>
        <v>#REF!</v>
      </c>
      <c r="DY19" s="305"/>
      <c r="DZ19" s="325"/>
      <c r="EA19" s="87"/>
      <c r="EB19" s="58" t="s">
        <v>3</v>
      </c>
      <c r="EC19" s="311"/>
      <c r="ED19" s="312"/>
      <c r="EE19" s="313"/>
      <c r="EF19" s="313"/>
      <c r="EG19" s="313"/>
      <c r="EH19" s="313"/>
      <c r="EI19" s="313"/>
      <c r="EJ19" s="53" t="str">
        <f t="shared" si="8"/>
        <v/>
      </c>
      <c r="EK19" s="53" t="str">
        <f t="shared" si="8"/>
        <v/>
      </c>
      <c r="EL19" s="88">
        <f t="shared" si="8"/>
        <v>27.2</v>
      </c>
      <c r="EM19" s="89" t="str">
        <f t="shared" si="8"/>
        <v/>
      </c>
      <c r="EN19" s="89" t="str">
        <f t="shared" si="8"/>
        <v/>
      </c>
      <c r="EO19" s="89">
        <f t="shared" si="8"/>
        <v>21.7</v>
      </c>
      <c r="EP19" s="89" t="str">
        <f t="shared" si="8"/>
        <v/>
      </c>
      <c r="EQ19" s="89">
        <f t="shared" si="8"/>
        <v>17.700000000000003</v>
      </c>
      <c r="ER19" s="89" t="str">
        <f t="shared" si="8"/>
        <v/>
      </c>
      <c r="ES19" s="89" t="str">
        <f t="shared" si="8"/>
        <v/>
      </c>
      <c r="ET19" s="89" t="str">
        <f t="shared" si="8"/>
        <v/>
      </c>
      <c r="EU19" s="89" t="str">
        <f t="shared" si="8"/>
        <v/>
      </c>
      <c r="EV19" s="89">
        <f t="shared" si="8"/>
        <v>1.8</v>
      </c>
      <c r="EW19" s="89" t="str">
        <f t="shared" si="8"/>
        <v/>
      </c>
      <c r="EX19" s="89">
        <f t="shared" si="8"/>
        <v>8.9000000000000021</v>
      </c>
      <c r="EY19" s="89" t="str">
        <f t="shared" si="8"/>
        <v/>
      </c>
      <c r="EZ19" s="89" t="str">
        <f t="shared" si="9"/>
        <v/>
      </c>
      <c r="FA19" s="89" t="str">
        <f t="shared" si="9"/>
        <v/>
      </c>
      <c r="FB19" s="89" t="str">
        <f t="shared" si="9"/>
        <v/>
      </c>
      <c r="FC19" s="89">
        <f t="shared" si="9"/>
        <v>2.0000000000000053</v>
      </c>
      <c r="FD19" s="89" t="str">
        <f t="shared" si="9"/>
        <v/>
      </c>
      <c r="FE19" s="89">
        <f t="shared" si="9"/>
        <v>11.7</v>
      </c>
      <c r="FF19" s="89" t="str">
        <f t="shared" si="9"/>
        <v/>
      </c>
      <c r="FG19" s="89">
        <f t="shared" si="9"/>
        <v>5</v>
      </c>
      <c r="FH19" s="89" t="str">
        <f t="shared" si="9"/>
        <v/>
      </c>
      <c r="FI19" s="89" t="str">
        <f t="shared" si="9"/>
        <v/>
      </c>
      <c r="FJ19" s="89">
        <f t="shared" si="9"/>
        <v>4.7</v>
      </c>
      <c r="FK19" s="89" t="str">
        <f t="shared" si="9"/>
        <v/>
      </c>
      <c r="FL19" s="89" t="str">
        <f t="shared" si="9"/>
        <v/>
      </c>
      <c r="FM19" s="89">
        <f t="shared" si="9"/>
        <v>11.349999999999994</v>
      </c>
      <c r="FN19" s="89" t="str">
        <f t="shared" si="9"/>
        <v/>
      </c>
      <c r="FO19" s="89" t="str">
        <f t="shared" si="9"/>
        <v/>
      </c>
      <c r="FP19" s="89" t="str">
        <f t="shared" si="10"/>
        <v/>
      </c>
      <c r="FQ19" s="89">
        <f t="shared" si="10"/>
        <v>19</v>
      </c>
      <c r="FR19" s="89" t="str">
        <f t="shared" si="10"/>
        <v/>
      </c>
      <c r="FS19" s="89" t="str">
        <f t="shared" si="10"/>
        <v/>
      </c>
      <c r="FT19" s="89">
        <f t="shared" si="10"/>
        <v>7.3</v>
      </c>
      <c r="FU19" s="89" t="str">
        <f t="shared" si="10"/>
        <v/>
      </c>
      <c r="FV19" s="89" t="str">
        <f t="shared" si="10"/>
        <v/>
      </c>
      <c r="FW19" s="89" t="str">
        <f t="shared" si="10"/>
        <v/>
      </c>
      <c r="FX19" s="89" t="str">
        <f t="shared" si="10"/>
        <v/>
      </c>
      <c r="FY19" s="89">
        <f t="shared" si="10"/>
        <v>42.1</v>
      </c>
      <c r="FZ19" s="89" t="str">
        <f t="shared" si="10"/>
        <v/>
      </c>
      <c r="GA19" s="89" t="str">
        <f t="shared" si="10"/>
        <v/>
      </c>
      <c r="GB19" s="89">
        <f t="shared" si="10"/>
        <v>24.6</v>
      </c>
      <c r="GC19" s="89" t="str">
        <f t="shared" si="10"/>
        <v/>
      </c>
      <c r="GD19" s="89" t="str">
        <f t="shared" si="10"/>
        <v/>
      </c>
      <c r="GE19" s="89" t="str">
        <f t="shared" si="10"/>
        <v/>
      </c>
      <c r="GF19" s="89" t="str">
        <f t="shared" si="11"/>
        <v/>
      </c>
      <c r="GG19" s="89" t="str">
        <f t="shared" si="11"/>
        <v/>
      </c>
      <c r="GH19" s="89" t="str">
        <f t="shared" si="11"/>
        <v/>
      </c>
      <c r="GI19" s="89" t="str">
        <f t="shared" si="11"/>
        <v/>
      </c>
      <c r="GJ19" s="89" t="str">
        <f t="shared" si="11"/>
        <v/>
      </c>
      <c r="GK19" s="89" t="str">
        <f t="shared" si="11"/>
        <v/>
      </c>
      <c r="GL19" s="89" t="str">
        <f t="shared" si="11"/>
        <v/>
      </c>
      <c r="GM19" s="89" t="str">
        <f t="shared" si="11"/>
        <v/>
      </c>
      <c r="GN19" s="89" t="str">
        <f t="shared" si="11"/>
        <v/>
      </c>
      <c r="GO19" s="89" t="str">
        <f t="shared" si="11"/>
        <v/>
      </c>
      <c r="GP19" s="89" t="str">
        <f t="shared" si="11"/>
        <v/>
      </c>
      <c r="GQ19" s="89" t="str">
        <f t="shared" si="11"/>
        <v/>
      </c>
      <c r="GR19" s="89" t="str">
        <f t="shared" si="11"/>
        <v/>
      </c>
      <c r="GS19" s="89" t="str">
        <f t="shared" si="11"/>
        <v/>
      </c>
      <c r="GT19" s="89" t="str">
        <f t="shared" si="11"/>
        <v/>
      </c>
      <c r="GU19" s="89" t="str">
        <f t="shared" si="7"/>
        <v/>
      </c>
      <c r="GV19" s="89" t="str">
        <f t="shared" si="4"/>
        <v/>
      </c>
      <c r="GW19" s="89" t="str">
        <f t="shared" si="4"/>
        <v/>
      </c>
      <c r="GX19" s="89" t="str">
        <f t="shared" si="4"/>
        <v/>
      </c>
      <c r="GY19" s="89" t="str">
        <f t="shared" si="4"/>
        <v/>
      </c>
      <c r="GZ19" s="89" t="str">
        <f t="shared" si="4"/>
        <v/>
      </c>
      <c r="HA19" s="89" t="str">
        <f t="shared" si="4"/>
        <v/>
      </c>
      <c r="HB19" s="89" t="str">
        <f t="shared" si="4"/>
        <v/>
      </c>
      <c r="HC19" s="90" t="str">
        <f t="shared" si="4"/>
        <v/>
      </c>
      <c r="HD19" s="313"/>
      <c r="HE19" s="313"/>
      <c r="HF19" s="313"/>
      <c r="HG19" s="313"/>
      <c r="HH19" s="313"/>
      <c r="HI19" s="316"/>
      <c r="HM19" s="88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  <c r="IU19" s="89"/>
      <c r="IV19" s="89"/>
      <c r="IW19" s="89"/>
      <c r="IX19" s="89"/>
      <c r="IY19" s="89"/>
      <c r="IZ19" s="89"/>
      <c r="JA19" s="89"/>
      <c r="JB19" s="89"/>
      <c r="JC19" s="89"/>
      <c r="JD19" s="89"/>
      <c r="JE19" s="89"/>
      <c r="JF19" s="89"/>
      <c r="JG19" s="89"/>
      <c r="JH19" s="89"/>
      <c r="JI19" s="89"/>
      <c r="JJ19" s="89"/>
      <c r="JK19" s="89"/>
      <c r="JL19" s="89"/>
      <c r="JM19" s="89"/>
      <c r="JN19" s="89"/>
      <c r="JO19" s="89"/>
      <c r="JP19" s="89"/>
      <c r="JQ19" s="89"/>
      <c r="JR19" s="89"/>
      <c r="JS19" s="89"/>
      <c r="JT19" s="89"/>
      <c r="JU19" s="89"/>
      <c r="JV19" s="89"/>
      <c r="JW19" s="89"/>
      <c r="JX19" s="89"/>
      <c r="JY19" s="89"/>
      <c r="JZ19" s="89"/>
      <c r="KA19" s="89"/>
      <c r="KB19" s="89"/>
      <c r="KC19" s="90"/>
      <c r="KE19" s="318"/>
      <c r="KF19" s="91"/>
      <c r="KG19" s="91"/>
      <c r="KH19" s="92"/>
      <c r="KI19" s="93"/>
      <c r="KJ19" s="93"/>
      <c r="KK19" s="93"/>
      <c r="KL19" s="93"/>
      <c r="KM19" s="93"/>
      <c r="KN19" s="93"/>
      <c r="KO19" s="93"/>
      <c r="KP19" s="93"/>
      <c r="KQ19" s="93"/>
      <c r="KR19" s="93"/>
      <c r="KS19" s="93"/>
      <c r="KT19" s="93"/>
      <c r="KU19" s="93"/>
      <c r="KV19" s="93"/>
      <c r="KW19" s="93"/>
      <c r="KX19" s="93"/>
      <c r="KY19" s="93"/>
      <c r="KZ19" s="93"/>
      <c r="LA19" s="93"/>
      <c r="LB19" s="93"/>
      <c r="LC19" s="93"/>
      <c r="LD19" s="93"/>
      <c r="LE19" s="93"/>
      <c r="LF19" s="93"/>
      <c r="LG19" s="93"/>
      <c r="LH19" s="93"/>
      <c r="LI19" s="93"/>
      <c r="LJ19" s="93"/>
      <c r="LK19" s="93"/>
      <c r="LL19" s="93"/>
      <c r="LM19" s="93"/>
      <c r="LN19" s="93"/>
      <c r="LO19" s="93"/>
      <c r="LP19" s="93"/>
      <c r="LQ19" s="93"/>
      <c r="LR19" s="93"/>
      <c r="LS19" s="93"/>
      <c r="LT19" s="93"/>
      <c r="LU19" s="93"/>
      <c r="LV19" s="93"/>
      <c r="LW19" s="93"/>
      <c r="LX19" s="93"/>
      <c r="LY19" s="93"/>
      <c r="LZ19" s="93"/>
    </row>
    <row r="20" spans="1:434" ht="15" customHeight="1" thickBot="1">
      <c r="A20" s="319" t="s">
        <v>16</v>
      </c>
      <c r="B20" s="307">
        <v>2</v>
      </c>
      <c r="C20" s="306">
        <f ca="1">_xlfn.DAYS(TODAY(),F20)</f>
        <v>2603</v>
      </c>
      <c r="D20" s="306" t="s">
        <v>73</v>
      </c>
      <c r="E20" s="41" t="s">
        <v>65</v>
      </c>
      <c r="F20" s="309">
        <v>42829</v>
      </c>
      <c r="G20" s="42">
        <v>0</v>
      </c>
      <c r="H20" s="42"/>
      <c r="I20" s="43">
        <v>102</v>
      </c>
      <c r="J20" s="44"/>
      <c r="K20" s="45"/>
      <c r="L20" s="44">
        <v>150</v>
      </c>
      <c r="M20" s="45"/>
      <c r="N20" s="44">
        <v>220</v>
      </c>
      <c r="O20" s="45"/>
      <c r="P20" s="45"/>
      <c r="Q20" s="45"/>
      <c r="R20" s="45"/>
      <c r="S20" s="44">
        <v>382</v>
      </c>
      <c r="T20" s="44"/>
      <c r="U20" s="44"/>
      <c r="V20" s="45"/>
      <c r="W20" s="45"/>
      <c r="X20" s="45"/>
      <c r="Y20" s="44"/>
      <c r="Z20" s="44">
        <v>340</v>
      </c>
      <c r="AA20" s="45"/>
      <c r="AB20" s="44">
        <v>296</v>
      </c>
      <c r="AC20" s="45"/>
      <c r="AD20" s="44">
        <v>200</v>
      </c>
      <c r="AE20" s="44"/>
      <c r="AF20" s="45"/>
      <c r="AG20" s="44">
        <v>167</v>
      </c>
      <c r="AH20" s="45"/>
      <c r="AI20" s="45"/>
      <c r="AJ20" s="44">
        <v>54</v>
      </c>
      <c r="AK20" s="46"/>
      <c r="AL20" s="46"/>
      <c r="AM20" s="46"/>
      <c r="AN20" s="47">
        <v>61</v>
      </c>
      <c r="AO20" s="46"/>
      <c r="AP20" s="46"/>
      <c r="AQ20" s="47">
        <v>27</v>
      </c>
      <c r="AR20" s="46"/>
      <c r="AS20" s="46"/>
      <c r="AT20" s="46"/>
      <c r="AU20" s="46"/>
      <c r="AV20" s="47">
        <v>25</v>
      </c>
      <c r="AW20" s="46"/>
      <c r="AX20" s="46"/>
      <c r="AY20" s="48">
        <v>1</v>
      </c>
      <c r="AZ20" s="47"/>
      <c r="BA20" s="47"/>
      <c r="BC20" s="319" t="s">
        <v>16</v>
      </c>
      <c r="BD20">
        <v>0</v>
      </c>
      <c r="BE20" s="49">
        <f t="shared" si="0"/>
        <v>0</v>
      </c>
      <c r="BF20" s="49" t="e">
        <f t="shared" si="0"/>
        <v>#N/A</v>
      </c>
      <c r="BG20" s="49">
        <f t="shared" si="0"/>
        <v>102</v>
      </c>
      <c r="BH20" s="50" t="e">
        <f t="shared" si="0"/>
        <v>#N/A</v>
      </c>
      <c r="BI20" s="50" t="e">
        <f t="shared" si="0"/>
        <v>#N/A</v>
      </c>
      <c r="BJ20" s="50">
        <f t="shared" si="0"/>
        <v>150</v>
      </c>
      <c r="BK20" s="50" t="e">
        <f t="shared" si="0"/>
        <v>#N/A</v>
      </c>
      <c r="BL20" s="50">
        <f t="shared" si="0"/>
        <v>220</v>
      </c>
      <c r="BM20" s="50" t="e">
        <f t="shared" si="0"/>
        <v>#N/A</v>
      </c>
      <c r="BN20" s="50" t="e">
        <f t="shared" si="0"/>
        <v>#N/A</v>
      </c>
      <c r="BO20" s="50" t="e">
        <f t="shared" si="0"/>
        <v>#N/A</v>
      </c>
      <c r="BP20" s="50" t="e">
        <f t="shared" si="0"/>
        <v>#N/A</v>
      </c>
      <c r="BQ20" s="50">
        <f t="shared" si="0"/>
        <v>382</v>
      </c>
      <c r="BR20" s="50" t="e">
        <f t="shared" si="0"/>
        <v>#N/A</v>
      </c>
      <c r="BS20" s="50" t="e">
        <f t="shared" si="0"/>
        <v>#N/A</v>
      </c>
      <c r="BT20" s="50" t="e">
        <f t="shared" ref="BT20:CI36" si="18">IF(V20="",NA(),V20)</f>
        <v>#N/A</v>
      </c>
      <c r="BU20" s="50" t="e">
        <f t="shared" si="1"/>
        <v>#N/A</v>
      </c>
      <c r="BV20" s="50" t="e">
        <f t="shared" si="1"/>
        <v>#N/A</v>
      </c>
      <c r="BW20" s="50" t="e">
        <f t="shared" si="1"/>
        <v>#N/A</v>
      </c>
      <c r="BX20" s="50">
        <f t="shared" si="1"/>
        <v>340</v>
      </c>
      <c r="BY20" s="50" t="e">
        <f t="shared" si="1"/>
        <v>#N/A</v>
      </c>
      <c r="BZ20" s="50">
        <f t="shared" si="1"/>
        <v>296</v>
      </c>
      <c r="CA20" s="50" t="e">
        <f t="shared" si="1"/>
        <v>#N/A</v>
      </c>
      <c r="CB20" s="50">
        <f t="shared" si="1"/>
        <v>200</v>
      </c>
      <c r="CC20" s="50" t="e">
        <f t="shared" si="1"/>
        <v>#N/A</v>
      </c>
      <c r="CD20" s="50" t="e">
        <f t="shared" si="1"/>
        <v>#N/A</v>
      </c>
      <c r="CE20" s="50">
        <f t="shared" si="1"/>
        <v>167</v>
      </c>
      <c r="CF20" s="50" t="e">
        <f t="shared" si="1"/>
        <v>#N/A</v>
      </c>
      <c r="CG20" s="50" t="e">
        <f t="shared" si="1"/>
        <v>#N/A</v>
      </c>
      <c r="CH20" s="50">
        <f t="shared" si="1"/>
        <v>54</v>
      </c>
      <c r="CI20" s="50" t="e">
        <f t="shared" si="1"/>
        <v>#N/A</v>
      </c>
      <c r="CJ20" s="50" t="e">
        <f t="shared" ref="CJ20:CY37" si="19">IF(AL20="",NA(),AL20)</f>
        <v>#N/A</v>
      </c>
      <c r="CK20" s="50" t="e">
        <f t="shared" si="2"/>
        <v>#N/A</v>
      </c>
      <c r="CL20" s="50">
        <f t="shared" si="2"/>
        <v>61</v>
      </c>
      <c r="CM20" s="50" t="e">
        <f t="shared" si="2"/>
        <v>#N/A</v>
      </c>
      <c r="CN20" s="50" t="e">
        <f t="shared" si="2"/>
        <v>#N/A</v>
      </c>
      <c r="CO20" s="50">
        <f t="shared" si="2"/>
        <v>27</v>
      </c>
      <c r="CP20" s="50" t="e">
        <f t="shared" si="2"/>
        <v>#N/A</v>
      </c>
      <c r="CQ20" s="50" t="e">
        <f t="shared" si="2"/>
        <v>#N/A</v>
      </c>
      <c r="CR20" s="50" t="e">
        <f t="shared" si="2"/>
        <v>#N/A</v>
      </c>
      <c r="CS20" s="50" t="e">
        <f t="shared" si="2"/>
        <v>#N/A</v>
      </c>
      <c r="CT20" s="50">
        <f t="shared" si="2"/>
        <v>25</v>
      </c>
      <c r="CU20" s="50" t="e">
        <f t="shared" si="2"/>
        <v>#N/A</v>
      </c>
      <c r="CV20" s="50" t="e">
        <f t="shared" si="2"/>
        <v>#N/A</v>
      </c>
      <c r="CW20" s="50">
        <f t="shared" si="2"/>
        <v>1</v>
      </c>
      <c r="CX20" s="50" t="e">
        <f t="shared" si="2"/>
        <v>#N/A</v>
      </c>
      <c r="CY20" s="50" t="e">
        <f t="shared" si="2"/>
        <v>#N/A</v>
      </c>
      <c r="CZ20" s="50" t="e">
        <f>IF(#REF!="",NA(),#REF!)</f>
        <v>#REF!</v>
      </c>
      <c r="DA20" s="50" t="e">
        <f>IF(#REF!="",NA(),#REF!)</f>
        <v>#REF!</v>
      </c>
      <c r="DB20" s="50" t="e">
        <f>IF(#REF!="",NA(),#REF!)</f>
        <v>#REF!</v>
      </c>
      <c r="DC20" s="50" t="e">
        <f>IF(#REF!="",NA(),#REF!)</f>
        <v>#REF!</v>
      </c>
      <c r="DD20" s="50" t="e">
        <f>IF(#REF!="",NA(),#REF!)</f>
        <v>#REF!</v>
      </c>
      <c r="DE20" s="50" t="e">
        <f>IF(#REF!="",NA(),#REF!)</f>
        <v>#REF!</v>
      </c>
      <c r="DF20" s="50" t="e">
        <f>IF(#REF!="",NA(),#REF!)</f>
        <v>#REF!</v>
      </c>
      <c r="DG20" s="50" t="e">
        <f>IF(#REF!="",NA(),#REF!)</f>
        <v>#REF!</v>
      </c>
      <c r="DH20" s="50" t="e">
        <f>IF(#REF!="",NA(),#REF!)</f>
        <v>#REF!</v>
      </c>
      <c r="DI20" s="50" t="e">
        <f>IF(#REF!="",NA(),#REF!)</f>
        <v>#REF!</v>
      </c>
      <c r="DJ20" s="50" t="e">
        <f>IF(#REF!="",NA(),#REF!)</f>
        <v>#REF!</v>
      </c>
      <c r="DK20" s="50" t="e">
        <f>IF(#REF!="",NA(),#REF!)</f>
        <v>#REF!</v>
      </c>
      <c r="DL20" s="50" t="e">
        <f>IF(#REF!="",NA(),#REF!)</f>
        <v>#REF!</v>
      </c>
      <c r="DM20" s="50" t="e">
        <f>IF(#REF!="",NA(),#REF!)</f>
        <v>#REF!</v>
      </c>
      <c r="DN20" s="50" t="e">
        <f>IF(#REF!="",NA(),#REF!)</f>
        <v>#REF!</v>
      </c>
      <c r="DO20" s="50" t="e">
        <f>IF(#REF!="",NA(),#REF!)</f>
        <v>#REF!</v>
      </c>
      <c r="DP20" s="50" t="e">
        <f>IF(#REF!="",NA(),#REF!)</f>
        <v>#REF!</v>
      </c>
      <c r="DQ20" s="50" t="e">
        <f>IF(#REF!="",NA(),#REF!)</f>
        <v>#REF!</v>
      </c>
      <c r="DR20" s="50" t="e">
        <f>IF(#REF!="",NA(),#REF!)</f>
        <v>#REF!</v>
      </c>
      <c r="DS20" s="50" t="e">
        <f>IF(#REF!="",NA(),#REF!)</f>
        <v>#REF!</v>
      </c>
      <c r="DT20" s="50" t="e">
        <f>IF(#REF!="",NA(),#REF!)</f>
        <v>#REF!</v>
      </c>
      <c r="DU20" s="50" t="e">
        <f>IF(#REF!="",NA(),#REF!)</f>
        <v>#REF!</v>
      </c>
      <c r="DV20" s="50" t="e">
        <f>IF(#REF!="",NA(),#REF!)</f>
        <v>#REF!</v>
      </c>
      <c r="DW20" s="50" t="e">
        <f>IF(#REF!="",NA(),#REF!)</f>
        <v>#REF!</v>
      </c>
      <c r="DX20" s="51" t="e">
        <f>IF(#REF!="",NA(),#REF!)</f>
        <v>#REF!</v>
      </c>
      <c r="DY20" s="303">
        <f ca="1">_xlfn.DAYS(TODAY(),EC20)</f>
        <v>2603</v>
      </c>
      <c r="DZ20" s="306" t="s">
        <v>73</v>
      </c>
      <c r="EA20" s="52">
        <f t="shared" ref="EA20" si="20">SUM(EL20:HC20)</f>
        <v>2025</v>
      </c>
      <c r="EB20" s="41" t="s">
        <v>65</v>
      </c>
      <c r="EC20" s="309">
        <v>42829</v>
      </c>
      <c r="ED20" s="312"/>
      <c r="EE20" s="313"/>
      <c r="EF20" s="313"/>
      <c r="EG20" s="313"/>
      <c r="EH20" s="313"/>
      <c r="EI20" s="313"/>
      <c r="EJ20" s="53">
        <f t="shared" si="8"/>
        <v>0</v>
      </c>
      <c r="EK20" s="53" t="str">
        <f t="shared" si="8"/>
        <v/>
      </c>
      <c r="EL20" s="53">
        <f t="shared" si="8"/>
        <v>102</v>
      </c>
      <c r="EM20" s="54" t="str">
        <f t="shared" si="8"/>
        <v/>
      </c>
      <c r="EN20" s="54" t="str">
        <f t="shared" si="8"/>
        <v/>
      </c>
      <c r="EO20" s="54">
        <f t="shared" si="8"/>
        <v>150</v>
      </c>
      <c r="EP20" s="54" t="str">
        <f t="shared" si="8"/>
        <v/>
      </c>
      <c r="EQ20" s="54">
        <f t="shared" si="8"/>
        <v>220</v>
      </c>
      <c r="ER20" s="54" t="str">
        <f t="shared" si="8"/>
        <v/>
      </c>
      <c r="ES20" s="54" t="str">
        <f t="shared" si="8"/>
        <v/>
      </c>
      <c r="ET20" s="54" t="str">
        <f t="shared" si="8"/>
        <v/>
      </c>
      <c r="EU20" s="54" t="str">
        <f t="shared" si="8"/>
        <v/>
      </c>
      <c r="EV20" s="54">
        <f t="shared" si="8"/>
        <v>382</v>
      </c>
      <c r="EW20" s="54" t="str">
        <f t="shared" si="8"/>
        <v/>
      </c>
      <c r="EX20" s="54" t="str">
        <f t="shared" si="8"/>
        <v/>
      </c>
      <c r="EY20" s="54" t="str">
        <f t="shared" si="8"/>
        <v/>
      </c>
      <c r="EZ20" s="54" t="str">
        <f t="shared" si="9"/>
        <v/>
      </c>
      <c r="FA20" s="54" t="str">
        <f t="shared" si="9"/>
        <v/>
      </c>
      <c r="FB20" s="54" t="str">
        <f t="shared" si="9"/>
        <v/>
      </c>
      <c r="FC20" s="54">
        <f t="shared" si="9"/>
        <v>340</v>
      </c>
      <c r="FD20" s="54" t="str">
        <f t="shared" si="9"/>
        <v/>
      </c>
      <c r="FE20" s="54">
        <f t="shared" si="9"/>
        <v>296</v>
      </c>
      <c r="FF20" s="54" t="str">
        <f t="shared" si="9"/>
        <v/>
      </c>
      <c r="FG20" s="54">
        <f t="shared" si="9"/>
        <v>200</v>
      </c>
      <c r="FH20" s="54" t="str">
        <f t="shared" si="9"/>
        <v/>
      </c>
      <c r="FI20" s="54" t="str">
        <f t="shared" si="9"/>
        <v/>
      </c>
      <c r="FJ20" s="54">
        <f t="shared" si="9"/>
        <v>167</v>
      </c>
      <c r="FK20" s="54" t="str">
        <f t="shared" si="9"/>
        <v/>
      </c>
      <c r="FL20" s="54" t="str">
        <f t="shared" si="9"/>
        <v/>
      </c>
      <c r="FM20" s="54">
        <f t="shared" si="9"/>
        <v>54</v>
      </c>
      <c r="FN20" s="54" t="str">
        <f t="shared" si="9"/>
        <v/>
      </c>
      <c r="FO20" s="54" t="str">
        <f t="shared" si="9"/>
        <v/>
      </c>
      <c r="FP20" s="54" t="str">
        <f t="shared" si="10"/>
        <v/>
      </c>
      <c r="FQ20" s="54">
        <f t="shared" si="10"/>
        <v>61</v>
      </c>
      <c r="FR20" s="54" t="str">
        <f t="shared" si="10"/>
        <v/>
      </c>
      <c r="FS20" s="54" t="str">
        <f t="shared" si="10"/>
        <v/>
      </c>
      <c r="FT20" s="54">
        <f t="shared" si="10"/>
        <v>27</v>
      </c>
      <c r="FU20" s="54" t="str">
        <f t="shared" si="10"/>
        <v/>
      </c>
      <c r="FV20" s="54" t="str">
        <f t="shared" si="10"/>
        <v/>
      </c>
      <c r="FW20" s="54" t="str">
        <f t="shared" si="10"/>
        <v/>
      </c>
      <c r="FX20" s="54" t="str">
        <f t="shared" si="10"/>
        <v/>
      </c>
      <c r="FY20" s="54">
        <f t="shared" si="10"/>
        <v>25</v>
      </c>
      <c r="FZ20" s="54" t="str">
        <f t="shared" si="10"/>
        <v/>
      </c>
      <c r="GA20" s="54" t="str">
        <f t="shared" si="10"/>
        <v/>
      </c>
      <c r="GB20" s="54">
        <f t="shared" si="10"/>
        <v>1</v>
      </c>
      <c r="GC20" s="54" t="str">
        <f t="shared" si="10"/>
        <v/>
      </c>
      <c r="GD20" s="54" t="str">
        <f t="shared" si="10"/>
        <v/>
      </c>
      <c r="GE20" s="54" t="str">
        <f t="shared" si="10"/>
        <v/>
      </c>
      <c r="GF20" s="54" t="str">
        <f t="shared" si="11"/>
        <v/>
      </c>
      <c r="GG20" s="54" t="str">
        <f t="shared" si="11"/>
        <v/>
      </c>
      <c r="GH20" s="54" t="str">
        <f t="shared" si="11"/>
        <v/>
      </c>
      <c r="GI20" s="54" t="str">
        <f t="shared" si="11"/>
        <v/>
      </c>
      <c r="GJ20" s="54" t="str">
        <f t="shared" si="11"/>
        <v/>
      </c>
      <c r="GK20" s="54" t="str">
        <f t="shared" si="11"/>
        <v/>
      </c>
      <c r="GL20" s="54" t="str">
        <f t="shared" si="11"/>
        <v/>
      </c>
      <c r="GM20" s="54" t="str">
        <f t="shared" si="11"/>
        <v/>
      </c>
      <c r="GN20" s="54" t="str">
        <f t="shared" si="11"/>
        <v/>
      </c>
      <c r="GO20" s="54" t="str">
        <f t="shared" si="11"/>
        <v/>
      </c>
      <c r="GP20" s="54" t="str">
        <f t="shared" si="11"/>
        <v/>
      </c>
      <c r="GQ20" s="54" t="str">
        <f t="shared" si="11"/>
        <v/>
      </c>
      <c r="GR20" s="54" t="str">
        <f t="shared" si="11"/>
        <v/>
      </c>
      <c r="GS20" s="54" t="str">
        <f t="shared" si="11"/>
        <v/>
      </c>
      <c r="GT20" s="54" t="str">
        <f t="shared" si="11"/>
        <v/>
      </c>
      <c r="GU20" s="54" t="str">
        <f t="shared" si="7"/>
        <v/>
      </c>
      <c r="GV20" s="54" t="str">
        <f t="shared" si="4"/>
        <v/>
      </c>
      <c r="GW20" s="54" t="str">
        <f t="shared" si="4"/>
        <v/>
      </c>
      <c r="GX20" s="54" t="str">
        <f t="shared" si="4"/>
        <v/>
      </c>
      <c r="GY20" s="54" t="str">
        <f t="shared" si="4"/>
        <v/>
      </c>
      <c r="GZ20" s="54" t="str">
        <f t="shared" si="4"/>
        <v/>
      </c>
      <c r="HA20" s="54" t="str">
        <f t="shared" si="4"/>
        <v/>
      </c>
      <c r="HB20" s="54" t="str">
        <f t="shared" si="4"/>
        <v/>
      </c>
      <c r="HC20" s="55" t="str">
        <f t="shared" si="4"/>
        <v/>
      </c>
      <c r="HD20" s="313"/>
      <c r="HE20" s="313"/>
      <c r="HF20" s="313"/>
      <c r="HG20" s="313"/>
      <c r="HH20" s="313"/>
      <c r="HI20" s="316"/>
      <c r="HK20">
        <f>SUM($EJ20:EK20)</f>
        <v>0</v>
      </c>
      <c r="HL20">
        <f>SUM($EJ20:EL20)</f>
        <v>102</v>
      </c>
      <c r="HM20">
        <f>SUM($EJ20:EM20)</f>
        <v>102</v>
      </c>
      <c r="HN20">
        <f>SUM($EJ20:EN20)</f>
        <v>102</v>
      </c>
      <c r="HO20">
        <f>SUM($EJ20:EO20)</f>
        <v>252</v>
      </c>
      <c r="HP20">
        <f>SUM($EJ20:EP20)</f>
        <v>252</v>
      </c>
      <c r="HQ20">
        <f>SUM($EJ20:EQ20)</f>
        <v>472</v>
      </c>
      <c r="HR20">
        <f>SUM($EJ20:ER20)</f>
        <v>472</v>
      </c>
      <c r="HS20">
        <f>SUM($EJ20:ES20)</f>
        <v>472</v>
      </c>
      <c r="HT20">
        <f>SUM($EJ20:ET20)</f>
        <v>472</v>
      </c>
      <c r="HU20">
        <f>SUM($EJ20:EU20)</f>
        <v>472</v>
      </c>
      <c r="HV20">
        <f>SUM($EJ20:EV20)</f>
        <v>854</v>
      </c>
      <c r="HW20">
        <f>SUM($EJ20:EW20)</f>
        <v>854</v>
      </c>
      <c r="HX20">
        <f>SUM($EJ20:EX20)</f>
        <v>854</v>
      </c>
      <c r="HY20">
        <f>SUM($EJ20:EY20)</f>
        <v>854</v>
      </c>
      <c r="HZ20">
        <f>SUM($EJ20:EZ20)</f>
        <v>854</v>
      </c>
      <c r="IA20">
        <f>SUM($EJ20:FA20)</f>
        <v>854</v>
      </c>
      <c r="IB20">
        <f>SUM($EJ20:FB20)</f>
        <v>854</v>
      </c>
      <c r="IC20">
        <f>SUM($EJ20:FC20)</f>
        <v>1194</v>
      </c>
      <c r="ID20">
        <f>SUM($EJ20:FD20)</f>
        <v>1194</v>
      </c>
      <c r="IE20">
        <f>SUM($EJ20:FE20)</f>
        <v>1490</v>
      </c>
      <c r="IF20">
        <f>SUM($EJ20:FF20)</f>
        <v>1490</v>
      </c>
      <c r="IG20">
        <f>SUM($EJ20:FG20)</f>
        <v>1690</v>
      </c>
      <c r="IH20">
        <f>SUM($EJ20:FH20)</f>
        <v>1690</v>
      </c>
      <c r="II20">
        <f>SUM($EJ20:FI20)</f>
        <v>1690</v>
      </c>
      <c r="IJ20">
        <f>SUM($EJ20:FJ20)</f>
        <v>1857</v>
      </c>
      <c r="IK20">
        <f>SUM($EJ20:FK20)</f>
        <v>1857</v>
      </c>
      <c r="IL20">
        <f>SUM($EJ20:FL20)</f>
        <v>1857</v>
      </c>
      <c r="IM20">
        <f>SUM($EJ20:FM20)</f>
        <v>1911</v>
      </c>
      <c r="IN20">
        <f>SUM($EJ20:FN20)</f>
        <v>1911</v>
      </c>
      <c r="IO20">
        <f>SUM($EJ20:FO20)</f>
        <v>1911</v>
      </c>
      <c r="IP20">
        <f>SUM($EJ20:FP20)</f>
        <v>1911</v>
      </c>
      <c r="IQ20">
        <f>SUM($EJ20:FQ20)</f>
        <v>1972</v>
      </c>
      <c r="IR20">
        <f>SUM($EJ20:FR20)</f>
        <v>1972</v>
      </c>
      <c r="IS20">
        <f>SUM($EJ20:FS20)</f>
        <v>1972</v>
      </c>
      <c r="IT20">
        <f>SUM($EJ20:FT20)</f>
        <v>1999</v>
      </c>
      <c r="IU20">
        <f>SUM($EJ20:FU20)</f>
        <v>1999</v>
      </c>
      <c r="IV20">
        <f>SUM($EJ20:FV20)</f>
        <v>1999</v>
      </c>
      <c r="IW20">
        <f>SUM($EJ20:FW20)</f>
        <v>1999</v>
      </c>
      <c r="IX20">
        <f>SUM($EJ20:FX20)</f>
        <v>1999</v>
      </c>
      <c r="IY20">
        <f>SUM($EJ20:FY20)</f>
        <v>2024</v>
      </c>
      <c r="IZ20">
        <f>SUM($EJ20:FZ20)</f>
        <v>2024</v>
      </c>
      <c r="JA20">
        <f>SUM($EJ20:GA20)</f>
        <v>2024</v>
      </c>
      <c r="JB20">
        <f>SUM($EJ20:GB20)</f>
        <v>2025</v>
      </c>
      <c r="JC20">
        <f>SUM($EJ20:GC20)</f>
        <v>2025</v>
      </c>
      <c r="JD20">
        <f>SUM($EJ20:GD20)</f>
        <v>2025</v>
      </c>
      <c r="JE20">
        <f>SUM($EJ20:GE20)</f>
        <v>2025</v>
      </c>
      <c r="JF20">
        <f>SUM($EJ20:GF20)</f>
        <v>2025</v>
      </c>
      <c r="JG20">
        <f>SUM($EJ20:GG20)</f>
        <v>2025</v>
      </c>
      <c r="JH20">
        <f>SUM($EJ20:GH20)</f>
        <v>2025</v>
      </c>
      <c r="JI20">
        <f>SUM($EJ20:GI20)</f>
        <v>2025</v>
      </c>
      <c r="JJ20">
        <f>SUM($EJ20:GJ20)</f>
        <v>2025</v>
      </c>
      <c r="JK20">
        <f>SUM($EJ20:GK20)</f>
        <v>2025</v>
      </c>
      <c r="JL20">
        <f>SUM($EJ20:GL20)</f>
        <v>2025</v>
      </c>
      <c r="JM20">
        <f>SUM($EJ20:GM20)</f>
        <v>2025</v>
      </c>
      <c r="JN20">
        <f>SUM($EJ20:GN20)</f>
        <v>2025</v>
      </c>
      <c r="JO20">
        <f>SUM($EJ20:GO20)</f>
        <v>2025</v>
      </c>
      <c r="JP20">
        <f>SUM($EJ20:GP20)</f>
        <v>2025</v>
      </c>
      <c r="JQ20">
        <f>SUM($EJ20:GQ20)</f>
        <v>2025</v>
      </c>
      <c r="JR20">
        <f>SUM($EJ20:GR20)</f>
        <v>2025</v>
      </c>
      <c r="JS20">
        <f>SUM($EJ20:GS20)</f>
        <v>2025</v>
      </c>
      <c r="JT20">
        <f>SUM($EJ20:GT20)</f>
        <v>2025</v>
      </c>
      <c r="JU20">
        <f>SUM($EJ20:GU20)</f>
        <v>2025</v>
      </c>
      <c r="JV20">
        <f>SUM($EJ20:GV20)</f>
        <v>2025</v>
      </c>
      <c r="JW20">
        <f>SUM($EJ20:GW20)</f>
        <v>2025</v>
      </c>
      <c r="JX20">
        <f>SUM($EJ20:GX20)</f>
        <v>2025</v>
      </c>
      <c r="JY20">
        <f>SUM($EJ20:GY20)</f>
        <v>2025</v>
      </c>
      <c r="JZ20">
        <f>SUM($EJ20:GZ20)</f>
        <v>2025</v>
      </c>
      <c r="KA20">
        <f>SUM($EJ20:HA20)</f>
        <v>2025</v>
      </c>
      <c r="KB20">
        <f>SUM($EJ20:HB20)</f>
        <v>2025</v>
      </c>
      <c r="KC20">
        <f>SUM($EJ20:HC20)</f>
        <v>2025</v>
      </c>
      <c r="KE20" s="318" t="str">
        <f>BC20</f>
        <v>E. Caprino, C. Oriente JMM</v>
      </c>
      <c r="KF20" s="56"/>
      <c r="KG20" s="56"/>
      <c r="KH20" s="56">
        <f t="shared" ref="KH20:LZ20" si="21">IF(I20="",NA(),I20*1)</f>
        <v>102</v>
      </c>
      <c r="KI20" s="56" t="e">
        <f t="shared" si="21"/>
        <v>#N/A</v>
      </c>
      <c r="KJ20" s="56" t="e">
        <f t="shared" si="21"/>
        <v>#N/A</v>
      </c>
      <c r="KK20" s="56">
        <f t="shared" si="21"/>
        <v>150</v>
      </c>
      <c r="KL20" s="56" t="e">
        <f t="shared" si="21"/>
        <v>#N/A</v>
      </c>
      <c r="KM20" s="56">
        <f t="shared" si="21"/>
        <v>220</v>
      </c>
      <c r="KN20" s="56" t="e">
        <f t="shared" si="21"/>
        <v>#N/A</v>
      </c>
      <c r="KO20" s="56" t="e">
        <f t="shared" si="21"/>
        <v>#N/A</v>
      </c>
      <c r="KP20" s="56" t="e">
        <f t="shared" si="21"/>
        <v>#N/A</v>
      </c>
      <c r="KQ20" s="56" t="e">
        <f t="shared" si="21"/>
        <v>#N/A</v>
      </c>
      <c r="KR20" s="56">
        <f t="shared" si="21"/>
        <v>382</v>
      </c>
      <c r="KS20" s="56" t="e">
        <f t="shared" si="21"/>
        <v>#N/A</v>
      </c>
      <c r="KT20" s="56" t="e">
        <f t="shared" si="21"/>
        <v>#N/A</v>
      </c>
      <c r="KU20" s="56" t="e">
        <f t="shared" si="21"/>
        <v>#N/A</v>
      </c>
      <c r="KV20" s="56" t="e">
        <f t="shared" si="21"/>
        <v>#N/A</v>
      </c>
      <c r="KW20" s="56" t="e">
        <f t="shared" si="21"/>
        <v>#N/A</v>
      </c>
      <c r="KX20" s="56" t="e">
        <f t="shared" si="21"/>
        <v>#N/A</v>
      </c>
      <c r="KY20" s="56">
        <f t="shared" si="21"/>
        <v>340</v>
      </c>
      <c r="KZ20" s="56" t="e">
        <f t="shared" si="21"/>
        <v>#N/A</v>
      </c>
      <c r="LA20" s="56">
        <f t="shared" si="21"/>
        <v>296</v>
      </c>
      <c r="LB20" s="56" t="e">
        <f t="shared" si="21"/>
        <v>#N/A</v>
      </c>
      <c r="LC20" s="56">
        <f t="shared" si="21"/>
        <v>200</v>
      </c>
      <c r="LD20" s="56" t="e">
        <f t="shared" si="21"/>
        <v>#N/A</v>
      </c>
      <c r="LE20" s="56" t="e">
        <f t="shared" si="21"/>
        <v>#N/A</v>
      </c>
      <c r="LF20" s="56">
        <f t="shared" si="21"/>
        <v>167</v>
      </c>
      <c r="LG20" s="56" t="e">
        <f t="shared" si="21"/>
        <v>#N/A</v>
      </c>
      <c r="LH20" s="56" t="e">
        <f t="shared" si="21"/>
        <v>#N/A</v>
      </c>
      <c r="LI20" s="56">
        <f t="shared" si="21"/>
        <v>54</v>
      </c>
      <c r="LJ20" s="56" t="e">
        <f t="shared" si="21"/>
        <v>#N/A</v>
      </c>
      <c r="LK20" s="56" t="e">
        <f t="shared" si="21"/>
        <v>#N/A</v>
      </c>
      <c r="LL20" s="56" t="e">
        <f t="shared" si="21"/>
        <v>#N/A</v>
      </c>
      <c r="LM20" s="56">
        <f t="shared" si="21"/>
        <v>61</v>
      </c>
      <c r="LN20" s="56" t="e">
        <f t="shared" si="21"/>
        <v>#N/A</v>
      </c>
      <c r="LO20" s="56" t="e">
        <f t="shared" si="21"/>
        <v>#N/A</v>
      </c>
      <c r="LP20" s="56">
        <f t="shared" si="21"/>
        <v>27</v>
      </c>
      <c r="LQ20" s="56" t="e">
        <f t="shared" si="21"/>
        <v>#N/A</v>
      </c>
      <c r="LR20" s="56" t="e">
        <f t="shared" si="21"/>
        <v>#N/A</v>
      </c>
      <c r="LS20" s="56" t="e">
        <f t="shared" si="21"/>
        <v>#N/A</v>
      </c>
      <c r="LT20" s="56" t="e">
        <f t="shared" si="21"/>
        <v>#N/A</v>
      </c>
      <c r="LU20" s="56">
        <f t="shared" si="21"/>
        <v>25</v>
      </c>
      <c r="LV20" s="56" t="e">
        <f t="shared" si="21"/>
        <v>#N/A</v>
      </c>
      <c r="LW20" s="56" t="e">
        <f t="shared" si="21"/>
        <v>#N/A</v>
      </c>
      <c r="LX20" s="56">
        <f t="shared" si="21"/>
        <v>1</v>
      </c>
      <c r="LY20" s="56" t="e">
        <f t="shared" si="21"/>
        <v>#N/A</v>
      </c>
      <c r="LZ20" s="56" t="e">
        <f t="shared" si="21"/>
        <v>#N/A</v>
      </c>
      <c r="MB20" s="57">
        <f t="shared" ref="MB20:NT20" si="22">IF(ISNUMBER(KH20),KH20,"")</f>
        <v>102</v>
      </c>
      <c r="MC20" s="57" t="str">
        <f t="shared" si="22"/>
        <v/>
      </c>
      <c r="MD20" s="57" t="str">
        <f t="shared" si="22"/>
        <v/>
      </c>
      <c r="ME20" s="57">
        <f t="shared" si="22"/>
        <v>150</v>
      </c>
      <c r="MF20" s="57" t="str">
        <f t="shared" si="22"/>
        <v/>
      </c>
      <c r="MG20" s="57">
        <f t="shared" si="22"/>
        <v>220</v>
      </c>
      <c r="MH20" s="57" t="str">
        <f t="shared" si="22"/>
        <v/>
      </c>
      <c r="MI20" s="57" t="str">
        <f t="shared" si="22"/>
        <v/>
      </c>
      <c r="MJ20" s="57" t="str">
        <f t="shared" si="22"/>
        <v/>
      </c>
      <c r="MK20" s="57" t="str">
        <f t="shared" si="22"/>
        <v/>
      </c>
      <c r="ML20" s="57">
        <f t="shared" si="22"/>
        <v>382</v>
      </c>
      <c r="MM20" s="57" t="str">
        <f t="shared" si="22"/>
        <v/>
      </c>
      <c r="MN20" s="57" t="str">
        <f t="shared" si="22"/>
        <v/>
      </c>
      <c r="MO20" s="57" t="str">
        <f t="shared" si="22"/>
        <v/>
      </c>
      <c r="MP20" s="57" t="str">
        <f t="shared" si="22"/>
        <v/>
      </c>
      <c r="MQ20" s="57" t="str">
        <f t="shared" si="22"/>
        <v/>
      </c>
      <c r="MR20" s="57" t="str">
        <f t="shared" si="22"/>
        <v/>
      </c>
      <c r="MS20" s="57">
        <f t="shared" si="22"/>
        <v>340</v>
      </c>
      <c r="MT20" s="57" t="str">
        <f t="shared" si="22"/>
        <v/>
      </c>
      <c r="MU20" s="57">
        <f t="shared" si="22"/>
        <v>296</v>
      </c>
      <c r="MV20" s="57" t="str">
        <f t="shared" si="22"/>
        <v/>
      </c>
      <c r="MW20" s="57">
        <f t="shared" si="22"/>
        <v>200</v>
      </c>
      <c r="MX20" s="57" t="str">
        <f t="shared" si="22"/>
        <v/>
      </c>
      <c r="MY20" s="57" t="str">
        <f t="shared" si="22"/>
        <v/>
      </c>
      <c r="MZ20" s="57">
        <f t="shared" si="22"/>
        <v>167</v>
      </c>
      <c r="NA20" s="57" t="str">
        <f t="shared" si="22"/>
        <v/>
      </c>
      <c r="NB20" s="57" t="str">
        <f t="shared" si="22"/>
        <v/>
      </c>
      <c r="NC20" s="57">
        <f t="shared" si="22"/>
        <v>54</v>
      </c>
      <c r="ND20" s="57" t="str">
        <f t="shared" si="22"/>
        <v/>
      </c>
      <c r="NE20" s="57" t="str">
        <f t="shared" si="22"/>
        <v/>
      </c>
      <c r="NF20" s="57" t="str">
        <f t="shared" si="22"/>
        <v/>
      </c>
      <c r="NG20" s="57">
        <f t="shared" si="22"/>
        <v>61</v>
      </c>
      <c r="NH20" s="57" t="str">
        <f t="shared" si="22"/>
        <v/>
      </c>
      <c r="NI20" s="57" t="str">
        <f t="shared" si="22"/>
        <v/>
      </c>
      <c r="NJ20" s="57">
        <f t="shared" si="22"/>
        <v>27</v>
      </c>
      <c r="NK20" s="57" t="str">
        <f t="shared" si="22"/>
        <v/>
      </c>
      <c r="NL20" s="57" t="str">
        <f t="shared" si="22"/>
        <v/>
      </c>
      <c r="NM20" s="57" t="str">
        <f t="shared" si="22"/>
        <v/>
      </c>
      <c r="NN20" s="57" t="str">
        <f t="shared" si="22"/>
        <v/>
      </c>
      <c r="NO20" s="57">
        <f t="shared" si="22"/>
        <v>25</v>
      </c>
      <c r="NP20" s="57" t="str">
        <f t="shared" si="22"/>
        <v/>
      </c>
      <c r="NQ20" s="57" t="str">
        <f t="shared" si="22"/>
        <v/>
      </c>
      <c r="NR20" s="57">
        <f t="shared" si="22"/>
        <v>1</v>
      </c>
      <c r="NS20" s="57" t="str">
        <f t="shared" si="22"/>
        <v/>
      </c>
      <c r="NT20" s="57" t="str">
        <f t="shared" si="22"/>
        <v/>
      </c>
      <c r="NU20" s="57" t="str">
        <f>IF(ISNUMBER(#REF!),#REF!,"")</f>
        <v/>
      </c>
      <c r="NV20" s="57" t="str">
        <f>IF(ISNUMBER(#REF!),#REF!,"")</f>
        <v/>
      </c>
      <c r="NX20" s="57">
        <f>SUM($MB20:MC20)</f>
        <v>102</v>
      </c>
      <c r="NY20" s="57">
        <f>SUM($MB20:MD20)</f>
        <v>102</v>
      </c>
      <c r="NZ20" s="57">
        <f>SUM($MB20:ME20)</f>
        <v>252</v>
      </c>
      <c r="OA20" s="57">
        <f>SUM($MB20:MF20)</f>
        <v>252</v>
      </c>
      <c r="OB20" s="57">
        <f>SUM($MB20:MG20)</f>
        <v>472</v>
      </c>
      <c r="OC20" s="57">
        <f>SUM($MB20:MH20)</f>
        <v>472</v>
      </c>
      <c r="OD20" s="57">
        <f>SUM($MB20:MI20)</f>
        <v>472</v>
      </c>
      <c r="OE20" s="57">
        <f>SUM($MB20:MJ20)</f>
        <v>472</v>
      </c>
      <c r="OF20" s="57">
        <f>SUM($MB20:MK20)</f>
        <v>472</v>
      </c>
      <c r="OG20" s="57">
        <f>SUM($MB20:ML20)</f>
        <v>854</v>
      </c>
      <c r="OH20" s="57">
        <f>SUM($MB20:MM20)</f>
        <v>854</v>
      </c>
      <c r="OI20" s="57">
        <f>SUM($MB20:MN20)</f>
        <v>854</v>
      </c>
      <c r="OJ20" s="57">
        <f>SUM($MB20:MO20)</f>
        <v>854</v>
      </c>
      <c r="OK20" s="57">
        <f>SUM($MB20:MP20)</f>
        <v>854</v>
      </c>
      <c r="OL20" s="57">
        <f>SUM($MB20:MQ20)</f>
        <v>854</v>
      </c>
      <c r="OM20" s="57">
        <f>SUM($MB20:MR20)</f>
        <v>854</v>
      </c>
      <c r="ON20" s="57">
        <f>SUM($MB20:MS20)</f>
        <v>1194</v>
      </c>
      <c r="OO20" s="57">
        <f>SUM($MB20:MT20)</f>
        <v>1194</v>
      </c>
      <c r="OP20" s="57">
        <f>SUM($MB20:MU20)</f>
        <v>1490</v>
      </c>
      <c r="OQ20" s="57">
        <f>SUM($MB20:MV20)</f>
        <v>1490</v>
      </c>
      <c r="OR20" s="57">
        <f>SUM($MB20:MW20)</f>
        <v>1690</v>
      </c>
      <c r="OS20" s="57">
        <f>SUM($MB20:MX20)</f>
        <v>1690</v>
      </c>
      <c r="OT20" s="57">
        <f>SUM($MB20:MY20)</f>
        <v>1690</v>
      </c>
      <c r="OU20" s="57">
        <f>SUM($MB20:MZ20)</f>
        <v>1857</v>
      </c>
      <c r="OV20" s="57">
        <f>SUM($MB20:NA20)</f>
        <v>1857</v>
      </c>
      <c r="OW20" s="57">
        <f>SUM($MB20:NB20)</f>
        <v>1857</v>
      </c>
      <c r="OX20" s="57">
        <f>SUM($MB20:NC20)</f>
        <v>1911</v>
      </c>
      <c r="OY20" s="57">
        <f>SUM($MB20:ND20)</f>
        <v>1911</v>
      </c>
      <c r="OZ20" s="57">
        <f>SUM($MB20:NE20)</f>
        <v>1911</v>
      </c>
      <c r="PA20" s="57">
        <f>SUM($MB20:NF20)</f>
        <v>1911</v>
      </c>
      <c r="PB20" s="57">
        <f>SUM($MB20:NG20)</f>
        <v>1972</v>
      </c>
      <c r="PC20" s="57">
        <f>SUM($MB20:NH20)</f>
        <v>1972</v>
      </c>
      <c r="PD20" s="57">
        <f>SUM($MB20:NI20)</f>
        <v>1972</v>
      </c>
      <c r="PE20" s="57">
        <f>SUM($MB20:NJ20)</f>
        <v>1999</v>
      </c>
      <c r="PF20" s="57">
        <f>SUM($MB20:NK20)</f>
        <v>1999</v>
      </c>
      <c r="PG20" s="57">
        <f>SUM($MB20:NL20)</f>
        <v>1999</v>
      </c>
      <c r="PH20" s="57">
        <f>SUM($MB20:NM20)</f>
        <v>1999</v>
      </c>
      <c r="PI20" s="57">
        <f>SUM($MB20:NN20)</f>
        <v>1999</v>
      </c>
      <c r="PJ20" s="57">
        <f>SUM($MB20:NO20)</f>
        <v>2024</v>
      </c>
      <c r="PK20" s="57">
        <f>SUM($MB20:NP20)</f>
        <v>2024</v>
      </c>
      <c r="PL20" s="57">
        <f>SUM($MB20:NQ20)</f>
        <v>2024</v>
      </c>
      <c r="PM20" s="57">
        <f>SUM($MB20:NR20)</f>
        <v>2025</v>
      </c>
      <c r="PN20" s="57">
        <f>SUM($MB20:NS20)</f>
        <v>2025</v>
      </c>
      <c r="PO20" s="57">
        <f>SUM($MB20:NT20)</f>
        <v>2025</v>
      </c>
      <c r="PP20" s="57">
        <f>SUM($MB20:NU20)</f>
        <v>2025</v>
      </c>
      <c r="PQ20" s="57">
        <f>SUM($MB20:NV20)</f>
        <v>2025</v>
      </c>
      <c r="PR20" s="57">
        <f>SUM($MB20:NV20)</f>
        <v>2025</v>
      </c>
    </row>
    <row r="21" spans="1:434" ht="17" thickBot="1">
      <c r="A21" s="319"/>
      <c r="B21" s="307"/>
      <c r="C21" s="307"/>
      <c r="D21" s="307"/>
      <c r="E21" s="58" t="s">
        <v>66</v>
      </c>
      <c r="F21" s="310"/>
      <c r="G21" s="42">
        <v>0</v>
      </c>
      <c r="H21" s="42"/>
      <c r="I21" s="59">
        <v>20</v>
      </c>
      <c r="J21" s="60"/>
      <c r="K21" s="61"/>
      <c r="L21" s="60">
        <v>31.2</v>
      </c>
      <c r="M21" s="61"/>
      <c r="N21" s="60">
        <v>32.1</v>
      </c>
      <c r="O21" s="61"/>
      <c r="P21" s="61"/>
      <c r="Q21" s="61"/>
      <c r="R21" s="61"/>
      <c r="S21" s="60">
        <v>53.1</v>
      </c>
      <c r="T21" s="60"/>
      <c r="U21" s="60"/>
      <c r="V21" s="61"/>
      <c r="W21" s="61"/>
      <c r="X21" s="61"/>
      <c r="Y21" s="60"/>
      <c r="Z21" s="60">
        <v>55.6</v>
      </c>
      <c r="AA21" s="61"/>
      <c r="AB21" s="60">
        <v>60.5</v>
      </c>
      <c r="AC21" s="61"/>
      <c r="AD21" s="60">
        <v>68.2</v>
      </c>
      <c r="AE21" s="60"/>
      <c r="AF21" s="61"/>
      <c r="AG21" s="60">
        <v>70.3</v>
      </c>
      <c r="AH21" s="61"/>
      <c r="AI21" s="61"/>
      <c r="AJ21" s="60">
        <v>64.55</v>
      </c>
      <c r="AK21" s="62"/>
      <c r="AL21" s="62"/>
      <c r="AM21" s="62"/>
      <c r="AN21" s="63">
        <v>58.8</v>
      </c>
      <c r="AO21" s="62"/>
      <c r="AP21" s="62"/>
      <c r="AQ21" s="63">
        <v>57.1</v>
      </c>
      <c r="AR21" s="62"/>
      <c r="AS21" s="62"/>
      <c r="AT21" s="62"/>
      <c r="AU21" s="62"/>
      <c r="AV21" s="63">
        <v>49.9</v>
      </c>
      <c r="AW21" s="62"/>
      <c r="AX21" s="62"/>
      <c r="AY21" s="64">
        <v>21.3</v>
      </c>
      <c r="AZ21" s="63"/>
      <c r="BA21" s="63"/>
      <c r="BC21" s="319"/>
      <c r="BD21">
        <v>0</v>
      </c>
      <c r="BE21" s="65">
        <f t="shared" ref="BE21:BS37" si="23">IF(G21="",NA(),G21)</f>
        <v>0</v>
      </c>
      <c r="BF21" s="65" t="e">
        <f t="shared" si="23"/>
        <v>#N/A</v>
      </c>
      <c r="BG21" s="65">
        <f t="shared" si="23"/>
        <v>20</v>
      </c>
      <c r="BH21" s="66" t="e">
        <f t="shared" si="23"/>
        <v>#N/A</v>
      </c>
      <c r="BI21" s="66" t="e">
        <f t="shared" si="23"/>
        <v>#N/A</v>
      </c>
      <c r="BJ21" s="66">
        <f t="shared" si="23"/>
        <v>31.2</v>
      </c>
      <c r="BK21" s="66" t="e">
        <f t="shared" si="23"/>
        <v>#N/A</v>
      </c>
      <c r="BL21" s="66">
        <f t="shared" si="23"/>
        <v>32.1</v>
      </c>
      <c r="BM21" s="66" t="e">
        <f t="shared" si="23"/>
        <v>#N/A</v>
      </c>
      <c r="BN21" s="66" t="e">
        <f t="shared" si="23"/>
        <v>#N/A</v>
      </c>
      <c r="BO21" s="66" t="e">
        <f t="shared" si="23"/>
        <v>#N/A</v>
      </c>
      <c r="BP21" s="66" t="e">
        <f t="shared" si="23"/>
        <v>#N/A</v>
      </c>
      <c r="BQ21" s="66">
        <f t="shared" si="23"/>
        <v>53.1</v>
      </c>
      <c r="BR21" s="66" t="e">
        <f t="shared" si="23"/>
        <v>#N/A</v>
      </c>
      <c r="BS21" s="66" t="e">
        <f t="shared" si="23"/>
        <v>#N/A</v>
      </c>
      <c r="BT21" s="66" t="e">
        <f t="shared" si="18"/>
        <v>#N/A</v>
      </c>
      <c r="BU21" s="66" t="e">
        <f t="shared" si="18"/>
        <v>#N/A</v>
      </c>
      <c r="BV21" s="66" t="e">
        <f t="shared" si="18"/>
        <v>#N/A</v>
      </c>
      <c r="BW21" s="66" t="e">
        <f t="shared" si="18"/>
        <v>#N/A</v>
      </c>
      <c r="BX21" s="66">
        <f t="shared" si="18"/>
        <v>55.6</v>
      </c>
      <c r="BY21" s="66" t="e">
        <f t="shared" si="18"/>
        <v>#N/A</v>
      </c>
      <c r="BZ21" s="66">
        <f t="shared" si="18"/>
        <v>60.5</v>
      </c>
      <c r="CA21" s="66" t="e">
        <f t="shared" si="18"/>
        <v>#N/A</v>
      </c>
      <c r="CB21" s="66">
        <f t="shared" si="18"/>
        <v>68.2</v>
      </c>
      <c r="CC21" s="66" t="e">
        <f t="shared" si="18"/>
        <v>#N/A</v>
      </c>
      <c r="CD21" s="66" t="e">
        <f t="shared" si="18"/>
        <v>#N/A</v>
      </c>
      <c r="CE21" s="66">
        <f t="shared" si="18"/>
        <v>70.3</v>
      </c>
      <c r="CF21" s="66" t="e">
        <f t="shared" si="18"/>
        <v>#N/A</v>
      </c>
      <c r="CG21" s="66" t="e">
        <f t="shared" si="18"/>
        <v>#N/A</v>
      </c>
      <c r="CH21" s="66">
        <f t="shared" si="18"/>
        <v>64.55</v>
      </c>
      <c r="CI21" s="66" t="e">
        <f t="shared" si="18"/>
        <v>#N/A</v>
      </c>
      <c r="CJ21" s="66" t="e">
        <f t="shared" si="19"/>
        <v>#N/A</v>
      </c>
      <c r="CK21" s="66" t="e">
        <f t="shared" si="2"/>
        <v>#N/A</v>
      </c>
      <c r="CL21" s="66">
        <f t="shared" si="2"/>
        <v>58.8</v>
      </c>
      <c r="CM21" s="66" t="e">
        <f t="shared" si="2"/>
        <v>#N/A</v>
      </c>
      <c r="CN21" s="66" t="e">
        <f t="shared" si="2"/>
        <v>#N/A</v>
      </c>
      <c r="CO21" s="66">
        <f t="shared" si="2"/>
        <v>57.1</v>
      </c>
      <c r="CP21" s="66" t="e">
        <f t="shared" si="2"/>
        <v>#N/A</v>
      </c>
      <c r="CQ21" s="66" t="e">
        <f t="shared" si="2"/>
        <v>#N/A</v>
      </c>
      <c r="CR21" s="66" t="e">
        <f t="shared" si="2"/>
        <v>#N/A</v>
      </c>
      <c r="CS21" s="66" t="e">
        <f t="shared" si="2"/>
        <v>#N/A</v>
      </c>
      <c r="CT21" s="66">
        <f t="shared" si="2"/>
        <v>49.9</v>
      </c>
      <c r="CU21" s="66" t="e">
        <f t="shared" si="2"/>
        <v>#N/A</v>
      </c>
      <c r="CV21" s="66" t="e">
        <f t="shared" si="2"/>
        <v>#N/A</v>
      </c>
      <c r="CW21" s="66">
        <f t="shared" si="2"/>
        <v>21.3</v>
      </c>
      <c r="CX21" s="66" t="e">
        <f t="shared" si="2"/>
        <v>#N/A</v>
      </c>
      <c r="CY21" s="66" t="e">
        <f t="shared" si="2"/>
        <v>#N/A</v>
      </c>
      <c r="CZ21" s="66" t="e">
        <f>IF(#REF!="",NA(),#REF!)</f>
        <v>#REF!</v>
      </c>
      <c r="DA21" s="66" t="e">
        <f>IF(#REF!="",NA(),#REF!)</f>
        <v>#REF!</v>
      </c>
      <c r="DB21" s="66" t="e">
        <f>IF(#REF!="",NA(),#REF!)</f>
        <v>#REF!</v>
      </c>
      <c r="DC21" s="66" t="e">
        <f>IF(#REF!="",NA(),#REF!)</f>
        <v>#REF!</v>
      </c>
      <c r="DD21" s="66" t="e">
        <f>IF(#REF!="",NA(),#REF!)</f>
        <v>#REF!</v>
      </c>
      <c r="DE21" s="66" t="e">
        <f>IF(#REF!="",NA(),#REF!)</f>
        <v>#REF!</v>
      </c>
      <c r="DF21" s="66" t="e">
        <f>IF(#REF!="",NA(),#REF!)</f>
        <v>#REF!</v>
      </c>
      <c r="DG21" s="66" t="e">
        <f>IF(#REF!="",NA(),#REF!)</f>
        <v>#REF!</v>
      </c>
      <c r="DH21" s="66" t="e">
        <f>IF(#REF!="",NA(),#REF!)</f>
        <v>#REF!</v>
      </c>
      <c r="DI21" s="66" t="e">
        <f>IF(#REF!="",NA(),#REF!)</f>
        <v>#REF!</v>
      </c>
      <c r="DJ21" s="66" t="e">
        <f>IF(#REF!="",NA(),#REF!)</f>
        <v>#REF!</v>
      </c>
      <c r="DK21" s="66" t="e">
        <f>IF(#REF!="",NA(),#REF!)</f>
        <v>#REF!</v>
      </c>
      <c r="DL21" s="66" t="e">
        <f>IF(#REF!="",NA(),#REF!)</f>
        <v>#REF!</v>
      </c>
      <c r="DM21" s="66" t="e">
        <f>IF(#REF!="",NA(),#REF!)</f>
        <v>#REF!</v>
      </c>
      <c r="DN21" s="66" t="e">
        <f>IF(#REF!="",NA(),#REF!)</f>
        <v>#REF!</v>
      </c>
      <c r="DO21" s="66" t="e">
        <f>IF(#REF!="",NA(),#REF!)</f>
        <v>#REF!</v>
      </c>
      <c r="DP21" s="66" t="e">
        <f>IF(#REF!="",NA(),#REF!)</f>
        <v>#REF!</v>
      </c>
      <c r="DQ21" s="66" t="e">
        <f>IF(#REF!="",NA(),#REF!)</f>
        <v>#REF!</v>
      </c>
      <c r="DR21" s="66" t="e">
        <f>IF(#REF!="",NA(),#REF!)</f>
        <v>#REF!</v>
      </c>
      <c r="DS21" s="66" t="e">
        <f>IF(#REF!="",NA(),#REF!)</f>
        <v>#REF!</v>
      </c>
      <c r="DT21" s="66" t="e">
        <f>IF(#REF!="",NA(),#REF!)</f>
        <v>#REF!</v>
      </c>
      <c r="DU21" s="66" t="e">
        <f>IF(#REF!="",NA(),#REF!)</f>
        <v>#REF!</v>
      </c>
      <c r="DV21" s="66" t="e">
        <f>IF(#REF!="",NA(),#REF!)</f>
        <v>#REF!</v>
      </c>
      <c r="DW21" s="66" t="e">
        <f>IF(#REF!="",NA(),#REF!)</f>
        <v>#REF!</v>
      </c>
      <c r="DX21" s="67" t="e">
        <f>IF(#REF!="",NA(),#REF!)</f>
        <v>#REF!</v>
      </c>
      <c r="DY21" s="304"/>
      <c r="DZ21" s="307"/>
      <c r="EA21" s="68">
        <f>MAX(I21:BA21)</f>
        <v>70.3</v>
      </c>
      <c r="EB21" s="58" t="s">
        <v>67</v>
      </c>
      <c r="EC21" s="310"/>
      <c r="ED21" s="312"/>
      <c r="EE21" s="313"/>
      <c r="EF21" s="313"/>
      <c r="EG21" s="313"/>
      <c r="EH21" s="313"/>
      <c r="EI21" s="313"/>
      <c r="EJ21" s="53">
        <f t="shared" si="8"/>
        <v>0</v>
      </c>
      <c r="EK21" s="53" t="str">
        <f t="shared" si="8"/>
        <v/>
      </c>
      <c r="EL21" s="70">
        <f t="shared" si="8"/>
        <v>20</v>
      </c>
      <c r="EM21" t="str">
        <f t="shared" si="8"/>
        <v/>
      </c>
      <c r="EN21" t="str">
        <f t="shared" si="8"/>
        <v/>
      </c>
      <c r="EO21">
        <f t="shared" si="8"/>
        <v>31.2</v>
      </c>
      <c r="EP21" t="str">
        <f t="shared" si="8"/>
        <v/>
      </c>
      <c r="EQ21">
        <f t="shared" si="8"/>
        <v>32.1</v>
      </c>
      <c r="ER21" t="str">
        <f t="shared" si="8"/>
        <v/>
      </c>
      <c r="ES21" t="str">
        <f t="shared" si="8"/>
        <v/>
      </c>
      <c r="ET21" t="str">
        <f t="shared" si="8"/>
        <v/>
      </c>
      <c r="EU21" t="str">
        <f t="shared" si="8"/>
        <v/>
      </c>
      <c r="EV21">
        <f t="shared" si="8"/>
        <v>53.1</v>
      </c>
      <c r="EW21" t="str">
        <f t="shared" si="8"/>
        <v/>
      </c>
      <c r="EX21" t="str">
        <f t="shared" si="8"/>
        <v/>
      </c>
      <c r="EY21" t="str">
        <f t="shared" si="8"/>
        <v/>
      </c>
      <c r="EZ21" t="str">
        <f t="shared" si="9"/>
        <v/>
      </c>
      <c r="FA21" t="str">
        <f t="shared" si="9"/>
        <v/>
      </c>
      <c r="FB21" t="str">
        <f t="shared" si="9"/>
        <v/>
      </c>
      <c r="FC21">
        <f t="shared" si="9"/>
        <v>55.6</v>
      </c>
      <c r="FD21" t="str">
        <f t="shared" si="9"/>
        <v/>
      </c>
      <c r="FE21">
        <f t="shared" si="9"/>
        <v>60.5</v>
      </c>
      <c r="FF21" t="str">
        <f t="shared" si="9"/>
        <v/>
      </c>
      <c r="FG21">
        <f t="shared" si="9"/>
        <v>68.2</v>
      </c>
      <c r="FH21" t="str">
        <f t="shared" si="9"/>
        <v/>
      </c>
      <c r="FI21" t="str">
        <f t="shared" si="9"/>
        <v/>
      </c>
      <c r="FJ21">
        <f t="shared" si="9"/>
        <v>70.3</v>
      </c>
      <c r="FK21" t="str">
        <f t="shared" si="9"/>
        <v/>
      </c>
      <c r="FL21" t="str">
        <f t="shared" si="9"/>
        <v/>
      </c>
      <c r="FM21">
        <f t="shared" si="9"/>
        <v>64.55</v>
      </c>
      <c r="FN21" t="str">
        <f t="shared" si="9"/>
        <v/>
      </c>
      <c r="FO21" t="str">
        <f t="shared" si="9"/>
        <v/>
      </c>
      <c r="FP21" t="str">
        <f t="shared" si="10"/>
        <v/>
      </c>
      <c r="FQ21">
        <f t="shared" si="10"/>
        <v>58.8</v>
      </c>
      <c r="FR21" t="str">
        <f t="shared" si="10"/>
        <v/>
      </c>
      <c r="FS21" t="str">
        <f t="shared" si="10"/>
        <v/>
      </c>
      <c r="FT21">
        <f t="shared" si="10"/>
        <v>57.1</v>
      </c>
      <c r="FU21" t="str">
        <f t="shared" si="10"/>
        <v/>
      </c>
      <c r="FV21" t="str">
        <f t="shared" si="10"/>
        <v/>
      </c>
      <c r="FW21" t="str">
        <f t="shared" si="10"/>
        <v/>
      </c>
      <c r="FX21" t="str">
        <f t="shared" si="10"/>
        <v/>
      </c>
      <c r="FY21">
        <f t="shared" si="10"/>
        <v>49.9</v>
      </c>
      <c r="FZ21" t="str">
        <f t="shared" si="10"/>
        <v/>
      </c>
      <c r="GA21" t="str">
        <f t="shared" si="10"/>
        <v/>
      </c>
      <c r="GB21">
        <f t="shared" si="10"/>
        <v>21.3</v>
      </c>
      <c r="GC21" t="str">
        <f t="shared" si="10"/>
        <v/>
      </c>
      <c r="GD21" t="str">
        <f t="shared" si="10"/>
        <v/>
      </c>
      <c r="GE21" t="str">
        <f t="shared" si="10"/>
        <v/>
      </c>
      <c r="GF21" t="str">
        <f t="shared" si="11"/>
        <v/>
      </c>
      <c r="GG21" t="str">
        <f t="shared" si="11"/>
        <v/>
      </c>
      <c r="GH21" t="str">
        <f t="shared" si="11"/>
        <v/>
      </c>
      <c r="GI21" t="str">
        <f t="shared" si="11"/>
        <v/>
      </c>
      <c r="GJ21" t="str">
        <f t="shared" si="11"/>
        <v/>
      </c>
      <c r="GK21" t="str">
        <f t="shared" si="11"/>
        <v/>
      </c>
      <c r="GL21" t="str">
        <f t="shared" si="11"/>
        <v/>
      </c>
      <c r="GM21" t="str">
        <f t="shared" si="11"/>
        <v/>
      </c>
      <c r="GN21" t="str">
        <f t="shared" si="11"/>
        <v/>
      </c>
      <c r="GO21" t="str">
        <f t="shared" si="11"/>
        <v/>
      </c>
      <c r="GP21" t="str">
        <f t="shared" si="11"/>
        <v/>
      </c>
      <c r="GQ21" t="str">
        <f t="shared" si="11"/>
        <v/>
      </c>
      <c r="GR21" t="str">
        <f t="shared" si="11"/>
        <v/>
      </c>
      <c r="GS21" t="str">
        <f t="shared" si="11"/>
        <v/>
      </c>
      <c r="GT21" t="str">
        <f t="shared" si="11"/>
        <v/>
      </c>
      <c r="GU21" t="str">
        <f t="shared" si="7"/>
        <v/>
      </c>
      <c r="GV21" t="str">
        <f t="shared" si="4"/>
        <v/>
      </c>
      <c r="GW21" t="str">
        <f t="shared" si="4"/>
        <v/>
      </c>
      <c r="GX21" t="str">
        <f t="shared" si="4"/>
        <v/>
      </c>
      <c r="GY21" t="str">
        <f t="shared" si="4"/>
        <v/>
      </c>
      <c r="GZ21" t="str">
        <f t="shared" si="4"/>
        <v/>
      </c>
      <c r="HA21" t="str">
        <f t="shared" si="4"/>
        <v/>
      </c>
      <c r="HB21" t="str">
        <f t="shared" si="4"/>
        <v/>
      </c>
      <c r="HC21" s="71" t="str">
        <f t="shared" si="4"/>
        <v/>
      </c>
      <c r="HD21" s="313"/>
      <c r="HE21" s="313"/>
      <c r="HF21" s="313"/>
      <c r="HG21" s="313"/>
      <c r="HH21" s="313"/>
      <c r="HI21" s="316"/>
      <c r="HM21" s="70"/>
      <c r="KC21" s="71"/>
      <c r="KE21" s="318"/>
      <c r="KF21" s="72"/>
      <c r="KG21" s="72"/>
      <c r="KH21" s="73"/>
      <c r="KI21" s="74"/>
      <c r="KJ21" s="74"/>
      <c r="KK21" s="74"/>
      <c r="KL21" s="74"/>
      <c r="KM21" s="74"/>
      <c r="KN21" s="74"/>
      <c r="KO21" s="74"/>
      <c r="KP21" s="74"/>
      <c r="KQ21" s="74"/>
      <c r="KR21" s="74"/>
      <c r="KS21" s="74"/>
      <c r="KT21" s="74"/>
      <c r="KU21" s="74"/>
      <c r="KV21" s="74"/>
      <c r="KW21" s="74"/>
      <c r="KX21" s="74"/>
      <c r="KY21" s="74"/>
      <c r="KZ21" s="74"/>
      <c r="LA21" s="74"/>
      <c r="LB21" s="74"/>
      <c r="LC21" s="74"/>
      <c r="LD21" s="74"/>
      <c r="LE21" s="74"/>
      <c r="LF21" s="74"/>
      <c r="LG21" s="74"/>
      <c r="LH21" s="74"/>
      <c r="LI21" s="74"/>
      <c r="LJ21" s="74"/>
      <c r="LK21" s="74"/>
      <c r="LL21" s="74"/>
      <c r="LM21" s="74"/>
      <c r="LN21" s="74"/>
      <c r="LO21" s="74"/>
      <c r="LP21" s="74"/>
      <c r="LQ21" s="74"/>
      <c r="LR21" s="74"/>
      <c r="LS21" s="74"/>
      <c r="LT21" s="74"/>
      <c r="LU21" s="74"/>
      <c r="LV21" s="74"/>
      <c r="LW21" s="74"/>
      <c r="LX21" s="74"/>
      <c r="LY21" s="74"/>
      <c r="LZ21" s="74"/>
    </row>
    <row r="22" spans="1:434" ht="17" thickBot="1">
      <c r="A22" s="319"/>
      <c r="B22" s="307"/>
      <c r="C22" s="307"/>
      <c r="D22" s="307"/>
      <c r="E22" s="58" t="s">
        <v>68</v>
      </c>
      <c r="F22" s="310"/>
      <c r="G22" s="42"/>
      <c r="H22" s="42"/>
      <c r="I22" s="59">
        <v>9.1</v>
      </c>
      <c r="J22" s="60"/>
      <c r="K22" s="61"/>
      <c r="L22" s="60">
        <v>14.7</v>
      </c>
      <c r="M22" s="61"/>
      <c r="N22" s="60">
        <v>17.100000000000001</v>
      </c>
      <c r="O22" s="61"/>
      <c r="P22" s="61"/>
      <c r="Q22" s="61"/>
      <c r="R22" s="61"/>
      <c r="S22" s="60">
        <v>24.5</v>
      </c>
      <c r="T22" s="60"/>
      <c r="U22" s="60"/>
      <c r="V22" s="61"/>
      <c r="W22" s="61"/>
      <c r="X22" s="61"/>
      <c r="Y22" s="60"/>
      <c r="Z22" s="60">
        <v>21.5</v>
      </c>
      <c r="AA22" s="61"/>
      <c r="AB22" s="60">
        <v>19.899999999999999</v>
      </c>
      <c r="AC22" s="61"/>
      <c r="AD22" s="60">
        <v>18.899999999999999</v>
      </c>
      <c r="AE22" s="60"/>
      <c r="AF22" s="61"/>
      <c r="AG22" s="60">
        <v>20.5</v>
      </c>
      <c r="AH22" s="61"/>
      <c r="AI22" s="61"/>
      <c r="AJ22" s="60">
        <v>19.2</v>
      </c>
      <c r="AK22" s="62"/>
      <c r="AL22" s="62"/>
      <c r="AM22" s="62"/>
      <c r="AN22" s="63">
        <v>17.899999999999999</v>
      </c>
      <c r="AO22" s="62"/>
      <c r="AP22" s="62"/>
      <c r="AQ22" s="63">
        <v>32.4</v>
      </c>
      <c r="AR22" s="62"/>
      <c r="AS22" s="62"/>
      <c r="AT22" s="62"/>
      <c r="AU22" s="62"/>
      <c r="AV22" s="63">
        <v>33.4</v>
      </c>
      <c r="AW22" s="62"/>
      <c r="AX22" s="62"/>
      <c r="AY22" s="64">
        <v>14.1</v>
      </c>
      <c r="AZ22" s="63"/>
      <c r="BA22" s="63"/>
      <c r="BC22" s="319"/>
      <c r="BD22">
        <v>0</v>
      </c>
      <c r="BE22" s="65" t="e">
        <f t="shared" si="23"/>
        <v>#N/A</v>
      </c>
      <c r="BF22" s="65" t="e">
        <f t="shared" si="23"/>
        <v>#N/A</v>
      </c>
      <c r="BG22" s="65">
        <f t="shared" si="23"/>
        <v>9.1</v>
      </c>
      <c r="BH22" s="66" t="e">
        <f t="shared" si="23"/>
        <v>#N/A</v>
      </c>
      <c r="BI22" s="66" t="e">
        <f t="shared" si="23"/>
        <v>#N/A</v>
      </c>
      <c r="BJ22" s="66">
        <f t="shared" si="23"/>
        <v>14.7</v>
      </c>
      <c r="BK22" s="66" t="e">
        <f t="shared" si="23"/>
        <v>#N/A</v>
      </c>
      <c r="BL22" s="66">
        <f t="shared" si="23"/>
        <v>17.100000000000001</v>
      </c>
      <c r="BM22" s="66" t="e">
        <f t="shared" si="23"/>
        <v>#N/A</v>
      </c>
      <c r="BN22" s="66" t="e">
        <f t="shared" si="23"/>
        <v>#N/A</v>
      </c>
      <c r="BO22" s="66" t="e">
        <f t="shared" si="23"/>
        <v>#N/A</v>
      </c>
      <c r="BP22" s="66" t="e">
        <f t="shared" si="23"/>
        <v>#N/A</v>
      </c>
      <c r="BQ22" s="66">
        <f t="shared" si="23"/>
        <v>24.5</v>
      </c>
      <c r="BR22" s="66" t="e">
        <f t="shared" si="23"/>
        <v>#N/A</v>
      </c>
      <c r="BS22" s="66" t="e">
        <f t="shared" si="23"/>
        <v>#N/A</v>
      </c>
      <c r="BT22" s="66" t="e">
        <f t="shared" si="18"/>
        <v>#N/A</v>
      </c>
      <c r="BU22" s="66" t="e">
        <f t="shared" si="18"/>
        <v>#N/A</v>
      </c>
      <c r="BV22" s="66" t="e">
        <f t="shared" si="18"/>
        <v>#N/A</v>
      </c>
      <c r="BW22" s="66" t="e">
        <f t="shared" si="18"/>
        <v>#N/A</v>
      </c>
      <c r="BX22" s="66">
        <f t="shared" si="18"/>
        <v>21.5</v>
      </c>
      <c r="BY22" s="66" t="e">
        <f t="shared" si="18"/>
        <v>#N/A</v>
      </c>
      <c r="BZ22" s="66">
        <f t="shared" si="18"/>
        <v>19.899999999999999</v>
      </c>
      <c r="CA22" s="66" t="e">
        <f t="shared" si="18"/>
        <v>#N/A</v>
      </c>
      <c r="CB22" s="66">
        <f t="shared" si="18"/>
        <v>18.899999999999999</v>
      </c>
      <c r="CC22" s="66" t="e">
        <f t="shared" si="18"/>
        <v>#N/A</v>
      </c>
      <c r="CD22" s="66" t="e">
        <f t="shared" si="18"/>
        <v>#N/A</v>
      </c>
      <c r="CE22" s="66">
        <f t="shared" si="18"/>
        <v>20.5</v>
      </c>
      <c r="CF22" s="66" t="e">
        <f t="shared" si="18"/>
        <v>#N/A</v>
      </c>
      <c r="CG22" s="66" t="e">
        <f t="shared" si="18"/>
        <v>#N/A</v>
      </c>
      <c r="CH22" s="66">
        <f t="shared" si="18"/>
        <v>19.2</v>
      </c>
      <c r="CI22" s="66" t="e">
        <f t="shared" si="18"/>
        <v>#N/A</v>
      </c>
      <c r="CJ22" s="66" t="e">
        <f t="shared" si="19"/>
        <v>#N/A</v>
      </c>
      <c r="CK22" s="66" t="e">
        <f t="shared" si="19"/>
        <v>#N/A</v>
      </c>
      <c r="CL22" s="66">
        <f t="shared" si="19"/>
        <v>17.899999999999999</v>
      </c>
      <c r="CM22" s="66" t="e">
        <f t="shared" si="19"/>
        <v>#N/A</v>
      </c>
      <c r="CN22" s="66" t="e">
        <f t="shared" si="19"/>
        <v>#N/A</v>
      </c>
      <c r="CO22" s="66">
        <f t="shared" si="19"/>
        <v>32.4</v>
      </c>
      <c r="CP22" s="66" t="e">
        <f t="shared" si="19"/>
        <v>#N/A</v>
      </c>
      <c r="CQ22" s="66" t="e">
        <f t="shared" si="19"/>
        <v>#N/A</v>
      </c>
      <c r="CR22" s="66" t="e">
        <f t="shared" si="19"/>
        <v>#N/A</v>
      </c>
      <c r="CS22" s="66" t="e">
        <f t="shared" si="19"/>
        <v>#N/A</v>
      </c>
      <c r="CT22" s="66">
        <f t="shared" si="19"/>
        <v>33.4</v>
      </c>
      <c r="CU22" s="66" t="e">
        <f t="shared" si="19"/>
        <v>#N/A</v>
      </c>
      <c r="CV22" s="66" t="e">
        <f t="shared" si="19"/>
        <v>#N/A</v>
      </c>
      <c r="CW22" s="66">
        <f t="shared" si="19"/>
        <v>14.1</v>
      </c>
      <c r="CX22" s="66" t="e">
        <f t="shared" si="19"/>
        <v>#N/A</v>
      </c>
      <c r="CY22" s="66" t="e">
        <f t="shared" si="19"/>
        <v>#N/A</v>
      </c>
      <c r="CZ22" s="66" t="e">
        <f>IF(#REF!="",NA(),#REF!)</f>
        <v>#REF!</v>
      </c>
      <c r="DA22" s="66" t="e">
        <f>IF(#REF!="",NA(),#REF!)</f>
        <v>#REF!</v>
      </c>
      <c r="DB22" s="66" t="e">
        <f>IF(#REF!="",NA(),#REF!)</f>
        <v>#REF!</v>
      </c>
      <c r="DC22" s="66" t="e">
        <f>IF(#REF!="",NA(),#REF!)</f>
        <v>#REF!</v>
      </c>
      <c r="DD22" s="66" t="e">
        <f>IF(#REF!="",NA(),#REF!)</f>
        <v>#REF!</v>
      </c>
      <c r="DE22" s="66" t="e">
        <f>IF(#REF!="",NA(),#REF!)</f>
        <v>#REF!</v>
      </c>
      <c r="DF22" s="66" t="e">
        <f>IF(#REF!="",NA(),#REF!)</f>
        <v>#REF!</v>
      </c>
      <c r="DG22" s="66" t="e">
        <f>IF(#REF!="",NA(),#REF!)</f>
        <v>#REF!</v>
      </c>
      <c r="DH22" s="66" t="e">
        <f>IF(#REF!="",NA(),#REF!)</f>
        <v>#REF!</v>
      </c>
      <c r="DI22" s="66" t="e">
        <f>IF(#REF!="",NA(),#REF!)</f>
        <v>#REF!</v>
      </c>
      <c r="DJ22" s="66" t="e">
        <f>IF(#REF!="",NA(),#REF!)</f>
        <v>#REF!</v>
      </c>
      <c r="DK22" s="66" t="e">
        <f>IF(#REF!="",NA(),#REF!)</f>
        <v>#REF!</v>
      </c>
      <c r="DL22" s="66" t="e">
        <f>IF(#REF!="",NA(),#REF!)</f>
        <v>#REF!</v>
      </c>
      <c r="DM22" s="66" t="e">
        <f>IF(#REF!="",NA(),#REF!)</f>
        <v>#REF!</v>
      </c>
      <c r="DN22" s="66" t="e">
        <f>IF(#REF!="",NA(),#REF!)</f>
        <v>#REF!</v>
      </c>
      <c r="DO22" s="66" t="e">
        <f>IF(#REF!="",NA(),#REF!)</f>
        <v>#REF!</v>
      </c>
      <c r="DP22" s="66" t="e">
        <f>IF(#REF!="",NA(),#REF!)</f>
        <v>#REF!</v>
      </c>
      <c r="DQ22" s="66" t="e">
        <f>IF(#REF!="",NA(),#REF!)</f>
        <v>#REF!</v>
      </c>
      <c r="DR22" s="66" t="e">
        <f>IF(#REF!="",NA(),#REF!)</f>
        <v>#REF!</v>
      </c>
      <c r="DS22" s="66" t="e">
        <f>IF(#REF!="",NA(),#REF!)</f>
        <v>#REF!</v>
      </c>
      <c r="DT22" s="66" t="e">
        <f>IF(#REF!="",NA(),#REF!)</f>
        <v>#REF!</v>
      </c>
      <c r="DU22" s="66" t="e">
        <f>IF(#REF!="",NA(),#REF!)</f>
        <v>#REF!</v>
      </c>
      <c r="DV22" s="66" t="e">
        <f>IF(#REF!="",NA(),#REF!)</f>
        <v>#REF!</v>
      </c>
      <c r="DW22" s="66" t="e">
        <f>IF(#REF!="",NA(),#REF!)</f>
        <v>#REF!</v>
      </c>
      <c r="DX22" s="67" t="e">
        <f>IF(#REF!="",NA(),#REF!)</f>
        <v>#REF!</v>
      </c>
      <c r="DY22" s="304"/>
      <c r="DZ22" s="307"/>
      <c r="EA22" s="68"/>
      <c r="EB22" s="58" t="s">
        <v>69</v>
      </c>
      <c r="EC22" s="310"/>
      <c r="ED22" s="312"/>
      <c r="EE22" s="313"/>
      <c r="EF22" s="313"/>
      <c r="EG22" s="313"/>
      <c r="EH22" s="313"/>
      <c r="EI22" s="313"/>
      <c r="EJ22" s="53" t="str">
        <f t="shared" si="8"/>
        <v/>
      </c>
      <c r="EK22" s="53" t="str">
        <f t="shared" si="8"/>
        <v/>
      </c>
      <c r="EL22" s="70">
        <f t="shared" si="8"/>
        <v>9.1</v>
      </c>
      <c r="EM22" t="str">
        <f t="shared" si="8"/>
        <v/>
      </c>
      <c r="EN22" t="str">
        <f t="shared" si="8"/>
        <v/>
      </c>
      <c r="EO22">
        <f t="shared" si="8"/>
        <v>14.7</v>
      </c>
      <c r="EP22" t="str">
        <f t="shared" si="8"/>
        <v/>
      </c>
      <c r="EQ22">
        <f t="shared" si="8"/>
        <v>17.100000000000001</v>
      </c>
      <c r="ER22" t="str">
        <f t="shared" si="8"/>
        <v/>
      </c>
      <c r="ES22" t="str">
        <f t="shared" si="8"/>
        <v/>
      </c>
      <c r="ET22" t="str">
        <f t="shared" si="8"/>
        <v/>
      </c>
      <c r="EU22" t="str">
        <f t="shared" si="8"/>
        <v/>
      </c>
      <c r="EV22">
        <f t="shared" si="8"/>
        <v>24.5</v>
      </c>
      <c r="EW22" t="str">
        <f t="shared" si="8"/>
        <v/>
      </c>
      <c r="EX22" t="str">
        <f t="shared" si="8"/>
        <v/>
      </c>
      <c r="EY22" t="str">
        <f t="shared" si="8"/>
        <v/>
      </c>
      <c r="EZ22" t="str">
        <f t="shared" si="9"/>
        <v/>
      </c>
      <c r="FA22" t="str">
        <f t="shared" si="9"/>
        <v/>
      </c>
      <c r="FB22" t="str">
        <f t="shared" si="9"/>
        <v/>
      </c>
      <c r="FC22">
        <f t="shared" si="9"/>
        <v>21.5</v>
      </c>
      <c r="FD22" t="str">
        <f t="shared" si="9"/>
        <v/>
      </c>
      <c r="FE22">
        <f t="shared" si="9"/>
        <v>19.899999999999999</v>
      </c>
      <c r="FF22" t="str">
        <f t="shared" si="9"/>
        <v/>
      </c>
      <c r="FG22">
        <f t="shared" si="9"/>
        <v>18.899999999999999</v>
      </c>
      <c r="FH22" t="str">
        <f t="shared" si="9"/>
        <v/>
      </c>
      <c r="FI22" t="str">
        <f t="shared" si="9"/>
        <v/>
      </c>
      <c r="FJ22">
        <f t="shared" si="9"/>
        <v>20.5</v>
      </c>
      <c r="FK22" t="str">
        <f t="shared" si="9"/>
        <v/>
      </c>
      <c r="FL22" t="str">
        <f t="shared" si="9"/>
        <v/>
      </c>
      <c r="FM22">
        <f t="shared" si="9"/>
        <v>19.2</v>
      </c>
      <c r="FN22" t="str">
        <f t="shared" si="9"/>
        <v/>
      </c>
      <c r="FO22" t="str">
        <f t="shared" si="9"/>
        <v/>
      </c>
      <c r="FP22" t="str">
        <f t="shared" si="10"/>
        <v/>
      </c>
      <c r="FQ22">
        <f t="shared" si="10"/>
        <v>17.899999999999999</v>
      </c>
      <c r="FR22" t="str">
        <f t="shared" si="10"/>
        <v/>
      </c>
      <c r="FS22" t="str">
        <f t="shared" si="10"/>
        <v/>
      </c>
      <c r="FT22">
        <f t="shared" si="10"/>
        <v>32.4</v>
      </c>
      <c r="FU22" t="str">
        <f t="shared" si="10"/>
        <v/>
      </c>
      <c r="FV22" t="str">
        <f t="shared" si="10"/>
        <v/>
      </c>
      <c r="FW22" t="str">
        <f t="shared" si="10"/>
        <v/>
      </c>
      <c r="FX22" t="str">
        <f t="shared" si="10"/>
        <v/>
      </c>
      <c r="FY22">
        <f t="shared" si="10"/>
        <v>33.4</v>
      </c>
      <c r="FZ22" t="str">
        <f t="shared" si="10"/>
        <v/>
      </c>
      <c r="GA22" t="str">
        <f t="shared" si="10"/>
        <v/>
      </c>
      <c r="GB22">
        <f t="shared" si="10"/>
        <v>14.1</v>
      </c>
      <c r="GC22" t="str">
        <f t="shared" si="10"/>
        <v/>
      </c>
      <c r="GD22" t="str">
        <f t="shared" si="10"/>
        <v/>
      </c>
      <c r="GE22" t="str">
        <f t="shared" si="10"/>
        <v/>
      </c>
      <c r="GF22" t="str">
        <f t="shared" si="11"/>
        <v/>
      </c>
      <c r="GG22" t="str">
        <f t="shared" si="11"/>
        <v/>
      </c>
      <c r="GH22" t="str">
        <f t="shared" si="11"/>
        <v/>
      </c>
      <c r="GI22" t="str">
        <f t="shared" si="11"/>
        <v/>
      </c>
      <c r="GJ22" t="str">
        <f t="shared" si="11"/>
        <v/>
      </c>
      <c r="GK22" t="str">
        <f t="shared" si="11"/>
        <v/>
      </c>
      <c r="GL22" t="str">
        <f t="shared" si="11"/>
        <v/>
      </c>
      <c r="GM22" t="str">
        <f t="shared" si="11"/>
        <v/>
      </c>
      <c r="GN22" t="str">
        <f t="shared" si="11"/>
        <v/>
      </c>
      <c r="GO22" t="str">
        <f t="shared" si="11"/>
        <v/>
      </c>
      <c r="GP22" t="str">
        <f t="shared" si="11"/>
        <v/>
      </c>
      <c r="GQ22" t="str">
        <f t="shared" si="11"/>
        <v/>
      </c>
      <c r="GR22" t="str">
        <f t="shared" si="11"/>
        <v/>
      </c>
      <c r="GS22" t="str">
        <f t="shared" si="11"/>
        <v/>
      </c>
      <c r="GT22" t="str">
        <f t="shared" si="11"/>
        <v/>
      </c>
      <c r="GU22" t="str">
        <f t="shared" si="7"/>
        <v/>
      </c>
      <c r="GV22" t="str">
        <f t="shared" si="4"/>
        <v/>
      </c>
      <c r="GW22" t="str">
        <f t="shared" si="4"/>
        <v/>
      </c>
      <c r="GX22" t="str">
        <f t="shared" si="4"/>
        <v/>
      </c>
      <c r="GY22" t="str">
        <f t="shared" si="4"/>
        <v/>
      </c>
      <c r="GZ22" t="str">
        <f t="shared" si="4"/>
        <v/>
      </c>
      <c r="HA22" t="str">
        <f t="shared" si="4"/>
        <v/>
      </c>
      <c r="HB22" t="str">
        <f t="shared" si="4"/>
        <v/>
      </c>
      <c r="HC22" s="71" t="str">
        <f t="shared" si="4"/>
        <v/>
      </c>
      <c r="HD22" s="313"/>
      <c r="HE22" s="313"/>
      <c r="HF22" s="313"/>
      <c r="HG22" s="313"/>
      <c r="HH22" s="313"/>
      <c r="HI22" s="316"/>
      <c r="HM22" s="70"/>
      <c r="KC22" s="71"/>
      <c r="KE22" s="318"/>
      <c r="KF22" s="72"/>
      <c r="KG22" s="72"/>
      <c r="KH22" s="73"/>
      <c r="KI22" s="74"/>
      <c r="KJ22" s="74"/>
      <c r="KK22" s="74"/>
      <c r="KL22" s="74"/>
      <c r="KM22" s="74"/>
      <c r="KN22" s="74"/>
      <c r="KO22" s="74"/>
      <c r="KP22" s="74"/>
      <c r="KQ22" s="74"/>
      <c r="KR22" s="74"/>
      <c r="KS22" s="74"/>
      <c r="KT22" s="74"/>
      <c r="KU22" s="74"/>
      <c r="KV22" s="74"/>
      <c r="KW22" s="74"/>
      <c r="KX22" s="74"/>
      <c r="KY22" s="74"/>
      <c r="KZ22" s="74"/>
      <c r="LA22" s="74"/>
      <c r="LB22" s="74"/>
      <c r="LC22" s="74"/>
      <c r="LD22" s="74"/>
      <c r="LE22" s="74"/>
      <c r="LF22" s="74"/>
      <c r="LG22" s="74"/>
      <c r="LH22" s="74"/>
      <c r="LI22" s="74"/>
      <c r="LJ22" s="74"/>
      <c r="LK22" s="74"/>
      <c r="LL22" s="74"/>
      <c r="LM22" s="74"/>
      <c r="LN22" s="74"/>
      <c r="LO22" s="74"/>
      <c r="LP22" s="74"/>
      <c r="LQ22" s="74"/>
      <c r="LR22" s="74"/>
      <c r="LS22" s="74"/>
      <c r="LT22" s="74"/>
      <c r="LU22" s="74"/>
      <c r="LV22" s="74"/>
      <c r="LW22" s="74"/>
      <c r="LX22" s="74"/>
      <c r="LY22" s="74"/>
      <c r="LZ22" s="74"/>
    </row>
    <row r="23" spans="1:434" ht="17" thickBot="1">
      <c r="A23" s="319"/>
      <c r="B23" s="307"/>
      <c r="C23" s="307"/>
      <c r="D23" s="307"/>
      <c r="E23" s="58" t="s">
        <v>70</v>
      </c>
      <c r="F23" s="310"/>
      <c r="G23" s="42"/>
      <c r="H23" s="42"/>
      <c r="I23" s="59">
        <v>12.2</v>
      </c>
      <c r="J23" s="60"/>
      <c r="K23" s="61"/>
      <c r="L23" s="60">
        <v>12.1</v>
      </c>
      <c r="M23" s="61"/>
      <c r="N23" s="60">
        <v>6.4</v>
      </c>
      <c r="O23" s="61"/>
      <c r="P23" s="61"/>
      <c r="Q23" s="61"/>
      <c r="R23" s="61"/>
      <c r="S23" s="60">
        <v>2.9</v>
      </c>
      <c r="T23" s="60"/>
      <c r="U23" s="60"/>
      <c r="V23" s="61"/>
      <c r="W23" s="61"/>
      <c r="X23" s="61"/>
      <c r="Y23" s="60"/>
      <c r="Z23" s="60">
        <v>3.5</v>
      </c>
      <c r="AA23" s="61"/>
      <c r="AB23" s="60">
        <v>3.7</v>
      </c>
      <c r="AC23" s="61"/>
      <c r="AD23" s="60">
        <v>4.2</v>
      </c>
      <c r="AE23" s="60"/>
      <c r="AF23" s="61"/>
      <c r="AG23" s="60">
        <v>4.0999999999999996</v>
      </c>
      <c r="AH23" s="61"/>
      <c r="AI23" s="61"/>
      <c r="AJ23" s="60">
        <v>5.4499999999999993</v>
      </c>
      <c r="AK23" s="62"/>
      <c r="AL23" s="62"/>
      <c r="AM23" s="62"/>
      <c r="AN23" s="63">
        <v>6.8</v>
      </c>
      <c r="AO23" s="62"/>
      <c r="AP23" s="62"/>
      <c r="AQ23" s="63">
        <v>35</v>
      </c>
      <c r="AR23" s="62"/>
      <c r="AS23" s="62"/>
      <c r="AT23" s="62"/>
      <c r="AU23" s="62"/>
      <c r="AV23" s="63">
        <v>1.8</v>
      </c>
      <c r="AW23" s="62"/>
      <c r="AX23" s="62"/>
      <c r="AY23" s="64">
        <v>9.3000000000000007</v>
      </c>
      <c r="AZ23" s="63"/>
      <c r="BA23" s="63"/>
      <c r="BC23" s="319"/>
      <c r="BD23">
        <v>0</v>
      </c>
      <c r="BE23" s="65" t="e">
        <f t="shared" si="23"/>
        <v>#N/A</v>
      </c>
      <c r="BF23" s="65" t="e">
        <f t="shared" si="23"/>
        <v>#N/A</v>
      </c>
      <c r="BG23" s="65">
        <f t="shared" si="23"/>
        <v>12.2</v>
      </c>
      <c r="BH23" s="66" t="e">
        <f t="shared" si="23"/>
        <v>#N/A</v>
      </c>
      <c r="BI23" s="66" t="e">
        <f t="shared" si="23"/>
        <v>#N/A</v>
      </c>
      <c r="BJ23" s="66">
        <f t="shared" si="23"/>
        <v>12.1</v>
      </c>
      <c r="BK23" s="66" t="e">
        <f t="shared" si="23"/>
        <v>#N/A</v>
      </c>
      <c r="BL23" s="66">
        <f t="shared" si="23"/>
        <v>6.4</v>
      </c>
      <c r="BM23" s="66" t="e">
        <f t="shared" si="23"/>
        <v>#N/A</v>
      </c>
      <c r="BN23" s="66" t="e">
        <f t="shared" si="23"/>
        <v>#N/A</v>
      </c>
      <c r="BO23" s="66" t="e">
        <f t="shared" si="23"/>
        <v>#N/A</v>
      </c>
      <c r="BP23" s="66" t="e">
        <f t="shared" si="23"/>
        <v>#N/A</v>
      </c>
      <c r="BQ23" s="66">
        <f t="shared" si="23"/>
        <v>2.9</v>
      </c>
      <c r="BR23" s="66" t="e">
        <f t="shared" si="23"/>
        <v>#N/A</v>
      </c>
      <c r="BS23" s="66" t="e">
        <f t="shared" si="23"/>
        <v>#N/A</v>
      </c>
      <c r="BT23" s="66" t="e">
        <f t="shared" si="18"/>
        <v>#N/A</v>
      </c>
      <c r="BU23" s="66" t="e">
        <f t="shared" si="18"/>
        <v>#N/A</v>
      </c>
      <c r="BV23" s="66" t="e">
        <f t="shared" si="18"/>
        <v>#N/A</v>
      </c>
      <c r="BW23" s="66" t="e">
        <f t="shared" si="18"/>
        <v>#N/A</v>
      </c>
      <c r="BX23" s="66">
        <f t="shared" si="18"/>
        <v>3.5</v>
      </c>
      <c r="BY23" s="66" t="e">
        <f t="shared" si="18"/>
        <v>#N/A</v>
      </c>
      <c r="BZ23" s="66">
        <f t="shared" si="18"/>
        <v>3.7</v>
      </c>
      <c r="CA23" s="66" t="e">
        <f t="shared" si="18"/>
        <v>#N/A</v>
      </c>
      <c r="CB23" s="66">
        <f t="shared" si="18"/>
        <v>4.2</v>
      </c>
      <c r="CC23" s="66" t="e">
        <f t="shared" si="18"/>
        <v>#N/A</v>
      </c>
      <c r="CD23" s="66" t="e">
        <f t="shared" si="18"/>
        <v>#N/A</v>
      </c>
      <c r="CE23" s="66">
        <f t="shared" si="18"/>
        <v>4.0999999999999996</v>
      </c>
      <c r="CF23" s="66" t="e">
        <f t="shared" si="18"/>
        <v>#N/A</v>
      </c>
      <c r="CG23" s="66" t="e">
        <f t="shared" si="18"/>
        <v>#N/A</v>
      </c>
      <c r="CH23" s="66">
        <f t="shared" si="18"/>
        <v>5.4499999999999993</v>
      </c>
      <c r="CI23" s="66" t="e">
        <f t="shared" si="18"/>
        <v>#N/A</v>
      </c>
      <c r="CJ23" s="66" t="e">
        <f t="shared" si="19"/>
        <v>#N/A</v>
      </c>
      <c r="CK23" s="66" t="e">
        <f t="shared" si="19"/>
        <v>#N/A</v>
      </c>
      <c r="CL23" s="66">
        <f t="shared" si="19"/>
        <v>6.8</v>
      </c>
      <c r="CM23" s="66" t="e">
        <f t="shared" si="19"/>
        <v>#N/A</v>
      </c>
      <c r="CN23" s="66" t="e">
        <f t="shared" si="19"/>
        <v>#N/A</v>
      </c>
      <c r="CO23" s="66">
        <f t="shared" si="19"/>
        <v>35</v>
      </c>
      <c r="CP23" s="66" t="e">
        <f t="shared" si="19"/>
        <v>#N/A</v>
      </c>
      <c r="CQ23" s="66" t="e">
        <f t="shared" si="19"/>
        <v>#N/A</v>
      </c>
      <c r="CR23" s="66" t="e">
        <f t="shared" si="19"/>
        <v>#N/A</v>
      </c>
      <c r="CS23" s="66" t="e">
        <f t="shared" si="19"/>
        <v>#N/A</v>
      </c>
      <c r="CT23" s="66">
        <f t="shared" si="19"/>
        <v>1.8</v>
      </c>
      <c r="CU23" s="66" t="e">
        <f t="shared" si="19"/>
        <v>#N/A</v>
      </c>
      <c r="CV23" s="66" t="e">
        <f t="shared" si="19"/>
        <v>#N/A</v>
      </c>
      <c r="CW23" s="66">
        <f t="shared" si="19"/>
        <v>9.3000000000000007</v>
      </c>
      <c r="CX23" s="66" t="e">
        <f t="shared" si="19"/>
        <v>#N/A</v>
      </c>
      <c r="CY23" s="66" t="e">
        <f t="shared" si="19"/>
        <v>#N/A</v>
      </c>
      <c r="CZ23" s="66" t="e">
        <f>IF(#REF!="",NA(),#REF!)</f>
        <v>#REF!</v>
      </c>
      <c r="DA23" s="66" t="e">
        <f>IF(#REF!="",NA(),#REF!)</f>
        <v>#REF!</v>
      </c>
      <c r="DB23" s="66" t="e">
        <f>IF(#REF!="",NA(),#REF!)</f>
        <v>#REF!</v>
      </c>
      <c r="DC23" s="66" t="e">
        <f>IF(#REF!="",NA(),#REF!)</f>
        <v>#REF!</v>
      </c>
      <c r="DD23" s="66" t="e">
        <f>IF(#REF!="",NA(),#REF!)</f>
        <v>#REF!</v>
      </c>
      <c r="DE23" s="66" t="e">
        <f>IF(#REF!="",NA(),#REF!)</f>
        <v>#REF!</v>
      </c>
      <c r="DF23" s="66" t="e">
        <f>IF(#REF!="",NA(),#REF!)</f>
        <v>#REF!</v>
      </c>
      <c r="DG23" s="66" t="e">
        <f>IF(#REF!="",NA(),#REF!)</f>
        <v>#REF!</v>
      </c>
      <c r="DH23" s="66" t="e">
        <f>IF(#REF!="",NA(),#REF!)</f>
        <v>#REF!</v>
      </c>
      <c r="DI23" s="66" t="e">
        <f>IF(#REF!="",NA(),#REF!)</f>
        <v>#REF!</v>
      </c>
      <c r="DJ23" s="66" t="e">
        <f>IF(#REF!="",NA(),#REF!)</f>
        <v>#REF!</v>
      </c>
      <c r="DK23" s="66" t="e">
        <f>IF(#REF!="",NA(),#REF!)</f>
        <v>#REF!</v>
      </c>
      <c r="DL23" s="66" t="e">
        <f>IF(#REF!="",NA(),#REF!)</f>
        <v>#REF!</v>
      </c>
      <c r="DM23" s="66" t="e">
        <f>IF(#REF!="",NA(),#REF!)</f>
        <v>#REF!</v>
      </c>
      <c r="DN23" s="66" t="e">
        <f>IF(#REF!="",NA(),#REF!)</f>
        <v>#REF!</v>
      </c>
      <c r="DO23" s="66" t="e">
        <f>IF(#REF!="",NA(),#REF!)</f>
        <v>#REF!</v>
      </c>
      <c r="DP23" s="66" t="e">
        <f>IF(#REF!="",NA(),#REF!)</f>
        <v>#REF!</v>
      </c>
      <c r="DQ23" s="66" t="e">
        <f>IF(#REF!="",NA(),#REF!)</f>
        <v>#REF!</v>
      </c>
      <c r="DR23" s="66" t="e">
        <f>IF(#REF!="",NA(),#REF!)</f>
        <v>#REF!</v>
      </c>
      <c r="DS23" s="66" t="e">
        <f>IF(#REF!="",NA(),#REF!)</f>
        <v>#REF!</v>
      </c>
      <c r="DT23" s="66" t="e">
        <f>IF(#REF!="",NA(),#REF!)</f>
        <v>#REF!</v>
      </c>
      <c r="DU23" s="66" t="e">
        <f>IF(#REF!="",NA(),#REF!)</f>
        <v>#REF!</v>
      </c>
      <c r="DV23" s="66" t="e">
        <f>IF(#REF!="",NA(),#REF!)</f>
        <v>#REF!</v>
      </c>
      <c r="DW23" s="66" t="e">
        <f>IF(#REF!="",NA(),#REF!)</f>
        <v>#REF!</v>
      </c>
      <c r="DX23" s="67" t="e">
        <f>IF(#REF!="",NA(),#REF!)</f>
        <v>#REF!</v>
      </c>
      <c r="DY23" s="304"/>
      <c r="DZ23" s="307"/>
      <c r="EA23" s="68"/>
      <c r="EB23" s="58" t="s">
        <v>70</v>
      </c>
      <c r="EC23" s="310"/>
      <c r="ED23" s="312"/>
      <c r="EE23" s="313"/>
      <c r="EF23" s="313"/>
      <c r="EG23" s="313"/>
      <c r="EH23" s="313"/>
      <c r="EI23" s="313"/>
      <c r="EJ23" s="53" t="str">
        <f t="shared" si="8"/>
        <v/>
      </c>
      <c r="EK23" s="53" t="str">
        <f t="shared" si="8"/>
        <v/>
      </c>
      <c r="EL23" s="70">
        <f t="shared" si="8"/>
        <v>12.2</v>
      </c>
      <c r="EM23" t="str">
        <f t="shared" si="8"/>
        <v/>
      </c>
      <c r="EN23" t="str">
        <f t="shared" si="8"/>
        <v/>
      </c>
      <c r="EO23">
        <f t="shared" si="8"/>
        <v>12.1</v>
      </c>
      <c r="EP23" t="str">
        <f t="shared" si="8"/>
        <v/>
      </c>
      <c r="EQ23">
        <f t="shared" si="8"/>
        <v>6.4</v>
      </c>
      <c r="ER23" t="str">
        <f t="shared" si="8"/>
        <v/>
      </c>
      <c r="ES23" t="str">
        <f t="shared" si="8"/>
        <v/>
      </c>
      <c r="ET23" t="str">
        <f t="shared" si="8"/>
        <v/>
      </c>
      <c r="EU23" t="str">
        <f t="shared" si="8"/>
        <v/>
      </c>
      <c r="EV23">
        <f t="shared" si="8"/>
        <v>2.9</v>
      </c>
      <c r="EW23" t="str">
        <f t="shared" si="8"/>
        <v/>
      </c>
      <c r="EX23" t="str">
        <f t="shared" si="8"/>
        <v/>
      </c>
      <c r="EY23" t="str">
        <f t="shared" si="8"/>
        <v/>
      </c>
      <c r="EZ23" t="str">
        <f t="shared" si="9"/>
        <v/>
      </c>
      <c r="FA23" t="str">
        <f t="shared" si="9"/>
        <v/>
      </c>
      <c r="FB23" t="str">
        <f t="shared" si="9"/>
        <v/>
      </c>
      <c r="FC23">
        <f t="shared" si="9"/>
        <v>3.5</v>
      </c>
      <c r="FD23" t="str">
        <f t="shared" si="9"/>
        <v/>
      </c>
      <c r="FE23">
        <f t="shared" si="9"/>
        <v>3.7</v>
      </c>
      <c r="FF23" t="str">
        <f t="shared" si="9"/>
        <v/>
      </c>
      <c r="FG23">
        <f t="shared" si="9"/>
        <v>4.2</v>
      </c>
      <c r="FH23" t="str">
        <f t="shared" si="9"/>
        <v/>
      </c>
      <c r="FI23" t="str">
        <f t="shared" si="9"/>
        <v/>
      </c>
      <c r="FJ23">
        <f t="shared" si="9"/>
        <v>4.0999999999999996</v>
      </c>
      <c r="FK23" t="str">
        <f t="shared" si="9"/>
        <v/>
      </c>
      <c r="FL23" t="str">
        <f t="shared" si="9"/>
        <v/>
      </c>
      <c r="FM23">
        <f t="shared" si="9"/>
        <v>5.4499999999999993</v>
      </c>
      <c r="FN23" t="str">
        <f t="shared" si="9"/>
        <v/>
      </c>
      <c r="FO23" t="str">
        <f t="shared" si="9"/>
        <v/>
      </c>
      <c r="FP23" t="str">
        <f t="shared" si="10"/>
        <v/>
      </c>
      <c r="FQ23">
        <f t="shared" si="10"/>
        <v>6.8</v>
      </c>
      <c r="FR23" t="str">
        <f t="shared" si="10"/>
        <v/>
      </c>
      <c r="FS23" t="str">
        <f t="shared" si="10"/>
        <v/>
      </c>
      <c r="FT23">
        <f t="shared" si="10"/>
        <v>35</v>
      </c>
      <c r="FU23" t="str">
        <f t="shared" si="10"/>
        <v/>
      </c>
      <c r="FV23" t="str">
        <f t="shared" si="10"/>
        <v/>
      </c>
      <c r="FW23" t="str">
        <f t="shared" si="10"/>
        <v/>
      </c>
      <c r="FX23" t="str">
        <f t="shared" si="10"/>
        <v/>
      </c>
      <c r="FY23">
        <f t="shared" si="10"/>
        <v>1.8</v>
      </c>
      <c r="FZ23" t="str">
        <f t="shared" si="10"/>
        <v/>
      </c>
      <c r="GA23" t="str">
        <f t="shared" si="10"/>
        <v/>
      </c>
      <c r="GB23">
        <f t="shared" si="10"/>
        <v>9.3000000000000007</v>
      </c>
      <c r="GC23" t="str">
        <f t="shared" si="10"/>
        <v/>
      </c>
      <c r="GD23" t="str">
        <f t="shared" si="10"/>
        <v/>
      </c>
      <c r="GE23" t="str">
        <f t="shared" si="10"/>
        <v/>
      </c>
      <c r="GF23" t="str">
        <f t="shared" si="11"/>
        <v/>
      </c>
      <c r="GG23" t="str">
        <f t="shared" si="11"/>
        <v/>
      </c>
      <c r="GH23" t="str">
        <f t="shared" si="11"/>
        <v/>
      </c>
      <c r="GI23" t="str">
        <f t="shared" si="11"/>
        <v/>
      </c>
      <c r="GJ23" t="str">
        <f t="shared" si="11"/>
        <v/>
      </c>
      <c r="GK23" t="str">
        <f t="shared" si="11"/>
        <v/>
      </c>
      <c r="GL23" t="str">
        <f t="shared" si="11"/>
        <v/>
      </c>
      <c r="GM23" t="str">
        <f t="shared" si="11"/>
        <v/>
      </c>
      <c r="GN23" t="str">
        <f t="shared" si="11"/>
        <v/>
      </c>
      <c r="GO23" t="str">
        <f t="shared" si="11"/>
        <v/>
      </c>
      <c r="GP23" t="str">
        <f t="shared" si="11"/>
        <v/>
      </c>
      <c r="GQ23" t="str">
        <f t="shared" si="11"/>
        <v/>
      </c>
      <c r="GR23" t="str">
        <f t="shared" si="11"/>
        <v/>
      </c>
      <c r="GS23" t="str">
        <f t="shared" si="11"/>
        <v/>
      </c>
      <c r="GT23" t="str">
        <f t="shared" si="11"/>
        <v/>
      </c>
      <c r="GU23" t="str">
        <f t="shared" si="7"/>
        <v/>
      </c>
      <c r="GV23" t="str">
        <f t="shared" si="4"/>
        <v/>
      </c>
      <c r="GW23" t="str">
        <f t="shared" si="4"/>
        <v/>
      </c>
      <c r="GX23" t="str">
        <f t="shared" si="4"/>
        <v/>
      </c>
      <c r="GY23" t="str">
        <f t="shared" si="4"/>
        <v/>
      </c>
      <c r="GZ23" t="str">
        <f t="shared" si="4"/>
        <v/>
      </c>
      <c r="HA23" t="str">
        <f t="shared" si="4"/>
        <v/>
      </c>
      <c r="HB23" t="str">
        <f t="shared" si="4"/>
        <v/>
      </c>
      <c r="HC23" s="71" t="str">
        <f t="shared" si="4"/>
        <v/>
      </c>
      <c r="HD23" s="313"/>
      <c r="HE23" s="313"/>
      <c r="HF23" s="313"/>
      <c r="HG23" s="313"/>
      <c r="HH23" s="313"/>
      <c r="HI23" s="316"/>
      <c r="HM23" s="70"/>
      <c r="KC23" s="71"/>
      <c r="KE23" s="318"/>
      <c r="KF23" s="72"/>
      <c r="KG23" s="72"/>
      <c r="KH23" s="73"/>
      <c r="KI23" s="74"/>
      <c r="KJ23" s="74"/>
      <c r="KK23" s="74"/>
      <c r="KL23" s="74"/>
      <c r="KM23" s="74"/>
      <c r="KN23" s="74"/>
      <c r="KO23" s="74"/>
      <c r="KP23" s="74"/>
      <c r="KQ23" s="74"/>
      <c r="KR23" s="74"/>
      <c r="KS23" s="74"/>
      <c r="KT23" s="74"/>
      <c r="KU23" s="74"/>
      <c r="KV23" s="74"/>
      <c r="KW23" s="74"/>
      <c r="KX23" s="74"/>
      <c r="KY23" s="74"/>
      <c r="KZ23" s="74"/>
      <c r="LA23" s="74"/>
      <c r="LB23" s="74"/>
      <c r="LC23" s="74"/>
      <c r="LD23" s="74"/>
      <c r="LE23" s="74"/>
      <c r="LF23" s="74"/>
      <c r="LG23" s="74"/>
      <c r="LH23" s="74"/>
      <c r="LI23" s="74"/>
      <c r="LJ23" s="74"/>
      <c r="LK23" s="74"/>
      <c r="LL23" s="74"/>
      <c r="LM23" s="74"/>
      <c r="LN23" s="74"/>
      <c r="LO23" s="74"/>
      <c r="LP23" s="74"/>
      <c r="LQ23" s="74"/>
      <c r="LR23" s="74"/>
      <c r="LS23" s="74"/>
      <c r="LT23" s="74"/>
      <c r="LU23" s="74"/>
      <c r="LV23" s="74"/>
      <c r="LW23" s="74"/>
      <c r="LX23" s="74"/>
      <c r="LY23" s="74"/>
      <c r="LZ23" s="74"/>
    </row>
    <row r="24" spans="1:434" ht="17" thickBot="1">
      <c r="A24" s="319"/>
      <c r="B24" s="307"/>
      <c r="C24" s="308"/>
      <c r="D24" s="308"/>
      <c r="E24" s="94" t="s">
        <v>3</v>
      </c>
      <c r="F24" s="311"/>
      <c r="G24" s="75"/>
      <c r="H24" s="75"/>
      <c r="I24" s="95">
        <v>58.7</v>
      </c>
      <c r="J24" s="79"/>
      <c r="K24" s="80"/>
      <c r="L24" s="79">
        <v>42</v>
      </c>
      <c r="M24" s="80"/>
      <c r="N24" s="79">
        <v>44.4</v>
      </c>
      <c r="O24" s="80"/>
      <c r="P24" s="80"/>
      <c r="Q24" s="80"/>
      <c r="R24" s="80"/>
      <c r="S24" s="79">
        <v>19.399999999999999</v>
      </c>
      <c r="T24" s="79"/>
      <c r="U24" s="79"/>
      <c r="V24" s="80"/>
      <c r="W24" s="80"/>
      <c r="X24" s="80"/>
      <c r="Y24" s="79"/>
      <c r="Z24" s="79">
        <v>19.399999999999999</v>
      </c>
      <c r="AA24" s="80"/>
      <c r="AB24" s="79">
        <v>15.900000000000002</v>
      </c>
      <c r="AC24" s="80"/>
      <c r="AD24" s="79">
        <v>8.9</v>
      </c>
      <c r="AE24" s="79"/>
      <c r="AF24" s="80"/>
      <c r="AG24" s="79">
        <v>5.0999999999999996</v>
      </c>
      <c r="AH24" s="78"/>
      <c r="AI24" s="80"/>
      <c r="AJ24" s="77">
        <v>10.8</v>
      </c>
      <c r="AK24" s="96"/>
      <c r="AL24" s="96"/>
      <c r="AM24" s="96"/>
      <c r="AN24" s="97">
        <v>17.3</v>
      </c>
      <c r="AO24" s="96"/>
      <c r="AP24" s="96"/>
      <c r="AQ24" s="97">
        <v>6.5</v>
      </c>
      <c r="AR24" s="96"/>
      <c r="AS24" s="96"/>
      <c r="AT24" s="96"/>
      <c r="AU24" s="96"/>
      <c r="AV24" s="97">
        <v>14.9</v>
      </c>
      <c r="AW24" s="96"/>
      <c r="AX24" s="96"/>
      <c r="AY24" s="98">
        <v>55.3</v>
      </c>
      <c r="AZ24" s="97"/>
      <c r="BA24" s="97"/>
      <c r="BC24" s="319"/>
      <c r="BD24">
        <v>0</v>
      </c>
      <c r="BE24" s="84" t="e">
        <f t="shared" si="23"/>
        <v>#N/A</v>
      </c>
      <c r="BF24" s="84" t="e">
        <f t="shared" si="23"/>
        <v>#N/A</v>
      </c>
      <c r="BG24" s="84">
        <f t="shared" si="23"/>
        <v>58.7</v>
      </c>
      <c r="BH24" s="85" t="e">
        <f t="shared" si="23"/>
        <v>#N/A</v>
      </c>
      <c r="BI24" s="85" t="e">
        <f t="shared" si="23"/>
        <v>#N/A</v>
      </c>
      <c r="BJ24" s="85">
        <f t="shared" si="23"/>
        <v>42</v>
      </c>
      <c r="BK24" s="85" t="e">
        <f t="shared" si="23"/>
        <v>#N/A</v>
      </c>
      <c r="BL24" s="85">
        <f t="shared" si="23"/>
        <v>44.4</v>
      </c>
      <c r="BM24" s="85" t="e">
        <f t="shared" si="23"/>
        <v>#N/A</v>
      </c>
      <c r="BN24" s="85" t="e">
        <f t="shared" si="23"/>
        <v>#N/A</v>
      </c>
      <c r="BO24" s="85" t="e">
        <f t="shared" si="23"/>
        <v>#N/A</v>
      </c>
      <c r="BP24" s="85" t="e">
        <f t="shared" si="23"/>
        <v>#N/A</v>
      </c>
      <c r="BQ24" s="85">
        <f t="shared" si="23"/>
        <v>19.399999999999999</v>
      </c>
      <c r="BR24" s="85" t="e">
        <f t="shared" si="23"/>
        <v>#N/A</v>
      </c>
      <c r="BS24" s="85" t="e">
        <f t="shared" si="23"/>
        <v>#N/A</v>
      </c>
      <c r="BT24" s="85" t="e">
        <f t="shared" si="18"/>
        <v>#N/A</v>
      </c>
      <c r="BU24" s="85" t="e">
        <f t="shared" si="18"/>
        <v>#N/A</v>
      </c>
      <c r="BV24" s="85" t="e">
        <f t="shared" si="18"/>
        <v>#N/A</v>
      </c>
      <c r="BW24" s="85" t="e">
        <f t="shared" si="18"/>
        <v>#N/A</v>
      </c>
      <c r="BX24" s="85">
        <f t="shared" si="18"/>
        <v>19.399999999999999</v>
      </c>
      <c r="BY24" s="85" t="e">
        <f t="shared" si="18"/>
        <v>#N/A</v>
      </c>
      <c r="BZ24" s="85">
        <f t="shared" si="18"/>
        <v>15.900000000000002</v>
      </c>
      <c r="CA24" s="85" t="e">
        <f t="shared" si="18"/>
        <v>#N/A</v>
      </c>
      <c r="CB24" s="85">
        <f t="shared" si="18"/>
        <v>8.9</v>
      </c>
      <c r="CC24" s="85" t="e">
        <f t="shared" si="18"/>
        <v>#N/A</v>
      </c>
      <c r="CD24" s="85" t="e">
        <f t="shared" si="18"/>
        <v>#N/A</v>
      </c>
      <c r="CE24" s="85">
        <f t="shared" si="18"/>
        <v>5.0999999999999996</v>
      </c>
      <c r="CF24" s="85" t="e">
        <f t="shared" si="18"/>
        <v>#N/A</v>
      </c>
      <c r="CG24" s="85" t="e">
        <f t="shared" si="18"/>
        <v>#N/A</v>
      </c>
      <c r="CH24" s="85">
        <f t="shared" si="18"/>
        <v>10.8</v>
      </c>
      <c r="CI24" s="85" t="e">
        <f t="shared" si="18"/>
        <v>#N/A</v>
      </c>
      <c r="CJ24" s="85" t="e">
        <f t="shared" si="19"/>
        <v>#N/A</v>
      </c>
      <c r="CK24" s="85" t="e">
        <f t="shared" si="19"/>
        <v>#N/A</v>
      </c>
      <c r="CL24" s="85">
        <f t="shared" si="19"/>
        <v>17.3</v>
      </c>
      <c r="CM24" s="85" t="e">
        <f t="shared" si="19"/>
        <v>#N/A</v>
      </c>
      <c r="CN24" s="85" t="e">
        <f t="shared" si="19"/>
        <v>#N/A</v>
      </c>
      <c r="CO24" s="85">
        <f t="shared" si="19"/>
        <v>6.5</v>
      </c>
      <c r="CP24" s="85" t="e">
        <f t="shared" si="19"/>
        <v>#N/A</v>
      </c>
      <c r="CQ24" s="85" t="e">
        <f t="shared" si="19"/>
        <v>#N/A</v>
      </c>
      <c r="CR24" s="85" t="e">
        <f t="shared" si="19"/>
        <v>#N/A</v>
      </c>
      <c r="CS24" s="85" t="e">
        <f t="shared" si="19"/>
        <v>#N/A</v>
      </c>
      <c r="CT24" s="85">
        <f t="shared" si="19"/>
        <v>14.9</v>
      </c>
      <c r="CU24" s="85" t="e">
        <f t="shared" si="19"/>
        <v>#N/A</v>
      </c>
      <c r="CV24" s="85" t="e">
        <f t="shared" si="19"/>
        <v>#N/A</v>
      </c>
      <c r="CW24" s="85">
        <f t="shared" si="19"/>
        <v>55.3</v>
      </c>
      <c r="CX24" s="85" t="e">
        <f t="shared" si="19"/>
        <v>#N/A</v>
      </c>
      <c r="CY24" s="85" t="e">
        <f t="shared" si="19"/>
        <v>#N/A</v>
      </c>
      <c r="CZ24" s="85" t="e">
        <f>IF(#REF!="",NA(),#REF!)</f>
        <v>#REF!</v>
      </c>
      <c r="DA24" s="85" t="e">
        <f>IF(#REF!="",NA(),#REF!)</f>
        <v>#REF!</v>
      </c>
      <c r="DB24" s="85" t="e">
        <f>IF(#REF!="",NA(),#REF!)</f>
        <v>#REF!</v>
      </c>
      <c r="DC24" s="85" t="e">
        <f>IF(#REF!="",NA(),#REF!)</f>
        <v>#REF!</v>
      </c>
      <c r="DD24" s="85" t="e">
        <f>IF(#REF!="",NA(),#REF!)</f>
        <v>#REF!</v>
      </c>
      <c r="DE24" s="85" t="e">
        <f>IF(#REF!="",NA(),#REF!)</f>
        <v>#REF!</v>
      </c>
      <c r="DF24" s="85" t="e">
        <f>IF(#REF!="",NA(),#REF!)</f>
        <v>#REF!</v>
      </c>
      <c r="DG24" s="85" t="e">
        <f>IF(#REF!="",NA(),#REF!)</f>
        <v>#REF!</v>
      </c>
      <c r="DH24" s="85" t="e">
        <f>IF(#REF!="",NA(),#REF!)</f>
        <v>#REF!</v>
      </c>
      <c r="DI24" s="85" t="e">
        <f>IF(#REF!="",NA(),#REF!)</f>
        <v>#REF!</v>
      </c>
      <c r="DJ24" s="85" t="e">
        <f>IF(#REF!="",NA(),#REF!)</f>
        <v>#REF!</v>
      </c>
      <c r="DK24" s="85" t="e">
        <f>IF(#REF!="",NA(),#REF!)</f>
        <v>#REF!</v>
      </c>
      <c r="DL24" s="85" t="e">
        <f>IF(#REF!="",NA(),#REF!)</f>
        <v>#REF!</v>
      </c>
      <c r="DM24" s="85" t="e">
        <f>IF(#REF!="",NA(),#REF!)</f>
        <v>#REF!</v>
      </c>
      <c r="DN24" s="85" t="e">
        <f>IF(#REF!="",NA(),#REF!)</f>
        <v>#REF!</v>
      </c>
      <c r="DO24" s="85" t="e">
        <f>IF(#REF!="",NA(),#REF!)</f>
        <v>#REF!</v>
      </c>
      <c r="DP24" s="85" t="e">
        <f>IF(#REF!="",NA(),#REF!)</f>
        <v>#REF!</v>
      </c>
      <c r="DQ24" s="85" t="e">
        <f>IF(#REF!="",NA(),#REF!)</f>
        <v>#REF!</v>
      </c>
      <c r="DR24" s="85" t="e">
        <f>IF(#REF!="",NA(),#REF!)</f>
        <v>#REF!</v>
      </c>
      <c r="DS24" s="85" t="e">
        <f>IF(#REF!="",NA(),#REF!)</f>
        <v>#REF!</v>
      </c>
      <c r="DT24" s="85" t="e">
        <f>IF(#REF!="",NA(),#REF!)</f>
        <v>#REF!</v>
      </c>
      <c r="DU24" s="85" t="e">
        <f>IF(#REF!="",NA(),#REF!)</f>
        <v>#REF!</v>
      </c>
      <c r="DV24" s="85" t="e">
        <f>IF(#REF!="",NA(),#REF!)</f>
        <v>#REF!</v>
      </c>
      <c r="DW24" s="85" t="e">
        <f>IF(#REF!="",NA(),#REF!)</f>
        <v>#REF!</v>
      </c>
      <c r="DX24" s="86" t="e">
        <f>IF(#REF!="",NA(),#REF!)</f>
        <v>#REF!</v>
      </c>
      <c r="DY24" s="305"/>
      <c r="DZ24" s="308"/>
      <c r="EA24" s="87"/>
      <c r="EB24" s="58" t="s">
        <v>3</v>
      </c>
      <c r="EC24" s="311"/>
      <c r="ED24" s="312"/>
      <c r="EE24" s="313"/>
      <c r="EF24" s="313"/>
      <c r="EG24" s="313"/>
      <c r="EH24" s="313"/>
      <c r="EI24" s="313"/>
      <c r="EJ24" s="53" t="str">
        <f t="shared" si="8"/>
        <v/>
      </c>
      <c r="EK24" s="53" t="str">
        <f t="shared" si="8"/>
        <v/>
      </c>
      <c r="EL24" s="88">
        <f t="shared" si="8"/>
        <v>58.7</v>
      </c>
      <c r="EM24" s="89" t="str">
        <f t="shared" si="8"/>
        <v/>
      </c>
      <c r="EN24" s="89" t="str">
        <f t="shared" si="8"/>
        <v/>
      </c>
      <c r="EO24" s="89">
        <f t="shared" si="8"/>
        <v>42</v>
      </c>
      <c r="EP24" s="89" t="str">
        <f t="shared" si="8"/>
        <v/>
      </c>
      <c r="EQ24" s="89">
        <f t="shared" si="8"/>
        <v>44.4</v>
      </c>
      <c r="ER24" s="89" t="str">
        <f t="shared" si="8"/>
        <v/>
      </c>
      <c r="ES24" s="89" t="str">
        <f t="shared" si="8"/>
        <v/>
      </c>
      <c r="ET24" s="89" t="str">
        <f t="shared" si="8"/>
        <v/>
      </c>
      <c r="EU24" s="89" t="str">
        <f t="shared" si="8"/>
        <v/>
      </c>
      <c r="EV24" s="89">
        <f t="shared" si="8"/>
        <v>19.399999999999999</v>
      </c>
      <c r="EW24" s="89" t="str">
        <f t="shared" si="8"/>
        <v/>
      </c>
      <c r="EX24" s="89" t="str">
        <f t="shared" si="8"/>
        <v/>
      </c>
      <c r="EY24" s="89" t="str">
        <f t="shared" ref="EY24:FN40" si="24">IF(ISNUMBER(BT24),BT24,"")</f>
        <v/>
      </c>
      <c r="EZ24" s="89" t="str">
        <f t="shared" si="9"/>
        <v/>
      </c>
      <c r="FA24" s="89" t="str">
        <f t="shared" si="9"/>
        <v/>
      </c>
      <c r="FB24" s="89" t="str">
        <f t="shared" si="9"/>
        <v/>
      </c>
      <c r="FC24" s="89">
        <f t="shared" si="9"/>
        <v>19.399999999999999</v>
      </c>
      <c r="FD24" s="89" t="str">
        <f t="shared" si="9"/>
        <v/>
      </c>
      <c r="FE24" s="89">
        <f t="shared" si="9"/>
        <v>15.900000000000002</v>
      </c>
      <c r="FF24" s="89" t="str">
        <f t="shared" si="9"/>
        <v/>
      </c>
      <c r="FG24" s="89">
        <f t="shared" si="9"/>
        <v>8.9</v>
      </c>
      <c r="FH24" s="89" t="str">
        <f t="shared" si="9"/>
        <v/>
      </c>
      <c r="FI24" s="89" t="str">
        <f t="shared" si="9"/>
        <v/>
      </c>
      <c r="FJ24" s="89">
        <f t="shared" si="9"/>
        <v>5.0999999999999996</v>
      </c>
      <c r="FK24" s="89" t="str">
        <f t="shared" si="9"/>
        <v/>
      </c>
      <c r="FL24" s="89" t="str">
        <f t="shared" si="9"/>
        <v/>
      </c>
      <c r="FM24" s="89">
        <f t="shared" si="9"/>
        <v>10.8</v>
      </c>
      <c r="FN24" s="89" t="str">
        <f t="shared" si="9"/>
        <v/>
      </c>
      <c r="FO24" s="89" t="str">
        <f t="shared" ref="FO24:GD40" si="25">IF(ISNUMBER(CJ24),CJ24,"")</f>
        <v/>
      </c>
      <c r="FP24" s="89" t="str">
        <f t="shared" si="10"/>
        <v/>
      </c>
      <c r="FQ24" s="89">
        <f t="shared" si="10"/>
        <v>17.3</v>
      </c>
      <c r="FR24" s="89" t="str">
        <f t="shared" si="10"/>
        <v/>
      </c>
      <c r="FS24" s="89" t="str">
        <f t="shared" si="10"/>
        <v/>
      </c>
      <c r="FT24" s="89">
        <f t="shared" si="10"/>
        <v>6.5</v>
      </c>
      <c r="FU24" s="89" t="str">
        <f t="shared" si="10"/>
        <v/>
      </c>
      <c r="FV24" s="89" t="str">
        <f t="shared" si="10"/>
        <v/>
      </c>
      <c r="FW24" s="89" t="str">
        <f t="shared" si="10"/>
        <v/>
      </c>
      <c r="FX24" s="89" t="str">
        <f t="shared" si="10"/>
        <v/>
      </c>
      <c r="FY24" s="89">
        <f t="shared" si="10"/>
        <v>14.9</v>
      </c>
      <c r="FZ24" s="89" t="str">
        <f t="shared" si="10"/>
        <v/>
      </c>
      <c r="GA24" s="89" t="str">
        <f t="shared" si="10"/>
        <v/>
      </c>
      <c r="GB24" s="89">
        <f t="shared" si="10"/>
        <v>55.3</v>
      </c>
      <c r="GC24" s="89" t="str">
        <f t="shared" si="10"/>
        <v/>
      </c>
      <c r="GD24" s="89" t="str">
        <f t="shared" si="10"/>
        <v/>
      </c>
      <c r="GE24" s="89" t="str">
        <f t="shared" ref="GE24:GT41" si="26">IF(ISNUMBER(CZ24),CZ24,"")</f>
        <v/>
      </c>
      <c r="GF24" s="89" t="str">
        <f t="shared" si="11"/>
        <v/>
      </c>
      <c r="GG24" s="89" t="str">
        <f t="shared" si="11"/>
        <v/>
      </c>
      <c r="GH24" s="89" t="str">
        <f t="shared" si="11"/>
        <v/>
      </c>
      <c r="GI24" s="89" t="str">
        <f t="shared" si="11"/>
        <v/>
      </c>
      <c r="GJ24" s="89" t="str">
        <f t="shared" si="11"/>
        <v/>
      </c>
      <c r="GK24" s="89" t="str">
        <f t="shared" si="11"/>
        <v/>
      </c>
      <c r="GL24" s="89" t="str">
        <f t="shared" si="11"/>
        <v/>
      </c>
      <c r="GM24" s="89" t="str">
        <f t="shared" si="11"/>
        <v/>
      </c>
      <c r="GN24" s="89" t="str">
        <f t="shared" si="11"/>
        <v/>
      </c>
      <c r="GO24" s="89" t="str">
        <f t="shared" si="11"/>
        <v/>
      </c>
      <c r="GP24" s="89" t="str">
        <f t="shared" si="11"/>
        <v/>
      </c>
      <c r="GQ24" s="89" t="str">
        <f t="shared" si="11"/>
        <v/>
      </c>
      <c r="GR24" s="89" t="str">
        <f t="shared" si="11"/>
        <v/>
      </c>
      <c r="GS24" s="89" t="str">
        <f t="shared" si="11"/>
        <v/>
      </c>
      <c r="GT24" s="89" t="str">
        <f t="shared" si="11"/>
        <v/>
      </c>
      <c r="GU24" s="89" t="str">
        <f t="shared" si="7"/>
        <v/>
      </c>
      <c r="GV24" s="89" t="str">
        <f t="shared" si="4"/>
        <v/>
      </c>
      <c r="GW24" s="89" t="str">
        <f t="shared" si="4"/>
        <v/>
      </c>
      <c r="GX24" s="89" t="str">
        <f t="shared" si="4"/>
        <v/>
      </c>
      <c r="GY24" s="89" t="str">
        <f t="shared" si="4"/>
        <v/>
      </c>
      <c r="GZ24" s="89" t="str">
        <f t="shared" si="4"/>
        <v/>
      </c>
      <c r="HA24" s="89" t="str">
        <f t="shared" si="4"/>
        <v/>
      </c>
      <c r="HB24" s="89" t="str">
        <f t="shared" si="4"/>
        <v/>
      </c>
      <c r="HC24" s="90" t="str">
        <f t="shared" si="4"/>
        <v/>
      </c>
      <c r="HD24" s="313"/>
      <c r="HE24" s="313"/>
      <c r="HF24" s="313"/>
      <c r="HG24" s="313"/>
      <c r="HH24" s="313"/>
      <c r="HI24" s="316"/>
      <c r="HM24" s="88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  <c r="IS24" s="89"/>
      <c r="IT24" s="89"/>
      <c r="IU24" s="89"/>
      <c r="IV24" s="89"/>
      <c r="IW24" s="89"/>
      <c r="IX24" s="89"/>
      <c r="IY24" s="89"/>
      <c r="IZ24" s="89"/>
      <c r="JA24" s="89"/>
      <c r="JB24" s="89"/>
      <c r="JC24" s="89"/>
      <c r="JD24" s="89"/>
      <c r="JE24" s="89"/>
      <c r="JF24" s="89"/>
      <c r="JG24" s="89"/>
      <c r="JH24" s="89"/>
      <c r="JI24" s="89"/>
      <c r="JJ24" s="89"/>
      <c r="JK24" s="89"/>
      <c r="JL24" s="89"/>
      <c r="JM24" s="89"/>
      <c r="JN24" s="89"/>
      <c r="JO24" s="89"/>
      <c r="JP24" s="89"/>
      <c r="JQ24" s="89"/>
      <c r="JR24" s="89"/>
      <c r="JS24" s="89"/>
      <c r="JT24" s="89"/>
      <c r="JU24" s="89"/>
      <c r="JV24" s="89"/>
      <c r="JW24" s="89"/>
      <c r="JX24" s="89"/>
      <c r="JY24" s="89"/>
      <c r="JZ24" s="89"/>
      <c r="KA24" s="89"/>
      <c r="KB24" s="89"/>
      <c r="KC24" s="90"/>
      <c r="KE24" s="318"/>
      <c r="KF24" s="91"/>
      <c r="KG24" s="91"/>
      <c r="KH24" s="92"/>
      <c r="KI24" s="93"/>
      <c r="KJ24" s="93"/>
      <c r="KK24" s="93"/>
      <c r="KL24" s="93"/>
      <c r="KM24" s="93"/>
      <c r="KN24" s="93"/>
      <c r="KO24" s="93"/>
      <c r="KP24" s="93"/>
      <c r="KQ24" s="93"/>
      <c r="KR24" s="93"/>
      <c r="KS24" s="93"/>
      <c r="KT24" s="93"/>
      <c r="KU24" s="93"/>
      <c r="KV24" s="93"/>
      <c r="KW24" s="93"/>
      <c r="KX24" s="93"/>
      <c r="KY24" s="93"/>
      <c r="KZ24" s="93"/>
      <c r="LA24" s="93"/>
      <c r="LB24" s="93"/>
      <c r="LC24" s="93"/>
      <c r="LD24" s="93"/>
      <c r="LE24" s="93"/>
      <c r="LF24" s="93"/>
      <c r="LG24" s="93"/>
      <c r="LH24" s="93"/>
      <c r="LI24" s="93"/>
      <c r="LJ24" s="93"/>
      <c r="LK24" s="93"/>
      <c r="LL24" s="93"/>
      <c r="LM24" s="93"/>
      <c r="LN24" s="93"/>
      <c r="LO24" s="93"/>
      <c r="LP24" s="93"/>
      <c r="LQ24" s="93"/>
      <c r="LR24" s="93"/>
      <c r="LS24" s="93"/>
      <c r="LT24" s="93"/>
      <c r="LU24" s="93"/>
      <c r="LV24" s="93"/>
      <c r="LW24" s="93"/>
      <c r="LX24" s="93"/>
      <c r="LY24" s="93"/>
      <c r="LZ24" s="93"/>
    </row>
    <row r="25" spans="1:434" ht="17" thickBot="1">
      <c r="A25" s="319"/>
      <c r="B25" s="307"/>
      <c r="C25" s="306">
        <f ca="1">_xlfn.DAYS(TODAY(),F25)</f>
        <v>2603</v>
      </c>
      <c r="D25" s="306" t="s">
        <v>74</v>
      </c>
      <c r="E25" s="41" t="s">
        <v>65</v>
      </c>
      <c r="F25" s="309">
        <v>42829</v>
      </c>
      <c r="G25" s="42">
        <v>0</v>
      </c>
      <c r="H25" s="42"/>
      <c r="I25" s="43">
        <v>109</v>
      </c>
      <c r="J25" s="44"/>
      <c r="K25" s="45"/>
      <c r="L25" s="44">
        <v>162</v>
      </c>
      <c r="M25" s="45"/>
      <c r="N25" s="44">
        <v>225</v>
      </c>
      <c r="O25" s="45"/>
      <c r="P25" s="45"/>
      <c r="Q25" s="45"/>
      <c r="R25" s="45"/>
      <c r="S25" s="44">
        <v>387</v>
      </c>
      <c r="T25" s="44"/>
      <c r="U25" s="44"/>
      <c r="V25" s="45"/>
      <c r="W25" s="45"/>
      <c r="X25" s="45"/>
      <c r="Y25" s="44"/>
      <c r="Z25" s="44">
        <v>375</v>
      </c>
      <c r="AA25" s="45"/>
      <c r="AB25" s="44">
        <v>293</v>
      </c>
      <c r="AC25" s="45"/>
      <c r="AD25" s="44">
        <v>199</v>
      </c>
      <c r="AE25" s="44"/>
      <c r="AF25" s="45"/>
      <c r="AG25" s="44">
        <v>175</v>
      </c>
      <c r="AH25" s="45"/>
      <c r="AI25" s="45"/>
      <c r="AJ25" s="44">
        <v>54</v>
      </c>
      <c r="AK25" s="46"/>
      <c r="AL25" s="46"/>
      <c r="AM25" s="46"/>
      <c r="AN25" s="47">
        <v>51</v>
      </c>
      <c r="AO25" s="46"/>
      <c r="AP25" s="46"/>
      <c r="AQ25" s="47">
        <v>4</v>
      </c>
      <c r="AR25" s="46"/>
      <c r="AS25" s="46"/>
      <c r="AT25" s="46"/>
      <c r="AU25" s="46"/>
      <c r="AV25" s="47">
        <v>23</v>
      </c>
      <c r="AW25" s="46"/>
      <c r="AX25" s="46"/>
      <c r="AY25" s="48">
        <v>1</v>
      </c>
      <c r="AZ25" s="47"/>
      <c r="BA25" s="47"/>
      <c r="BC25" s="319"/>
      <c r="BD25">
        <v>0</v>
      </c>
      <c r="BE25" s="49">
        <f t="shared" si="23"/>
        <v>0</v>
      </c>
      <c r="BF25" s="49" t="e">
        <f t="shared" si="23"/>
        <v>#N/A</v>
      </c>
      <c r="BG25" s="49">
        <f t="shared" si="23"/>
        <v>109</v>
      </c>
      <c r="BH25" s="50" t="e">
        <f t="shared" si="23"/>
        <v>#N/A</v>
      </c>
      <c r="BI25" s="50" t="e">
        <f t="shared" si="23"/>
        <v>#N/A</v>
      </c>
      <c r="BJ25" s="50">
        <f t="shared" si="23"/>
        <v>162</v>
      </c>
      <c r="BK25" s="50" t="e">
        <f t="shared" si="23"/>
        <v>#N/A</v>
      </c>
      <c r="BL25" s="50">
        <f t="shared" si="23"/>
        <v>225</v>
      </c>
      <c r="BM25" s="50" t="e">
        <f t="shared" si="23"/>
        <v>#N/A</v>
      </c>
      <c r="BN25" s="50" t="e">
        <f t="shared" si="23"/>
        <v>#N/A</v>
      </c>
      <c r="BO25" s="50" t="e">
        <f t="shared" si="23"/>
        <v>#N/A</v>
      </c>
      <c r="BP25" s="50" t="e">
        <f t="shared" si="23"/>
        <v>#N/A</v>
      </c>
      <c r="BQ25" s="50">
        <f t="shared" si="23"/>
        <v>387</v>
      </c>
      <c r="BR25" s="50" t="e">
        <f t="shared" si="23"/>
        <v>#N/A</v>
      </c>
      <c r="BS25" s="50" t="e">
        <f t="shared" si="23"/>
        <v>#N/A</v>
      </c>
      <c r="BT25" s="50" t="e">
        <f t="shared" si="18"/>
        <v>#N/A</v>
      </c>
      <c r="BU25" s="50" t="e">
        <f t="shared" si="18"/>
        <v>#N/A</v>
      </c>
      <c r="BV25" s="50" t="e">
        <f t="shared" si="18"/>
        <v>#N/A</v>
      </c>
      <c r="BW25" s="50" t="e">
        <f t="shared" si="18"/>
        <v>#N/A</v>
      </c>
      <c r="BX25" s="50">
        <f t="shared" si="18"/>
        <v>375</v>
      </c>
      <c r="BY25" s="50" t="e">
        <f t="shared" si="18"/>
        <v>#N/A</v>
      </c>
      <c r="BZ25" s="50">
        <f t="shared" si="18"/>
        <v>293</v>
      </c>
      <c r="CA25" s="50" t="e">
        <f t="shared" si="18"/>
        <v>#N/A</v>
      </c>
      <c r="CB25" s="50">
        <f t="shared" si="18"/>
        <v>199</v>
      </c>
      <c r="CC25" s="50" t="e">
        <f t="shared" si="18"/>
        <v>#N/A</v>
      </c>
      <c r="CD25" s="50" t="e">
        <f t="shared" si="18"/>
        <v>#N/A</v>
      </c>
      <c r="CE25" s="50">
        <f t="shared" si="18"/>
        <v>175</v>
      </c>
      <c r="CF25" s="50" t="e">
        <f t="shared" si="18"/>
        <v>#N/A</v>
      </c>
      <c r="CG25" s="50" t="e">
        <f t="shared" si="18"/>
        <v>#N/A</v>
      </c>
      <c r="CH25" s="50">
        <f t="shared" si="18"/>
        <v>54</v>
      </c>
      <c r="CI25" s="50" t="e">
        <f t="shared" si="18"/>
        <v>#N/A</v>
      </c>
      <c r="CJ25" s="50" t="e">
        <f t="shared" si="19"/>
        <v>#N/A</v>
      </c>
      <c r="CK25" s="50" t="e">
        <f t="shared" si="19"/>
        <v>#N/A</v>
      </c>
      <c r="CL25" s="50">
        <f t="shared" si="19"/>
        <v>51</v>
      </c>
      <c r="CM25" s="50" t="e">
        <f t="shared" si="19"/>
        <v>#N/A</v>
      </c>
      <c r="CN25" s="50" t="e">
        <f t="shared" si="19"/>
        <v>#N/A</v>
      </c>
      <c r="CO25" s="50">
        <f t="shared" si="19"/>
        <v>4</v>
      </c>
      <c r="CP25" s="50" t="e">
        <f t="shared" si="19"/>
        <v>#N/A</v>
      </c>
      <c r="CQ25" s="50" t="e">
        <f t="shared" si="19"/>
        <v>#N/A</v>
      </c>
      <c r="CR25" s="50" t="e">
        <f t="shared" si="19"/>
        <v>#N/A</v>
      </c>
      <c r="CS25" s="50" t="e">
        <f t="shared" si="19"/>
        <v>#N/A</v>
      </c>
      <c r="CT25" s="50">
        <f t="shared" si="19"/>
        <v>23</v>
      </c>
      <c r="CU25" s="50" t="e">
        <f t="shared" si="19"/>
        <v>#N/A</v>
      </c>
      <c r="CV25" s="50" t="e">
        <f t="shared" si="19"/>
        <v>#N/A</v>
      </c>
      <c r="CW25" s="50">
        <f t="shared" si="19"/>
        <v>1</v>
      </c>
      <c r="CX25" s="50" t="e">
        <f t="shared" si="19"/>
        <v>#N/A</v>
      </c>
      <c r="CY25" s="50" t="e">
        <f t="shared" si="19"/>
        <v>#N/A</v>
      </c>
      <c r="CZ25" s="50" t="e">
        <f>IF(#REF!="",NA(),#REF!)</f>
        <v>#REF!</v>
      </c>
      <c r="DA25" s="50" t="e">
        <f>IF(#REF!="",NA(),#REF!)</f>
        <v>#REF!</v>
      </c>
      <c r="DB25" s="50" t="e">
        <f>IF(#REF!="",NA(),#REF!)</f>
        <v>#REF!</v>
      </c>
      <c r="DC25" s="50" t="e">
        <f>IF(#REF!="",NA(),#REF!)</f>
        <v>#REF!</v>
      </c>
      <c r="DD25" s="50" t="e">
        <f>IF(#REF!="",NA(),#REF!)</f>
        <v>#REF!</v>
      </c>
      <c r="DE25" s="50" t="e">
        <f>IF(#REF!="",NA(),#REF!)</f>
        <v>#REF!</v>
      </c>
      <c r="DF25" s="50" t="e">
        <f>IF(#REF!="",NA(),#REF!)</f>
        <v>#REF!</v>
      </c>
      <c r="DG25" s="50" t="e">
        <f>IF(#REF!="",NA(),#REF!)</f>
        <v>#REF!</v>
      </c>
      <c r="DH25" s="50" t="e">
        <f>IF(#REF!="",NA(),#REF!)</f>
        <v>#REF!</v>
      </c>
      <c r="DI25" s="50" t="e">
        <f>IF(#REF!="",NA(),#REF!)</f>
        <v>#REF!</v>
      </c>
      <c r="DJ25" s="50" t="e">
        <f>IF(#REF!="",NA(),#REF!)</f>
        <v>#REF!</v>
      </c>
      <c r="DK25" s="50" t="e">
        <f>IF(#REF!="",NA(),#REF!)</f>
        <v>#REF!</v>
      </c>
      <c r="DL25" s="50" t="e">
        <f>IF(#REF!="",NA(),#REF!)</f>
        <v>#REF!</v>
      </c>
      <c r="DM25" s="50" t="e">
        <f>IF(#REF!="",NA(),#REF!)</f>
        <v>#REF!</v>
      </c>
      <c r="DN25" s="50" t="e">
        <f>IF(#REF!="",NA(),#REF!)</f>
        <v>#REF!</v>
      </c>
      <c r="DO25" s="50" t="e">
        <f>IF(#REF!="",NA(),#REF!)</f>
        <v>#REF!</v>
      </c>
      <c r="DP25" s="50" t="e">
        <f>IF(#REF!="",NA(),#REF!)</f>
        <v>#REF!</v>
      </c>
      <c r="DQ25" s="50" t="e">
        <f>IF(#REF!="",NA(),#REF!)</f>
        <v>#REF!</v>
      </c>
      <c r="DR25" s="50" t="e">
        <f>IF(#REF!="",NA(),#REF!)</f>
        <v>#REF!</v>
      </c>
      <c r="DS25" s="50" t="e">
        <f>IF(#REF!="",NA(),#REF!)</f>
        <v>#REF!</v>
      </c>
      <c r="DT25" s="50" t="e">
        <f>IF(#REF!="",NA(),#REF!)</f>
        <v>#REF!</v>
      </c>
      <c r="DU25" s="50" t="e">
        <f>IF(#REF!="",NA(),#REF!)</f>
        <v>#REF!</v>
      </c>
      <c r="DV25" s="50" t="e">
        <f>IF(#REF!="",NA(),#REF!)</f>
        <v>#REF!</v>
      </c>
      <c r="DW25" s="50" t="e">
        <f>IF(#REF!="",NA(),#REF!)</f>
        <v>#REF!</v>
      </c>
      <c r="DX25" s="51" t="e">
        <f>IF(#REF!="",NA(),#REF!)</f>
        <v>#REF!</v>
      </c>
      <c r="DY25" s="303">
        <f ca="1">_xlfn.DAYS(TODAY(),EC25)</f>
        <v>2603</v>
      </c>
      <c r="DZ25" s="306" t="s">
        <v>74</v>
      </c>
      <c r="EA25" s="52">
        <f t="shared" ref="EA25" si="27">SUM(EL25:HC25)</f>
        <v>2058</v>
      </c>
      <c r="EB25" s="41" t="s">
        <v>65</v>
      </c>
      <c r="EC25" s="309">
        <v>42829</v>
      </c>
      <c r="ED25" s="312"/>
      <c r="EE25" s="313"/>
      <c r="EF25" s="313"/>
      <c r="EG25" s="313"/>
      <c r="EH25" s="313"/>
      <c r="EI25" s="313"/>
      <c r="EJ25" s="53">
        <f t="shared" ref="EJ25:EX41" si="28">IF(ISNUMBER(BE25),BE25,"")</f>
        <v>0</v>
      </c>
      <c r="EK25" s="53" t="str">
        <f t="shared" si="28"/>
        <v/>
      </c>
      <c r="EL25" s="53">
        <f t="shared" si="28"/>
        <v>109</v>
      </c>
      <c r="EM25" s="54" t="str">
        <f t="shared" si="28"/>
        <v/>
      </c>
      <c r="EN25" s="54" t="str">
        <f t="shared" si="28"/>
        <v/>
      </c>
      <c r="EO25" s="54">
        <f t="shared" si="28"/>
        <v>162</v>
      </c>
      <c r="EP25" s="54" t="str">
        <f t="shared" si="28"/>
        <v/>
      </c>
      <c r="EQ25" s="54">
        <f t="shared" si="28"/>
        <v>225</v>
      </c>
      <c r="ER25" s="54" t="str">
        <f t="shared" si="28"/>
        <v/>
      </c>
      <c r="ES25" s="54" t="str">
        <f t="shared" si="28"/>
        <v/>
      </c>
      <c r="ET25" s="54" t="str">
        <f t="shared" si="28"/>
        <v/>
      </c>
      <c r="EU25" s="54" t="str">
        <f t="shared" si="28"/>
        <v/>
      </c>
      <c r="EV25" s="54">
        <f t="shared" si="28"/>
        <v>387</v>
      </c>
      <c r="EW25" s="54" t="str">
        <f t="shared" si="28"/>
        <v/>
      </c>
      <c r="EX25" s="54" t="str">
        <f t="shared" si="28"/>
        <v/>
      </c>
      <c r="EY25" s="54" t="str">
        <f t="shared" si="24"/>
        <v/>
      </c>
      <c r="EZ25" s="54" t="str">
        <f t="shared" si="24"/>
        <v/>
      </c>
      <c r="FA25" s="54" t="str">
        <f t="shared" si="24"/>
        <v/>
      </c>
      <c r="FB25" s="54" t="str">
        <f t="shared" si="24"/>
        <v/>
      </c>
      <c r="FC25" s="54">
        <f t="shared" si="24"/>
        <v>375</v>
      </c>
      <c r="FD25" s="54" t="str">
        <f t="shared" si="24"/>
        <v/>
      </c>
      <c r="FE25" s="54">
        <f t="shared" si="24"/>
        <v>293</v>
      </c>
      <c r="FF25" s="54" t="str">
        <f t="shared" si="24"/>
        <v/>
      </c>
      <c r="FG25" s="54">
        <f t="shared" si="24"/>
        <v>199</v>
      </c>
      <c r="FH25" s="54" t="str">
        <f t="shared" si="24"/>
        <v/>
      </c>
      <c r="FI25" s="54" t="str">
        <f t="shared" si="24"/>
        <v/>
      </c>
      <c r="FJ25" s="54">
        <f t="shared" si="24"/>
        <v>175</v>
      </c>
      <c r="FK25" s="54" t="str">
        <f t="shared" si="24"/>
        <v/>
      </c>
      <c r="FL25" s="54" t="str">
        <f t="shared" si="24"/>
        <v/>
      </c>
      <c r="FM25" s="54">
        <f t="shared" si="24"/>
        <v>54</v>
      </c>
      <c r="FN25" s="54" t="str">
        <f t="shared" si="24"/>
        <v/>
      </c>
      <c r="FO25" s="54" t="str">
        <f t="shared" si="25"/>
        <v/>
      </c>
      <c r="FP25" s="54" t="str">
        <f t="shared" si="25"/>
        <v/>
      </c>
      <c r="FQ25" s="54">
        <f t="shared" si="25"/>
        <v>51</v>
      </c>
      <c r="FR25" s="54" t="str">
        <f t="shared" si="25"/>
        <v/>
      </c>
      <c r="FS25" s="54" t="str">
        <f t="shared" si="25"/>
        <v/>
      </c>
      <c r="FT25" s="54">
        <f t="shared" si="25"/>
        <v>4</v>
      </c>
      <c r="FU25" s="54" t="str">
        <f t="shared" si="25"/>
        <v/>
      </c>
      <c r="FV25" s="54" t="str">
        <f t="shared" si="25"/>
        <v/>
      </c>
      <c r="FW25" s="54" t="str">
        <f t="shared" si="25"/>
        <v/>
      </c>
      <c r="FX25" s="54" t="str">
        <f t="shared" si="25"/>
        <v/>
      </c>
      <c r="FY25" s="54">
        <f t="shared" si="25"/>
        <v>23</v>
      </c>
      <c r="FZ25" s="54" t="str">
        <f t="shared" si="25"/>
        <v/>
      </c>
      <c r="GA25" s="54" t="str">
        <f t="shared" si="25"/>
        <v/>
      </c>
      <c r="GB25" s="54">
        <f t="shared" si="25"/>
        <v>1</v>
      </c>
      <c r="GC25" s="54" t="str">
        <f t="shared" si="25"/>
        <v/>
      </c>
      <c r="GD25" s="54" t="str">
        <f t="shared" si="25"/>
        <v/>
      </c>
      <c r="GE25" s="54" t="str">
        <f t="shared" si="26"/>
        <v/>
      </c>
      <c r="GF25" s="54" t="str">
        <f t="shared" si="11"/>
        <v/>
      </c>
      <c r="GG25" s="54" t="str">
        <f t="shared" si="11"/>
        <v/>
      </c>
      <c r="GH25" s="54" t="str">
        <f t="shared" si="11"/>
        <v/>
      </c>
      <c r="GI25" s="54" t="str">
        <f t="shared" si="11"/>
        <v/>
      </c>
      <c r="GJ25" s="54" t="str">
        <f t="shared" si="11"/>
        <v/>
      </c>
      <c r="GK25" s="54" t="str">
        <f t="shared" si="11"/>
        <v/>
      </c>
      <c r="GL25" s="54" t="str">
        <f t="shared" si="11"/>
        <v/>
      </c>
      <c r="GM25" s="54" t="str">
        <f t="shared" si="11"/>
        <v/>
      </c>
      <c r="GN25" s="54" t="str">
        <f t="shared" si="11"/>
        <v/>
      </c>
      <c r="GO25" s="54" t="str">
        <f t="shared" si="11"/>
        <v/>
      </c>
      <c r="GP25" s="54" t="str">
        <f t="shared" si="11"/>
        <v/>
      </c>
      <c r="GQ25" s="54" t="str">
        <f t="shared" si="11"/>
        <v/>
      </c>
      <c r="GR25" s="54" t="str">
        <f t="shared" si="11"/>
        <v/>
      </c>
      <c r="GS25" s="54" t="str">
        <f t="shared" si="11"/>
        <v/>
      </c>
      <c r="GT25" s="54" t="str">
        <f t="shared" si="11"/>
        <v/>
      </c>
      <c r="GU25" s="54" t="str">
        <f t="shared" si="7"/>
        <v/>
      </c>
      <c r="GV25" s="54" t="str">
        <f t="shared" si="4"/>
        <v/>
      </c>
      <c r="GW25" s="54" t="str">
        <f t="shared" si="4"/>
        <v/>
      </c>
      <c r="GX25" s="54" t="str">
        <f t="shared" si="4"/>
        <v/>
      </c>
      <c r="GY25" s="54" t="str">
        <f t="shared" si="4"/>
        <v/>
      </c>
      <c r="GZ25" s="54" t="str">
        <f t="shared" si="4"/>
        <v/>
      </c>
      <c r="HA25" s="54" t="str">
        <f t="shared" si="4"/>
        <v/>
      </c>
      <c r="HB25" s="54" t="str">
        <f t="shared" si="4"/>
        <v/>
      </c>
      <c r="HC25" s="55" t="str">
        <f t="shared" si="4"/>
        <v/>
      </c>
      <c r="HD25" s="313"/>
      <c r="HE25" s="313"/>
      <c r="HF25" s="313"/>
      <c r="HG25" s="313"/>
      <c r="HH25" s="313"/>
      <c r="HI25" s="316"/>
      <c r="HK25">
        <f>SUM($EJ25:EK25)</f>
        <v>0</v>
      </c>
      <c r="HL25">
        <f>SUM($EJ25:EL25)</f>
        <v>109</v>
      </c>
      <c r="HM25">
        <f>SUM($EJ25:EM25)</f>
        <v>109</v>
      </c>
      <c r="HN25">
        <f>SUM($EJ25:EN25)</f>
        <v>109</v>
      </c>
      <c r="HO25">
        <f>SUM($EJ25:EO25)</f>
        <v>271</v>
      </c>
      <c r="HP25">
        <f>SUM($EJ25:EP25)</f>
        <v>271</v>
      </c>
      <c r="HQ25">
        <f>SUM($EJ25:EQ25)</f>
        <v>496</v>
      </c>
      <c r="HR25">
        <f>SUM($EJ25:ER25)</f>
        <v>496</v>
      </c>
      <c r="HS25">
        <f>SUM($EJ25:ES25)</f>
        <v>496</v>
      </c>
      <c r="HT25">
        <f>SUM($EJ25:ET25)</f>
        <v>496</v>
      </c>
      <c r="HU25">
        <f>SUM($EJ25:EU25)</f>
        <v>496</v>
      </c>
      <c r="HV25">
        <f>SUM($EJ25:EV25)</f>
        <v>883</v>
      </c>
      <c r="HW25">
        <f>SUM($EJ25:EW25)</f>
        <v>883</v>
      </c>
      <c r="HX25">
        <f>SUM($EJ25:EX25)</f>
        <v>883</v>
      </c>
      <c r="HY25">
        <f>SUM($EJ25:EY25)</f>
        <v>883</v>
      </c>
      <c r="HZ25">
        <f>SUM($EJ25:EZ25)</f>
        <v>883</v>
      </c>
      <c r="IA25">
        <f>SUM($EJ25:FA25)</f>
        <v>883</v>
      </c>
      <c r="IB25">
        <f>SUM($EJ25:FB25)</f>
        <v>883</v>
      </c>
      <c r="IC25">
        <f>SUM($EJ25:FC25)</f>
        <v>1258</v>
      </c>
      <c r="ID25">
        <f>SUM($EJ25:FD25)</f>
        <v>1258</v>
      </c>
      <c r="IE25">
        <f>SUM($EJ25:FE25)</f>
        <v>1551</v>
      </c>
      <c r="IF25">
        <f>SUM($EJ25:FF25)</f>
        <v>1551</v>
      </c>
      <c r="IG25">
        <f>SUM($EJ25:FG25)</f>
        <v>1750</v>
      </c>
      <c r="IH25">
        <f>SUM($EJ25:FH25)</f>
        <v>1750</v>
      </c>
      <c r="II25">
        <f>SUM($EJ25:FI25)</f>
        <v>1750</v>
      </c>
      <c r="IJ25">
        <f>SUM($EJ25:FJ25)</f>
        <v>1925</v>
      </c>
      <c r="IK25">
        <f>SUM($EJ25:FK25)</f>
        <v>1925</v>
      </c>
      <c r="IL25">
        <f>SUM($EJ25:FL25)</f>
        <v>1925</v>
      </c>
      <c r="IM25">
        <f>SUM($EJ25:FM25)</f>
        <v>1979</v>
      </c>
      <c r="IN25">
        <f>SUM($EJ25:FN25)</f>
        <v>1979</v>
      </c>
      <c r="IO25">
        <f>SUM($EJ25:FO25)</f>
        <v>1979</v>
      </c>
      <c r="IP25">
        <f>SUM($EJ25:FP25)</f>
        <v>1979</v>
      </c>
      <c r="IQ25">
        <f>SUM($EJ25:FQ25)</f>
        <v>2030</v>
      </c>
      <c r="IR25">
        <f>SUM($EJ25:FR25)</f>
        <v>2030</v>
      </c>
      <c r="IS25">
        <f>SUM($EJ25:FS25)</f>
        <v>2030</v>
      </c>
      <c r="IT25">
        <f>SUM($EJ25:FT25)</f>
        <v>2034</v>
      </c>
      <c r="IU25">
        <f>SUM($EJ25:FU25)</f>
        <v>2034</v>
      </c>
      <c r="IV25">
        <f>SUM($EJ25:FV25)</f>
        <v>2034</v>
      </c>
      <c r="IW25">
        <f>SUM($EJ25:FW25)</f>
        <v>2034</v>
      </c>
      <c r="IX25">
        <f>SUM($EJ25:FX25)</f>
        <v>2034</v>
      </c>
      <c r="IY25">
        <f>SUM($EJ25:FY25)</f>
        <v>2057</v>
      </c>
      <c r="IZ25">
        <f>SUM($EJ25:FZ25)</f>
        <v>2057</v>
      </c>
      <c r="JA25">
        <f>SUM($EJ25:GA25)</f>
        <v>2057</v>
      </c>
      <c r="JB25">
        <f>SUM($EJ25:GB25)</f>
        <v>2058</v>
      </c>
      <c r="JC25">
        <f>SUM($EJ25:GC25)</f>
        <v>2058</v>
      </c>
      <c r="JD25">
        <f>SUM($EJ25:GD25)</f>
        <v>2058</v>
      </c>
      <c r="JE25">
        <f>SUM($EJ25:GE25)</f>
        <v>2058</v>
      </c>
      <c r="JF25">
        <f>SUM($EJ25:GF25)</f>
        <v>2058</v>
      </c>
      <c r="JG25">
        <f>SUM($EJ25:GG25)</f>
        <v>2058</v>
      </c>
      <c r="JH25">
        <f>SUM($EJ25:GH25)</f>
        <v>2058</v>
      </c>
      <c r="JI25">
        <f>SUM($EJ25:GI25)</f>
        <v>2058</v>
      </c>
      <c r="JJ25">
        <f>SUM($EJ25:GJ25)</f>
        <v>2058</v>
      </c>
      <c r="JK25">
        <f>SUM($EJ25:GK25)</f>
        <v>2058</v>
      </c>
      <c r="JL25">
        <f>SUM($EJ25:GL25)</f>
        <v>2058</v>
      </c>
      <c r="JM25">
        <f>SUM($EJ25:GM25)</f>
        <v>2058</v>
      </c>
      <c r="JN25">
        <f>SUM($EJ25:GN25)</f>
        <v>2058</v>
      </c>
      <c r="JO25">
        <f>SUM($EJ25:GO25)</f>
        <v>2058</v>
      </c>
      <c r="JP25">
        <f>SUM($EJ25:GP25)</f>
        <v>2058</v>
      </c>
      <c r="JQ25">
        <f>SUM($EJ25:GQ25)</f>
        <v>2058</v>
      </c>
      <c r="JR25">
        <f>SUM($EJ25:GR25)</f>
        <v>2058</v>
      </c>
      <c r="JS25">
        <f>SUM($EJ25:GS25)</f>
        <v>2058</v>
      </c>
      <c r="JT25">
        <f>SUM($EJ25:GT25)</f>
        <v>2058</v>
      </c>
      <c r="JU25">
        <f>SUM($EJ25:GU25)</f>
        <v>2058</v>
      </c>
      <c r="JV25">
        <f>SUM($EJ25:GV25)</f>
        <v>2058</v>
      </c>
      <c r="JW25">
        <f>SUM($EJ25:GW25)</f>
        <v>2058</v>
      </c>
      <c r="JX25">
        <f>SUM($EJ25:GX25)</f>
        <v>2058</v>
      </c>
      <c r="JY25">
        <f>SUM($EJ25:GY25)</f>
        <v>2058</v>
      </c>
      <c r="JZ25">
        <f>SUM($EJ25:GZ25)</f>
        <v>2058</v>
      </c>
      <c r="KA25">
        <f>SUM($EJ25:HA25)</f>
        <v>2058</v>
      </c>
      <c r="KB25">
        <f>SUM($EJ25:HB25)</f>
        <v>2058</v>
      </c>
      <c r="KC25">
        <f>SUM($EJ25:HC25)</f>
        <v>2058</v>
      </c>
      <c r="KE25" s="318"/>
      <c r="KF25" s="56"/>
      <c r="KG25" s="56"/>
      <c r="KH25" s="56">
        <f t="shared" ref="KH25:LZ25" si="29">IF(I25="",NA(),I25*1)</f>
        <v>109</v>
      </c>
      <c r="KI25" s="56" t="e">
        <f t="shared" si="29"/>
        <v>#N/A</v>
      </c>
      <c r="KJ25" s="56" t="e">
        <f t="shared" si="29"/>
        <v>#N/A</v>
      </c>
      <c r="KK25" s="56">
        <f t="shared" si="29"/>
        <v>162</v>
      </c>
      <c r="KL25" s="56" t="e">
        <f t="shared" si="29"/>
        <v>#N/A</v>
      </c>
      <c r="KM25" s="56">
        <f t="shared" si="29"/>
        <v>225</v>
      </c>
      <c r="KN25" s="56" t="e">
        <f t="shared" si="29"/>
        <v>#N/A</v>
      </c>
      <c r="KO25" s="56" t="e">
        <f t="shared" si="29"/>
        <v>#N/A</v>
      </c>
      <c r="KP25" s="56" t="e">
        <f t="shared" si="29"/>
        <v>#N/A</v>
      </c>
      <c r="KQ25" s="56" t="e">
        <f t="shared" si="29"/>
        <v>#N/A</v>
      </c>
      <c r="KR25" s="56">
        <f t="shared" si="29"/>
        <v>387</v>
      </c>
      <c r="KS25" s="56" t="e">
        <f t="shared" si="29"/>
        <v>#N/A</v>
      </c>
      <c r="KT25" s="56" t="e">
        <f t="shared" si="29"/>
        <v>#N/A</v>
      </c>
      <c r="KU25" s="56" t="e">
        <f t="shared" si="29"/>
        <v>#N/A</v>
      </c>
      <c r="KV25" s="56" t="e">
        <f t="shared" si="29"/>
        <v>#N/A</v>
      </c>
      <c r="KW25" s="56" t="e">
        <f t="shared" si="29"/>
        <v>#N/A</v>
      </c>
      <c r="KX25" s="56" t="e">
        <f t="shared" si="29"/>
        <v>#N/A</v>
      </c>
      <c r="KY25" s="56">
        <f t="shared" si="29"/>
        <v>375</v>
      </c>
      <c r="KZ25" s="56" t="e">
        <f t="shared" si="29"/>
        <v>#N/A</v>
      </c>
      <c r="LA25" s="56">
        <f t="shared" si="29"/>
        <v>293</v>
      </c>
      <c r="LB25" s="56" t="e">
        <f t="shared" si="29"/>
        <v>#N/A</v>
      </c>
      <c r="LC25" s="56">
        <f t="shared" si="29"/>
        <v>199</v>
      </c>
      <c r="LD25" s="56" t="e">
        <f t="shared" si="29"/>
        <v>#N/A</v>
      </c>
      <c r="LE25" s="56" t="e">
        <f t="shared" si="29"/>
        <v>#N/A</v>
      </c>
      <c r="LF25" s="56">
        <f t="shared" si="29"/>
        <v>175</v>
      </c>
      <c r="LG25" s="56" t="e">
        <f t="shared" si="29"/>
        <v>#N/A</v>
      </c>
      <c r="LH25" s="56" t="e">
        <f t="shared" si="29"/>
        <v>#N/A</v>
      </c>
      <c r="LI25" s="56">
        <f t="shared" si="29"/>
        <v>54</v>
      </c>
      <c r="LJ25" s="56" t="e">
        <f t="shared" si="29"/>
        <v>#N/A</v>
      </c>
      <c r="LK25" s="56" t="e">
        <f t="shared" si="29"/>
        <v>#N/A</v>
      </c>
      <c r="LL25" s="56" t="e">
        <f t="shared" si="29"/>
        <v>#N/A</v>
      </c>
      <c r="LM25" s="56">
        <f t="shared" si="29"/>
        <v>51</v>
      </c>
      <c r="LN25" s="56" t="e">
        <f t="shared" si="29"/>
        <v>#N/A</v>
      </c>
      <c r="LO25" s="56" t="e">
        <f t="shared" si="29"/>
        <v>#N/A</v>
      </c>
      <c r="LP25" s="56">
        <f t="shared" si="29"/>
        <v>4</v>
      </c>
      <c r="LQ25" s="56" t="e">
        <f t="shared" si="29"/>
        <v>#N/A</v>
      </c>
      <c r="LR25" s="56" t="e">
        <f t="shared" si="29"/>
        <v>#N/A</v>
      </c>
      <c r="LS25" s="56" t="e">
        <f t="shared" si="29"/>
        <v>#N/A</v>
      </c>
      <c r="LT25" s="56" t="e">
        <f t="shared" si="29"/>
        <v>#N/A</v>
      </c>
      <c r="LU25" s="56">
        <f t="shared" si="29"/>
        <v>23</v>
      </c>
      <c r="LV25" s="56" t="e">
        <f t="shared" si="29"/>
        <v>#N/A</v>
      </c>
      <c r="LW25" s="56" t="e">
        <f t="shared" si="29"/>
        <v>#N/A</v>
      </c>
      <c r="LX25" s="56">
        <f t="shared" si="29"/>
        <v>1</v>
      </c>
      <c r="LY25" s="56" t="e">
        <f t="shared" si="29"/>
        <v>#N/A</v>
      </c>
      <c r="LZ25" s="56" t="e">
        <f t="shared" si="29"/>
        <v>#N/A</v>
      </c>
      <c r="MB25" s="57">
        <f t="shared" ref="MB25:NT25" si="30">IF(ISNUMBER(KH25),KH25,"")</f>
        <v>109</v>
      </c>
      <c r="MC25" s="57" t="str">
        <f t="shared" si="30"/>
        <v/>
      </c>
      <c r="MD25" s="57" t="str">
        <f t="shared" si="30"/>
        <v/>
      </c>
      <c r="ME25" s="57">
        <f t="shared" si="30"/>
        <v>162</v>
      </c>
      <c r="MF25" s="57" t="str">
        <f t="shared" si="30"/>
        <v/>
      </c>
      <c r="MG25" s="57">
        <f t="shared" si="30"/>
        <v>225</v>
      </c>
      <c r="MH25" s="57" t="str">
        <f t="shared" si="30"/>
        <v/>
      </c>
      <c r="MI25" s="57" t="str">
        <f t="shared" si="30"/>
        <v/>
      </c>
      <c r="MJ25" s="57" t="str">
        <f t="shared" si="30"/>
        <v/>
      </c>
      <c r="MK25" s="57" t="str">
        <f t="shared" si="30"/>
        <v/>
      </c>
      <c r="ML25" s="57">
        <f t="shared" si="30"/>
        <v>387</v>
      </c>
      <c r="MM25" s="57" t="str">
        <f t="shared" si="30"/>
        <v/>
      </c>
      <c r="MN25" s="57" t="str">
        <f t="shared" si="30"/>
        <v/>
      </c>
      <c r="MO25" s="57" t="str">
        <f t="shared" si="30"/>
        <v/>
      </c>
      <c r="MP25" s="57" t="str">
        <f t="shared" si="30"/>
        <v/>
      </c>
      <c r="MQ25" s="57" t="str">
        <f t="shared" si="30"/>
        <v/>
      </c>
      <c r="MR25" s="57" t="str">
        <f t="shared" si="30"/>
        <v/>
      </c>
      <c r="MS25" s="57">
        <f t="shared" si="30"/>
        <v>375</v>
      </c>
      <c r="MT25" s="57" t="str">
        <f t="shared" si="30"/>
        <v/>
      </c>
      <c r="MU25" s="57">
        <f t="shared" si="30"/>
        <v>293</v>
      </c>
      <c r="MV25" s="57" t="str">
        <f t="shared" si="30"/>
        <v/>
      </c>
      <c r="MW25" s="57">
        <f t="shared" si="30"/>
        <v>199</v>
      </c>
      <c r="MX25" s="57" t="str">
        <f t="shared" si="30"/>
        <v/>
      </c>
      <c r="MY25" s="57" t="str">
        <f t="shared" si="30"/>
        <v/>
      </c>
      <c r="MZ25" s="57">
        <f t="shared" si="30"/>
        <v>175</v>
      </c>
      <c r="NA25" s="57" t="str">
        <f t="shared" si="30"/>
        <v/>
      </c>
      <c r="NB25" s="57" t="str">
        <f t="shared" si="30"/>
        <v/>
      </c>
      <c r="NC25" s="57">
        <f t="shared" si="30"/>
        <v>54</v>
      </c>
      <c r="ND25" s="57" t="str">
        <f t="shared" si="30"/>
        <v/>
      </c>
      <c r="NE25" s="57" t="str">
        <f t="shared" si="30"/>
        <v/>
      </c>
      <c r="NF25" s="57" t="str">
        <f t="shared" si="30"/>
        <v/>
      </c>
      <c r="NG25" s="57">
        <f t="shared" si="30"/>
        <v>51</v>
      </c>
      <c r="NH25" s="57" t="str">
        <f t="shared" si="30"/>
        <v/>
      </c>
      <c r="NI25" s="57" t="str">
        <f t="shared" si="30"/>
        <v/>
      </c>
      <c r="NJ25" s="57">
        <f t="shared" si="30"/>
        <v>4</v>
      </c>
      <c r="NK25" s="57" t="str">
        <f t="shared" si="30"/>
        <v/>
      </c>
      <c r="NL25" s="57" t="str">
        <f t="shared" si="30"/>
        <v/>
      </c>
      <c r="NM25" s="57" t="str">
        <f t="shared" si="30"/>
        <v/>
      </c>
      <c r="NN25" s="57" t="str">
        <f t="shared" si="30"/>
        <v/>
      </c>
      <c r="NO25" s="57">
        <f t="shared" si="30"/>
        <v>23</v>
      </c>
      <c r="NP25" s="57" t="str">
        <f t="shared" si="30"/>
        <v/>
      </c>
      <c r="NQ25" s="57" t="str">
        <f t="shared" si="30"/>
        <v/>
      </c>
      <c r="NR25" s="57">
        <f t="shared" si="30"/>
        <v>1</v>
      </c>
      <c r="NS25" s="57" t="str">
        <f t="shared" si="30"/>
        <v/>
      </c>
      <c r="NT25" s="57" t="str">
        <f t="shared" si="30"/>
        <v/>
      </c>
      <c r="NU25" s="57" t="str">
        <f>IF(ISNUMBER(#REF!),#REF!,"")</f>
        <v/>
      </c>
      <c r="NV25" s="57" t="str">
        <f>IF(ISNUMBER(#REF!),#REF!,"")</f>
        <v/>
      </c>
      <c r="NX25" s="57">
        <f>SUM($MB25:MC25)</f>
        <v>109</v>
      </c>
      <c r="NY25" s="57">
        <f>SUM($MB25:MD25)</f>
        <v>109</v>
      </c>
      <c r="NZ25" s="57">
        <f>SUM($MB25:ME25)</f>
        <v>271</v>
      </c>
      <c r="OA25" s="57">
        <f>SUM($MB25:MF25)</f>
        <v>271</v>
      </c>
      <c r="OB25" s="57">
        <f>SUM($MB25:MG25)</f>
        <v>496</v>
      </c>
      <c r="OC25" s="57">
        <f>SUM($MB25:MH25)</f>
        <v>496</v>
      </c>
      <c r="OD25" s="57">
        <f>SUM($MB25:MI25)</f>
        <v>496</v>
      </c>
      <c r="OE25" s="57">
        <f>SUM($MB25:MJ25)</f>
        <v>496</v>
      </c>
      <c r="OF25" s="57">
        <f>SUM($MB25:MK25)</f>
        <v>496</v>
      </c>
      <c r="OG25" s="57">
        <f>SUM($MB25:ML25)</f>
        <v>883</v>
      </c>
      <c r="OH25" s="57">
        <f>SUM($MB25:MM25)</f>
        <v>883</v>
      </c>
      <c r="OI25" s="57">
        <f>SUM($MB25:MN25)</f>
        <v>883</v>
      </c>
      <c r="OJ25" s="57">
        <f>SUM($MB25:MO25)</f>
        <v>883</v>
      </c>
      <c r="OK25" s="57">
        <f>SUM($MB25:MP25)</f>
        <v>883</v>
      </c>
      <c r="OL25" s="57">
        <f>SUM($MB25:MQ25)</f>
        <v>883</v>
      </c>
      <c r="OM25" s="57">
        <f>SUM($MB25:MR25)</f>
        <v>883</v>
      </c>
      <c r="ON25" s="57">
        <f>SUM($MB25:MS25)</f>
        <v>1258</v>
      </c>
      <c r="OO25" s="57">
        <f>SUM($MB25:MT25)</f>
        <v>1258</v>
      </c>
      <c r="OP25" s="57">
        <f>SUM($MB25:MU25)</f>
        <v>1551</v>
      </c>
      <c r="OQ25" s="57">
        <f>SUM($MB25:MV25)</f>
        <v>1551</v>
      </c>
      <c r="OR25" s="57">
        <f>SUM($MB25:MW25)</f>
        <v>1750</v>
      </c>
      <c r="OS25" s="57">
        <f>SUM($MB25:MX25)</f>
        <v>1750</v>
      </c>
      <c r="OT25" s="57">
        <f>SUM($MB25:MY25)</f>
        <v>1750</v>
      </c>
      <c r="OU25" s="57">
        <f>SUM($MB25:MZ25)</f>
        <v>1925</v>
      </c>
      <c r="OV25" s="57">
        <f>SUM($MB25:NA25)</f>
        <v>1925</v>
      </c>
      <c r="OW25" s="57">
        <f>SUM($MB25:NB25)</f>
        <v>1925</v>
      </c>
      <c r="OX25" s="57">
        <f>SUM($MB25:NC25)</f>
        <v>1979</v>
      </c>
      <c r="OY25" s="57">
        <f>SUM($MB25:ND25)</f>
        <v>1979</v>
      </c>
      <c r="OZ25" s="57">
        <f>SUM($MB25:NE25)</f>
        <v>1979</v>
      </c>
      <c r="PA25" s="57">
        <f>SUM($MB25:NF25)</f>
        <v>1979</v>
      </c>
      <c r="PB25" s="57">
        <f>SUM($MB25:NG25)</f>
        <v>2030</v>
      </c>
      <c r="PC25" s="57">
        <f>SUM($MB25:NH25)</f>
        <v>2030</v>
      </c>
      <c r="PD25" s="57">
        <f>SUM($MB25:NI25)</f>
        <v>2030</v>
      </c>
      <c r="PE25" s="57">
        <f>SUM($MB25:NJ25)</f>
        <v>2034</v>
      </c>
      <c r="PF25" s="57">
        <f>SUM($MB25:NK25)</f>
        <v>2034</v>
      </c>
      <c r="PG25" s="57">
        <f>SUM($MB25:NL25)</f>
        <v>2034</v>
      </c>
      <c r="PH25" s="57">
        <f>SUM($MB25:NM25)</f>
        <v>2034</v>
      </c>
      <c r="PI25" s="57">
        <f>SUM($MB25:NN25)</f>
        <v>2034</v>
      </c>
      <c r="PJ25" s="57">
        <f>SUM($MB25:NO25)</f>
        <v>2057</v>
      </c>
      <c r="PK25" s="57">
        <f>SUM($MB25:NP25)</f>
        <v>2057</v>
      </c>
      <c r="PL25" s="57">
        <f>SUM($MB25:NQ25)</f>
        <v>2057</v>
      </c>
      <c r="PM25" s="57">
        <f>SUM($MB25:NR25)</f>
        <v>2058</v>
      </c>
      <c r="PN25" s="57">
        <f>SUM($MB25:NS25)</f>
        <v>2058</v>
      </c>
      <c r="PO25" s="57">
        <f>SUM($MB25:NT25)</f>
        <v>2058</v>
      </c>
      <c r="PP25" s="57">
        <f>SUM($MB25:NU25)</f>
        <v>2058</v>
      </c>
      <c r="PQ25" s="57">
        <f>SUM($MB25:NV25)</f>
        <v>2058</v>
      </c>
      <c r="PR25" s="57">
        <f>SUM($MB25:NV25)</f>
        <v>2058</v>
      </c>
    </row>
    <row r="26" spans="1:434" ht="17" thickBot="1">
      <c r="A26" s="319"/>
      <c r="B26" s="307"/>
      <c r="C26" s="307"/>
      <c r="D26" s="307"/>
      <c r="E26" s="58" t="s">
        <v>66</v>
      </c>
      <c r="F26" s="310"/>
      <c r="G26" s="42">
        <v>0</v>
      </c>
      <c r="H26" s="42"/>
      <c r="I26" s="59">
        <v>22</v>
      </c>
      <c r="J26" s="60"/>
      <c r="K26" s="61"/>
      <c r="L26" s="60">
        <v>32.5</v>
      </c>
      <c r="M26" s="61"/>
      <c r="N26" s="60">
        <v>31.1</v>
      </c>
      <c r="O26" s="61"/>
      <c r="P26" s="61"/>
      <c r="Q26" s="61"/>
      <c r="R26" s="61"/>
      <c r="S26" s="60">
        <v>52.3</v>
      </c>
      <c r="T26" s="60"/>
      <c r="U26" s="60"/>
      <c r="V26" s="61"/>
      <c r="W26" s="61"/>
      <c r="X26" s="61"/>
      <c r="Y26" s="60"/>
      <c r="Z26" s="60">
        <v>60</v>
      </c>
      <c r="AA26" s="61"/>
      <c r="AB26" s="60">
        <v>61.2</v>
      </c>
      <c r="AC26" s="61"/>
      <c r="AD26" s="60">
        <v>65.900000000000006</v>
      </c>
      <c r="AE26" s="60"/>
      <c r="AF26" s="61"/>
      <c r="AG26" s="60">
        <v>66</v>
      </c>
      <c r="AH26" s="61"/>
      <c r="AI26" s="61"/>
      <c r="AJ26" s="60">
        <v>62.75</v>
      </c>
      <c r="AK26" s="62"/>
      <c r="AL26" s="62"/>
      <c r="AM26" s="62"/>
      <c r="AN26" s="63">
        <v>59.5</v>
      </c>
      <c r="AO26" s="62"/>
      <c r="AP26" s="62"/>
      <c r="AQ26" s="63">
        <v>59.6</v>
      </c>
      <c r="AR26" s="62"/>
      <c r="AS26" s="62"/>
      <c r="AT26" s="62"/>
      <c r="AU26" s="62"/>
      <c r="AV26" s="63">
        <v>57.1</v>
      </c>
      <c r="AW26" s="62"/>
      <c r="AX26" s="62"/>
      <c r="AY26" s="64">
        <v>23.4</v>
      </c>
      <c r="AZ26" s="63"/>
      <c r="BA26" s="63"/>
      <c r="BC26" s="319"/>
      <c r="BD26">
        <v>0</v>
      </c>
      <c r="BE26" s="65">
        <f t="shared" si="23"/>
        <v>0</v>
      </c>
      <c r="BF26" s="65" t="e">
        <f t="shared" si="23"/>
        <v>#N/A</v>
      </c>
      <c r="BG26" s="65">
        <f t="shared" si="23"/>
        <v>22</v>
      </c>
      <c r="BH26" s="66" t="e">
        <f t="shared" si="23"/>
        <v>#N/A</v>
      </c>
      <c r="BI26" s="66" t="e">
        <f t="shared" si="23"/>
        <v>#N/A</v>
      </c>
      <c r="BJ26" s="66">
        <f t="shared" si="23"/>
        <v>32.5</v>
      </c>
      <c r="BK26" s="66" t="e">
        <f t="shared" si="23"/>
        <v>#N/A</v>
      </c>
      <c r="BL26" s="66">
        <f t="shared" si="23"/>
        <v>31.1</v>
      </c>
      <c r="BM26" s="66" t="e">
        <f t="shared" si="23"/>
        <v>#N/A</v>
      </c>
      <c r="BN26" s="66" t="e">
        <f t="shared" si="23"/>
        <v>#N/A</v>
      </c>
      <c r="BO26" s="66" t="e">
        <f t="shared" si="23"/>
        <v>#N/A</v>
      </c>
      <c r="BP26" s="66" t="e">
        <f t="shared" si="23"/>
        <v>#N/A</v>
      </c>
      <c r="BQ26" s="66">
        <f t="shared" si="23"/>
        <v>52.3</v>
      </c>
      <c r="BR26" s="66" t="e">
        <f t="shared" si="23"/>
        <v>#N/A</v>
      </c>
      <c r="BS26" s="66" t="e">
        <f t="shared" si="23"/>
        <v>#N/A</v>
      </c>
      <c r="BT26" s="66" t="e">
        <f t="shared" si="18"/>
        <v>#N/A</v>
      </c>
      <c r="BU26" s="66" t="e">
        <f t="shared" si="18"/>
        <v>#N/A</v>
      </c>
      <c r="BV26" s="66" t="e">
        <f t="shared" si="18"/>
        <v>#N/A</v>
      </c>
      <c r="BW26" s="66" t="e">
        <f t="shared" si="18"/>
        <v>#N/A</v>
      </c>
      <c r="BX26" s="66">
        <f t="shared" si="18"/>
        <v>60</v>
      </c>
      <c r="BY26" s="66" t="e">
        <f t="shared" si="18"/>
        <v>#N/A</v>
      </c>
      <c r="BZ26" s="66">
        <f t="shared" si="18"/>
        <v>61.2</v>
      </c>
      <c r="CA26" s="66" t="e">
        <f t="shared" si="18"/>
        <v>#N/A</v>
      </c>
      <c r="CB26" s="66">
        <f t="shared" si="18"/>
        <v>65.900000000000006</v>
      </c>
      <c r="CC26" s="66" t="e">
        <f t="shared" si="18"/>
        <v>#N/A</v>
      </c>
      <c r="CD26" s="66" t="e">
        <f t="shared" si="18"/>
        <v>#N/A</v>
      </c>
      <c r="CE26" s="66">
        <f t="shared" si="18"/>
        <v>66</v>
      </c>
      <c r="CF26" s="66" t="e">
        <f t="shared" si="18"/>
        <v>#N/A</v>
      </c>
      <c r="CG26" s="66" t="e">
        <f t="shared" si="18"/>
        <v>#N/A</v>
      </c>
      <c r="CH26" s="66">
        <f t="shared" si="18"/>
        <v>62.75</v>
      </c>
      <c r="CI26" s="66" t="e">
        <f t="shared" si="18"/>
        <v>#N/A</v>
      </c>
      <c r="CJ26" s="66" t="e">
        <f t="shared" si="19"/>
        <v>#N/A</v>
      </c>
      <c r="CK26" s="66" t="e">
        <f t="shared" si="19"/>
        <v>#N/A</v>
      </c>
      <c r="CL26" s="66">
        <f t="shared" si="19"/>
        <v>59.5</v>
      </c>
      <c r="CM26" s="66" t="e">
        <f t="shared" si="19"/>
        <v>#N/A</v>
      </c>
      <c r="CN26" s="66" t="e">
        <f t="shared" si="19"/>
        <v>#N/A</v>
      </c>
      <c r="CO26" s="66">
        <f t="shared" si="19"/>
        <v>59.6</v>
      </c>
      <c r="CP26" s="66" t="e">
        <f t="shared" si="19"/>
        <v>#N/A</v>
      </c>
      <c r="CQ26" s="66" t="e">
        <f t="shared" si="19"/>
        <v>#N/A</v>
      </c>
      <c r="CR26" s="66" t="e">
        <f t="shared" si="19"/>
        <v>#N/A</v>
      </c>
      <c r="CS26" s="66" t="e">
        <f t="shared" si="19"/>
        <v>#N/A</v>
      </c>
      <c r="CT26" s="66">
        <f t="shared" si="19"/>
        <v>57.1</v>
      </c>
      <c r="CU26" s="66" t="e">
        <f t="shared" si="19"/>
        <v>#N/A</v>
      </c>
      <c r="CV26" s="66" t="e">
        <f t="shared" si="19"/>
        <v>#N/A</v>
      </c>
      <c r="CW26" s="66">
        <f t="shared" si="19"/>
        <v>23.4</v>
      </c>
      <c r="CX26" s="66" t="e">
        <f t="shared" si="19"/>
        <v>#N/A</v>
      </c>
      <c r="CY26" s="66" t="e">
        <f t="shared" si="19"/>
        <v>#N/A</v>
      </c>
      <c r="CZ26" s="66" t="e">
        <f>IF(#REF!="",NA(),#REF!)</f>
        <v>#REF!</v>
      </c>
      <c r="DA26" s="66" t="e">
        <f>IF(#REF!="",NA(),#REF!)</f>
        <v>#REF!</v>
      </c>
      <c r="DB26" s="66" t="e">
        <f>IF(#REF!="",NA(),#REF!)</f>
        <v>#REF!</v>
      </c>
      <c r="DC26" s="66" t="e">
        <f>IF(#REF!="",NA(),#REF!)</f>
        <v>#REF!</v>
      </c>
      <c r="DD26" s="66" t="e">
        <f>IF(#REF!="",NA(),#REF!)</f>
        <v>#REF!</v>
      </c>
      <c r="DE26" s="66" t="e">
        <f>IF(#REF!="",NA(),#REF!)</f>
        <v>#REF!</v>
      </c>
      <c r="DF26" s="66" t="e">
        <f>IF(#REF!="",NA(),#REF!)</f>
        <v>#REF!</v>
      </c>
      <c r="DG26" s="66" t="e">
        <f>IF(#REF!="",NA(),#REF!)</f>
        <v>#REF!</v>
      </c>
      <c r="DH26" s="66" t="e">
        <f>IF(#REF!="",NA(),#REF!)</f>
        <v>#REF!</v>
      </c>
      <c r="DI26" s="66" t="e">
        <f>IF(#REF!="",NA(),#REF!)</f>
        <v>#REF!</v>
      </c>
      <c r="DJ26" s="66" t="e">
        <f>IF(#REF!="",NA(),#REF!)</f>
        <v>#REF!</v>
      </c>
      <c r="DK26" s="66" t="e">
        <f>IF(#REF!="",NA(),#REF!)</f>
        <v>#REF!</v>
      </c>
      <c r="DL26" s="66" t="e">
        <f>IF(#REF!="",NA(),#REF!)</f>
        <v>#REF!</v>
      </c>
      <c r="DM26" s="66" t="e">
        <f>IF(#REF!="",NA(),#REF!)</f>
        <v>#REF!</v>
      </c>
      <c r="DN26" s="66" t="e">
        <f>IF(#REF!="",NA(),#REF!)</f>
        <v>#REF!</v>
      </c>
      <c r="DO26" s="66" t="e">
        <f>IF(#REF!="",NA(),#REF!)</f>
        <v>#REF!</v>
      </c>
      <c r="DP26" s="66" t="e">
        <f>IF(#REF!="",NA(),#REF!)</f>
        <v>#REF!</v>
      </c>
      <c r="DQ26" s="66" t="e">
        <f>IF(#REF!="",NA(),#REF!)</f>
        <v>#REF!</v>
      </c>
      <c r="DR26" s="66" t="e">
        <f>IF(#REF!="",NA(),#REF!)</f>
        <v>#REF!</v>
      </c>
      <c r="DS26" s="66" t="e">
        <f>IF(#REF!="",NA(),#REF!)</f>
        <v>#REF!</v>
      </c>
      <c r="DT26" s="66" t="e">
        <f>IF(#REF!="",NA(),#REF!)</f>
        <v>#REF!</v>
      </c>
      <c r="DU26" s="66" t="e">
        <f>IF(#REF!="",NA(),#REF!)</f>
        <v>#REF!</v>
      </c>
      <c r="DV26" s="66" t="e">
        <f>IF(#REF!="",NA(),#REF!)</f>
        <v>#REF!</v>
      </c>
      <c r="DW26" s="66" t="e">
        <f>IF(#REF!="",NA(),#REF!)</f>
        <v>#REF!</v>
      </c>
      <c r="DX26" s="67" t="e">
        <f>IF(#REF!="",NA(),#REF!)</f>
        <v>#REF!</v>
      </c>
      <c r="DY26" s="304"/>
      <c r="DZ26" s="307"/>
      <c r="EA26" s="68">
        <f>MAX(I26:BA26)</f>
        <v>66</v>
      </c>
      <c r="EB26" s="58" t="s">
        <v>67</v>
      </c>
      <c r="EC26" s="310"/>
      <c r="ED26" s="312"/>
      <c r="EE26" s="313"/>
      <c r="EF26" s="313"/>
      <c r="EG26" s="313"/>
      <c r="EH26" s="313"/>
      <c r="EI26" s="313"/>
      <c r="EJ26" s="53">
        <f t="shared" si="28"/>
        <v>0</v>
      </c>
      <c r="EK26" s="53" t="str">
        <f t="shared" si="28"/>
        <v/>
      </c>
      <c r="EL26" s="70">
        <f t="shared" si="28"/>
        <v>22</v>
      </c>
      <c r="EM26" t="str">
        <f t="shared" si="28"/>
        <v/>
      </c>
      <c r="EN26" t="str">
        <f t="shared" si="28"/>
        <v/>
      </c>
      <c r="EO26">
        <f t="shared" si="28"/>
        <v>32.5</v>
      </c>
      <c r="EP26" t="str">
        <f t="shared" si="28"/>
        <v/>
      </c>
      <c r="EQ26">
        <f t="shared" si="28"/>
        <v>31.1</v>
      </c>
      <c r="ER26" t="str">
        <f t="shared" si="28"/>
        <v/>
      </c>
      <c r="ES26" t="str">
        <f t="shared" si="28"/>
        <v/>
      </c>
      <c r="ET26" t="str">
        <f t="shared" si="28"/>
        <v/>
      </c>
      <c r="EU26" t="str">
        <f t="shared" si="28"/>
        <v/>
      </c>
      <c r="EV26">
        <f t="shared" si="28"/>
        <v>52.3</v>
      </c>
      <c r="EW26" t="str">
        <f t="shared" si="28"/>
        <v/>
      </c>
      <c r="EX26" t="str">
        <f t="shared" si="28"/>
        <v/>
      </c>
      <c r="EY26" t="str">
        <f t="shared" si="24"/>
        <v/>
      </c>
      <c r="EZ26" t="str">
        <f t="shared" si="24"/>
        <v/>
      </c>
      <c r="FA26" t="str">
        <f t="shared" si="24"/>
        <v/>
      </c>
      <c r="FB26" t="str">
        <f t="shared" si="24"/>
        <v/>
      </c>
      <c r="FC26">
        <f t="shared" si="24"/>
        <v>60</v>
      </c>
      <c r="FD26" t="str">
        <f t="shared" si="24"/>
        <v/>
      </c>
      <c r="FE26">
        <f t="shared" si="24"/>
        <v>61.2</v>
      </c>
      <c r="FF26" t="str">
        <f t="shared" si="24"/>
        <v/>
      </c>
      <c r="FG26">
        <f t="shared" si="24"/>
        <v>65.900000000000006</v>
      </c>
      <c r="FH26" t="str">
        <f t="shared" si="24"/>
        <v/>
      </c>
      <c r="FI26" t="str">
        <f t="shared" si="24"/>
        <v/>
      </c>
      <c r="FJ26">
        <f t="shared" si="24"/>
        <v>66</v>
      </c>
      <c r="FK26" t="str">
        <f t="shared" si="24"/>
        <v/>
      </c>
      <c r="FL26" t="str">
        <f t="shared" si="24"/>
        <v/>
      </c>
      <c r="FM26">
        <f t="shared" si="24"/>
        <v>62.75</v>
      </c>
      <c r="FN26" t="str">
        <f t="shared" si="24"/>
        <v/>
      </c>
      <c r="FO26" t="str">
        <f t="shared" si="25"/>
        <v/>
      </c>
      <c r="FP26" t="str">
        <f t="shared" si="25"/>
        <v/>
      </c>
      <c r="FQ26">
        <f t="shared" si="25"/>
        <v>59.5</v>
      </c>
      <c r="FR26" t="str">
        <f t="shared" si="25"/>
        <v/>
      </c>
      <c r="FS26" t="str">
        <f t="shared" si="25"/>
        <v/>
      </c>
      <c r="FT26">
        <f t="shared" si="25"/>
        <v>59.6</v>
      </c>
      <c r="FU26" t="str">
        <f t="shared" si="25"/>
        <v/>
      </c>
      <c r="FV26" t="str">
        <f t="shared" si="25"/>
        <v/>
      </c>
      <c r="FW26" t="str">
        <f t="shared" si="25"/>
        <v/>
      </c>
      <c r="FX26" t="str">
        <f t="shared" si="25"/>
        <v/>
      </c>
      <c r="FY26">
        <f t="shared" si="25"/>
        <v>57.1</v>
      </c>
      <c r="FZ26" t="str">
        <f t="shared" si="25"/>
        <v/>
      </c>
      <c r="GA26" t="str">
        <f t="shared" si="25"/>
        <v/>
      </c>
      <c r="GB26">
        <f t="shared" si="25"/>
        <v>23.4</v>
      </c>
      <c r="GC26" t="str">
        <f t="shared" si="25"/>
        <v/>
      </c>
      <c r="GD26" t="str">
        <f t="shared" si="25"/>
        <v/>
      </c>
      <c r="GE26" t="str">
        <f t="shared" si="26"/>
        <v/>
      </c>
      <c r="GF26" t="str">
        <f t="shared" si="26"/>
        <v/>
      </c>
      <c r="GG26" t="str">
        <f t="shared" si="26"/>
        <v/>
      </c>
      <c r="GH26" t="str">
        <f t="shared" si="26"/>
        <v/>
      </c>
      <c r="GI26" t="str">
        <f t="shared" si="26"/>
        <v/>
      </c>
      <c r="GJ26" t="str">
        <f t="shared" si="26"/>
        <v/>
      </c>
      <c r="GK26" t="str">
        <f t="shared" si="26"/>
        <v/>
      </c>
      <c r="GL26" t="str">
        <f t="shared" si="26"/>
        <v/>
      </c>
      <c r="GM26" t="str">
        <f t="shared" si="26"/>
        <v/>
      </c>
      <c r="GN26" t="str">
        <f t="shared" si="26"/>
        <v/>
      </c>
      <c r="GO26" t="str">
        <f t="shared" si="26"/>
        <v/>
      </c>
      <c r="GP26" t="str">
        <f t="shared" si="26"/>
        <v/>
      </c>
      <c r="GQ26" t="str">
        <f t="shared" si="26"/>
        <v/>
      </c>
      <c r="GR26" t="str">
        <f t="shared" si="26"/>
        <v/>
      </c>
      <c r="GS26" t="str">
        <f t="shared" si="26"/>
        <v/>
      </c>
      <c r="GT26" t="str">
        <f t="shared" si="26"/>
        <v/>
      </c>
      <c r="GU26" t="str">
        <f t="shared" si="7"/>
        <v/>
      </c>
      <c r="GV26" t="str">
        <f t="shared" si="4"/>
        <v/>
      </c>
      <c r="GW26" t="str">
        <f t="shared" si="4"/>
        <v/>
      </c>
      <c r="GX26" t="str">
        <f t="shared" si="4"/>
        <v/>
      </c>
      <c r="GY26" t="str">
        <f t="shared" si="4"/>
        <v/>
      </c>
      <c r="GZ26" t="str">
        <f t="shared" si="4"/>
        <v/>
      </c>
      <c r="HA26" t="str">
        <f t="shared" si="4"/>
        <v/>
      </c>
      <c r="HB26" t="str">
        <f t="shared" si="4"/>
        <v/>
      </c>
      <c r="HC26" s="71" t="str">
        <f t="shared" si="4"/>
        <v/>
      </c>
      <c r="HD26" s="313"/>
      <c r="HE26" s="313"/>
      <c r="HF26" s="313"/>
      <c r="HG26" s="313"/>
      <c r="HH26" s="313"/>
      <c r="HI26" s="316"/>
      <c r="HM26" s="70"/>
      <c r="KC26" s="71"/>
      <c r="KE26" s="318"/>
      <c r="KF26" s="72"/>
      <c r="KG26" s="72"/>
      <c r="KH26" s="73"/>
      <c r="KI26" s="74"/>
      <c r="KJ26" s="74"/>
      <c r="KK26" s="74"/>
      <c r="KL26" s="74"/>
      <c r="KM26" s="74"/>
      <c r="KN26" s="74"/>
      <c r="KO26" s="74"/>
      <c r="KP26" s="74"/>
      <c r="KQ26" s="74"/>
      <c r="KR26" s="74"/>
      <c r="KS26" s="74"/>
      <c r="KT26" s="74"/>
      <c r="KU26" s="74"/>
      <c r="KV26" s="74"/>
      <c r="KW26" s="74"/>
      <c r="KX26" s="74"/>
      <c r="KY26" s="74"/>
      <c r="KZ26" s="74"/>
      <c r="LA26" s="74"/>
      <c r="LB26" s="74"/>
      <c r="LC26" s="74"/>
      <c r="LD26" s="74"/>
      <c r="LE26" s="74"/>
      <c r="LF26" s="74"/>
      <c r="LG26" s="74"/>
      <c r="LH26" s="74"/>
      <c r="LI26" s="74"/>
      <c r="LJ26" s="74"/>
      <c r="LK26" s="74"/>
      <c r="LL26" s="74"/>
      <c r="LM26" s="74"/>
      <c r="LN26" s="74"/>
      <c r="LO26" s="74"/>
      <c r="LP26" s="74"/>
      <c r="LQ26" s="74"/>
      <c r="LR26" s="74"/>
      <c r="LS26" s="74"/>
      <c r="LT26" s="74"/>
      <c r="LU26" s="74"/>
      <c r="LV26" s="74"/>
      <c r="LW26" s="74"/>
      <c r="LX26" s="74"/>
      <c r="LY26" s="74"/>
      <c r="LZ26" s="74"/>
    </row>
    <row r="27" spans="1:434" ht="17" thickBot="1">
      <c r="A27" s="319"/>
      <c r="B27" s="307"/>
      <c r="C27" s="307"/>
      <c r="D27" s="307"/>
      <c r="E27" s="58" t="s">
        <v>68</v>
      </c>
      <c r="F27" s="310"/>
      <c r="G27" s="42"/>
      <c r="H27" s="42"/>
      <c r="I27" s="59">
        <v>15.5</v>
      </c>
      <c r="J27" s="60"/>
      <c r="K27" s="61"/>
      <c r="L27" s="60">
        <v>3.8</v>
      </c>
      <c r="M27" s="61"/>
      <c r="N27" s="60">
        <v>17.100000000000001</v>
      </c>
      <c r="O27" s="61"/>
      <c r="P27" s="61"/>
      <c r="Q27" s="61"/>
      <c r="R27" s="61"/>
      <c r="S27" s="60">
        <v>24.8</v>
      </c>
      <c r="T27" s="60"/>
      <c r="U27" s="60"/>
      <c r="V27" s="61"/>
      <c r="W27" s="61"/>
      <c r="X27" s="61"/>
      <c r="Y27" s="60"/>
      <c r="Z27" s="60">
        <v>23.3</v>
      </c>
      <c r="AA27" s="61"/>
      <c r="AB27" s="60">
        <v>23</v>
      </c>
      <c r="AC27" s="61"/>
      <c r="AD27" s="60">
        <v>22.1</v>
      </c>
      <c r="AE27" s="60"/>
      <c r="AF27" s="61"/>
      <c r="AG27" s="60">
        <v>20.5</v>
      </c>
      <c r="AH27" s="61"/>
      <c r="AI27" s="61"/>
      <c r="AJ27" s="60">
        <v>17.8</v>
      </c>
      <c r="AK27" s="62"/>
      <c r="AL27" s="62"/>
      <c r="AM27" s="62"/>
      <c r="AN27" s="63">
        <v>15.1</v>
      </c>
      <c r="AO27" s="62"/>
      <c r="AP27" s="62"/>
      <c r="AQ27" s="63">
        <v>31.8</v>
      </c>
      <c r="AR27" s="62"/>
      <c r="AS27" s="62"/>
      <c r="AT27" s="62"/>
      <c r="AU27" s="62"/>
      <c r="AV27" s="63">
        <v>33.299999999999997</v>
      </c>
      <c r="AW27" s="62"/>
      <c r="AX27" s="62"/>
      <c r="AY27" s="64">
        <v>12.5</v>
      </c>
      <c r="AZ27" s="63"/>
      <c r="BA27" s="63"/>
      <c r="BC27" s="319"/>
      <c r="BD27">
        <v>0</v>
      </c>
      <c r="BE27" s="65" t="e">
        <f t="shared" si="23"/>
        <v>#N/A</v>
      </c>
      <c r="BF27" s="65" t="e">
        <f t="shared" si="23"/>
        <v>#N/A</v>
      </c>
      <c r="BG27" s="65">
        <f t="shared" si="23"/>
        <v>15.5</v>
      </c>
      <c r="BH27" s="66" t="e">
        <f t="shared" si="23"/>
        <v>#N/A</v>
      </c>
      <c r="BI27" s="66" t="e">
        <f t="shared" si="23"/>
        <v>#N/A</v>
      </c>
      <c r="BJ27" s="66">
        <f t="shared" si="23"/>
        <v>3.8</v>
      </c>
      <c r="BK27" s="66" t="e">
        <f t="shared" si="23"/>
        <v>#N/A</v>
      </c>
      <c r="BL27" s="66">
        <f t="shared" si="23"/>
        <v>17.100000000000001</v>
      </c>
      <c r="BM27" s="66" t="e">
        <f t="shared" si="23"/>
        <v>#N/A</v>
      </c>
      <c r="BN27" s="66" t="e">
        <f t="shared" si="23"/>
        <v>#N/A</v>
      </c>
      <c r="BO27" s="66" t="e">
        <f t="shared" si="23"/>
        <v>#N/A</v>
      </c>
      <c r="BP27" s="66" t="e">
        <f t="shared" si="23"/>
        <v>#N/A</v>
      </c>
      <c r="BQ27" s="66">
        <f t="shared" si="23"/>
        <v>24.8</v>
      </c>
      <c r="BR27" s="66" t="e">
        <f t="shared" si="23"/>
        <v>#N/A</v>
      </c>
      <c r="BS27" s="66" t="e">
        <f t="shared" si="23"/>
        <v>#N/A</v>
      </c>
      <c r="BT27" s="66" t="e">
        <f t="shared" si="18"/>
        <v>#N/A</v>
      </c>
      <c r="BU27" s="66" t="e">
        <f t="shared" si="18"/>
        <v>#N/A</v>
      </c>
      <c r="BV27" s="66" t="e">
        <f t="shared" si="18"/>
        <v>#N/A</v>
      </c>
      <c r="BW27" s="66" t="e">
        <f t="shared" si="18"/>
        <v>#N/A</v>
      </c>
      <c r="BX27" s="66">
        <f t="shared" si="18"/>
        <v>23.3</v>
      </c>
      <c r="BY27" s="66" t="e">
        <f t="shared" si="18"/>
        <v>#N/A</v>
      </c>
      <c r="BZ27" s="66">
        <f t="shared" si="18"/>
        <v>23</v>
      </c>
      <c r="CA27" s="66" t="e">
        <f t="shared" si="18"/>
        <v>#N/A</v>
      </c>
      <c r="CB27" s="66">
        <f t="shared" si="18"/>
        <v>22.1</v>
      </c>
      <c r="CC27" s="66" t="e">
        <f t="shared" si="18"/>
        <v>#N/A</v>
      </c>
      <c r="CD27" s="66" t="e">
        <f t="shared" si="18"/>
        <v>#N/A</v>
      </c>
      <c r="CE27" s="66">
        <f t="shared" si="18"/>
        <v>20.5</v>
      </c>
      <c r="CF27" s="66" t="e">
        <f t="shared" si="18"/>
        <v>#N/A</v>
      </c>
      <c r="CG27" s="66" t="e">
        <f t="shared" si="18"/>
        <v>#N/A</v>
      </c>
      <c r="CH27" s="66">
        <f t="shared" si="18"/>
        <v>17.8</v>
      </c>
      <c r="CI27" s="66" t="e">
        <f t="shared" si="18"/>
        <v>#N/A</v>
      </c>
      <c r="CJ27" s="66" t="e">
        <f t="shared" si="19"/>
        <v>#N/A</v>
      </c>
      <c r="CK27" s="66" t="e">
        <f t="shared" si="19"/>
        <v>#N/A</v>
      </c>
      <c r="CL27" s="66">
        <f t="shared" si="19"/>
        <v>15.1</v>
      </c>
      <c r="CM27" s="66" t="e">
        <f t="shared" si="19"/>
        <v>#N/A</v>
      </c>
      <c r="CN27" s="66" t="e">
        <f t="shared" si="19"/>
        <v>#N/A</v>
      </c>
      <c r="CO27" s="66">
        <f t="shared" si="19"/>
        <v>31.8</v>
      </c>
      <c r="CP27" s="66" t="e">
        <f t="shared" si="19"/>
        <v>#N/A</v>
      </c>
      <c r="CQ27" s="66" t="e">
        <f t="shared" si="19"/>
        <v>#N/A</v>
      </c>
      <c r="CR27" s="66" t="e">
        <f t="shared" si="19"/>
        <v>#N/A</v>
      </c>
      <c r="CS27" s="66" t="e">
        <f t="shared" si="19"/>
        <v>#N/A</v>
      </c>
      <c r="CT27" s="66">
        <f t="shared" si="19"/>
        <v>33.299999999999997</v>
      </c>
      <c r="CU27" s="66" t="e">
        <f t="shared" si="19"/>
        <v>#N/A</v>
      </c>
      <c r="CV27" s="66" t="e">
        <f t="shared" si="19"/>
        <v>#N/A</v>
      </c>
      <c r="CW27" s="66">
        <f t="shared" si="19"/>
        <v>12.5</v>
      </c>
      <c r="CX27" s="66" t="e">
        <f t="shared" si="19"/>
        <v>#N/A</v>
      </c>
      <c r="CY27" s="66" t="e">
        <f t="shared" si="19"/>
        <v>#N/A</v>
      </c>
      <c r="CZ27" s="66" t="e">
        <f>IF(#REF!="",NA(),#REF!)</f>
        <v>#REF!</v>
      </c>
      <c r="DA27" s="66" t="e">
        <f>IF(#REF!="",NA(),#REF!)</f>
        <v>#REF!</v>
      </c>
      <c r="DB27" s="66" t="e">
        <f>IF(#REF!="",NA(),#REF!)</f>
        <v>#REF!</v>
      </c>
      <c r="DC27" s="66" t="e">
        <f>IF(#REF!="",NA(),#REF!)</f>
        <v>#REF!</v>
      </c>
      <c r="DD27" s="66" t="e">
        <f>IF(#REF!="",NA(),#REF!)</f>
        <v>#REF!</v>
      </c>
      <c r="DE27" s="66" t="e">
        <f>IF(#REF!="",NA(),#REF!)</f>
        <v>#REF!</v>
      </c>
      <c r="DF27" s="66" t="e">
        <f>IF(#REF!="",NA(),#REF!)</f>
        <v>#REF!</v>
      </c>
      <c r="DG27" s="66" t="e">
        <f>IF(#REF!="",NA(),#REF!)</f>
        <v>#REF!</v>
      </c>
      <c r="DH27" s="66" t="e">
        <f>IF(#REF!="",NA(),#REF!)</f>
        <v>#REF!</v>
      </c>
      <c r="DI27" s="66" t="e">
        <f>IF(#REF!="",NA(),#REF!)</f>
        <v>#REF!</v>
      </c>
      <c r="DJ27" s="66" t="e">
        <f>IF(#REF!="",NA(),#REF!)</f>
        <v>#REF!</v>
      </c>
      <c r="DK27" s="66" t="e">
        <f>IF(#REF!="",NA(),#REF!)</f>
        <v>#REF!</v>
      </c>
      <c r="DL27" s="66" t="e">
        <f>IF(#REF!="",NA(),#REF!)</f>
        <v>#REF!</v>
      </c>
      <c r="DM27" s="66" t="e">
        <f>IF(#REF!="",NA(),#REF!)</f>
        <v>#REF!</v>
      </c>
      <c r="DN27" s="66" t="e">
        <f>IF(#REF!="",NA(),#REF!)</f>
        <v>#REF!</v>
      </c>
      <c r="DO27" s="66" t="e">
        <f>IF(#REF!="",NA(),#REF!)</f>
        <v>#REF!</v>
      </c>
      <c r="DP27" s="66" t="e">
        <f>IF(#REF!="",NA(),#REF!)</f>
        <v>#REF!</v>
      </c>
      <c r="DQ27" s="66" t="e">
        <f>IF(#REF!="",NA(),#REF!)</f>
        <v>#REF!</v>
      </c>
      <c r="DR27" s="66" t="e">
        <f>IF(#REF!="",NA(),#REF!)</f>
        <v>#REF!</v>
      </c>
      <c r="DS27" s="66" t="e">
        <f>IF(#REF!="",NA(),#REF!)</f>
        <v>#REF!</v>
      </c>
      <c r="DT27" s="66" t="e">
        <f>IF(#REF!="",NA(),#REF!)</f>
        <v>#REF!</v>
      </c>
      <c r="DU27" s="66" t="e">
        <f>IF(#REF!="",NA(),#REF!)</f>
        <v>#REF!</v>
      </c>
      <c r="DV27" s="66" t="e">
        <f>IF(#REF!="",NA(),#REF!)</f>
        <v>#REF!</v>
      </c>
      <c r="DW27" s="66" t="e">
        <f>IF(#REF!="",NA(),#REF!)</f>
        <v>#REF!</v>
      </c>
      <c r="DX27" s="67" t="e">
        <f>IF(#REF!="",NA(),#REF!)</f>
        <v>#REF!</v>
      </c>
      <c r="DY27" s="304"/>
      <c r="DZ27" s="307"/>
      <c r="EA27" s="68"/>
      <c r="EB27" s="58" t="s">
        <v>69</v>
      </c>
      <c r="EC27" s="310"/>
      <c r="ED27" s="312"/>
      <c r="EE27" s="313"/>
      <c r="EF27" s="313"/>
      <c r="EG27" s="313"/>
      <c r="EH27" s="313"/>
      <c r="EI27" s="313"/>
      <c r="EJ27" s="53" t="str">
        <f t="shared" si="28"/>
        <v/>
      </c>
      <c r="EK27" s="53" t="str">
        <f t="shared" si="28"/>
        <v/>
      </c>
      <c r="EL27" s="70">
        <f t="shared" si="28"/>
        <v>15.5</v>
      </c>
      <c r="EM27" t="str">
        <f t="shared" si="28"/>
        <v/>
      </c>
      <c r="EN27" t="str">
        <f t="shared" si="28"/>
        <v/>
      </c>
      <c r="EO27">
        <f t="shared" si="28"/>
        <v>3.8</v>
      </c>
      <c r="EP27" t="str">
        <f t="shared" si="28"/>
        <v/>
      </c>
      <c r="EQ27">
        <f t="shared" si="28"/>
        <v>17.100000000000001</v>
      </c>
      <c r="ER27" t="str">
        <f t="shared" si="28"/>
        <v/>
      </c>
      <c r="ES27" t="str">
        <f t="shared" si="28"/>
        <v/>
      </c>
      <c r="ET27" t="str">
        <f t="shared" si="28"/>
        <v/>
      </c>
      <c r="EU27" t="str">
        <f t="shared" si="28"/>
        <v/>
      </c>
      <c r="EV27">
        <f t="shared" si="28"/>
        <v>24.8</v>
      </c>
      <c r="EW27" t="str">
        <f t="shared" si="28"/>
        <v/>
      </c>
      <c r="EX27" t="str">
        <f t="shared" si="28"/>
        <v/>
      </c>
      <c r="EY27" t="str">
        <f t="shared" si="24"/>
        <v/>
      </c>
      <c r="EZ27" t="str">
        <f t="shared" si="24"/>
        <v/>
      </c>
      <c r="FA27" t="str">
        <f t="shared" si="24"/>
        <v/>
      </c>
      <c r="FB27" t="str">
        <f t="shared" si="24"/>
        <v/>
      </c>
      <c r="FC27">
        <f t="shared" si="24"/>
        <v>23.3</v>
      </c>
      <c r="FD27" t="str">
        <f t="shared" si="24"/>
        <v/>
      </c>
      <c r="FE27">
        <f t="shared" si="24"/>
        <v>23</v>
      </c>
      <c r="FF27" t="str">
        <f t="shared" si="24"/>
        <v/>
      </c>
      <c r="FG27">
        <f t="shared" si="24"/>
        <v>22.1</v>
      </c>
      <c r="FH27" t="str">
        <f t="shared" si="24"/>
        <v/>
      </c>
      <c r="FI27" t="str">
        <f t="shared" si="24"/>
        <v/>
      </c>
      <c r="FJ27">
        <f t="shared" si="24"/>
        <v>20.5</v>
      </c>
      <c r="FK27" t="str">
        <f t="shared" si="24"/>
        <v/>
      </c>
      <c r="FL27" t="str">
        <f t="shared" si="24"/>
        <v/>
      </c>
      <c r="FM27">
        <f t="shared" si="24"/>
        <v>17.8</v>
      </c>
      <c r="FN27" t="str">
        <f t="shared" si="24"/>
        <v/>
      </c>
      <c r="FO27" t="str">
        <f t="shared" si="25"/>
        <v/>
      </c>
      <c r="FP27" t="str">
        <f t="shared" si="25"/>
        <v/>
      </c>
      <c r="FQ27">
        <f t="shared" si="25"/>
        <v>15.1</v>
      </c>
      <c r="FR27" t="str">
        <f t="shared" si="25"/>
        <v/>
      </c>
      <c r="FS27" t="str">
        <f t="shared" si="25"/>
        <v/>
      </c>
      <c r="FT27">
        <f t="shared" si="25"/>
        <v>31.8</v>
      </c>
      <c r="FU27" t="str">
        <f t="shared" si="25"/>
        <v/>
      </c>
      <c r="FV27" t="str">
        <f t="shared" si="25"/>
        <v/>
      </c>
      <c r="FW27" t="str">
        <f t="shared" si="25"/>
        <v/>
      </c>
      <c r="FX27" t="str">
        <f t="shared" si="25"/>
        <v/>
      </c>
      <c r="FY27">
        <f t="shared" si="25"/>
        <v>33.299999999999997</v>
      </c>
      <c r="FZ27" t="str">
        <f t="shared" si="25"/>
        <v/>
      </c>
      <c r="GA27" t="str">
        <f t="shared" si="25"/>
        <v/>
      </c>
      <c r="GB27">
        <f t="shared" si="25"/>
        <v>12.5</v>
      </c>
      <c r="GC27" t="str">
        <f t="shared" si="25"/>
        <v/>
      </c>
      <c r="GD27" t="str">
        <f t="shared" si="25"/>
        <v/>
      </c>
      <c r="GE27" t="str">
        <f t="shared" si="26"/>
        <v/>
      </c>
      <c r="GF27" t="str">
        <f t="shared" si="26"/>
        <v/>
      </c>
      <c r="GG27" t="str">
        <f t="shared" si="26"/>
        <v/>
      </c>
      <c r="GH27" t="str">
        <f t="shared" si="26"/>
        <v/>
      </c>
      <c r="GI27" t="str">
        <f t="shared" si="26"/>
        <v/>
      </c>
      <c r="GJ27" t="str">
        <f t="shared" si="26"/>
        <v/>
      </c>
      <c r="GK27" t="str">
        <f t="shared" si="26"/>
        <v/>
      </c>
      <c r="GL27" t="str">
        <f t="shared" si="26"/>
        <v/>
      </c>
      <c r="GM27" t="str">
        <f t="shared" si="26"/>
        <v/>
      </c>
      <c r="GN27" t="str">
        <f t="shared" si="26"/>
        <v/>
      </c>
      <c r="GO27" t="str">
        <f t="shared" si="26"/>
        <v/>
      </c>
      <c r="GP27" t="str">
        <f t="shared" si="26"/>
        <v/>
      </c>
      <c r="GQ27" t="str">
        <f t="shared" si="26"/>
        <v/>
      </c>
      <c r="GR27" t="str">
        <f t="shared" si="26"/>
        <v/>
      </c>
      <c r="GS27" t="str">
        <f t="shared" si="26"/>
        <v/>
      </c>
      <c r="GT27" t="str">
        <f t="shared" si="26"/>
        <v/>
      </c>
      <c r="GU27" t="str">
        <f t="shared" si="7"/>
        <v/>
      </c>
      <c r="GV27" t="str">
        <f t="shared" si="4"/>
        <v/>
      </c>
      <c r="GW27" t="str">
        <f t="shared" si="4"/>
        <v/>
      </c>
      <c r="GX27" t="str">
        <f t="shared" si="4"/>
        <v/>
      </c>
      <c r="GY27" t="str">
        <f t="shared" si="4"/>
        <v/>
      </c>
      <c r="GZ27" t="str">
        <f t="shared" si="4"/>
        <v/>
      </c>
      <c r="HA27" t="str">
        <f t="shared" si="4"/>
        <v/>
      </c>
      <c r="HB27" t="str">
        <f t="shared" si="4"/>
        <v/>
      </c>
      <c r="HC27" s="71" t="str">
        <f t="shared" si="4"/>
        <v/>
      </c>
      <c r="HD27" s="313"/>
      <c r="HE27" s="313"/>
      <c r="HF27" s="313"/>
      <c r="HG27" s="313"/>
      <c r="HH27" s="313"/>
      <c r="HI27" s="316"/>
      <c r="HM27" s="70"/>
      <c r="KC27" s="71"/>
      <c r="KE27" s="318"/>
      <c r="KF27" s="72"/>
      <c r="KG27" s="72"/>
      <c r="KH27" s="73"/>
      <c r="KI27" s="74"/>
      <c r="KJ27" s="74"/>
      <c r="KK27" s="74"/>
      <c r="KL27" s="74"/>
      <c r="KM27" s="74"/>
      <c r="KN27" s="74"/>
      <c r="KO27" s="74"/>
      <c r="KP27" s="74"/>
      <c r="KQ27" s="74"/>
      <c r="KR27" s="74"/>
      <c r="KS27" s="74"/>
      <c r="KT27" s="74"/>
      <c r="KU27" s="74"/>
      <c r="KV27" s="74"/>
      <c r="KW27" s="74"/>
      <c r="KX27" s="74"/>
      <c r="KY27" s="74"/>
      <c r="KZ27" s="74"/>
      <c r="LA27" s="74"/>
      <c r="LB27" s="74"/>
      <c r="LC27" s="74"/>
      <c r="LD27" s="74"/>
      <c r="LE27" s="74"/>
      <c r="LF27" s="74"/>
      <c r="LG27" s="74"/>
      <c r="LH27" s="74"/>
      <c r="LI27" s="74"/>
      <c r="LJ27" s="74"/>
      <c r="LK27" s="74"/>
      <c r="LL27" s="74"/>
      <c r="LM27" s="74"/>
      <c r="LN27" s="74"/>
      <c r="LO27" s="74"/>
      <c r="LP27" s="74"/>
      <c r="LQ27" s="74"/>
      <c r="LR27" s="74"/>
      <c r="LS27" s="74"/>
      <c r="LT27" s="74"/>
      <c r="LU27" s="74"/>
      <c r="LV27" s="74"/>
      <c r="LW27" s="74"/>
      <c r="LX27" s="74"/>
      <c r="LY27" s="74"/>
      <c r="LZ27" s="74"/>
    </row>
    <row r="28" spans="1:434" ht="17" thickBot="1">
      <c r="A28" s="319"/>
      <c r="B28" s="307"/>
      <c r="C28" s="307"/>
      <c r="D28" s="307"/>
      <c r="E28" s="58" t="s">
        <v>70</v>
      </c>
      <c r="F28" s="310"/>
      <c r="G28" s="42"/>
      <c r="H28" s="42"/>
      <c r="I28" s="59">
        <v>15.9</v>
      </c>
      <c r="J28" s="60"/>
      <c r="K28" s="61"/>
      <c r="L28" s="60">
        <v>18.5</v>
      </c>
      <c r="M28" s="61"/>
      <c r="N28" s="60">
        <v>6.4</v>
      </c>
      <c r="O28" s="61"/>
      <c r="P28" s="61"/>
      <c r="Q28" s="61"/>
      <c r="R28" s="61"/>
      <c r="S28" s="60">
        <v>5.9</v>
      </c>
      <c r="T28" s="60"/>
      <c r="U28" s="60"/>
      <c r="V28" s="61"/>
      <c r="W28" s="61"/>
      <c r="X28" s="61"/>
      <c r="Y28" s="60"/>
      <c r="Z28" s="60">
        <v>5.8</v>
      </c>
      <c r="AA28" s="61"/>
      <c r="AB28" s="60">
        <v>5.2</v>
      </c>
      <c r="AC28" s="61"/>
      <c r="AD28" s="60">
        <v>5</v>
      </c>
      <c r="AE28" s="60"/>
      <c r="AF28" s="61"/>
      <c r="AG28" s="60">
        <v>4.7</v>
      </c>
      <c r="AH28" s="61"/>
      <c r="AI28" s="61"/>
      <c r="AJ28" s="60">
        <v>5.5</v>
      </c>
      <c r="AK28" s="62"/>
      <c r="AL28" s="62"/>
      <c r="AM28" s="62"/>
      <c r="AN28" s="63">
        <v>6.3</v>
      </c>
      <c r="AO28" s="62"/>
      <c r="AP28" s="62"/>
      <c r="AQ28" s="63">
        <v>3.6</v>
      </c>
      <c r="AR28" s="62"/>
      <c r="AS28" s="62"/>
      <c r="AT28" s="62"/>
      <c r="AU28" s="62"/>
      <c r="AV28" s="63">
        <v>1.5</v>
      </c>
      <c r="AW28" s="62"/>
      <c r="AX28" s="62"/>
      <c r="AY28" s="64">
        <v>11.8</v>
      </c>
      <c r="AZ28" s="63"/>
      <c r="BA28" s="63"/>
      <c r="BC28" s="319"/>
      <c r="BD28">
        <v>0</v>
      </c>
      <c r="BE28" s="65" t="e">
        <f t="shared" si="23"/>
        <v>#N/A</v>
      </c>
      <c r="BF28" s="65" t="e">
        <f t="shared" si="23"/>
        <v>#N/A</v>
      </c>
      <c r="BG28" s="65">
        <f t="shared" si="23"/>
        <v>15.9</v>
      </c>
      <c r="BH28" s="66" t="e">
        <f t="shared" si="23"/>
        <v>#N/A</v>
      </c>
      <c r="BI28" s="66" t="e">
        <f t="shared" si="23"/>
        <v>#N/A</v>
      </c>
      <c r="BJ28" s="66">
        <f t="shared" si="23"/>
        <v>18.5</v>
      </c>
      <c r="BK28" s="66" t="e">
        <f t="shared" si="23"/>
        <v>#N/A</v>
      </c>
      <c r="BL28" s="66">
        <f t="shared" si="23"/>
        <v>6.4</v>
      </c>
      <c r="BM28" s="66" t="e">
        <f t="shared" si="23"/>
        <v>#N/A</v>
      </c>
      <c r="BN28" s="66" t="e">
        <f t="shared" si="23"/>
        <v>#N/A</v>
      </c>
      <c r="BO28" s="66" t="e">
        <f t="shared" si="23"/>
        <v>#N/A</v>
      </c>
      <c r="BP28" s="66" t="e">
        <f t="shared" si="23"/>
        <v>#N/A</v>
      </c>
      <c r="BQ28" s="66">
        <f t="shared" si="23"/>
        <v>5.9</v>
      </c>
      <c r="BR28" s="66" t="e">
        <f t="shared" si="23"/>
        <v>#N/A</v>
      </c>
      <c r="BS28" s="66" t="e">
        <f t="shared" si="23"/>
        <v>#N/A</v>
      </c>
      <c r="BT28" s="66" t="e">
        <f t="shared" si="18"/>
        <v>#N/A</v>
      </c>
      <c r="BU28" s="66" t="e">
        <f t="shared" si="18"/>
        <v>#N/A</v>
      </c>
      <c r="BV28" s="66" t="e">
        <f t="shared" si="18"/>
        <v>#N/A</v>
      </c>
      <c r="BW28" s="66" t="e">
        <f t="shared" si="18"/>
        <v>#N/A</v>
      </c>
      <c r="BX28" s="66">
        <f t="shared" si="18"/>
        <v>5.8</v>
      </c>
      <c r="BY28" s="66" t="e">
        <f t="shared" si="18"/>
        <v>#N/A</v>
      </c>
      <c r="BZ28" s="66">
        <f t="shared" si="18"/>
        <v>5.2</v>
      </c>
      <c r="CA28" s="66" t="e">
        <f t="shared" si="18"/>
        <v>#N/A</v>
      </c>
      <c r="CB28" s="66">
        <f t="shared" si="18"/>
        <v>5</v>
      </c>
      <c r="CC28" s="66" t="e">
        <f t="shared" si="18"/>
        <v>#N/A</v>
      </c>
      <c r="CD28" s="66" t="e">
        <f t="shared" si="18"/>
        <v>#N/A</v>
      </c>
      <c r="CE28" s="66">
        <f t="shared" si="18"/>
        <v>4.7</v>
      </c>
      <c r="CF28" s="66" t="e">
        <f t="shared" si="18"/>
        <v>#N/A</v>
      </c>
      <c r="CG28" s="66" t="e">
        <f t="shared" si="18"/>
        <v>#N/A</v>
      </c>
      <c r="CH28" s="66">
        <f t="shared" si="18"/>
        <v>5.5</v>
      </c>
      <c r="CI28" s="66" t="e">
        <f t="shared" si="18"/>
        <v>#N/A</v>
      </c>
      <c r="CJ28" s="66" t="e">
        <f t="shared" si="19"/>
        <v>#N/A</v>
      </c>
      <c r="CK28" s="66" t="e">
        <f t="shared" si="19"/>
        <v>#N/A</v>
      </c>
      <c r="CL28" s="66">
        <f t="shared" si="19"/>
        <v>6.3</v>
      </c>
      <c r="CM28" s="66" t="e">
        <f t="shared" si="19"/>
        <v>#N/A</v>
      </c>
      <c r="CN28" s="66" t="e">
        <f t="shared" si="19"/>
        <v>#N/A</v>
      </c>
      <c r="CO28" s="66">
        <f t="shared" si="19"/>
        <v>3.6</v>
      </c>
      <c r="CP28" s="66" t="e">
        <f t="shared" si="19"/>
        <v>#N/A</v>
      </c>
      <c r="CQ28" s="66" t="e">
        <f t="shared" si="19"/>
        <v>#N/A</v>
      </c>
      <c r="CR28" s="66" t="e">
        <f t="shared" si="19"/>
        <v>#N/A</v>
      </c>
      <c r="CS28" s="66" t="e">
        <f t="shared" si="19"/>
        <v>#N/A</v>
      </c>
      <c r="CT28" s="66">
        <f t="shared" si="19"/>
        <v>1.5</v>
      </c>
      <c r="CU28" s="66" t="e">
        <f t="shared" si="19"/>
        <v>#N/A</v>
      </c>
      <c r="CV28" s="66" t="e">
        <f t="shared" si="19"/>
        <v>#N/A</v>
      </c>
      <c r="CW28" s="66">
        <f t="shared" si="19"/>
        <v>11.8</v>
      </c>
      <c r="CX28" s="66" t="e">
        <f t="shared" si="19"/>
        <v>#N/A</v>
      </c>
      <c r="CY28" s="66" t="e">
        <f t="shared" si="19"/>
        <v>#N/A</v>
      </c>
      <c r="CZ28" s="66" t="e">
        <f>IF(#REF!="",NA(),#REF!)</f>
        <v>#REF!</v>
      </c>
      <c r="DA28" s="66" t="e">
        <f>IF(#REF!="",NA(),#REF!)</f>
        <v>#REF!</v>
      </c>
      <c r="DB28" s="66" t="e">
        <f>IF(#REF!="",NA(),#REF!)</f>
        <v>#REF!</v>
      </c>
      <c r="DC28" s="66" t="e">
        <f>IF(#REF!="",NA(),#REF!)</f>
        <v>#REF!</v>
      </c>
      <c r="DD28" s="66" t="e">
        <f>IF(#REF!="",NA(),#REF!)</f>
        <v>#REF!</v>
      </c>
      <c r="DE28" s="66" t="e">
        <f>IF(#REF!="",NA(),#REF!)</f>
        <v>#REF!</v>
      </c>
      <c r="DF28" s="66" t="e">
        <f>IF(#REF!="",NA(),#REF!)</f>
        <v>#REF!</v>
      </c>
      <c r="DG28" s="66" t="e">
        <f>IF(#REF!="",NA(),#REF!)</f>
        <v>#REF!</v>
      </c>
      <c r="DH28" s="66" t="e">
        <f>IF(#REF!="",NA(),#REF!)</f>
        <v>#REF!</v>
      </c>
      <c r="DI28" s="66" t="e">
        <f>IF(#REF!="",NA(),#REF!)</f>
        <v>#REF!</v>
      </c>
      <c r="DJ28" s="66" t="e">
        <f>IF(#REF!="",NA(),#REF!)</f>
        <v>#REF!</v>
      </c>
      <c r="DK28" s="66" t="e">
        <f>IF(#REF!="",NA(),#REF!)</f>
        <v>#REF!</v>
      </c>
      <c r="DL28" s="66" t="e">
        <f>IF(#REF!="",NA(),#REF!)</f>
        <v>#REF!</v>
      </c>
      <c r="DM28" s="66" t="e">
        <f>IF(#REF!="",NA(),#REF!)</f>
        <v>#REF!</v>
      </c>
      <c r="DN28" s="66" t="e">
        <f>IF(#REF!="",NA(),#REF!)</f>
        <v>#REF!</v>
      </c>
      <c r="DO28" s="66" t="e">
        <f>IF(#REF!="",NA(),#REF!)</f>
        <v>#REF!</v>
      </c>
      <c r="DP28" s="66" t="e">
        <f>IF(#REF!="",NA(),#REF!)</f>
        <v>#REF!</v>
      </c>
      <c r="DQ28" s="66" t="e">
        <f>IF(#REF!="",NA(),#REF!)</f>
        <v>#REF!</v>
      </c>
      <c r="DR28" s="66" t="e">
        <f>IF(#REF!="",NA(),#REF!)</f>
        <v>#REF!</v>
      </c>
      <c r="DS28" s="66" t="e">
        <f>IF(#REF!="",NA(),#REF!)</f>
        <v>#REF!</v>
      </c>
      <c r="DT28" s="66" t="e">
        <f>IF(#REF!="",NA(),#REF!)</f>
        <v>#REF!</v>
      </c>
      <c r="DU28" s="66" t="e">
        <f>IF(#REF!="",NA(),#REF!)</f>
        <v>#REF!</v>
      </c>
      <c r="DV28" s="66" t="e">
        <f>IF(#REF!="",NA(),#REF!)</f>
        <v>#REF!</v>
      </c>
      <c r="DW28" s="66" t="e">
        <f>IF(#REF!="",NA(),#REF!)</f>
        <v>#REF!</v>
      </c>
      <c r="DX28" s="67" t="e">
        <f>IF(#REF!="",NA(),#REF!)</f>
        <v>#REF!</v>
      </c>
      <c r="DY28" s="304"/>
      <c r="DZ28" s="307"/>
      <c r="EA28" s="68"/>
      <c r="EB28" s="58" t="s">
        <v>70</v>
      </c>
      <c r="EC28" s="310"/>
      <c r="ED28" s="312"/>
      <c r="EE28" s="313"/>
      <c r="EF28" s="313"/>
      <c r="EG28" s="313"/>
      <c r="EH28" s="313"/>
      <c r="EI28" s="313"/>
      <c r="EJ28" s="53" t="str">
        <f t="shared" si="28"/>
        <v/>
      </c>
      <c r="EK28" s="53" t="str">
        <f t="shared" si="28"/>
        <v/>
      </c>
      <c r="EL28" s="70">
        <f t="shared" si="28"/>
        <v>15.9</v>
      </c>
      <c r="EM28" t="str">
        <f t="shared" si="28"/>
        <v/>
      </c>
      <c r="EN28" t="str">
        <f t="shared" si="28"/>
        <v/>
      </c>
      <c r="EO28">
        <f t="shared" si="28"/>
        <v>18.5</v>
      </c>
      <c r="EP28" t="str">
        <f t="shared" si="28"/>
        <v/>
      </c>
      <c r="EQ28">
        <f t="shared" si="28"/>
        <v>6.4</v>
      </c>
      <c r="ER28" t="str">
        <f t="shared" si="28"/>
        <v/>
      </c>
      <c r="ES28" t="str">
        <f t="shared" si="28"/>
        <v/>
      </c>
      <c r="ET28" t="str">
        <f t="shared" si="28"/>
        <v/>
      </c>
      <c r="EU28" t="str">
        <f t="shared" si="28"/>
        <v/>
      </c>
      <c r="EV28">
        <f t="shared" si="28"/>
        <v>5.9</v>
      </c>
      <c r="EW28" t="str">
        <f t="shared" si="28"/>
        <v/>
      </c>
      <c r="EX28" t="str">
        <f t="shared" si="28"/>
        <v/>
      </c>
      <c r="EY28" t="str">
        <f t="shared" si="24"/>
        <v/>
      </c>
      <c r="EZ28" t="str">
        <f t="shared" si="24"/>
        <v/>
      </c>
      <c r="FA28" t="str">
        <f t="shared" si="24"/>
        <v/>
      </c>
      <c r="FB28" t="str">
        <f t="shared" si="24"/>
        <v/>
      </c>
      <c r="FC28">
        <f t="shared" si="24"/>
        <v>5.8</v>
      </c>
      <c r="FD28" t="str">
        <f t="shared" si="24"/>
        <v/>
      </c>
      <c r="FE28">
        <f t="shared" si="24"/>
        <v>5.2</v>
      </c>
      <c r="FF28" t="str">
        <f t="shared" si="24"/>
        <v/>
      </c>
      <c r="FG28">
        <f t="shared" si="24"/>
        <v>5</v>
      </c>
      <c r="FH28" t="str">
        <f t="shared" si="24"/>
        <v/>
      </c>
      <c r="FI28" t="str">
        <f t="shared" si="24"/>
        <v/>
      </c>
      <c r="FJ28">
        <f t="shared" si="24"/>
        <v>4.7</v>
      </c>
      <c r="FK28" t="str">
        <f t="shared" si="24"/>
        <v/>
      </c>
      <c r="FL28" t="str">
        <f t="shared" si="24"/>
        <v/>
      </c>
      <c r="FM28">
        <f t="shared" si="24"/>
        <v>5.5</v>
      </c>
      <c r="FN28" t="str">
        <f t="shared" si="24"/>
        <v/>
      </c>
      <c r="FO28" t="str">
        <f t="shared" si="25"/>
        <v/>
      </c>
      <c r="FP28" t="str">
        <f t="shared" si="25"/>
        <v/>
      </c>
      <c r="FQ28">
        <f t="shared" si="25"/>
        <v>6.3</v>
      </c>
      <c r="FR28" t="str">
        <f t="shared" si="25"/>
        <v/>
      </c>
      <c r="FS28" t="str">
        <f t="shared" si="25"/>
        <v/>
      </c>
      <c r="FT28">
        <f t="shared" si="25"/>
        <v>3.6</v>
      </c>
      <c r="FU28" t="str">
        <f t="shared" si="25"/>
        <v/>
      </c>
      <c r="FV28" t="str">
        <f t="shared" si="25"/>
        <v/>
      </c>
      <c r="FW28" t="str">
        <f t="shared" si="25"/>
        <v/>
      </c>
      <c r="FX28" t="str">
        <f t="shared" si="25"/>
        <v/>
      </c>
      <c r="FY28">
        <f t="shared" si="25"/>
        <v>1.5</v>
      </c>
      <c r="FZ28" t="str">
        <f t="shared" si="25"/>
        <v/>
      </c>
      <c r="GA28" t="str">
        <f t="shared" si="25"/>
        <v/>
      </c>
      <c r="GB28">
        <f t="shared" si="25"/>
        <v>11.8</v>
      </c>
      <c r="GC28" t="str">
        <f t="shared" si="25"/>
        <v/>
      </c>
      <c r="GD28" t="str">
        <f t="shared" si="25"/>
        <v/>
      </c>
      <c r="GE28" t="str">
        <f t="shared" si="26"/>
        <v/>
      </c>
      <c r="GF28" t="str">
        <f t="shared" si="26"/>
        <v/>
      </c>
      <c r="GG28" t="str">
        <f t="shared" si="26"/>
        <v/>
      </c>
      <c r="GH28" t="str">
        <f t="shared" si="26"/>
        <v/>
      </c>
      <c r="GI28" t="str">
        <f t="shared" si="26"/>
        <v/>
      </c>
      <c r="GJ28" t="str">
        <f t="shared" si="26"/>
        <v/>
      </c>
      <c r="GK28" t="str">
        <f t="shared" si="26"/>
        <v/>
      </c>
      <c r="GL28" t="str">
        <f t="shared" si="26"/>
        <v/>
      </c>
      <c r="GM28" t="str">
        <f t="shared" si="26"/>
        <v/>
      </c>
      <c r="GN28" t="str">
        <f t="shared" si="26"/>
        <v/>
      </c>
      <c r="GO28" t="str">
        <f t="shared" si="26"/>
        <v/>
      </c>
      <c r="GP28" t="str">
        <f t="shared" si="26"/>
        <v/>
      </c>
      <c r="GQ28" t="str">
        <f t="shared" si="26"/>
        <v/>
      </c>
      <c r="GR28" t="str">
        <f t="shared" si="26"/>
        <v/>
      </c>
      <c r="GS28" t="str">
        <f t="shared" si="26"/>
        <v/>
      </c>
      <c r="GT28" t="str">
        <f t="shared" si="26"/>
        <v/>
      </c>
      <c r="GU28" t="str">
        <f t="shared" si="7"/>
        <v/>
      </c>
      <c r="GV28" t="str">
        <f t="shared" si="4"/>
        <v/>
      </c>
      <c r="GW28" t="str">
        <f t="shared" si="4"/>
        <v/>
      </c>
      <c r="GX28" t="str">
        <f t="shared" si="4"/>
        <v/>
      </c>
      <c r="GY28" t="str">
        <f t="shared" si="4"/>
        <v/>
      </c>
      <c r="GZ28" t="str">
        <f t="shared" si="4"/>
        <v/>
      </c>
      <c r="HA28" t="str">
        <f t="shared" si="4"/>
        <v/>
      </c>
      <c r="HB28" t="str">
        <f t="shared" si="4"/>
        <v/>
      </c>
      <c r="HC28" s="71" t="str">
        <f t="shared" si="4"/>
        <v/>
      </c>
      <c r="HD28" s="313"/>
      <c r="HE28" s="313"/>
      <c r="HF28" s="313"/>
      <c r="HG28" s="313"/>
      <c r="HH28" s="313"/>
      <c r="HI28" s="316"/>
      <c r="HM28" s="70"/>
      <c r="KC28" s="71"/>
      <c r="KE28" s="318"/>
      <c r="KF28" s="72"/>
      <c r="KG28" s="72"/>
      <c r="KH28" s="73"/>
      <c r="KI28" s="74"/>
      <c r="KJ28" s="74"/>
      <c r="KK28" s="74"/>
      <c r="KL28" s="74"/>
      <c r="KM28" s="74"/>
      <c r="KN28" s="74"/>
      <c r="KO28" s="74"/>
      <c r="KP28" s="74"/>
      <c r="KQ28" s="74"/>
      <c r="KR28" s="74"/>
      <c r="KS28" s="74"/>
      <c r="KT28" s="74"/>
      <c r="KU28" s="74"/>
      <c r="KV28" s="74"/>
      <c r="KW28" s="74"/>
      <c r="KX28" s="74"/>
      <c r="KY28" s="74"/>
      <c r="KZ28" s="74"/>
      <c r="LA28" s="74"/>
      <c r="LB28" s="74"/>
      <c r="LC28" s="74"/>
      <c r="LD28" s="74"/>
      <c r="LE28" s="74"/>
      <c r="LF28" s="74"/>
      <c r="LG28" s="74"/>
      <c r="LH28" s="74"/>
      <c r="LI28" s="74"/>
      <c r="LJ28" s="74"/>
      <c r="LK28" s="74"/>
      <c r="LL28" s="74"/>
      <c r="LM28" s="74"/>
      <c r="LN28" s="74"/>
      <c r="LO28" s="74"/>
      <c r="LP28" s="74"/>
      <c r="LQ28" s="74"/>
      <c r="LR28" s="74"/>
      <c r="LS28" s="74"/>
      <c r="LT28" s="74"/>
      <c r="LU28" s="74"/>
      <c r="LV28" s="74"/>
      <c r="LW28" s="74"/>
      <c r="LX28" s="74"/>
      <c r="LY28" s="74"/>
      <c r="LZ28" s="74"/>
    </row>
    <row r="29" spans="1:434" ht="17" thickBot="1">
      <c r="A29" s="319"/>
      <c r="B29" s="307"/>
      <c r="C29" s="308"/>
      <c r="D29" s="308"/>
      <c r="E29" s="94" t="s">
        <v>3</v>
      </c>
      <c r="F29" s="311"/>
      <c r="G29" s="75"/>
      <c r="H29" s="75"/>
      <c r="I29" s="95">
        <v>46.6</v>
      </c>
      <c r="J29" s="79"/>
      <c r="K29" s="80"/>
      <c r="L29" s="79">
        <v>20.2</v>
      </c>
      <c r="M29" s="80"/>
      <c r="N29" s="79">
        <v>45.4</v>
      </c>
      <c r="O29" s="80"/>
      <c r="P29" s="80"/>
      <c r="Q29" s="80"/>
      <c r="R29" s="80"/>
      <c r="S29" s="79">
        <v>16.899999999999999</v>
      </c>
      <c r="T29" s="79"/>
      <c r="U29" s="79"/>
      <c r="V29" s="80"/>
      <c r="W29" s="80"/>
      <c r="X29" s="80"/>
      <c r="Y29" s="79"/>
      <c r="Z29" s="79">
        <v>10.899999999999999</v>
      </c>
      <c r="AA29" s="80"/>
      <c r="AB29" s="79">
        <v>10.599999999999998</v>
      </c>
      <c r="AC29" s="80"/>
      <c r="AD29" s="79">
        <v>6.9999999999999929</v>
      </c>
      <c r="AE29" s="79"/>
      <c r="AF29" s="80"/>
      <c r="AG29" s="79">
        <v>8.8000000000000007</v>
      </c>
      <c r="AH29" s="78"/>
      <c r="AI29" s="80"/>
      <c r="AJ29" s="77">
        <v>13.95</v>
      </c>
      <c r="AK29" s="96"/>
      <c r="AL29" s="96"/>
      <c r="AM29" s="96"/>
      <c r="AN29" s="97">
        <v>19.100000000000001</v>
      </c>
      <c r="AO29" s="96"/>
      <c r="AP29" s="96"/>
      <c r="AQ29" s="97">
        <v>5</v>
      </c>
      <c r="AR29" s="96"/>
      <c r="AS29" s="96"/>
      <c r="AT29" s="96"/>
      <c r="AU29" s="96"/>
      <c r="AV29" s="97">
        <v>8.1</v>
      </c>
      <c r="AW29" s="96"/>
      <c r="AX29" s="96"/>
      <c r="AY29" s="98">
        <v>52.3</v>
      </c>
      <c r="AZ29" s="97"/>
      <c r="BA29" s="97"/>
      <c r="BC29" s="319"/>
      <c r="BD29">
        <v>0</v>
      </c>
      <c r="BE29" s="84" t="e">
        <f t="shared" si="23"/>
        <v>#N/A</v>
      </c>
      <c r="BF29" s="84" t="e">
        <f t="shared" si="23"/>
        <v>#N/A</v>
      </c>
      <c r="BG29" s="84">
        <f t="shared" si="23"/>
        <v>46.6</v>
      </c>
      <c r="BH29" s="85" t="e">
        <f t="shared" si="23"/>
        <v>#N/A</v>
      </c>
      <c r="BI29" s="85" t="e">
        <f t="shared" si="23"/>
        <v>#N/A</v>
      </c>
      <c r="BJ29" s="85">
        <f t="shared" si="23"/>
        <v>20.2</v>
      </c>
      <c r="BK29" s="85" t="e">
        <f t="shared" si="23"/>
        <v>#N/A</v>
      </c>
      <c r="BL29" s="85">
        <f t="shared" si="23"/>
        <v>45.4</v>
      </c>
      <c r="BM29" s="85" t="e">
        <f t="shared" si="23"/>
        <v>#N/A</v>
      </c>
      <c r="BN29" s="85" t="e">
        <f t="shared" si="23"/>
        <v>#N/A</v>
      </c>
      <c r="BO29" s="85" t="e">
        <f t="shared" si="23"/>
        <v>#N/A</v>
      </c>
      <c r="BP29" s="85" t="e">
        <f t="shared" si="23"/>
        <v>#N/A</v>
      </c>
      <c r="BQ29" s="85">
        <f t="shared" si="23"/>
        <v>16.899999999999999</v>
      </c>
      <c r="BR29" s="85" t="e">
        <f t="shared" si="23"/>
        <v>#N/A</v>
      </c>
      <c r="BS29" s="85" t="e">
        <f t="shared" si="23"/>
        <v>#N/A</v>
      </c>
      <c r="BT29" s="85" t="e">
        <f t="shared" si="18"/>
        <v>#N/A</v>
      </c>
      <c r="BU29" s="85" t="e">
        <f t="shared" si="18"/>
        <v>#N/A</v>
      </c>
      <c r="BV29" s="85" t="e">
        <f t="shared" si="18"/>
        <v>#N/A</v>
      </c>
      <c r="BW29" s="85" t="e">
        <f t="shared" si="18"/>
        <v>#N/A</v>
      </c>
      <c r="BX29" s="85">
        <f t="shared" si="18"/>
        <v>10.899999999999999</v>
      </c>
      <c r="BY29" s="85" t="e">
        <f t="shared" si="18"/>
        <v>#N/A</v>
      </c>
      <c r="BZ29" s="85">
        <f t="shared" si="18"/>
        <v>10.599999999999998</v>
      </c>
      <c r="CA29" s="85" t="e">
        <f t="shared" si="18"/>
        <v>#N/A</v>
      </c>
      <c r="CB29" s="85">
        <f t="shared" si="18"/>
        <v>6.9999999999999929</v>
      </c>
      <c r="CC29" s="85" t="e">
        <f t="shared" si="18"/>
        <v>#N/A</v>
      </c>
      <c r="CD29" s="85" t="e">
        <f t="shared" si="18"/>
        <v>#N/A</v>
      </c>
      <c r="CE29" s="85">
        <f t="shared" si="18"/>
        <v>8.8000000000000007</v>
      </c>
      <c r="CF29" s="85" t="e">
        <f t="shared" si="18"/>
        <v>#N/A</v>
      </c>
      <c r="CG29" s="85" t="e">
        <f t="shared" si="18"/>
        <v>#N/A</v>
      </c>
      <c r="CH29" s="85">
        <f t="shared" si="18"/>
        <v>13.95</v>
      </c>
      <c r="CI29" s="85" t="e">
        <f t="shared" si="18"/>
        <v>#N/A</v>
      </c>
      <c r="CJ29" s="85" t="e">
        <f t="shared" si="19"/>
        <v>#N/A</v>
      </c>
      <c r="CK29" s="85" t="e">
        <f t="shared" si="19"/>
        <v>#N/A</v>
      </c>
      <c r="CL29" s="85">
        <f t="shared" si="19"/>
        <v>19.100000000000001</v>
      </c>
      <c r="CM29" s="85" t="e">
        <f t="shared" si="19"/>
        <v>#N/A</v>
      </c>
      <c r="CN29" s="85" t="e">
        <f t="shared" si="19"/>
        <v>#N/A</v>
      </c>
      <c r="CO29" s="85">
        <f t="shared" si="19"/>
        <v>5</v>
      </c>
      <c r="CP29" s="85" t="e">
        <f t="shared" si="19"/>
        <v>#N/A</v>
      </c>
      <c r="CQ29" s="85" t="e">
        <f t="shared" si="19"/>
        <v>#N/A</v>
      </c>
      <c r="CR29" s="85" t="e">
        <f t="shared" si="19"/>
        <v>#N/A</v>
      </c>
      <c r="CS29" s="85" t="e">
        <f t="shared" si="19"/>
        <v>#N/A</v>
      </c>
      <c r="CT29" s="85">
        <f t="shared" si="19"/>
        <v>8.1</v>
      </c>
      <c r="CU29" s="85" t="e">
        <f t="shared" si="19"/>
        <v>#N/A</v>
      </c>
      <c r="CV29" s="85" t="e">
        <f t="shared" si="19"/>
        <v>#N/A</v>
      </c>
      <c r="CW29" s="85">
        <f t="shared" si="19"/>
        <v>52.3</v>
      </c>
      <c r="CX29" s="85" t="e">
        <f t="shared" si="19"/>
        <v>#N/A</v>
      </c>
      <c r="CY29" s="85" t="e">
        <f t="shared" si="19"/>
        <v>#N/A</v>
      </c>
      <c r="CZ29" s="85" t="e">
        <f>IF(#REF!="",NA(),#REF!)</f>
        <v>#REF!</v>
      </c>
      <c r="DA29" s="85" t="e">
        <f>IF(#REF!="",NA(),#REF!)</f>
        <v>#REF!</v>
      </c>
      <c r="DB29" s="85" t="e">
        <f>IF(#REF!="",NA(),#REF!)</f>
        <v>#REF!</v>
      </c>
      <c r="DC29" s="85" t="e">
        <f>IF(#REF!="",NA(),#REF!)</f>
        <v>#REF!</v>
      </c>
      <c r="DD29" s="85" t="e">
        <f>IF(#REF!="",NA(),#REF!)</f>
        <v>#REF!</v>
      </c>
      <c r="DE29" s="85" t="e">
        <f>IF(#REF!="",NA(),#REF!)</f>
        <v>#REF!</v>
      </c>
      <c r="DF29" s="85" t="e">
        <f>IF(#REF!="",NA(),#REF!)</f>
        <v>#REF!</v>
      </c>
      <c r="DG29" s="85" t="e">
        <f>IF(#REF!="",NA(),#REF!)</f>
        <v>#REF!</v>
      </c>
      <c r="DH29" s="85" t="e">
        <f>IF(#REF!="",NA(),#REF!)</f>
        <v>#REF!</v>
      </c>
      <c r="DI29" s="85" t="e">
        <f>IF(#REF!="",NA(),#REF!)</f>
        <v>#REF!</v>
      </c>
      <c r="DJ29" s="85" t="e">
        <f>IF(#REF!="",NA(),#REF!)</f>
        <v>#REF!</v>
      </c>
      <c r="DK29" s="85" t="e">
        <f>IF(#REF!="",NA(),#REF!)</f>
        <v>#REF!</v>
      </c>
      <c r="DL29" s="85" t="e">
        <f>IF(#REF!="",NA(),#REF!)</f>
        <v>#REF!</v>
      </c>
      <c r="DM29" s="85" t="e">
        <f>IF(#REF!="",NA(),#REF!)</f>
        <v>#REF!</v>
      </c>
      <c r="DN29" s="85" t="e">
        <f>IF(#REF!="",NA(),#REF!)</f>
        <v>#REF!</v>
      </c>
      <c r="DO29" s="85" t="e">
        <f>IF(#REF!="",NA(),#REF!)</f>
        <v>#REF!</v>
      </c>
      <c r="DP29" s="85" t="e">
        <f>IF(#REF!="",NA(),#REF!)</f>
        <v>#REF!</v>
      </c>
      <c r="DQ29" s="85" t="e">
        <f>IF(#REF!="",NA(),#REF!)</f>
        <v>#REF!</v>
      </c>
      <c r="DR29" s="85" t="e">
        <f>IF(#REF!="",NA(),#REF!)</f>
        <v>#REF!</v>
      </c>
      <c r="DS29" s="85" t="e">
        <f>IF(#REF!="",NA(),#REF!)</f>
        <v>#REF!</v>
      </c>
      <c r="DT29" s="85" t="e">
        <f>IF(#REF!="",NA(),#REF!)</f>
        <v>#REF!</v>
      </c>
      <c r="DU29" s="85" t="e">
        <f>IF(#REF!="",NA(),#REF!)</f>
        <v>#REF!</v>
      </c>
      <c r="DV29" s="85" t="e">
        <f>IF(#REF!="",NA(),#REF!)</f>
        <v>#REF!</v>
      </c>
      <c r="DW29" s="85" t="e">
        <f>IF(#REF!="",NA(),#REF!)</f>
        <v>#REF!</v>
      </c>
      <c r="DX29" s="86" t="e">
        <f>IF(#REF!="",NA(),#REF!)</f>
        <v>#REF!</v>
      </c>
      <c r="DY29" s="305"/>
      <c r="DZ29" s="308"/>
      <c r="EA29" s="87"/>
      <c r="EB29" s="58" t="s">
        <v>3</v>
      </c>
      <c r="EC29" s="311"/>
      <c r="ED29" s="312"/>
      <c r="EE29" s="313"/>
      <c r="EF29" s="313"/>
      <c r="EG29" s="313"/>
      <c r="EH29" s="313"/>
      <c r="EI29" s="313"/>
      <c r="EJ29" s="53" t="str">
        <f t="shared" si="28"/>
        <v/>
      </c>
      <c r="EK29" s="53" t="str">
        <f t="shared" si="28"/>
        <v/>
      </c>
      <c r="EL29" s="88">
        <f t="shared" si="28"/>
        <v>46.6</v>
      </c>
      <c r="EM29" s="89" t="str">
        <f t="shared" si="28"/>
        <v/>
      </c>
      <c r="EN29" s="89" t="str">
        <f t="shared" si="28"/>
        <v/>
      </c>
      <c r="EO29" s="89">
        <f t="shared" si="28"/>
        <v>20.2</v>
      </c>
      <c r="EP29" s="89" t="str">
        <f t="shared" si="28"/>
        <v/>
      </c>
      <c r="EQ29" s="89">
        <f t="shared" si="28"/>
        <v>45.4</v>
      </c>
      <c r="ER29" s="89" t="str">
        <f t="shared" si="28"/>
        <v/>
      </c>
      <c r="ES29" s="89" t="str">
        <f t="shared" si="28"/>
        <v/>
      </c>
      <c r="ET29" s="89" t="str">
        <f t="shared" si="28"/>
        <v/>
      </c>
      <c r="EU29" s="89" t="str">
        <f t="shared" si="28"/>
        <v/>
      </c>
      <c r="EV29" s="89">
        <f t="shared" si="28"/>
        <v>16.899999999999999</v>
      </c>
      <c r="EW29" s="89" t="str">
        <f t="shared" si="28"/>
        <v/>
      </c>
      <c r="EX29" s="89" t="str">
        <f t="shared" si="28"/>
        <v/>
      </c>
      <c r="EY29" s="89" t="str">
        <f t="shared" si="24"/>
        <v/>
      </c>
      <c r="EZ29" s="89" t="str">
        <f t="shared" si="24"/>
        <v/>
      </c>
      <c r="FA29" s="89" t="str">
        <f t="shared" si="24"/>
        <v/>
      </c>
      <c r="FB29" s="89" t="str">
        <f t="shared" si="24"/>
        <v/>
      </c>
      <c r="FC29" s="89">
        <f t="shared" si="24"/>
        <v>10.899999999999999</v>
      </c>
      <c r="FD29" s="89" t="str">
        <f t="shared" si="24"/>
        <v/>
      </c>
      <c r="FE29" s="89">
        <f t="shared" si="24"/>
        <v>10.599999999999998</v>
      </c>
      <c r="FF29" s="89" t="str">
        <f t="shared" si="24"/>
        <v/>
      </c>
      <c r="FG29" s="89">
        <f t="shared" si="24"/>
        <v>6.9999999999999929</v>
      </c>
      <c r="FH29" s="89" t="str">
        <f t="shared" si="24"/>
        <v/>
      </c>
      <c r="FI29" s="89" t="str">
        <f t="shared" si="24"/>
        <v/>
      </c>
      <c r="FJ29" s="89">
        <f t="shared" si="24"/>
        <v>8.8000000000000007</v>
      </c>
      <c r="FK29" s="89" t="str">
        <f t="shared" si="24"/>
        <v/>
      </c>
      <c r="FL29" s="89" t="str">
        <f t="shared" si="24"/>
        <v/>
      </c>
      <c r="FM29" s="89">
        <f t="shared" si="24"/>
        <v>13.95</v>
      </c>
      <c r="FN29" s="89" t="str">
        <f t="shared" si="24"/>
        <v/>
      </c>
      <c r="FO29" s="89" t="str">
        <f t="shared" si="25"/>
        <v/>
      </c>
      <c r="FP29" s="89" t="str">
        <f t="shared" si="25"/>
        <v/>
      </c>
      <c r="FQ29" s="89">
        <f t="shared" si="25"/>
        <v>19.100000000000001</v>
      </c>
      <c r="FR29" s="89" t="str">
        <f t="shared" si="25"/>
        <v/>
      </c>
      <c r="FS29" s="89" t="str">
        <f t="shared" si="25"/>
        <v/>
      </c>
      <c r="FT29" s="89">
        <f t="shared" si="25"/>
        <v>5</v>
      </c>
      <c r="FU29" s="89" t="str">
        <f t="shared" si="25"/>
        <v/>
      </c>
      <c r="FV29" s="89" t="str">
        <f t="shared" si="25"/>
        <v/>
      </c>
      <c r="FW29" s="89" t="str">
        <f t="shared" si="25"/>
        <v/>
      </c>
      <c r="FX29" s="89" t="str">
        <f t="shared" si="25"/>
        <v/>
      </c>
      <c r="FY29" s="89">
        <f t="shared" si="25"/>
        <v>8.1</v>
      </c>
      <c r="FZ29" s="89" t="str">
        <f t="shared" si="25"/>
        <v/>
      </c>
      <c r="GA29" s="89" t="str">
        <f t="shared" si="25"/>
        <v/>
      </c>
      <c r="GB29" s="89">
        <f t="shared" si="25"/>
        <v>52.3</v>
      </c>
      <c r="GC29" s="89" t="str">
        <f t="shared" si="25"/>
        <v/>
      </c>
      <c r="GD29" s="89" t="str">
        <f t="shared" si="25"/>
        <v/>
      </c>
      <c r="GE29" s="89" t="str">
        <f t="shared" si="26"/>
        <v/>
      </c>
      <c r="GF29" s="89" t="str">
        <f t="shared" si="26"/>
        <v/>
      </c>
      <c r="GG29" s="89" t="str">
        <f t="shared" si="26"/>
        <v/>
      </c>
      <c r="GH29" s="89" t="str">
        <f t="shared" si="26"/>
        <v/>
      </c>
      <c r="GI29" s="89" t="str">
        <f t="shared" si="26"/>
        <v/>
      </c>
      <c r="GJ29" s="89" t="str">
        <f t="shared" si="26"/>
        <v/>
      </c>
      <c r="GK29" s="89" t="str">
        <f t="shared" si="26"/>
        <v/>
      </c>
      <c r="GL29" s="89" t="str">
        <f t="shared" si="26"/>
        <v/>
      </c>
      <c r="GM29" s="89" t="str">
        <f t="shared" si="26"/>
        <v/>
      </c>
      <c r="GN29" s="89" t="str">
        <f t="shared" si="26"/>
        <v/>
      </c>
      <c r="GO29" s="89" t="str">
        <f t="shared" si="26"/>
        <v/>
      </c>
      <c r="GP29" s="89" t="str">
        <f t="shared" si="26"/>
        <v/>
      </c>
      <c r="GQ29" s="89" t="str">
        <f t="shared" si="26"/>
        <v/>
      </c>
      <c r="GR29" s="89" t="str">
        <f t="shared" si="26"/>
        <v/>
      </c>
      <c r="GS29" s="89" t="str">
        <f t="shared" si="26"/>
        <v/>
      </c>
      <c r="GT29" s="89" t="str">
        <f t="shared" si="26"/>
        <v/>
      </c>
      <c r="GU29" s="89" t="str">
        <f t="shared" si="7"/>
        <v/>
      </c>
      <c r="GV29" s="89" t="str">
        <f t="shared" si="4"/>
        <v/>
      </c>
      <c r="GW29" s="89" t="str">
        <f t="shared" si="4"/>
        <v/>
      </c>
      <c r="GX29" s="89" t="str">
        <f t="shared" si="4"/>
        <v/>
      </c>
      <c r="GY29" s="89" t="str">
        <f t="shared" si="4"/>
        <v/>
      </c>
      <c r="GZ29" s="89" t="str">
        <f t="shared" si="4"/>
        <v/>
      </c>
      <c r="HA29" s="89" t="str">
        <f t="shared" si="4"/>
        <v/>
      </c>
      <c r="HB29" s="89" t="str">
        <f t="shared" si="4"/>
        <v/>
      </c>
      <c r="HC29" s="90" t="str">
        <f t="shared" si="4"/>
        <v/>
      </c>
      <c r="HD29" s="313"/>
      <c r="HE29" s="313"/>
      <c r="HF29" s="313"/>
      <c r="HG29" s="313"/>
      <c r="HH29" s="313"/>
      <c r="HI29" s="316"/>
      <c r="HM29" s="88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  <c r="IS29" s="89"/>
      <c r="IT29" s="89"/>
      <c r="IU29" s="89"/>
      <c r="IV29" s="89"/>
      <c r="IW29" s="89"/>
      <c r="IX29" s="89"/>
      <c r="IY29" s="89"/>
      <c r="IZ29" s="89"/>
      <c r="JA29" s="89"/>
      <c r="JB29" s="89"/>
      <c r="JC29" s="89"/>
      <c r="JD29" s="89"/>
      <c r="JE29" s="89"/>
      <c r="JF29" s="89"/>
      <c r="JG29" s="89"/>
      <c r="JH29" s="89"/>
      <c r="JI29" s="89"/>
      <c r="JJ29" s="89"/>
      <c r="JK29" s="89"/>
      <c r="JL29" s="89"/>
      <c r="JM29" s="89"/>
      <c r="JN29" s="89"/>
      <c r="JO29" s="89"/>
      <c r="JP29" s="89"/>
      <c r="JQ29" s="89"/>
      <c r="JR29" s="89"/>
      <c r="JS29" s="89"/>
      <c r="JT29" s="89"/>
      <c r="JU29" s="89"/>
      <c r="JV29" s="89"/>
      <c r="JW29" s="89"/>
      <c r="JX29" s="89"/>
      <c r="JY29" s="89"/>
      <c r="JZ29" s="89"/>
      <c r="KA29" s="89"/>
      <c r="KB29" s="89"/>
      <c r="KC29" s="90"/>
      <c r="KE29" s="318"/>
      <c r="KF29" s="91"/>
      <c r="KG29" s="91"/>
      <c r="KH29" s="92"/>
      <c r="KI29" s="93"/>
      <c r="KJ29" s="93"/>
      <c r="KK29" s="93"/>
      <c r="KL29" s="93"/>
      <c r="KM29" s="93"/>
      <c r="KN29" s="93"/>
      <c r="KO29" s="93"/>
      <c r="KP29" s="93"/>
      <c r="KQ29" s="93"/>
      <c r="KR29" s="93"/>
      <c r="KS29" s="93"/>
      <c r="KT29" s="93"/>
      <c r="KU29" s="93"/>
      <c r="KV29" s="93"/>
      <c r="KW29" s="93"/>
      <c r="KX29" s="93"/>
      <c r="KY29" s="93"/>
      <c r="KZ29" s="93"/>
      <c r="LA29" s="93"/>
      <c r="LB29" s="93"/>
      <c r="LC29" s="93"/>
      <c r="LD29" s="93"/>
      <c r="LE29" s="93"/>
      <c r="LF29" s="93"/>
      <c r="LG29" s="93"/>
      <c r="LH29" s="93"/>
      <c r="LI29" s="93"/>
      <c r="LJ29" s="93"/>
      <c r="LK29" s="93"/>
      <c r="LL29" s="93"/>
      <c r="LM29" s="93"/>
      <c r="LN29" s="93"/>
      <c r="LO29" s="93"/>
      <c r="LP29" s="93"/>
      <c r="LQ29" s="93"/>
      <c r="LR29" s="93"/>
      <c r="LS29" s="93"/>
      <c r="LT29" s="93"/>
      <c r="LU29" s="93"/>
      <c r="LV29" s="93"/>
      <c r="LW29" s="93"/>
      <c r="LX29" s="93"/>
      <c r="LY29" s="93"/>
      <c r="LZ29" s="93"/>
    </row>
    <row r="30" spans="1:434" ht="17" thickBot="1">
      <c r="A30" s="319"/>
      <c r="B30" s="307"/>
      <c r="C30" s="306">
        <f ca="1">_xlfn.DAYS(TODAY(),F30)</f>
        <v>2603</v>
      </c>
      <c r="D30" s="306" t="s">
        <v>75</v>
      </c>
      <c r="E30" s="41" t="s">
        <v>65</v>
      </c>
      <c r="F30" s="309">
        <v>42829</v>
      </c>
      <c r="G30" s="42">
        <v>0</v>
      </c>
      <c r="H30" s="42"/>
      <c r="I30" s="43">
        <v>119</v>
      </c>
      <c r="J30" s="44"/>
      <c r="K30" s="45"/>
      <c r="L30" s="44">
        <v>145</v>
      </c>
      <c r="M30" s="45"/>
      <c r="N30" s="44">
        <v>230</v>
      </c>
      <c r="O30" s="45"/>
      <c r="P30" s="45"/>
      <c r="Q30" s="45"/>
      <c r="R30" s="45"/>
      <c r="S30" s="44">
        <v>395</v>
      </c>
      <c r="T30" s="44"/>
      <c r="U30" s="44"/>
      <c r="V30" s="45"/>
      <c r="W30" s="45"/>
      <c r="X30" s="45"/>
      <c r="Y30" s="44"/>
      <c r="Z30" s="44">
        <v>365</v>
      </c>
      <c r="AA30" s="45"/>
      <c r="AB30" s="44">
        <v>300</v>
      </c>
      <c r="AC30" s="45"/>
      <c r="AD30" s="44">
        <v>213</v>
      </c>
      <c r="AE30" s="44"/>
      <c r="AF30" s="45"/>
      <c r="AG30" s="44">
        <v>162</v>
      </c>
      <c r="AH30" s="45"/>
      <c r="AI30" s="45"/>
      <c r="AJ30" s="44">
        <v>54</v>
      </c>
      <c r="AK30" s="46"/>
      <c r="AL30" s="46"/>
      <c r="AM30" s="46"/>
      <c r="AN30" s="47">
        <v>51</v>
      </c>
      <c r="AO30" s="46"/>
      <c r="AP30" s="46"/>
      <c r="AQ30" s="47">
        <v>42</v>
      </c>
      <c r="AR30" s="46"/>
      <c r="AS30" s="46"/>
      <c r="AT30" s="46"/>
      <c r="AU30" s="46"/>
      <c r="AV30" s="47">
        <v>26</v>
      </c>
      <c r="AW30" s="46"/>
      <c r="AX30" s="46"/>
      <c r="AY30" s="48">
        <v>1</v>
      </c>
      <c r="AZ30" s="47"/>
      <c r="BA30" s="47"/>
      <c r="BC30" s="319"/>
      <c r="BD30">
        <v>0</v>
      </c>
      <c r="BE30" s="49">
        <f t="shared" si="23"/>
        <v>0</v>
      </c>
      <c r="BF30" s="49" t="e">
        <f t="shared" si="23"/>
        <v>#N/A</v>
      </c>
      <c r="BG30" s="49">
        <f t="shared" si="23"/>
        <v>119</v>
      </c>
      <c r="BH30" s="50" t="e">
        <f t="shared" si="23"/>
        <v>#N/A</v>
      </c>
      <c r="BI30" s="50" t="e">
        <f t="shared" si="23"/>
        <v>#N/A</v>
      </c>
      <c r="BJ30" s="50">
        <f t="shared" si="23"/>
        <v>145</v>
      </c>
      <c r="BK30" s="50" t="e">
        <f t="shared" si="23"/>
        <v>#N/A</v>
      </c>
      <c r="BL30" s="50">
        <f t="shared" si="23"/>
        <v>230</v>
      </c>
      <c r="BM30" s="50" t="e">
        <f t="shared" si="23"/>
        <v>#N/A</v>
      </c>
      <c r="BN30" s="50" t="e">
        <f t="shared" si="23"/>
        <v>#N/A</v>
      </c>
      <c r="BO30" s="50" t="e">
        <f t="shared" si="23"/>
        <v>#N/A</v>
      </c>
      <c r="BP30" s="50" t="e">
        <f t="shared" si="23"/>
        <v>#N/A</v>
      </c>
      <c r="BQ30" s="50">
        <f t="shared" si="23"/>
        <v>395</v>
      </c>
      <c r="BR30" s="50" t="e">
        <f t="shared" si="23"/>
        <v>#N/A</v>
      </c>
      <c r="BS30" s="50" t="e">
        <f t="shared" si="23"/>
        <v>#N/A</v>
      </c>
      <c r="BT30" s="50" t="e">
        <f t="shared" si="18"/>
        <v>#N/A</v>
      </c>
      <c r="BU30" s="50" t="e">
        <f t="shared" si="18"/>
        <v>#N/A</v>
      </c>
      <c r="BV30" s="50" t="e">
        <f t="shared" si="18"/>
        <v>#N/A</v>
      </c>
      <c r="BW30" s="50" t="e">
        <f t="shared" si="18"/>
        <v>#N/A</v>
      </c>
      <c r="BX30" s="50">
        <f t="shared" si="18"/>
        <v>365</v>
      </c>
      <c r="BY30" s="50" t="e">
        <f t="shared" si="18"/>
        <v>#N/A</v>
      </c>
      <c r="BZ30" s="50">
        <f t="shared" si="18"/>
        <v>300</v>
      </c>
      <c r="CA30" s="50" t="e">
        <f t="shared" si="18"/>
        <v>#N/A</v>
      </c>
      <c r="CB30" s="50">
        <f t="shared" si="18"/>
        <v>213</v>
      </c>
      <c r="CC30" s="50" t="e">
        <f t="shared" si="18"/>
        <v>#N/A</v>
      </c>
      <c r="CD30" s="50" t="e">
        <f t="shared" si="18"/>
        <v>#N/A</v>
      </c>
      <c r="CE30" s="50">
        <f t="shared" si="18"/>
        <v>162</v>
      </c>
      <c r="CF30" s="50" t="e">
        <f t="shared" si="18"/>
        <v>#N/A</v>
      </c>
      <c r="CG30" s="50" t="e">
        <f t="shared" si="18"/>
        <v>#N/A</v>
      </c>
      <c r="CH30" s="50">
        <f t="shared" si="18"/>
        <v>54</v>
      </c>
      <c r="CI30" s="50" t="e">
        <f t="shared" si="18"/>
        <v>#N/A</v>
      </c>
      <c r="CJ30" s="50" t="e">
        <f t="shared" si="19"/>
        <v>#N/A</v>
      </c>
      <c r="CK30" s="50" t="e">
        <f t="shared" si="19"/>
        <v>#N/A</v>
      </c>
      <c r="CL30" s="50">
        <f t="shared" si="19"/>
        <v>51</v>
      </c>
      <c r="CM30" s="50" t="e">
        <f t="shared" si="19"/>
        <v>#N/A</v>
      </c>
      <c r="CN30" s="50" t="e">
        <f t="shared" si="19"/>
        <v>#N/A</v>
      </c>
      <c r="CO30" s="50">
        <f t="shared" si="19"/>
        <v>42</v>
      </c>
      <c r="CP30" s="50" t="e">
        <f t="shared" si="19"/>
        <v>#N/A</v>
      </c>
      <c r="CQ30" s="50" t="e">
        <f t="shared" si="19"/>
        <v>#N/A</v>
      </c>
      <c r="CR30" s="50" t="e">
        <f t="shared" si="19"/>
        <v>#N/A</v>
      </c>
      <c r="CS30" s="50" t="e">
        <f t="shared" si="19"/>
        <v>#N/A</v>
      </c>
      <c r="CT30" s="50">
        <f t="shared" si="19"/>
        <v>26</v>
      </c>
      <c r="CU30" s="50" t="e">
        <f t="shared" si="19"/>
        <v>#N/A</v>
      </c>
      <c r="CV30" s="50" t="e">
        <f t="shared" si="19"/>
        <v>#N/A</v>
      </c>
      <c r="CW30" s="50">
        <f t="shared" si="19"/>
        <v>1</v>
      </c>
      <c r="CX30" s="50" t="e">
        <f t="shared" si="19"/>
        <v>#N/A</v>
      </c>
      <c r="CY30" s="50" t="e">
        <f t="shared" si="19"/>
        <v>#N/A</v>
      </c>
      <c r="CZ30" s="50" t="e">
        <f>IF(#REF!="",NA(),#REF!)</f>
        <v>#REF!</v>
      </c>
      <c r="DA30" s="50" t="e">
        <f>IF(#REF!="",NA(),#REF!)</f>
        <v>#REF!</v>
      </c>
      <c r="DB30" s="50" t="e">
        <f>IF(#REF!="",NA(),#REF!)</f>
        <v>#REF!</v>
      </c>
      <c r="DC30" s="50" t="e">
        <f>IF(#REF!="",NA(),#REF!)</f>
        <v>#REF!</v>
      </c>
      <c r="DD30" s="50" t="e">
        <f>IF(#REF!="",NA(),#REF!)</f>
        <v>#REF!</v>
      </c>
      <c r="DE30" s="50" t="e">
        <f>IF(#REF!="",NA(),#REF!)</f>
        <v>#REF!</v>
      </c>
      <c r="DF30" s="50" t="e">
        <f>IF(#REF!="",NA(),#REF!)</f>
        <v>#REF!</v>
      </c>
      <c r="DG30" s="50" t="e">
        <f>IF(#REF!="",NA(),#REF!)</f>
        <v>#REF!</v>
      </c>
      <c r="DH30" s="50" t="e">
        <f>IF(#REF!="",NA(),#REF!)</f>
        <v>#REF!</v>
      </c>
      <c r="DI30" s="50" t="e">
        <f>IF(#REF!="",NA(),#REF!)</f>
        <v>#REF!</v>
      </c>
      <c r="DJ30" s="50" t="e">
        <f>IF(#REF!="",NA(),#REF!)</f>
        <v>#REF!</v>
      </c>
      <c r="DK30" s="50" t="e">
        <f>IF(#REF!="",NA(),#REF!)</f>
        <v>#REF!</v>
      </c>
      <c r="DL30" s="50" t="e">
        <f>IF(#REF!="",NA(),#REF!)</f>
        <v>#REF!</v>
      </c>
      <c r="DM30" s="50" t="e">
        <f>IF(#REF!="",NA(),#REF!)</f>
        <v>#REF!</v>
      </c>
      <c r="DN30" s="50" t="e">
        <f>IF(#REF!="",NA(),#REF!)</f>
        <v>#REF!</v>
      </c>
      <c r="DO30" s="50" t="e">
        <f>IF(#REF!="",NA(),#REF!)</f>
        <v>#REF!</v>
      </c>
      <c r="DP30" s="50" t="e">
        <f>IF(#REF!="",NA(),#REF!)</f>
        <v>#REF!</v>
      </c>
      <c r="DQ30" s="50" t="e">
        <f>IF(#REF!="",NA(),#REF!)</f>
        <v>#REF!</v>
      </c>
      <c r="DR30" s="50" t="e">
        <f>IF(#REF!="",NA(),#REF!)</f>
        <v>#REF!</v>
      </c>
      <c r="DS30" s="50" t="e">
        <f>IF(#REF!="",NA(),#REF!)</f>
        <v>#REF!</v>
      </c>
      <c r="DT30" s="50" t="e">
        <f>IF(#REF!="",NA(),#REF!)</f>
        <v>#REF!</v>
      </c>
      <c r="DU30" s="50" t="e">
        <f>IF(#REF!="",NA(),#REF!)</f>
        <v>#REF!</v>
      </c>
      <c r="DV30" s="50" t="e">
        <f>IF(#REF!="",NA(),#REF!)</f>
        <v>#REF!</v>
      </c>
      <c r="DW30" s="50" t="e">
        <f>IF(#REF!="",NA(),#REF!)</f>
        <v>#REF!</v>
      </c>
      <c r="DX30" s="51" t="e">
        <f>IF(#REF!="",NA(),#REF!)</f>
        <v>#REF!</v>
      </c>
      <c r="DY30" s="303">
        <f ca="1">_xlfn.DAYS(TODAY(),EC30)</f>
        <v>2603</v>
      </c>
      <c r="DZ30" s="306" t="s">
        <v>75</v>
      </c>
      <c r="EA30" s="52">
        <f t="shared" ref="EA30" si="31">SUM(EL30:HC30)</f>
        <v>2103</v>
      </c>
      <c r="EB30" s="41" t="s">
        <v>65</v>
      </c>
      <c r="EC30" s="309">
        <v>42829</v>
      </c>
      <c r="ED30" s="312"/>
      <c r="EE30" s="313"/>
      <c r="EF30" s="313"/>
      <c r="EG30" s="313"/>
      <c r="EH30" s="313"/>
      <c r="EI30" s="313"/>
      <c r="EJ30" s="53">
        <f t="shared" si="28"/>
        <v>0</v>
      </c>
      <c r="EK30" s="53" t="str">
        <f t="shared" si="28"/>
        <v/>
      </c>
      <c r="EL30" s="53">
        <f t="shared" si="28"/>
        <v>119</v>
      </c>
      <c r="EM30" s="54" t="str">
        <f t="shared" si="28"/>
        <v/>
      </c>
      <c r="EN30" s="54" t="str">
        <f t="shared" si="28"/>
        <v/>
      </c>
      <c r="EO30" s="54">
        <f t="shared" si="28"/>
        <v>145</v>
      </c>
      <c r="EP30" s="54" t="str">
        <f t="shared" si="28"/>
        <v/>
      </c>
      <c r="EQ30" s="54">
        <f t="shared" si="28"/>
        <v>230</v>
      </c>
      <c r="ER30" s="54" t="str">
        <f t="shared" si="28"/>
        <v/>
      </c>
      <c r="ES30" s="54" t="str">
        <f t="shared" si="28"/>
        <v/>
      </c>
      <c r="ET30" s="54" t="str">
        <f t="shared" si="28"/>
        <v/>
      </c>
      <c r="EU30" s="54" t="str">
        <f t="shared" si="28"/>
        <v/>
      </c>
      <c r="EV30" s="54">
        <f t="shared" si="28"/>
        <v>395</v>
      </c>
      <c r="EW30" s="54" t="str">
        <f t="shared" si="28"/>
        <v/>
      </c>
      <c r="EX30" s="54" t="str">
        <f t="shared" si="28"/>
        <v/>
      </c>
      <c r="EY30" s="54" t="str">
        <f t="shared" si="24"/>
        <v/>
      </c>
      <c r="EZ30" s="54" t="str">
        <f t="shared" si="24"/>
        <v/>
      </c>
      <c r="FA30" s="54" t="str">
        <f t="shared" si="24"/>
        <v/>
      </c>
      <c r="FB30" s="54" t="str">
        <f t="shared" si="24"/>
        <v/>
      </c>
      <c r="FC30" s="54">
        <f t="shared" si="24"/>
        <v>365</v>
      </c>
      <c r="FD30" s="54" t="str">
        <f t="shared" si="24"/>
        <v/>
      </c>
      <c r="FE30" s="54">
        <f t="shared" si="24"/>
        <v>300</v>
      </c>
      <c r="FF30" s="54" t="str">
        <f t="shared" si="24"/>
        <v/>
      </c>
      <c r="FG30" s="54">
        <f t="shared" si="24"/>
        <v>213</v>
      </c>
      <c r="FH30" s="54" t="str">
        <f t="shared" si="24"/>
        <v/>
      </c>
      <c r="FI30" s="54" t="str">
        <f t="shared" si="24"/>
        <v/>
      </c>
      <c r="FJ30" s="54">
        <f t="shared" si="24"/>
        <v>162</v>
      </c>
      <c r="FK30" s="54" t="str">
        <f t="shared" si="24"/>
        <v/>
      </c>
      <c r="FL30" s="54" t="str">
        <f t="shared" si="24"/>
        <v/>
      </c>
      <c r="FM30" s="54">
        <f t="shared" si="24"/>
        <v>54</v>
      </c>
      <c r="FN30" s="54" t="str">
        <f t="shared" si="24"/>
        <v/>
      </c>
      <c r="FO30" s="54" t="str">
        <f t="shared" si="25"/>
        <v/>
      </c>
      <c r="FP30" s="54" t="str">
        <f t="shared" si="25"/>
        <v/>
      </c>
      <c r="FQ30" s="54">
        <f t="shared" si="25"/>
        <v>51</v>
      </c>
      <c r="FR30" s="54" t="str">
        <f t="shared" si="25"/>
        <v/>
      </c>
      <c r="FS30" s="54" t="str">
        <f t="shared" si="25"/>
        <v/>
      </c>
      <c r="FT30" s="54">
        <f t="shared" si="25"/>
        <v>42</v>
      </c>
      <c r="FU30" s="54" t="str">
        <f t="shared" si="25"/>
        <v/>
      </c>
      <c r="FV30" s="54" t="str">
        <f t="shared" si="25"/>
        <v/>
      </c>
      <c r="FW30" s="54" t="str">
        <f t="shared" si="25"/>
        <v/>
      </c>
      <c r="FX30" s="54" t="str">
        <f t="shared" si="25"/>
        <v/>
      </c>
      <c r="FY30" s="54">
        <f t="shared" si="25"/>
        <v>26</v>
      </c>
      <c r="FZ30" s="54" t="str">
        <f t="shared" si="25"/>
        <v/>
      </c>
      <c r="GA30" s="54" t="str">
        <f t="shared" si="25"/>
        <v/>
      </c>
      <c r="GB30" s="54">
        <f t="shared" si="25"/>
        <v>1</v>
      </c>
      <c r="GC30" s="54" t="str">
        <f t="shared" si="25"/>
        <v/>
      </c>
      <c r="GD30" s="54" t="str">
        <f t="shared" si="25"/>
        <v/>
      </c>
      <c r="GE30" s="54" t="str">
        <f t="shared" si="26"/>
        <v/>
      </c>
      <c r="GF30" s="54" t="str">
        <f t="shared" si="26"/>
        <v/>
      </c>
      <c r="GG30" s="54" t="str">
        <f t="shared" si="26"/>
        <v/>
      </c>
      <c r="GH30" s="54" t="str">
        <f t="shared" si="26"/>
        <v/>
      </c>
      <c r="GI30" s="54" t="str">
        <f t="shared" si="26"/>
        <v/>
      </c>
      <c r="GJ30" s="54" t="str">
        <f t="shared" si="26"/>
        <v/>
      </c>
      <c r="GK30" s="54" t="str">
        <f t="shared" si="26"/>
        <v/>
      </c>
      <c r="GL30" s="54" t="str">
        <f t="shared" si="26"/>
        <v/>
      </c>
      <c r="GM30" s="54" t="str">
        <f t="shared" si="26"/>
        <v/>
      </c>
      <c r="GN30" s="54" t="str">
        <f t="shared" si="26"/>
        <v/>
      </c>
      <c r="GO30" s="54" t="str">
        <f t="shared" si="26"/>
        <v/>
      </c>
      <c r="GP30" s="54" t="str">
        <f t="shared" si="26"/>
        <v/>
      </c>
      <c r="GQ30" s="54" t="str">
        <f t="shared" si="26"/>
        <v/>
      </c>
      <c r="GR30" s="54" t="str">
        <f t="shared" si="26"/>
        <v/>
      </c>
      <c r="GS30" s="54" t="str">
        <f t="shared" si="26"/>
        <v/>
      </c>
      <c r="GT30" s="54" t="str">
        <f t="shared" si="26"/>
        <v/>
      </c>
      <c r="GU30" s="54" t="str">
        <f t="shared" si="7"/>
        <v/>
      </c>
      <c r="GV30" s="54" t="str">
        <f t="shared" si="4"/>
        <v/>
      </c>
      <c r="GW30" s="54" t="str">
        <f t="shared" si="4"/>
        <v/>
      </c>
      <c r="GX30" s="54" t="str">
        <f t="shared" si="4"/>
        <v/>
      </c>
      <c r="GY30" s="54" t="str">
        <f t="shared" si="4"/>
        <v/>
      </c>
      <c r="GZ30" s="54" t="str">
        <f t="shared" si="4"/>
        <v/>
      </c>
      <c r="HA30" s="54" t="str">
        <f t="shared" si="4"/>
        <v/>
      </c>
      <c r="HB30" s="54" t="str">
        <f t="shared" si="4"/>
        <v/>
      </c>
      <c r="HC30" s="55" t="str">
        <f t="shared" si="4"/>
        <v/>
      </c>
      <c r="HD30" s="313"/>
      <c r="HE30" s="313"/>
      <c r="HF30" s="313"/>
      <c r="HG30" s="313"/>
      <c r="HH30" s="313"/>
      <c r="HI30" s="316"/>
      <c r="HK30">
        <f>SUM($EJ30:EK30)</f>
        <v>0</v>
      </c>
      <c r="HL30">
        <f>SUM($EJ30:EL30)</f>
        <v>119</v>
      </c>
      <c r="HM30">
        <f>SUM($EJ30:EM30)</f>
        <v>119</v>
      </c>
      <c r="HN30">
        <f>SUM($EJ30:EN30)</f>
        <v>119</v>
      </c>
      <c r="HO30">
        <f>SUM($EJ30:EO30)</f>
        <v>264</v>
      </c>
      <c r="HP30">
        <f>SUM($EJ30:EP30)</f>
        <v>264</v>
      </c>
      <c r="HQ30">
        <f>SUM($EJ30:EQ30)</f>
        <v>494</v>
      </c>
      <c r="HR30">
        <f>SUM($EJ30:ER30)</f>
        <v>494</v>
      </c>
      <c r="HS30">
        <f>SUM($EJ30:ES30)</f>
        <v>494</v>
      </c>
      <c r="HT30">
        <f>SUM($EJ30:ET30)</f>
        <v>494</v>
      </c>
      <c r="HU30">
        <f>SUM($EJ30:EU30)</f>
        <v>494</v>
      </c>
      <c r="HV30">
        <f>SUM($EJ30:EV30)</f>
        <v>889</v>
      </c>
      <c r="HW30">
        <f>SUM($EJ30:EW30)</f>
        <v>889</v>
      </c>
      <c r="HX30">
        <f>SUM($EJ30:EX30)</f>
        <v>889</v>
      </c>
      <c r="HY30">
        <f>SUM($EJ30:EY30)</f>
        <v>889</v>
      </c>
      <c r="HZ30">
        <f>SUM($EJ30:EZ30)</f>
        <v>889</v>
      </c>
      <c r="IA30">
        <f>SUM($EJ30:FA30)</f>
        <v>889</v>
      </c>
      <c r="IB30">
        <f>SUM($EJ30:FB30)</f>
        <v>889</v>
      </c>
      <c r="IC30">
        <f>SUM($EJ30:FC30)</f>
        <v>1254</v>
      </c>
      <c r="ID30">
        <f>SUM($EJ30:FD30)</f>
        <v>1254</v>
      </c>
      <c r="IE30">
        <f>SUM($EJ30:FE30)</f>
        <v>1554</v>
      </c>
      <c r="IF30">
        <f>SUM($EJ30:FF30)</f>
        <v>1554</v>
      </c>
      <c r="IG30">
        <f>SUM($EJ30:FG30)</f>
        <v>1767</v>
      </c>
      <c r="IH30">
        <f>SUM($EJ30:FH30)</f>
        <v>1767</v>
      </c>
      <c r="II30">
        <f>SUM($EJ30:FI30)</f>
        <v>1767</v>
      </c>
      <c r="IJ30">
        <f>SUM($EJ30:FJ30)</f>
        <v>1929</v>
      </c>
      <c r="IK30">
        <f>SUM($EJ30:FK30)</f>
        <v>1929</v>
      </c>
      <c r="IL30">
        <f>SUM($EJ30:FL30)</f>
        <v>1929</v>
      </c>
      <c r="IM30">
        <f>SUM($EJ30:FM30)</f>
        <v>1983</v>
      </c>
      <c r="IN30">
        <f>SUM($EJ30:FN30)</f>
        <v>1983</v>
      </c>
      <c r="IO30">
        <f>SUM($EJ30:FO30)</f>
        <v>1983</v>
      </c>
      <c r="IP30">
        <f>SUM($EJ30:FP30)</f>
        <v>1983</v>
      </c>
      <c r="IQ30">
        <f>SUM($EJ30:FQ30)</f>
        <v>2034</v>
      </c>
      <c r="IR30">
        <f>SUM($EJ30:FR30)</f>
        <v>2034</v>
      </c>
      <c r="IS30">
        <f>SUM($EJ30:FS30)</f>
        <v>2034</v>
      </c>
      <c r="IT30">
        <f>SUM($EJ30:FT30)</f>
        <v>2076</v>
      </c>
      <c r="IU30">
        <f>SUM($EJ30:FU30)</f>
        <v>2076</v>
      </c>
      <c r="IV30">
        <f>SUM($EJ30:FV30)</f>
        <v>2076</v>
      </c>
      <c r="IW30">
        <f>SUM($EJ30:FW30)</f>
        <v>2076</v>
      </c>
      <c r="IX30">
        <f>SUM($EJ30:FX30)</f>
        <v>2076</v>
      </c>
      <c r="IY30">
        <f>SUM($EJ30:FY30)</f>
        <v>2102</v>
      </c>
      <c r="IZ30">
        <f>SUM($EJ30:FZ30)</f>
        <v>2102</v>
      </c>
      <c r="JA30">
        <f>SUM($EJ30:GA30)</f>
        <v>2102</v>
      </c>
      <c r="JB30">
        <f>SUM($EJ30:GB30)</f>
        <v>2103</v>
      </c>
      <c r="JC30">
        <f>SUM($EJ30:GC30)</f>
        <v>2103</v>
      </c>
      <c r="JD30">
        <f>SUM($EJ30:GD30)</f>
        <v>2103</v>
      </c>
      <c r="JE30">
        <f>SUM($EJ30:GE30)</f>
        <v>2103</v>
      </c>
      <c r="JF30">
        <f>SUM($EJ30:GF30)</f>
        <v>2103</v>
      </c>
      <c r="JG30">
        <f>SUM($EJ30:GG30)</f>
        <v>2103</v>
      </c>
      <c r="JH30">
        <f>SUM($EJ30:GH30)</f>
        <v>2103</v>
      </c>
      <c r="JI30">
        <f>SUM($EJ30:GI30)</f>
        <v>2103</v>
      </c>
      <c r="JJ30">
        <f>SUM($EJ30:GJ30)</f>
        <v>2103</v>
      </c>
      <c r="JK30">
        <f>SUM($EJ30:GK30)</f>
        <v>2103</v>
      </c>
      <c r="JL30">
        <f>SUM($EJ30:GL30)</f>
        <v>2103</v>
      </c>
      <c r="JM30">
        <f>SUM($EJ30:GM30)</f>
        <v>2103</v>
      </c>
      <c r="JN30">
        <f>SUM($EJ30:GN30)</f>
        <v>2103</v>
      </c>
      <c r="JO30">
        <f>SUM($EJ30:GO30)</f>
        <v>2103</v>
      </c>
      <c r="JP30">
        <f>SUM($EJ30:GP30)</f>
        <v>2103</v>
      </c>
      <c r="JQ30">
        <f>SUM($EJ30:GQ30)</f>
        <v>2103</v>
      </c>
      <c r="JR30">
        <f>SUM($EJ30:GR30)</f>
        <v>2103</v>
      </c>
      <c r="JS30">
        <f>SUM($EJ30:GS30)</f>
        <v>2103</v>
      </c>
      <c r="JT30">
        <f>SUM($EJ30:GT30)</f>
        <v>2103</v>
      </c>
      <c r="JU30">
        <f>SUM($EJ30:GU30)</f>
        <v>2103</v>
      </c>
      <c r="JV30">
        <f>SUM($EJ30:GV30)</f>
        <v>2103</v>
      </c>
      <c r="JW30">
        <f>SUM($EJ30:GW30)</f>
        <v>2103</v>
      </c>
      <c r="JX30">
        <f>SUM($EJ30:GX30)</f>
        <v>2103</v>
      </c>
      <c r="JY30">
        <f>SUM($EJ30:GY30)</f>
        <v>2103</v>
      </c>
      <c r="JZ30">
        <f>SUM($EJ30:GZ30)</f>
        <v>2103</v>
      </c>
      <c r="KA30">
        <f>SUM($EJ30:HA30)</f>
        <v>2103</v>
      </c>
      <c r="KB30">
        <f>SUM($EJ30:HB30)</f>
        <v>2103</v>
      </c>
      <c r="KC30">
        <f>SUM($EJ30:HC30)</f>
        <v>2103</v>
      </c>
      <c r="KE30" s="318"/>
      <c r="KF30" s="56"/>
      <c r="KG30" s="56"/>
      <c r="KH30" s="56">
        <f t="shared" ref="KH30:LZ30" si="32">IF(I30="",NA(),I30*1)</f>
        <v>119</v>
      </c>
      <c r="KI30" s="56" t="e">
        <f t="shared" si="32"/>
        <v>#N/A</v>
      </c>
      <c r="KJ30" s="56" t="e">
        <f t="shared" si="32"/>
        <v>#N/A</v>
      </c>
      <c r="KK30" s="56">
        <f t="shared" si="32"/>
        <v>145</v>
      </c>
      <c r="KL30" s="56" t="e">
        <f t="shared" si="32"/>
        <v>#N/A</v>
      </c>
      <c r="KM30" s="56">
        <f t="shared" si="32"/>
        <v>230</v>
      </c>
      <c r="KN30" s="56" t="e">
        <f t="shared" si="32"/>
        <v>#N/A</v>
      </c>
      <c r="KO30" s="56" t="e">
        <f t="shared" si="32"/>
        <v>#N/A</v>
      </c>
      <c r="KP30" s="56" t="e">
        <f t="shared" si="32"/>
        <v>#N/A</v>
      </c>
      <c r="KQ30" s="56" t="e">
        <f t="shared" si="32"/>
        <v>#N/A</v>
      </c>
      <c r="KR30" s="56">
        <f t="shared" si="32"/>
        <v>395</v>
      </c>
      <c r="KS30" s="56" t="e">
        <f t="shared" si="32"/>
        <v>#N/A</v>
      </c>
      <c r="KT30" s="56" t="e">
        <f t="shared" si="32"/>
        <v>#N/A</v>
      </c>
      <c r="KU30" s="56" t="e">
        <f t="shared" si="32"/>
        <v>#N/A</v>
      </c>
      <c r="KV30" s="56" t="e">
        <f t="shared" si="32"/>
        <v>#N/A</v>
      </c>
      <c r="KW30" s="56" t="e">
        <f t="shared" si="32"/>
        <v>#N/A</v>
      </c>
      <c r="KX30" s="56" t="e">
        <f t="shared" si="32"/>
        <v>#N/A</v>
      </c>
      <c r="KY30" s="56">
        <f t="shared" si="32"/>
        <v>365</v>
      </c>
      <c r="KZ30" s="56" t="e">
        <f t="shared" si="32"/>
        <v>#N/A</v>
      </c>
      <c r="LA30" s="56">
        <f t="shared" si="32"/>
        <v>300</v>
      </c>
      <c r="LB30" s="56" t="e">
        <f t="shared" si="32"/>
        <v>#N/A</v>
      </c>
      <c r="LC30" s="56">
        <f t="shared" si="32"/>
        <v>213</v>
      </c>
      <c r="LD30" s="56" t="e">
        <f t="shared" si="32"/>
        <v>#N/A</v>
      </c>
      <c r="LE30" s="56" t="e">
        <f t="shared" si="32"/>
        <v>#N/A</v>
      </c>
      <c r="LF30" s="56">
        <f t="shared" si="32"/>
        <v>162</v>
      </c>
      <c r="LG30" s="56" t="e">
        <f t="shared" si="32"/>
        <v>#N/A</v>
      </c>
      <c r="LH30" s="56" t="e">
        <f t="shared" si="32"/>
        <v>#N/A</v>
      </c>
      <c r="LI30" s="56">
        <f t="shared" si="32"/>
        <v>54</v>
      </c>
      <c r="LJ30" s="56" t="e">
        <f t="shared" si="32"/>
        <v>#N/A</v>
      </c>
      <c r="LK30" s="56" t="e">
        <f t="shared" si="32"/>
        <v>#N/A</v>
      </c>
      <c r="LL30" s="56" t="e">
        <f t="shared" si="32"/>
        <v>#N/A</v>
      </c>
      <c r="LM30" s="56">
        <f t="shared" si="32"/>
        <v>51</v>
      </c>
      <c r="LN30" s="56" t="e">
        <f t="shared" si="32"/>
        <v>#N/A</v>
      </c>
      <c r="LO30" s="56" t="e">
        <f t="shared" si="32"/>
        <v>#N/A</v>
      </c>
      <c r="LP30" s="56">
        <f t="shared" si="32"/>
        <v>42</v>
      </c>
      <c r="LQ30" s="56" t="e">
        <f t="shared" si="32"/>
        <v>#N/A</v>
      </c>
      <c r="LR30" s="56" t="e">
        <f t="shared" si="32"/>
        <v>#N/A</v>
      </c>
      <c r="LS30" s="56" t="e">
        <f t="shared" si="32"/>
        <v>#N/A</v>
      </c>
      <c r="LT30" s="56" t="e">
        <f t="shared" si="32"/>
        <v>#N/A</v>
      </c>
      <c r="LU30" s="56">
        <f t="shared" si="32"/>
        <v>26</v>
      </c>
      <c r="LV30" s="56" t="e">
        <f t="shared" si="32"/>
        <v>#N/A</v>
      </c>
      <c r="LW30" s="56" t="e">
        <f t="shared" si="32"/>
        <v>#N/A</v>
      </c>
      <c r="LX30" s="56">
        <f t="shared" si="32"/>
        <v>1</v>
      </c>
      <c r="LY30" s="56" t="e">
        <f t="shared" si="32"/>
        <v>#N/A</v>
      </c>
      <c r="LZ30" s="56" t="e">
        <f t="shared" si="32"/>
        <v>#N/A</v>
      </c>
      <c r="MB30" s="57">
        <f t="shared" ref="MB30:NT30" si="33">IF(ISNUMBER(KH30),KH30,"")</f>
        <v>119</v>
      </c>
      <c r="MC30" s="57" t="str">
        <f t="shared" si="33"/>
        <v/>
      </c>
      <c r="MD30" s="57" t="str">
        <f t="shared" si="33"/>
        <v/>
      </c>
      <c r="ME30" s="57">
        <f t="shared" si="33"/>
        <v>145</v>
      </c>
      <c r="MF30" s="57" t="str">
        <f t="shared" si="33"/>
        <v/>
      </c>
      <c r="MG30" s="57">
        <f t="shared" si="33"/>
        <v>230</v>
      </c>
      <c r="MH30" s="57" t="str">
        <f t="shared" si="33"/>
        <v/>
      </c>
      <c r="MI30" s="57" t="str">
        <f t="shared" si="33"/>
        <v/>
      </c>
      <c r="MJ30" s="57" t="str">
        <f t="shared" si="33"/>
        <v/>
      </c>
      <c r="MK30" s="57" t="str">
        <f t="shared" si="33"/>
        <v/>
      </c>
      <c r="ML30" s="57">
        <f t="shared" si="33"/>
        <v>395</v>
      </c>
      <c r="MM30" s="57" t="str">
        <f t="shared" si="33"/>
        <v/>
      </c>
      <c r="MN30" s="57" t="str">
        <f t="shared" si="33"/>
        <v/>
      </c>
      <c r="MO30" s="57" t="str">
        <f t="shared" si="33"/>
        <v/>
      </c>
      <c r="MP30" s="57" t="str">
        <f t="shared" si="33"/>
        <v/>
      </c>
      <c r="MQ30" s="57" t="str">
        <f t="shared" si="33"/>
        <v/>
      </c>
      <c r="MR30" s="57" t="str">
        <f t="shared" si="33"/>
        <v/>
      </c>
      <c r="MS30" s="57">
        <f t="shared" si="33"/>
        <v>365</v>
      </c>
      <c r="MT30" s="57" t="str">
        <f t="shared" si="33"/>
        <v/>
      </c>
      <c r="MU30" s="57">
        <f t="shared" si="33"/>
        <v>300</v>
      </c>
      <c r="MV30" s="57" t="str">
        <f t="shared" si="33"/>
        <v/>
      </c>
      <c r="MW30" s="57">
        <f t="shared" si="33"/>
        <v>213</v>
      </c>
      <c r="MX30" s="57" t="str">
        <f t="shared" si="33"/>
        <v/>
      </c>
      <c r="MY30" s="57" t="str">
        <f t="shared" si="33"/>
        <v/>
      </c>
      <c r="MZ30" s="57">
        <f t="shared" si="33"/>
        <v>162</v>
      </c>
      <c r="NA30" s="57" t="str">
        <f t="shared" si="33"/>
        <v/>
      </c>
      <c r="NB30" s="57" t="str">
        <f t="shared" si="33"/>
        <v/>
      </c>
      <c r="NC30" s="57">
        <f t="shared" si="33"/>
        <v>54</v>
      </c>
      <c r="ND30" s="57" t="str">
        <f t="shared" si="33"/>
        <v/>
      </c>
      <c r="NE30" s="57" t="str">
        <f t="shared" si="33"/>
        <v/>
      </c>
      <c r="NF30" s="57" t="str">
        <f t="shared" si="33"/>
        <v/>
      </c>
      <c r="NG30" s="57">
        <f t="shared" si="33"/>
        <v>51</v>
      </c>
      <c r="NH30" s="57" t="str">
        <f t="shared" si="33"/>
        <v/>
      </c>
      <c r="NI30" s="57" t="str">
        <f t="shared" si="33"/>
        <v/>
      </c>
      <c r="NJ30" s="57">
        <f t="shared" si="33"/>
        <v>42</v>
      </c>
      <c r="NK30" s="57" t="str">
        <f t="shared" si="33"/>
        <v/>
      </c>
      <c r="NL30" s="57" t="str">
        <f t="shared" si="33"/>
        <v/>
      </c>
      <c r="NM30" s="57" t="str">
        <f t="shared" si="33"/>
        <v/>
      </c>
      <c r="NN30" s="57" t="str">
        <f t="shared" si="33"/>
        <v/>
      </c>
      <c r="NO30" s="57">
        <f t="shared" si="33"/>
        <v>26</v>
      </c>
      <c r="NP30" s="57" t="str">
        <f t="shared" si="33"/>
        <v/>
      </c>
      <c r="NQ30" s="57" t="str">
        <f t="shared" si="33"/>
        <v/>
      </c>
      <c r="NR30" s="57">
        <f t="shared" si="33"/>
        <v>1</v>
      </c>
      <c r="NS30" s="57" t="str">
        <f t="shared" si="33"/>
        <v/>
      </c>
      <c r="NT30" s="57" t="str">
        <f t="shared" si="33"/>
        <v/>
      </c>
      <c r="NU30" s="57" t="str">
        <f>IF(ISNUMBER(#REF!),#REF!,"")</f>
        <v/>
      </c>
      <c r="NV30" s="57" t="str">
        <f>IF(ISNUMBER(#REF!),#REF!,"")</f>
        <v/>
      </c>
      <c r="NX30" s="57">
        <f>SUM($MB30:MC30)</f>
        <v>119</v>
      </c>
      <c r="NY30" s="57">
        <f>SUM($MB30:MD30)</f>
        <v>119</v>
      </c>
      <c r="NZ30" s="57">
        <f>SUM($MB30:ME30)</f>
        <v>264</v>
      </c>
      <c r="OA30" s="57">
        <f>SUM($MB30:MF30)</f>
        <v>264</v>
      </c>
      <c r="OB30" s="57">
        <f>SUM($MB30:MG30)</f>
        <v>494</v>
      </c>
      <c r="OC30" s="57">
        <f>SUM($MB30:MH30)</f>
        <v>494</v>
      </c>
      <c r="OD30" s="57">
        <f>SUM($MB30:MI30)</f>
        <v>494</v>
      </c>
      <c r="OE30" s="57">
        <f>SUM($MB30:MJ30)</f>
        <v>494</v>
      </c>
      <c r="OF30" s="57">
        <f>SUM($MB30:MK30)</f>
        <v>494</v>
      </c>
      <c r="OG30" s="57">
        <f>SUM($MB30:ML30)</f>
        <v>889</v>
      </c>
      <c r="OH30" s="57">
        <f>SUM($MB30:MM30)</f>
        <v>889</v>
      </c>
      <c r="OI30" s="57">
        <f>SUM($MB30:MN30)</f>
        <v>889</v>
      </c>
      <c r="OJ30" s="57">
        <f>SUM($MB30:MO30)</f>
        <v>889</v>
      </c>
      <c r="OK30" s="57">
        <f>SUM($MB30:MP30)</f>
        <v>889</v>
      </c>
      <c r="OL30" s="57">
        <f>SUM($MB30:MQ30)</f>
        <v>889</v>
      </c>
      <c r="OM30" s="57">
        <f>SUM($MB30:MR30)</f>
        <v>889</v>
      </c>
      <c r="ON30" s="57">
        <f>SUM($MB30:MS30)</f>
        <v>1254</v>
      </c>
      <c r="OO30" s="57">
        <f>SUM($MB30:MT30)</f>
        <v>1254</v>
      </c>
      <c r="OP30" s="57">
        <f>SUM($MB30:MU30)</f>
        <v>1554</v>
      </c>
      <c r="OQ30" s="57">
        <f>SUM($MB30:MV30)</f>
        <v>1554</v>
      </c>
      <c r="OR30" s="57">
        <f>SUM($MB30:MW30)</f>
        <v>1767</v>
      </c>
      <c r="OS30" s="57">
        <f>SUM($MB30:MX30)</f>
        <v>1767</v>
      </c>
      <c r="OT30" s="57">
        <f>SUM($MB30:MY30)</f>
        <v>1767</v>
      </c>
      <c r="OU30" s="57">
        <f>SUM($MB30:MZ30)</f>
        <v>1929</v>
      </c>
      <c r="OV30" s="57">
        <f>SUM($MB30:NA30)</f>
        <v>1929</v>
      </c>
      <c r="OW30" s="57">
        <f>SUM($MB30:NB30)</f>
        <v>1929</v>
      </c>
      <c r="OX30" s="57">
        <f>SUM($MB30:NC30)</f>
        <v>1983</v>
      </c>
      <c r="OY30" s="57">
        <f>SUM($MB30:ND30)</f>
        <v>1983</v>
      </c>
      <c r="OZ30" s="57">
        <f>SUM($MB30:NE30)</f>
        <v>1983</v>
      </c>
      <c r="PA30" s="57">
        <f>SUM($MB30:NF30)</f>
        <v>1983</v>
      </c>
      <c r="PB30" s="57">
        <f>SUM($MB30:NG30)</f>
        <v>2034</v>
      </c>
      <c r="PC30" s="57">
        <f>SUM($MB30:NH30)</f>
        <v>2034</v>
      </c>
      <c r="PD30" s="57">
        <f>SUM($MB30:NI30)</f>
        <v>2034</v>
      </c>
      <c r="PE30" s="57">
        <f>SUM($MB30:NJ30)</f>
        <v>2076</v>
      </c>
      <c r="PF30" s="57">
        <f>SUM($MB30:NK30)</f>
        <v>2076</v>
      </c>
      <c r="PG30" s="57">
        <f>SUM($MB30:NL30)</f>
        <v>2076</v>
      </c>
      <c r="PH30" s="57">
        <f>SUM($MB30:NM30)</f>
        <v>2076</v>
      </c>
      <c r="PI30" s="57">
        <f>SUM($MB30:NN30)</f>
        <v>2076</v>
      </c>
      <c r="PJ30" s="57">
        <f>SUM($MB30:NO30)</f>
        <v>2102</v>
      </c>
      <c r="PK30" s="57">
        <f>SUM($MB30:NP30)</f>
        <v>2102</v>
      </c>
      <c r="PL30" s="57">
        <f>SUM($MB30:NQ30)</f>
        <v>2102</v>
      </c>
      <c r="PM30" s="57">
        <f>SUM($MB30:NR30)</f>
        <v>2103</v>
      </c>
      <c r="PN30" s="57">
        <f>SUM($MB30:NS30)</f>
        <v>2103</v>
      </c>
      <c r="PO30" s="57">
        <f>SUM($MB30:NT30)</f>
        <v>2103</v>
      </c>
      <c r="PP30" s="57">
        <f>SUM($MB30:NU30)</f>
        <v>2103</v>
      </c>
      <c r="PQ30" s="57">
        <f>SUM($MB30:NV30)</f>
        <v>2103</v>
      </c>
      <c r="PR30" s="57">
        <f>SUM($MB30:NV30)</f>
        <v>2103</v>
      </c>
    </row>
    <row r="31" spans="1:434" ht="17" thickBot="1">
      <c r="A31" s="319"/>
      <c r="B31" s="307"/>
      <c r="C31" s="307"/>
      <c r="D31" s="307"/>
      <c r="E31" s="58" t="s">
        <v>66</v>
      </c>
      <c r="F31" s="310"/>
      <c r="G31" s="42">
        <v>0</v>
      </c>
      <c r="H31" s="42"/>
      <c r="I31" s="59">
        <v>25.3</v>
      </c>
      <c r="J31" s="60"/>
      <c r="K31" s="61"/>
      <c r="L31" s="60">
        <v>31.1</v>
      </c>
      <c r="M31" s="61"/>
      <c r="N31" s="60">
        <v>33.1</v>
      </c>
      <c r="O31" s="61"/>
      <c r="P31" s="61"/>
      <c r="Q31" s="61"/>
      <c r="R31" s="61"/>
      <c r="S31" s="60">
        <v>55.8</v>
      </c>
      <c r="T31" s="60"/>
      <c r="U31" s="60"/>
      <c r="V31" s="61"/>
      <c r="W31" s="61"/>
      <c r="X31" s="61"/>
      <c r="Y31" s="60"/>
      <c r="Z31" s="60">
        <v>60</v>
      </c>
      <c r="AA31" s="61"/>
      <c r="AB31" s="60">
        <v>70.3</v>
      </c>
      <c r="AC31" s="61"/>
      <c r="AD31" s="60">
        <v>72.400000000000006</v>
      </c>
      <c r="AE31" s="60"/>
      <c r="AF31" s="61"/>
      <c r="AG31" s="60">
        <v>69.900000000000006</v>
      </c>
      <c r="AH31" s="61"/>
      <c r="AI31" s="61"/>
      <c r="AJ31" s="60">
        <v>60.5</v>
      </c>
      <c r="AK31" s="62"/>
      <c r="AL31" s="62"/>
      <c r="AM31" s="62"/>
      <c r="AN31" s="63">
        <v>61.1</v>
      </c>
      <c r="AO31" s="62"/>
      <c r="AP31" s="62"/>
      <c r="AQ31" s="63">
        <v>53.1</v>
      </c>
      <c r="AR31" s="62"/>
      <c r="AS31" s="62"/>
      <c r="AT31" s="62"/>
      <c r="AU31" s="62"/>
      <c r="AV31" s="63">
        <v>51.6</v>
      </c>
      <c r="AW31" s="62"/>
      <c r="AX31" s="62"/>
      <c r="AY31" s="64">
        <v>7.8</v>
      </c>
      <c r="AZ31" s="63"/>
      <c r="BA31" s="63"/>
      <c r="BC31" s="319"/>
      <c r="BD31">
        <v>0</v>
      </c>
      <c r="BE31" s="65">
        <f t="shared" si="23"/>
        <v>0</v>
      </c>
      <c r="BF31" s="65" t="e">
        <f t="shared" si="23"/>
        <v>#N/A</v>
      </c>
      <c r="BG31" s="65">
        <f t="shared" si="23"/>
        <v>25.3</v>
      </c>
      <c r="BH31" s="66" t="e">
        <f t="shared" si="23"/>
        <v>#N/A</v>
      </c>
      <c r="BI31" s="66" t="e">
        <f t="shared" si="23"/>
        <v>#N/A</v>
      </c>
      <c r="BJ31" s="66">
        <f t="shared" si="23"/>
        <v>31.1</v>
      </c>
      <c r="BK31" s="66" t="e">
        <f t="shared" si="23"/>
        <v>#N/A</v>
      </c>
      <c r="BL31" s="66">
        <f t="shared" si="23"/>
        <v>33.1</v>
      </c>
      <c r="BM31" s="66" t="e">
        <f t="shared" si="23"/>
        <v>#N/A</v>
      </c>
      <c r="BN31" s="66" t="e">
        <f t="shared" si="23"/>
        <v>#N/A</v>
      </c>
      <c r="BO31" s="66" t="e">
        <f t="shared" si="23"/>
        <v>#N/A</v>
      </c>
      <c r="BP31" s="66" t="e">
        <f t="shared" si="23"/>
        <v>#N/A</v>
      </c>
      <c r="BQ31" s="66">
        <f t="shared" si="23"/>
        <v>55.8</v>
      </c>
      <c r="BR31" s="66" t="e">
        <f t="shared" si="23"/>
        <v>#N/A</v>
      </c>
      <c r="BS31" s="66" t="e">
        <f t="shared" si="23"/>
        <v>#N/A</v>
      </c>
      <c r="BT31" s="66" t="e">
        <f t="shared" si="18"/>
        <v>#N/A</v>
      </c>
      <c r="BU31" s="66" t="e">
        <f t="shared" si="18"/>
        <v>#N/A</v>
      </c>
      <c r="BV31" s="66" t="e">
        <f t="shared" si="18"/>
        <v>#N/A</v>
      </c>
      <c r="BW31" s="66" t="e">
        <f t="shared" si="18"/>
        <v>#N/A</v>
      </c>
      <c r="BX31" s="66">
        <f t="shared" si="18"/>
        <v>60</v>
      </c>
      <c r="BY31" s="66" t="e">
        <f t="shared" si="18"/>
        <v>#N/A</v>
      </c>
      <c r="BZ31" s="66">
        <f t="shared" si="18"/>
        <v>70.3</v>
      </c>
      <c r="CA31" s="66" t="e">
        <f t="shared" si="18"/>
        <v>#N/A</v>
      </c>
      <c r="CB31" s="66">
        <f t="shared" si="18"/>
        <v>72.400000000000006</v>
      </c>
      <c r="CC31" s="66" t="e">
        <f t="shared" si="18"/>
        <v>#N/A</v>
      </c>
      <c r="CD31" s="66" t="e">
        <f t="shared" si="18"/>
        <v>#N/A</v>
      </c>
      <c r="CE31" s="66">
        <f t="shared" si="18"/>
        <v>69.900000000000006</v>
      </c>
      <c r="CF31" s="66" t="e">
        <f t="shared" si="18"/>
        <v>#N/A</v>
      </c>
      <c r="CG31" s="66" t="e">
        <f t="shared" si="18"/>
        <v>#N/A</v>
      </c>
      <c r="CH31" s="66">
        <f t="shared" si="18"/>
        <v>60.5</v>
      </c>
      <c r="CI31" s="66" t="e">
        <f t="shared" si="18"/>
        <v>#N/A</v>
      </c>
      <c r="CJ31" s="66" t="e">
        <f t="shared" si="19"/>
        <v>#N/A</v>
      </c>
      <c r="CK31" s="66" t="e">
        <f t="shared" si="19"/>
        <v>#N/A</v>
      </c>
      <c r="CL31" s="66">
        <f t="shared" si="19"/>
        <v>61.1</v>
      </c>
      <c r="CM31" s="66" t="e">
        <f t="shared" si="19"/>
        <v>#N/A</v>
      </c>
      <c r="CN31" s="66" t="e">
        <f t="shared" si="19"/>
        <v>#N/A</v>
      </c>
      <c r="CO31" s="66">
        <f t="shared" si="19"/>
        <v>53.1</v>
      </c>
      <c r="CP31" s="66" t="e">
        <f t="shared" si="19"/>
        <v>#N/A</v>
      </c>
      <c r="CQ31" s="66" t="e">
        <f t="shared" si="19"/>
        <v>#N/A</v>
      </c>
      <c r="CR31" s="66" t="e">
        <f t="shared" si="19"/>
        <v>#N/A</v>
      </c>
      <c r="CS31" s="66" t="e">
        <f t="shared" si="19"/>
        <v>#N/A</v>
      </c>
      <c r="CT31" s="66">
        <f t="shared" si="19"/>
        <v>51.6</v>
      </c>
      <c r="CU31" s="66" t="e">
        <f t="shared" si="19"/>
        <v>#N/A</v>
      </c>
      <c r="CV31" s="66" t="e">
        <f t="shared" si="19"/>
        <v>#N/A</v>
      </c>
      <c r="CW31" s="66">
        <f t="shared" si="19"/>
        <v>7.8</v>
      </c>
      <c r="CX31" s="66" t="e">
        <f t="shared" si="19"/>
        <v>#N/A</v>
      </c>
      <c r="CY31" s="66" t="e">
        <f t="shared" si="19"/>
        <v>#N/A</v>
      </c>
      <c r="CZ31" s="66" t="e">
        <f>IF(#REF!="",NA(),#REF!)</f>
        <v>#REF!</v>
      </c>
      <c r="DA31" s="66" t="e">
        <f>IF(#REF!="",NA(),#REF!)</f>
        <v>#REF!</v>
      </c>
      <c r="DB31" s="66" t="e">
        <f>IF(#REF!="",NA(),#REF!)</f>
        <v>#REF!</v>
      </c>
      <c r="DC31" s="66" t="e">
        <f>IF(#REF!="",NA(),#REF!)</f>
        <v>#REF!</v>
      </c>
      <c r="DD31" s="66" t="e">
        <f>IF(#REF!="",NA(),#REF!)</f>
        <v>#REF!</v>
      </c>
      <c r="DE31" s="66" t="e">
        <f>IF(#REF!="",NA(),#REF!)</f>
        <v>#REF!</v>
      </c>
      <c r="DF31" s="66" t="e">
        <f>IF(#REF!="",NA(),#REF!)</f>
        <v>#REF!</v>
      </c>
      <c r="DG31" s="66" t="e">
        <f>IF(#REF!="",NA(),#REF!)</f>
        <v>#REF!</v>
      </c>
      <c r="DH31" s="66" t="e">
        <f>IF(#REF!="",NA(),#REF!)</f>
        <v>#REF!</v>
      </c>
      <c r="DI31" s="66" t="e">
        <f>IF(#REF!="",NA(),#REF!)</f>
        <v>#REF!</v>
      </c>
      <c r="DJ31" s="66" t="e">
        <f>IF(#REF!="",NA(),#REF!)</f>
        <v>#REF!</v>
      </c>
      <c r="DK31" s="66" t="e">
        <f>IF(#REF!="",NA(),#REF!)</f>
        <v>#REF!</v>
      </c>
      <c r="DL31" s="66" t="e">
        <f>IF(#REF!="",NA(),#REF!)</f>
        <v>#REF!</v>
      </c>
      <c r="DM31" s="66" t="e">
        <f>IF(#REF!="",NA(),#REF!)</f>
        <v>#REF!</v>
      </c>
      <c r="DN31" s="66" t="e">
        <f>IF(#REF!="",NA(),#REF!)</f>
        <v>#REF!</v>
      </c>
      <c r="DO31" s="66" t="e">
        <f>IF(#REF!="",NA(),#REF!)</f>
        <v>#REF!</v>
      </c>
      <c r="DP31" s="66" t="e">
        <f>IF(#REF!="",NA(),#REF!)</f>
        <v>#REF!</v>
      </c>
      <c r="DQ31" s="66" t="e">
        <f>IF(#REF!="",NA(),#REF!)</f>
        <v>#REF!</v>
      </c>
      <c r="DR31" s="66" t="e">
        <f>IF(#REF!="",NA(),#REF!)</f>
        <v>#REF!</v>
      </c>
      <c r="DS31" s="66" t="e">
        <f>IF(#REF!="",NA(),#REF!)</f>
        <v>#REF!</v>
      </c>
      <c r="DT31" s="66" t="e">
        <f>IF(#REF!="",NA(),#REF!)</f>
        <v>#REF!</v>
      </c>
      <c r="DU31" s="66" t="e">
        <f>IF(#REF!="",NA(),#REF!)</f>
        <v>#REF!</v>
      </c>
      <c r="DV31" s="66" t="e">
        <f>IF(#REF!="",NA(),#REF!)</f>
        <v>#REF!</v>
      </c>
      <c r="DW31" s="66" t="e">
        <f>IF(#REF!="",NA(),#REF!)</f>
        <v>#REF!</v>
      </c>
      <c r="DX31" s="67" t="e">
        <f>IF(#REF!="",NA(),#REF!)</f>
        <v>#REF!</v>
      </c>
      <c r="DY31" s="304"/>
      <c r="DZ31" s="307"/>
      <c r="EA31" s="68">
        <f>MAX(I31:BA31)</f>
        <v>72.400000000000006</v>
      </c>
      <c r="EB31" s="58" t="s">
        <v>67</v>
      </c>
      <c r="EC31" s="310"/>
      <c r="ED31" s="312"/>
      <c r="EE31" s="313"/>
      <c r="EF31" s="313"/>
      <c r="EG31" s="313"/>
      <c r="EH31" s="313"/>
      <c r="EI31" s="313"/>
      <c r="EJ31" s="53">
        <f t="shared" si="28"/>
        <v>0</v>
      </c>
      <c r="EK31" s="53" t="str">
        <f t="shared" si="28"/>
        <v/>
      </c>
      <c r="EL31" s="70">
        <f t="shared" si="28"/>
        <v>25.3</v>
      </c>
      <c r="EM31" t="str">
        <f t="shared" si="28"/>
        <v/>
      </c>
      <c r="EN31" t="str">
        <f t="shared" si="28"/>
        <v/>
      </c>
      <c r="EO31">
        <f t="shared" si="28"/>
        <v>31.1</v>
      </c>
      <c r="EP31" t="str">
        <f t="shared" si="28"/>
        <v/>
      </c>
      <c r="EQ31">
        <f t="shared" si="28"/>
        <v>33.1</v>
      </c>
      <c r="ER31" t="str">
        <f t="shared" si="28"/>
        <v/>
      </c>
      <c r="ES31" t="str">
        <f t="shared" si="28"/>
        <v/>
      </c>
      <c r="ET31" t="str">
        <f t="shared" si="28"/>
        <v/>
      </c>
      <c r="EU31" t="str">
        <f t="shared" si="28"/>
        <v/>
      </c>
      <c r="EV31">
        <f t="shared" si="28"/>
        <v>55.8</v>
      </c>
      <c r="EW31" t="str">
        <f t="shared" si="28"/>
        <v/>
      </c>
      <c r="EX31" t="str">
        <f t="shared" si="28"/>
        <v/>
      </c>
      <c r="EY31" t="str">
        <f t="shared" si="24"/>
        <v/>
      </c>
      <c r="EZ31" t="str">
        <f t="shared" si="24"/>
        <v/>
      </c>
      <c r="FA31" t="str">
        <f t="shared" si="24"/>
        <v/>
      </c>
      <c r="FB31" t="str">
        <f t="shared" si="24"/>
        <v/>
      </c>
      <c r="FC31">
        <f t="shared" si="24"/>
        <v>60</v>
      </c>
      <c r="FD31" t="str">
        <f t="shared" si="24"/>
        <v/>
      </c>
      <c r="FE31">
        <f t="shared" si="24"/>
        <v>70.3</v>
      </c>
      <c r="FF31" t="str">
        <f t="shared" si="24"/>
        <v/>
      </c>
      <c r="FG31">
        <f t="shared" si="24"/>
        <v>72.400000000000006</v>
      </c>
      <c r="FH31" t="str">
        <f t="shared" si="24"/>
        <v/>
      </c>
      <c r="FI31" t="str">
        <f t="shared" si="24"/>
        <v/>
      </c>
      <c r="FJ31">
        <f t="shared" si="24"/>
        <v>69.900000000000006</v>
      </c>
      <c r="FK31" t="str">
        <f t="shared" si="24"/>
        <v/>
      </c>
      <c r="FL31" t="str">
        <f t="shared" si="24"/>
        <v/>
      </c>
      <c r="FM31">
        <f t="shared" si="24"/>
        <v>60.5</v>
      </c>
      <c r="FN31" t="str">
        <f t="shared" si="24"/>
        <v/>
      </c>
      <c r="FO31" t="str">
        <f t="shared" si="25"/>
        <v/>
      </c>
      <c r="FP31" t="str">
        <f t="shared" si="25"/>
        <v/>
      </c>
      <c r="FQ31">
        <f t="shared" si="25"/>
        <v>61.1</v>
      </c>
      <c r="FR31" t="str">
        <f t="shared" si="25"/>
        <v/>
      </c>
      <c r="FS31" t="str">
        <f t="shared" si="25"/>
        <v/>
      </c>
      <c r="FT31">
        <f t="shared" si="25"/>
        <v>53.1</v>
      </c>
      <c r="FU31" t="str">
        <f t="shared" si="25"/>
        <v/>
      </c>
      <c r="FV31" t="str">
        <f t="shared" si="25"/>
        <v/>
      </c>
      <c r="FW31" t="str">
        <f t="shared" si="25"/>
        <v/>
      </c>
      <c r="FX31" t="str">
        <f t="shared" si="25"/>
        <v/>
      </c>
      <c r="FY31">
        <f t="shared" si="25"/>
        <v>51.6</v>
      </c>
      <c r="FZ31" t="str">
        <f t="shared" si="25"/>
        <v/>
      </c>
      <c r="GA31" t="str">
        <f t="shared" si="25"/>
        <v/>
      </c>
      <c r="GB31">
        <f t="shared" si="25"/>
        <v>7.8</v>
      </c>
      <c r="GC31" t="str">
        <f t="shared" si="25"/>
        <v/>
      </c>
      <c r="GD31" t="str">
        <f t="shared" si="25"/>
        <v/>
      </c>
      <c r="GE31" t="str">
        <f t="shared" si="26"/>
        <v/>
      </c>
      <c r="GF31" t="str">
        <f t="shared" si="26"/>
        <v/>
      </c>
      <c r="GG31" t="str">
        <f t="shared" si="26"/>
        <v/>
      </c>
      <c r="GH31" t="str">
        <f t="shared" si="26"/>
        <v/>
      </c>
      <c r="GI31" t="str">
        <f t="shared" si="26"/>
        <v/>
      </c>
      <c r="GJ31" t="str">
        <f t="shared" si="26"/>
        <v/>
      </c>
      <c r="GK31" t="str">
        <f t="shared" si="26"/>
        <v/>
      </c>
      <c r="GL31" t="str">
        <f t="shared" si="26"/>
        <v/>
      </c>
      <c r="GM31" t="str">
        <f t="shared" si="26"/>
        <v/>
      </c>
      <c r="GN31" t="str">
        <f t="shared" si="26"/>
        <v/>
      </c>
      <c r="GO31" t="str">
        <f t="shared" si="26"/>
        <v/>
      </c>
      <c r="GP31" t="str">
        <f t="shared" si="26"/>
        <v/>
      </c>
      <c r="GQ31" t="str">
        <f t="shared" si="26"/>
        <v/>
      </c>
      <c r="GR31" t="str">
        <f t="shared" si="26"/>
        <v/>
      </c>
      <c r="GS31" t="str">
        <f t="shared" si="26"/>
        <v/>
      </c>
      <c r="GT31" t="str">
        <f t="shared" si="26"/>
        <v/>
      </c>
      <c r="GU31" t="str">
        <f t="shared" si="7"/>
        <v/>
      </c>
      <c r="GV31" t="str">
        <f t="shared" si="4"/>
        <v/>
      </c>
      <c r="GW31" t="str">
        <f t="shared" si="4"/>
        <v/>
      </c>
      <c r="GX31" t="str">
        <f t="shared" si="4"/>
        <v/>
      </c>
      <c r="GY31" t="str">
        <f t="shared" si="4"/>
        <v/>
      </c>
      <c r="GZ31" t="str">
        <f t="shared" si="4"/>
        <v/>
      </c>
      <c r="HA31" t="str">
        <f t="shared" si="4"/>
        <v/>
      </c>
      <c r="HB31" t="str">
        <f t="shared" si="4"/>
        <v/>
      </c>
      <c r="HC31" s="71" t="str">
        <f t="shared" si="4"/>
        <v/>
      </c>
      <c r="HD31" s="313"/>
      <c r="HE31" s="313"/>
      <c r="HF31" s="313"/>
      <c r="HG31" s="313"/>
      <c r="HH31" s="313"/>
      <c r="HI31" s="316"/>
      <c r="HM31" s="70"/>
      <c r="KC31" s="71"/>
      <c r="KE31" s="318"/>
      <c r="KF31" s="72"/>
      <c r="KG31" s="72"/>
      <c r="KH31" s="73"/>
      <c r="KI31" s="74"/>
      <c r="KJ31" s="74"/>
      <c r="KK31" s="74"/>
      <c r="KL31" s="74"/>
      <c r="KM31" s="74"/>
      <c r="KN31" s="74"/>
      <c r="KO31" s="74"/>
      <c r="KP31" s="74"/>
      <c r="KQ31" s="74"/>
      <c r="KR31" s="74"/>
      <c r="KS31" s="74"/>
      <c r="KT31" s="74"/>
      <c r="KU31" s="74"/>
      <c r="KV31" s="74"/>
      <c r="KW31" s="74"/>
      <c r="KX31" s="74"/>
      <c r="KY31" s="74"/>
      <c r="KZ31" s="74"/>
      <c r="LA31" s="74"/>
      <c r="LB31" s="74"/>
      <c r="LC31" s="74"/>
      <c r="LD31" s="74"/>
      <c r="LE31" s="74"/>
      <c r="LF31" s="74"/>
      <c r="LG31" s="74"/>
      <c r="LH31" s="74"/>
      <c r="LI31" s="74"/>
      <c r="LJ31" s="74"/>
      <c r="LK31" s="74"/>
      <c r="LL31" s="74"/>
      <c r="LM31" s="74"/>
      <c r="LN31" s="74"/>
      <c r="LO31" s="74"/>
      <c r="LP31" s="74"/>
      <c r="LQ31" s="74"/>
      <c r="LR31" s="74"/>
      <c r="LS31" s="74"/>
      <c r="LT31" s="74"/>
      <c r="LU31" s="74"/>
      <c r="LV31" s="74"/>
      <c r="LW31" s="74"/>
      <c r="LX31" s="74"/>
      <c r="LY31" s="74"/>
      <c r="LZ31" s="74"/>
    </row>
    <row r="32" spans="1:434" ht="17" thickBot="1">
      <c r="A32" s="319"/>
      <c r="B32" s="307"/>
      <c r="C32" s="307"/>
      <c r="D32" s="307"/>
      <c r="E32" s="58" t="s">
        <v>68</v>
      </c>
      <c r="F32" s="310"/>
      <c r="G32" s="42"/>
      <c r="H32" s="42"/>
      <c r="I32" s="59">
        <v>7.1</v>
      </c>
      <c r="J32" s="60"/>
      <c r="K32" s="61"/>
      <c r="L32" s="60">
        <v>21.7</v>
      </c>
      <c r="M32" s="61"/>
      <c r="N32" s="60">
        <v>17.100000000000001</v>
      </c>
      <c r="O32" s="61"/>
      <c r="P32" s="61"/>
      <c r="Q32" s="61"/>
      <c r="R32" s="61"/>
      <c r="S32" s="60">
        <v>27</v>
      </c>
      <c r="T32" s="60"/>
      <c r="U32" s="60"/>
      <c r="V32" s="61"/>
      <c r="W32" s="61"/>
      <c r="X32" s="61"/>
      <c r="Y32" s="60"/>
      <c r="Z32" s="60">
        <v>23.3</v>
      </c>
      <c r="AA32" s="61"/>
      <c r="AB32" s="60">
        <v>22.3</v>
      </c>
      <c r="AC32" s="61"/>
      <c r="AD32" s="60">
        <v>16.2</v>
      </c>
      <c r="AE32" s="60"/>
      <c r="AF32" s="61"/>
      <c r="AG32" s="60">
        <v>19.3</v>
      </c>
      <c r="AH32" s="61"/>
      <c r="AI32" s="61"/>
      <c r="AJ32" s="60">
        <v>17.05</v>
      </c>
      <c r="AK32" s="62"/>
      <c r="AL32" s="62"/>
      <c r="AM32" s="62"/>
      <c r="AN32" s="63">
        <v>14.8</v>
      </c>
      <c r="AO32" s="62"/>
      <c r="AP32" s="62"/>
      <c r="AQ32" s="63">
        <v>31.6</v>
      </c>
      <c r="AR32" s="62"/>
      <c r="AS32" s="62"/>
      <c r="AT32" s="62"/>
      <c r="AU32" s="62"/>
      <c r="AV32" s="63">
        <v>32.9</v>
      </c>
      <c r="AW32" s="62"/>
      <c r="AX32" s="62"/>
      <c r="AY32" s="64">
        <v>3.8</v>
      </c>
      <c r="AZ32" s="63"/>
      <c r="BA32" s="63"/>
      <c r="BC32" s="319"/>
      <c r="BD32">
        <v>0</v>
      </c>
      <c r="BE32" s="65" t="e">
        <f t="shared" si="23"/>
        <v>#N/A</v>
      </c>
      <c r="BF32" s="65" t="e">
        <f t="shared" si="23"/>
        <v>#N/A</v>
      </c>
      <c r="BG32" s="65">
        <f t="shared" si="23"/>
        <v>7.1</v>
      </c>
      <c r="BH32" s="66" t="e">
        <f t="shared" si="23"/>
        <v>#N/A</v>
      </c>
      <c r="BI32" s="66" t="e">
        <f t="shared" si="23"/>
        <v>#N/A</v>
      </c>
      <c r="BJ32" s="66">
        <f t="shared" si="23"/>
        <v>21.7</v>
      </c>
      <c r="BK32" s="66" t="e">
        <f t="shared" si="23"/>
        <v>#N/A</v>
      </c>
      <c r="BL32" s="66">
        <f t="shared" si="23"/>
        <v>17.100000000000001</v>
      </c>
      <c r="BM32" s="66" t="e">
        <f t="shared" si="23"/>
        <v>#N/A</v>
      </c>
      <c r="BN32" s="66" t="e">
        <f t="shared" si="23"/>
        <v>#N/A</v>
      </c>
      <c r="BO32" s="66" t="e">
        <f t="shared" si="23"/>
        <v>#N/A</v>
      </c>
      <c r="BP32" s="66" t="e">
        <f t="shared" si="23"/>
        <v>#N/A</v>
      </c>
      <c r="BQ32" s="66">
        <f t="shared" si="23"/>
        <v>27</v>
      </c>
      <c r="BR32" s="66" t="e">
        <f t="shared" si="23"/>
        <v>#N/A</v>
      </c>
      <c r="BS32" s="66" t="e">
        <f t="shared" si="23"/>
        <v>#N/A</v>
      </c>
      <c r="BT32" s="66" t="e">
        <f t="shared" si="18"/>
        <v>#N/A</v>
      </c>
      <c r="BU32" s="66" t="e">
        <f t="shared" si="18"/>
        <v>#N/A</v>
      </c>
      <c r="BV32" s="66" t="e">
        <f t="shared" si="18"/>
        <v>#N/A</v>
      </c>
      <c r="BW32" s="66" t="e">
        <f t="shared" si="18"/>
        <v>#N/A</v>
      </c>
      <c r="BX32" s="66">
        <f t="shared" si="18"/>
        <v>23.3</v>
      </c>
      <c r="BY32" s="66" t="e">
        <f t="shared" si="18"/>
        <v>#N/A</v>
      </c>
      <c r="BZ32" s="66">
        <f t="shared" si="18"/>
        <v>22.3</v>
      </c>
      <c r="CA32" s="66" t="e">
        <f t="shared" si="18"/>
        <v>#N/A</v>
      </c>
      <c r="CB32" s="66">
        <f t="shared" si="18"/>
        <v>16.2</v>
      </c>
      <c r="CC32" s="66" t="e">
        <f t="shared" si="18"/>
        <v>#N/A</v>
      </c>
      <c r="CD32" s="66" t="e">
        <f t="shared" si="18"/>
        <v>#N/A</v>
      </c>
      <c r="CE32" s="66">
        <f t="shared" si="18"/>
        <v>19.3</v>
      </c>
      <c r="CF32" s="66" t="e">
        <f t="shared" si="18"/>
        <v>#N/A</v>
      </c>
      <c r="CG32" s="66" t="e">
        <f t="shared" si="18"/>
        <v>#N/A</v>
      </c>
      <c r="CH32" s="66">
        <f t="shared" si="18"/>
        <v>17.05</v>
      </c>
      <c r="CI32" s="66" t="e">
        <f t="shared" si="18"/>
        <v>#N/A</v>
      </c>
      <c r="CJ32" s="66" t="e">
        <f t="shared" si="19"/>
        <v>#N/A</v>
      </c>
      <c r="CK32" s="66" t="e">
        <f t="shared" si="19"/>
        <v>#N/A</v>
      </c>
      <c r="CL32" s="66">
        <f t="shared" si="19"/>
        <v>14.8</v>
      </c>
      <c r="CM32" s="66" t="e">
        <f t="shared" si="19"/>
        <v>#N/A</v>
      </c>
      <c r="CN32" s="66" t="e">
        <f t="shared" si="19"/>
        <v>#N/A</v>
      </c>
      <c r="CO32" s="66">
        <f t="shared" si="19"/>
        <v>31.6</v>
      </c>
      <c r="CP32" s="66" t="e">
        <f t="shared" si="19"/>
        <v>#N/A</v>
      </c>
      <c r="CQ32" s="66" t="e">
        <f t="shared" si="19"/>
        <v>#N/A</v>
      </c>
      <c r="CR32" s="66" t="e">
        <f t="shared" si="19"/>
        <v>#N/A</v>
      </c>
      <c r="CS32" s="66" t="e">
        <f t="shared" si="19"/>
        <v>#N/A</v>
      </c>
      <c r="CT32" s="66">
        <f t="shared" si="19"/>
        <v>32.9</v>
      </c>
      <c r="CU32" s="66" t="e">
        <f t="shared" si="19"/>
        <v>#N/A</v>
      </c>
      <c r="CV32" s="66" t="e">
        <f t="shared" si="19"/>
        <v>#N/A</v>
      </c>
      <c r="CW32" s="66">
        <f t="shared" si="19"/>
        <v>3.8</v>
      </c>
      <c r="CX32" s="66" t="e">
        <f t="shared" si="19"/>
        <v>#N/A</v>
      </c>
      <c r="CY32" s="66" t="e">
        <f t="shared" si="19"/>
        <v>#N/A</v>
      </c>
      <c r="CZ32" s="66" t="e">
        <f>IF(#REF!="",NA(),#REF!)</f>
        <v>#REF!</v>
      </c>
      <c r="DA32" s="66" t="e">
        <f>IF(#REF!="",NA(),#REF!)</f>
        <v>#REF!</v>
      </c>
      <c r="DB32" s="66" t="e">
        <f>IF(#REF!="",NA(),#REF!)</f>
        <v>#REF!</v>
      </c>
      <c r="DC32" s="66" t="e">
        <f>IF(#REF!="",NA(),#REF!)</f>
        <v>#REF!</v>
      </c>
      <c r="DD32" s="66" t="e">
        <f>IF(#REF!="",NA(),#REF!)</f>
        <v>#REF!</v>
      </c>
      <c r="DE32" s="66" t="e">
        <f>IF(#REF!="",NA(),#REF!)</f>
        <v>#REF!</v>
      </c>
      <c r="DF32" s="66" t="e">
        <f>IF(#REF!="",NA(),#REF!)</f>
        <v>#REF!</v>
      </c>
      <c r="DG32" s="66" t="e">
        <f>IF(#REF!="",NA(),#REF!)</f>
        <v>#REF!</v>
      </c>
      <c r="DH32" s="66" t="e">
        <f>IF(#REF!="",NA(),#REF!)</f>
        <v>#REF!</v>
      </c>
      <c r="DI32" s="66" t="e">
        <f>IF(#REF!="",NA(),#REF!)</f>
        <v>#REF!</v>
      </c>
      <c r="DJ32" s="66" t="e">
        <f>IF(#REF!="",NA(),#REF!)</f>
        <v>#REF!</v>
      </c>
      <c r="DK32" s="66" t="e">
        <f>IF(#REF!="",NA(),#REF!)</f>
        <v>#REF!</v>
      </c>
      <c r="DL32" s="66" t="e">
        <f>IF(#REF!="",NA(),#REF!)</f>
        <v>#REF!</v>
      </c>
      <c r="DM32" s="66" t="e">
        <f>IF(#REF!="",NA(),#REF!)</f>
        <v>#REF!</v>
      </c>
      <c r="DN32" s="66" t="e">
        <f>IF(#REF!="",NA(),#REF!)</f>
        <v>#REF!</v>
      </c>
      <c r="DO32" s="66" t="e">
        <f>IF(#REF!="",NA(),#REF!)</f>
        <v>#REF!</v>
      </c>
      <c r="DP32" s="66" t="e">
        <f>IF(#REF!="",NA(),#REF!)</f>
        <v>#REF!</v>
      </c>
      <c r="DQ32" s="66" t="e">
        <f>IF(#REF!="",NA(),#REF!)</f>
        <v>#REF!</v>
      </c>
      <c r="DR32" s="66" t="e">
        <f>IF(#REF!="",NA(),#REF!)</f>
        <v>#REF!</v>
      </c>
      <c r="DS32" s="66" t="e">
        <f>IF(#REF!="",NA(),#REF!)</f>
        <v>#REF!</v>
      </c>
      <c r="DT32" s="66" t="e">
        <f>IF(#REF!="",NA(),#REF!)</f>
        <v>#REF!</v>
      </c>
      <c r="DU32" s="66" t="e">
        <f>IF(#REF!="",NA(),#REF!)</f>
        <v>#REF!</v>
      </c>
      <c r="DV32" s="66" t="e">
        <f>IF(#REF!="",NA(),#REF!)</f>
        <v>#REF!</v>
      </c>
      <c r="DW32" s="66" t="e">
        <f>IF(#REF!="",NA(),#REF!)</f>
        <v>#REF!</v>
      </c>
      <c r="DX32" s="67" t="e">
        <f>IF(#REF!="",NA(),#REF!)</f>
        <v>#REF!</v>
      </c>
      <c r="DY32" s="304"/>
      <c r="DZ32" s="307"/>
      <c r="EA32" s="68"/>
      <c r="EB32" s="58" t="s">
        <v>69</v>
      </c>
      <c r="EC32" s="310"/>
      <c r="ED32" s="312"/>
      <c r="EE32" s="313"/>
      <c r="EF32" s="313"/>
      <c r="EG32" s="313"/>
      <c r="EH32" s="313"/>
      <c r="EI32" s="313"/>
      <c r="EJ32" s="53" t="str">
        <f t="shared" si="28"/>
        <v/>
      </c>
      <c r="EK32" s="53" t="str">
        <f t="shared" si="28"/>
        <v/>
      </c>
      <c r="EL32" s="70">
        <f t="shared" si="28"/>
        <v>7.1</v>
      </c>
      <c r="EM32" t="str">
        <f t="shared" si="28"/>
        <v/>
      </c>
      <c r="EN32" t="str">
        <f t="shared" si="28"/>
        <v/>
      </c>
      <c r="EO32">
        <f t="shared" si="28"/>
        <v>21.7</v>
      </c>
      <c r="EP32" t="str">
        <f t="shared" si="28"/>
        <v/>
      </c>
      <c r="EQ32">
        <f t="shared" si="28"/>
        <v>17.100000000000001</v>
      </c>
      <c r="ER32" t="str">
        <f t="shared" si="28"/>
        <v/>
      </c>
      <c r="ES32" t="str">
        <f t="shared" si="28"/>
        <v/>
      </c>
      <c r="ET32" t="str">
        <f t="shared" si="28"/>
        <v/>
      </c>
      <c r="EU32" t="str">
        <f t="shared" si="28"/>
        <v/>
      </c>
      <c r="EV32">
        <f t="shared" si="28"/>
        <v>27</v>
      </c>
      <c r="EW32" t="str">
        <f t="shared" si="28"/>
        <v/>
      </c>
      <c r="EX32" t="str">
        <f t="shared" si="28"/>
        <v/>
      </c>
      <c r="EY32" t="str">
        <f t="shared" si="24"/>
        <v/>
      </c>
      <c r="EZ32" t="str">
        <f t="shared" si="24"/>
        <v/>
      </c>
      <c r="FA32" t="str">
        <f t="shared" si="24"/>
        <v/>
      </c>
      <c r="FB32" t="str">
        <f t="shared" si="24"/>
        <v/>
      </c>
      <c r="FC32">
        <f t="shared" si="24"/>
        <v>23.3</v>
      </c>
      <c r="FD32" t="str">
        <f t="shared" si="24"/>
        <v/>
      </c>
      <c r="FE32">
        <f t="shared" si="24"/>
        <v>22.3</v>
      </c>
      <c r="FF32" t="str">
        <f t="shared" si="24"/>
        <v/>
      </c>
      <c r="FG32">
        <f t="shared" si="24"/>
        <v>16.2</v>
      </c>
      <c r="FH32" t="str">
        <f t="shared" si="24"/>
        <v/>
      </c>
      <c r="FI32" t="str">
        <f t="shared" si="24"/>
        <v/>
      </c>
      <c r="FJ32">
        <f t="shared" si="24"/>
        <v>19.3</v>
      </c>
      <c r="FK32" t="str">
        <f t="shared" si="24"/>
        <v/>
      </c>
      <c r="FL32" t="str">
        <f t="shared" si="24"/>
        <v/>
      </c>
      <c r="FM32">
        <f t="shared" si="24"/>
        <v>17.05</v>
      </c>
      <c r="FN32" t="str">
        <f t="shared" si="24"/>
        <v/>
      </c>
      <c r="FO32" t="str">
        <f t="shared" si="25"/>
        <v/>
      </c>
      <c r="FP32" t="str">
        <f t="shared" si="25"/>
        <v/>
      </c>
      <c r="FQ32">
        <f t="shared" si="25"/>
        <v>14.8</v>
      </c>
      <c r="FR32" t="str">
        <f t="shared" si="25"/>
        <v/>
      </c>
      <c r="FS32" t="str">
        <f t="shared" si="25"/>
        <v/>
      </c>
      <c r="FT32">
        <f t="shared" si="25"/>
        <v>31.6</v>
      </c>
      <c r="FU32" t="str">
        <f t="shared" si="25"/>
        <v/>
      </c>
      <c r="FV32" t="str">
        <f t="shared" si="25"/>
        <v/>
      </c>
      <c r="FW32" t="str">
        <f t="shared" si="25"/>
        <v/>
      </c>
      <c r="FX32" t="str">
        <f t="shared" si="25"/>
        <v/>
      </c>
      <c r="FY32">
        <f t="shared" si="25"/>
        <v>32.9</v>
      </c>
      <c r="FZ32" t="str">
        <f t="shared" si="25"/>
        <v/>
      </c>
      <c r="GA32" t="str">
        <f t="shared" si="25"/>
        <v/>
      </c>
      <c r="GB32">
        <f t="shared" si="25"/>
        <v>3.8</v>
      </c>
      <c r="GC32" t="str">
        <f t="shared" si="25"/>
        <v/>
      </c>
      <c r="GD32" t="str">
        <f t="shared" si="25"/>
        <v/>
      </c>
      <c r="GE32" t="str">
        <f t="shared" si="26"/>
        <v/>
      </c>
      <c r="GF32" t="str">
        <f t="shared" si="26"/>
        <v/>
      </c>
      <c r="GG32" t="str">
        <f t="shared" si="26"/>
        <v/>
      </c>
      <c r="GH32" t="str">
        <f t="shared" si="26"/>
        <v/>
      </c>
      <c r="GI32" t="str">
        <f t="shared" si="26"/>
        <v/>
      </c>
      <c r="GJ32" t="str">
        <f t="shared" si="26"/>
        <v/>
      </c>
      <c r="GK32" t="str">
        <f t="shared" si="26"/>
        <v/>
      </c>
      <c r="GL32" t="str">
        <f t="shared" si="26"/>
        <v/>
      </c>
      <c r="GM32" t="str">
        <f t="shared" si="26"/>
        <v/>
      </c>
      <c r="GN32" t="str">
        <f t="shared" si="26"/>
        <v/>
      </c>
      <c r="GO32" t="str">
        <f t="shared" si="26"/>
        <v/>
      </c>
      <c r="GP32" t="str">
        <f t="shared" si="26"/>
        <v/>
      </c>
      <c r="GQ32" t="str">
        <f t="shared" si="26"/>
        <v/>
      </c>
      <c r="GR32" t="str">
        <f t="shared" si="26"/>
        <v/>
      </c>
      <c r="GS32" t="str">
        <f t="shared" si="26"/>
        <v/>
      </c>
      <c r="GT32" t="str">
        <f t="shared" si="26"/>
        <v/>
      </c>
      <c r="GU32" t="str">
        <f t="shared" si="7"/>
        <v/>
      </c>
      <c r="GV32" t="str">
        <f t="shared" si="4"/>
        <v/>
      </c>
      <c r="GW32" t="str">
        <f t="shared" si="4"/>
        <v/>
      </c>
      <c r="GX32" t="str">
        <f t="shared" si="4"/>
        <v/>
      </c>
      <c r="GY32" t="str">
        <f t="shared" si="4"/>
        <v/>
      </c>
      <c r="GZ32" t="str">
        <f t="shared" si="4"/>
        <v/>
      </c>
      <c r="HA32" t="str">
        <f t="shared" si="4"/>
        <v/>
      </c>
      <c r="HB32" t="str">
        <f t="shared" si="4"/>
        <v/>
      </c>
      <c r="HC32" s="71" t="str">
        <f t="shared" si="4"/>
        <v/>
      </c>
      <c r="HD32" s="313"/>
      <c r="HE32" s="313"/>
      <c r="HF32" s="313"/>
      <c r="HG32" s="313"/>
      <c r="HH32" s="313"/>
      <c r="HI32" s="316"/>
      <c r="HM32" s="70"/>
      <c r="KC32" s="71"/>
      <c r="KE32" s="318"/>
      <c r="KF32" s="72"/>
      <c r="KG32" s="72"/>
      <c r="KH32" s="73"/>
      <c r="KI32" s="74"/>
      <c r="KJ32" s="74"/>
      <c r="KK32" s="74"/>
      <c r="KL32" s="74"/>
      <c r="KM32" s="74"/>
      <c r="KN32" s="74"/>
      <c r="KO32" s="74"/>
      <c r="KP32" s="74"/>
      <c r="KQ32" s="74"/>
      <c r="KR32" s="74"/>
      <c r="KS32" s="74"/>
      <c r="KT32" s="74"/>
      <c r="KU32" s="74"/>
      <c r="KV32" s="74"/>
      <c r="KW32" s="74"/>
      <c r="KX32" s="74"/>
      <c r="KY32" s="74"/>
      <c r="KZ32" s="74"/>
      <c r="LA32" s="74"/>
      <c r="LB32" s="74"/>
      <c r="LC32" s="74"/>
      <c r="LD32" s="74"/>
      <c r="LE32" s="74"/>
      <c r="LF32" s="74"/>
      <c r="LG32" s="74"/>
      <c r="LH32" s="74"/>
      <c r="LI32" s="74"/>
      <c r="LJ32" s="74"/>
      <c r="LK32" s="74"/>
      <c r="LL32" s="74"/>
      <c r="LM32" s="74"/>
      <c r="LN32" s="74"/>
      <c r="LO32" s="74"/>
      <c r="LP32" s="74"/>
      <c r="LQ32" s="74"/>
      <c r="LR32" s="74"/>
      <c r="LS32" s="74"/>
      <c r="LT32" s="74"/>
      <c r="LU32" s="74"/>
      <c r="LV32" s="74"/>
      <c r="LW32" s="74"/>
      <c r="LX32" s="74"/>
      <c r="LY32" s="74"/>
      <c r="LZ32" s="74"/>
    </row>
    <row r="33" spans="1:434" ht="17" thickBot="1">
      <c r="A33" s="319"/>
      <c r="B33" s="307"/>
      <c r="C33" s="307"/>
      <c r="D33" s="307"/>
      <c r="E33" s="58" t="s">
        <v>70</v>
      </c>
      <c r="F33" s="310"/>
      <c r="G33" s="42"/>
      <c r="H33" s="42"/>
      <c r="I33" s="59">
        <v>4.0999999999999996</v>
      </c>
      <c r="J33" s="60"/>
      <c r="K33" s="61"/>
      <c r="L33" s="60">
        <v>3.1</v>
      </c>
      <c r="M33" s="61"/>
      <c r="N33" s="60">
        <v>6.4</v>
      </c>
      <c r="O33" s="61"/>
      <c r="P33" s="61"/>
      <c r="Q33" s="61"/>
      <c r="R33" s="61"/>
      <c r="S33" s="60">
        <v>1.5</v>
      </c>
      <c r="T33" s="60"/>
      <c r="U33" s="60"/>
      <c r="V33" s="61"/>
      <c r="W33" s="61"/>
      <c r="X33" s="61"/>
      <c r="Y33" s="60"/>
      <c r="Z33" s="60">
        <v>5.8</v>
      </c>
      <c r="AA33" s="61"/>
      <c r="AB33" s="60">
        <v>3.5</v>
      </c>
      <c r="AC33" s="61"/>
      <c r="AD33" s="60">
        <v>5.2</v>
      </c>
      <c r="AE33" s="60"/>
      <c r="AF33" s="61"/>
      <c r="AG33" s="60">
        <v>4.3</v>
      </c>
      <c r="AH33" s="61"/>
      <c r="AI33" s="61"/>
      <c r="AJ33" s="60">
        <v>8.15</v>
      </c>
      <c r="AK33" s="62"/>
      <c r="AL33" s="62"/>
      <c r="AM33" s="62"/>
      <c r="AN33" s="63">
        <v>12</v>
      </c>
      <c r="AO33" s="62"/>
      <c r="AP33" s="62"/>
      <c r="AQ33" s="63">
        <v>3.4</v>
      </c>
      <c r="AR33" s="62"/>
      <c r="AS33" s="62"/>
      <c r="AT33" s="62"/>
      <c r="AU33" s="62"/>
      <c r="AV33" s="63">
        <v>2.8</v>
      </c>
      <c r="AW33" s="62"/>
      <c r="AX33" s="62"/>
      <c r="AY33" s="64">
        <v>16.8</v>
      </c>
      <c r="AZ33" s="63"/>
      <c r="BA33" s="63"/>
      <c r="BC33" s="319"/>
      <c r="BD33">
        <v>0</v>
      </c>
      <c r="BE33" s="65" t="e">
        <f t="shared" si="23"/>
        <v>#N/A</v>
      </c>
      <c r="BF33" s="65" t="e">
        <f t="shared" si="23"/>
        <v>#N/A</v>
      </c>
      <c r="BG33" s="65">
        <f t="shared" si="23"/>
        <v>4.0999999999999996</v>
      </c>
      <c r="BH33" s="66" t="e">
        <f t="shared" si="23"/>
        <v>#N/A</v>
      </c>
      <c r="BI33" s="66" t="e">
        <f t="shared" si="23"/>
        <v>#N/A</v>
      </c>
      <c r="BJ33" s="66">
        <f t="shared" si="23"/>
        <v>3.1</v>
      </c>
      <c r="BK33" s="66" t="e">
        <f t="shared" si="23"/>
        <v>#N/A</v>
      </c>
      <c r="BL33" s="66">
        <f t="shared" si="23"/>
        <v>6.4</v>
      </c>
      <c r="BM33" s="66" t="e">
        <f t="shared" si="23"/>
        <v>#N/A</v>
      </c>
      <c r="BN33" s="66" t="e">
        <f t="shared" si="23"/>
        <v>#N/A</v>
      </c>
      <c r="BO33" s="66" t="e">
        <f t="shared" si="23"/>
        <v>#N/A</v>
      </c>
      <c r="BP33" s="66" t="e">
        <f t="shared" si="23"/>
        <v>#N/A</v>
      </c>
      <c r="BQ33" s="66">
        <f t="shared" si="23"/>
        <v>1.5</v>
      </c>
      <c r="BR33" s="66" t="e">
        <f t="shared" si="23"/>
        <v>#N/A</v>
      </c>
      <c r="BS33" s="66" t="e">
        <f t="shared" si="23"/>
        <v>#N/A</v>
      </c>
      <c r="BT33" s="66" t="e">
        <f t="shared" si="18"/>
        <v>#N/A</v>
      </c>
      <c r="BU33" s="66" t="e">
        <f t="shared" si="18"/>
        <v>#N/A</v>
      </c>
      <c r="BV33" s="66" t="e">
        <f t="shared" si="18"/>
        <v>#N/A</v>
      </c>
      <c r="BW33" s="66" t="e">
        <f t="shared" si="18"/>
        <v>#N/A</v>
      </c>
      <c r="BX33" s="66">
        <f t="shared" si="18"/>
        <v>5.8</v>
      </c>
      <c r="BY33" s="66" t="e">
        <f t="shared" si="18"/>
        <v>#N/A</v>
      </c>
      <c r="BZ33" s="66">
        <f t="shared" si="18"/>
        <v>3.5</v>
      </c>
      <c r="CA33" s="66" t="e">
        <f t="shared" si="18"/>
        <v>#N/A</v>
      </c>
      <c r="CB33" s="66">
        <f t="shared" si="18"/>
        <v>5.2</v>
      </c>
      <c r="CC33" s="66" t="e">
        <f t="shared" si="18"/>
        <v>#N/A</v>
      </c>
      <c r="CD33" s="66" t="e">
        <f t="shared" si="18"/>
        <v>#N/A</v>
      </c>
      <c r="CE33" s="66">
        <f t="shared" si="18"/>
        <v>4.3</v>
      </c>
      <c r="CF33" s="66" t="e">
        <f t="shared" si="18"/>
        <v>#N/A</v>
      </c>
      <c r="CG33" s="66" t="e">
        <f t="shared" si="18"/>
        <v>#N/A</v>
      </c>
      <c r="CH33" s="66">
        <f t="shared" si="18"/>
        <v>8.15</v>
      </c>
      <c r="CI33" s="66" t="e">
        <f t="shared" si="18"/>
        <v>#N/A</v>
      </c>
      <c r="CJ33" s="66" t="e">
        <f t="shared" si="19"/>
        <v>#N/A</v>
      </c>
      <c r="CK33" s="66" t="e">
        <f t="shared" si="19"/>
        <v>#N/A</v>
      </c>
      <c r="CL33" s="66">
        <f t="shared" si="19"/>
        <v>12</v>
      </c>
      <c r="CM33" s="66" t="e">
        <f t="shared" si="19"/>
        <v>#N/A</v>
      </c>
      <c r="CN33" s="66" t="e">
        <f t="shared" si="19"/>
        <v>#N/A</v>
      </c>
      <c r="CO33" s="66">
        <f t="shared" si="19"/>
        <v>3.4</v>
      </c>
      <c r="CP33" s="66" t="e">
        <f t="shared" si="19"/>
        <v>#N/A</v>
      </c>
      <c r="CQ33" s="66" t="e">
        <f t="shared" si="19"/>
        <v>#N/A</v>
      </c>
      <c r="CR33" s="66" t="e">
        <f t="shared" si="19"/>
        <v>#N/A</v>
      </c>
      <c r="CS33" s="66" t="e">
        <f t="shared" si="19"/>
        <v>#N/A</v>
      </c>
      <c r="CT33" s="66">
        <f t="shared" si="19"/>
        <v>2.8</v>
      </c>
      <c r="CU33" s="66" t="e">
        <f t="shared" si="19"/>
        <v>#N/A</v>
      </c>
      <c r="CV33" s="66" t="e">
        <f t="shared" si="19"/>
        <v>#N/A</v>
      </c>
      <c r="CW33" s="66">
        <f t="shared" si="19"/>
        <v>16.8</v>
      </c>
      <c r="CX33" s="66" t="e">
        <f t="shared" si="19"/>
        <v>#N/A</v>
      </c>
      <c r="CY33" s="66" t="e">
        <f t="shared" si="19"/>
        <v>#N/A</v>
      </c>
      <c r="CZ33" s="66" t="e">
        <f>IF(#REF!="",NA(),#REF!)</f>
        <v>#REF!</v>
      </c>
      <c r="DA33" s="66" t="e">
        <f>IF(#REF!="",NA(),#REF!)</f>
        <v>#REF!</v>
      </c>
      <c r="DB33" s="66" t="e">
        <f>IF(#REF!="",NA(),#REF!)</f>
        <v>#REF!</v>
      </c>
      <c r="DC33" s="66" t="e">
        <f>IF(#REF!="",NA(),#REF!)</f>
        <v>#REF!</v>
      </c>
      <c r="DD33" s="66" t="e">
        <f>IF(#REF!="",NA(),#REF!)</f>
        <v>#REF!</v>
      </c>
      <c r="DE33" s="66" t="e">
        <f>IF(#REF!="",NA(),#REF!)</f>
        <v>#REF!</v>
      </c>
      <c r="DF33" s="66" t="e">
        <f>IF(#REF!="",NA(),#REF!)</f>
        <v>#REF!</v>
      </c>
      <c r="DG33" s="66" t="e">
        <f>IF(#REF!="",NA(),#REF!)</f>
        <v>#REF!</v>
      </c>
      <c r="DH33" s="66" t="e">
        <f>IF(#REF!="",NA(),#REF!)</f>
        <v>#REF!</v>
      </c>
      <c r="DI33" s="66" t="e">
        <f>IF(#REF!="",NA(),#REF!)</f>
        <v>#REF!</v>
      </c>
      <c r="DJ33" s="66" t="e">
        <f>IF(#REF!="",NA(),#REF!)</f>
        <v>#REF!</v>
      </c>
      <c r="DK33" s="66" t="e">
        <f>IF(#REF!="",NA(),#REF!)</f>
        <v>#REF!</v>
      </c>
      <c r="DL33" s="66" t="e">
        <f>IF(#REF!="",NA(),#REF!)</f>
        <v>#REF!</v>
      </c>
      <c r="DM33" s="66" t="e">
        <f>IF(#REF!="",NA(),#REF!)</f>
        <v>#REF!</v>
      </c>
      <c r="DN33" s="66" t="e">
        <f>IF(#REF!="",NA(),#REF!)</f>
        <v>#REF!</v>
      </c>
      <c r="DO33" s="66" t="e">
        <f>IF(#REF!="",NA(),#REF!)</f>
        <v>#REF!</v>
      </c>
      <c r="DP33" s="66" t="e">
        <f>IF(#REF!="",NA(),#REF!)</f>
        <v>#REF!</v>
      </c>
      <c r="DQ33" s="66" t="e">
        <f>IF(#REF!="",NA(),#REF!)</f>
        <v>#REF!</v>
      </c>
      <c r="DR33" s="66" t="e">
        <f>IF(#REF!="",NA(),#REF!)</f>
        <v>#REF!</v>
      </c>
      <c r="DS33" s="66" t="e">
        <f>IF(#REF!="",NA(),#REF!)</f>
        <v>#REF!</v>
      </c>
      <c r="DT33" s="66" t="e">
        <f>IF(#REF!="",NA(),#REF!)</f>
        <v>#REF!</v>
      </c>
      <c r="DU33" s="66" t="e">
        <f>IF(#REF!="",NA(),#REF!)</f>
        <v>#REF!</v>
      </c>
      <c r="DV33" s="66" t="e">
        <f>IF(#REF!="",NA(),#REF!)</f>
        <v>#REF!</v>
      </c>
      <c r="DW33" s="66" t="e">
        <f>IF(#REF!="",NA(),#REF!)</f>
        <v>#REF!</v>
      </c>
      <c r="DX33" s="67" t="e">
        <f>IF(#REF!="",NA(),#REF!)</f>
        <v>#REF!</v>
      </c>
      <c r="DY33" s="304"/>
      <c r="DZ33" s="307"/>
      <c r="EA33" s="68"/>
      <c r="EB33" s="58" t="s">
        <v>70</v>
      </c>
      <c r="EC33" s="310"/>
      <c r="ED33" s="312"/>
      <c r="EE33" s="313"/>
      <c r="EF33" s="313"/>
      <c r="EG33" s="313"/>
      <c r="EH33" s="313"/>
      <c r="EI33" s="313"/>
      <c r="EJ33" s="53" t="str">
        <f t="shared" si="28"/>
        <v/>
      </c>
      <c r="EK33" s="53" t="str">
        <f t="shared" si="28"/>
        <v/>
      </c>
      <c r="EL33" s="70">
        <f t="shared" si="28"/>
        <v>4.0999999999999996</v>
      </c>
      <c r="EM33" t="str">
        <f t="shared" si="28"/>
        <v/>
      </c>
      <c r="EN33" t="str">
        <f t="shared" si="28"/>
        <v/>
      </c>
      <c r="EO33">
        <f t="shared" si="28"/>
        <v>3.1</v>
      </c>
      <c r="EP33" t="str">
        <f t="shared" si="28"/>
        <v/>
      </c>
      <c r="EQ33">
        <f t="shared" si="28"/>
        <v>6.4</v>
      </c>
      <c r="ER33" t="str">
        <f t="shared" si="28"/>
        <v/>
      </c>
      <c r="ES33" t="str">
        <f t="shared" si="28"/>
        <v/>
      </c>
      <c r="ET33" t="str">
        <f t="shared" si="28"/>
        <v/>
      </c>
      <c r="EU33" t="str">
        <f t="shared" si="28"/>
        <v/>
      </c>
      <c r="EV33">
        <f t="shared" si="28"/>
        <v>1.5</v>
      </c>
      <c r="EW33" t="str">
        <f t="shared" si="28"/>
        <v/>
      </c>
      <c r="EX33" t="str">
        <f t="shared" si="28"/>
        <v/>
      </c>
      <c r="EY33" t="str">
        <f t="shared" si="24"/>
        <v/>
      </c>
      <c r="EZ33" t="str">
        <f t="shared" si="24"/>
        <v/>
      </c>
      <c r="FA33" t="str">
        <f t="shared" si="24"/>
        <v/>
      </c>
      <c r="FB33" t="str">
        <f t="shared" si="24"/>
        <v/>
      </c>
      <c r="FC33">
        <f t="shared" si="24"/>
        <v>5.8</v>
      </c>
      <c r="FD33" t="str">
        <f t="shared" si="24"/>
        <v/>
      </c>
      <c r="FE33">
        <f t="shared" si="24"/>
        <v>3.5</v>
      </c>
      <c r="FF33" t="str">
        <f t="shared" si="24"/>
        <v/>
      </c>
      <c r="FG33">
        <f t="shared" si="24"/>
        <v>5.2</v>
      </c>
      <c r="FH33" t="str">
        <f t="shared" si="24"/>
        <v/>
      </c>
      <c r="FI33" t="str">
        <f t="shared" si="24"/>
        <v/>
      </c>
      <c r="FJ33">
        <f t="shared" si="24"/>
        <v>4.3</v>
      </c>
      <c r="FK33" t="str">
        <f t="shared" si="24"/>
        <v/>
      </c>
      <c r="FL33" t="str">
        <f t="shared" si="24"/>
        <v/>
      </c>
      <c r="FM33">
        <f t="shared" si="24"/>
        <v>8.15</v>
      </c>
      <c r="FN33" t="str">
        <f t="shared" si="24"/>
        <v/>
      </c>
      <c r="FO33" t="str">
        <f t="shared" si="25"/>
        <v/>
      </c>
      <c r="FP33" t="str">
        <f t="shared" si="25"/>
        <v/>
      </c>
      <c r="FQ33">
        <f t="shared" si="25"/>
        <v>12</v>
      </c>
      <c r="FR33" t="str">
        <f t="shared" si="25"/>
        <v/>
      </c>
      <c r="FS33" t="str">
        <f t="shared" si="25"/>
        <v/>
      </c>
      <c r="FT33">
        <f t="shared" si="25"/>
        <v>3.4</v>
      </c>
      <c r="FU33" t="str">
        <f t="shared" si="25"/>
        <v/>
      </c>
      <c r="FV33" t="str">
        <f t="shared" si="25"/>
        <v/>
      </c>
      <c r="FW33" t="str">
        <f t="shared" si="25"/>
        <v/>
      </c>
      <c r="FX33" t="str">
        <f t="shared" si="25"/>
        <v/>
      </c>
      <c r="FY33">
        <f t="shared" si="25"/>
        <v>2.8</v>
      </c>
      <c r="FZ33" t="str">
        <f t="shared" si="25"/>
        <v/>
      </c>
      <c r="GA33" t="str">
        <f t="shared" si="25"/>
        <v/>
      </c>
      <c r="GB33">
        <f t="shared" si="25"/>
        <v>16.8</v>
      </c>
      <c r="GC33" t="str">
        <f t="shared" si="25"/>
        <v/>
      </c>
      <c r="GD33" t="str">
        <f t="shared" si="25"/>
        <v/>
      </c>
      <c r="GE33" t="str">
        <f t="shared" si="26"/>
        <v/>
      </c>
      <c r="GF33" t="str">
        <f t="shared" si="26"/>
        <v/>
      </c>
      <c r="GG33" t="str">
        <f t="shared" si="26"/>
        <v/>
      </c>
      <c r="GH33" t="str">
        <f t="shared" si="26"/>
        <v/>
      </c>
      <c r="GI33" t="str">
        <f t="shared" si="26"/>
        <v/>
      </c>
      <c r="GJ33" t="str">
        <f t="shared" si="26"/>
        <v/>
      </c>
      <c r="GK33" t="str">
        <f t="shared" si="26"/>
        <v/>
      </c>
      <c r="GL33" t="str">
        <f t="shared" si="26"/>
        <v/>
      </c>
      <c r="GM33" t="str">
        <f t="shared" si="26"/>
        <v/>
      </c>
      <c r="GN33" t="str">
        <f t="shared" si="26"/>
        <v/>
      </c>
      <c r="GO33" t="str">
        <f t="shared" si="26"/>
        <v/>
      </c>
      <c r="GP33" t="str">
        <f t="shared" si="26"/>
        <v/>
      </c>
      <c r="GQ33" t="str">
        <f t="shared" si="26"/>
        <v/>
      </c>
      <c r="GR33" t="str">
        <f t="shared" si="26"/>
        <v/>
      </c>
      <c r="GS33" t="str">
        <f t="shared" si="26"/>
        <v/>
      </c>
      <c r="GT33" t="str">
        <f t="shared" si="26"/>
        <v/>
      </c>
      <c r="GU33" t="str">
        <f t="shared" si="7"/>
        <v/>
      </c>
      <c r="GV33" t="str">
        <f t="shared" si="4"/>
        <v/>
      </c>
      <c r="GW33" t="str">
        <f t="shared" si="4"/>
        <v/>
      </c>
      <c r="GX33" t="str">
        <f t="shared" si="4"/>
        <v/>
      </c>
      <c r="GY33" t="str">
        <f t="shared" si="4"/>
        <v/>
      </c>
      <c r="GZ33" t="str">
        <f t="shared" si="4"/>
        <v/>
      </c>
      <c r="HA33" t="str">
        <f t="shared" si="4"/>
        <v/>
      </c>
      <c r="HB33" t="str">
        <f t="shared" si="4"/>
        <v/>
      </c>
      <c r="HC33" s="71" t="str">
        <f t="shared" si="4"/>
        <v/>
      </c>
      <c r="HD33" s="313"/>
      <c r="HE33" s="313"/>
      <c r="HF33" s="313"/>
      <c r="HG33" s="313"/>
      <c r="HH33" s="313"/>
      <c r="HI33" s="316"/>
      <c r="HM33" s="70"/>
      <c r="KC33" s="71"/>
      <c r="KE33" s="318"/>
      <c r="KF33" s="72"/>
      <c r="KG33" s="72"/>
      <c r="KH33" s="73"/>
      <c r="KI33" s="74"/>
      <c r="KJ33" s="74"/>
      <c r="KK33" s="74"/>
      <c r="KL33" s="74"/>
      <c r="KM33" s="74"/>
      <c r="KN33" s="74"/>
      <c r="KO33" s="74"/>
      <c r="KP33" s="74"/>
      <c r="KQ33" s="74"/>
      <c r="KR33" s="74"/>
      <c r="KS33" s="74"/>
      <c r="KT33" s="74"/>
      <c r="KU33" s="74"/>
      <c r="KV33" s="74"/>
      <c r="KW33" s="74"/>
      <c r="KX33" s="74"/>
      <c r="KY33" s="74"/>
      <c r="KZ33" s="74"/>
      <c r="LA33" s="74"/>
      <c r="LB33" s="74"/>
      <c r="LC33" s="74"/>
      <c r="LD33" s="74"/>
      <c r="LE33" s="74"/>
      <c r="LF33" s="74"/>
      <c r="LG33" s="74"/>
      <c r="LH33" s="74"/>
      <c r="LI33" s="74"/>
      <c r="LJ33" s="74"/>
      <c r="LK33" s="74"/>
      <c r="LL33" s="74"/>
      <c r="LM33" s="74"/>
      <c r="LN33" s="74"/>
      <c r="LO33" s="74"/>
      <c r="LP33" s="74"/>
      <c r="LQ33" s="74"/>
      <c r="LR33" s="74"/>
      <c r="LS33" s="74"/>
      <c r="LT33" s="74"/>
      <c r="LU33" s="74"/>
      <c r="LV33" s="74"/>
      <c r="LW33" s="74"/>
      <c r="LX33" s="74"/>
      <c r="LY33" s="74"/>
      <c r="LZ33" s="74"/>
    </row>
    <row r="34" spans="1:434" ht="17" thickBot="1">
      <c r="A34" s="319"/>
      <c r="B34" s="307"/>
      <c r="C34" s="307"/>
      <c r="D34" s="307"/>
      <c r="E34" s="58" t="s">
        <v>3</v>
      </c>
      <c r="F34" s="310"/>
      <c r="G34" s="75"/>
      <c r="H34" s="75"/>
      <c r="I34" s="95">
        <v>63.5</v>
      </c>
      <c r="J34" s="79"/>
      <c r="K34" s="80"/>
      <c r="L34" s="79">
        <v>4.0999999999999996</v>
      </c>
      <c r="M34" s="80"/>
      <c r="N34" s="79">
        <v>43.4</v>
      </c>
      <c r="O34" s="80"/>
      <c r="P34" s="80"/>
      <c r="Q34" s="80"/>
      <c r="R34" s="80"/>
      <c r="S34" s="79">
        <v>15.700000000000003</v>
      </c>
      <c r="T34" s="79"/>
      <c r="U34" s="79"/>
      <c r="V34" s="80"/>
      <c r="W34" s="80"/>
      <c r="X34" s="80"/>
      <c r="Y34" s="79"/>
      <c r="Z34" s="79">
        <v>10.899999999999999</v>
      </c>
      <c r="AA34" s="80"/>
      <c r="AB34" s="79">
        <v>3.9000000000000021</v>
      </c>
      <c r="AC34" s="80"/>
      <c r="AD34" s="79">
        <v>6.2</v>
      </c>
      <c r="AE34" s="79"/>
      <c r="AF34" s="80"/>
      <c r="AG34" s="79">
        <v>6.5</v>
      </c>
      <c r="AH34" s="78"/>
      <c r="AI34" s="80"/>
      <c r="AJ34" s="77">
        <v>14.299999999999994</v>
      </c>
      <c r="AK34" s="96"/>
      <c r="AL34" s="96"/>
      <c r="AM34" s="96"/>
      <c r="AN34" s="97">
        <v>12.1</v>
      </c>
      <c r="AO34" s="96"/>
      <c r="AP34" s="96"/>
      <c r="AQ34" s="97">
        <v>11.9</v>
      </c>
      <c r="AR34" s="96"/>
      <c r="AS34" s="96"/>
      <c r="AT34" s="96"/>
      <c r="AU34" s="96"/>
      <c r="AV34" s="97">
        <v>12.7</v>
      </c>
      <c r="AW34" s="96"/>
      <c r="AX34" s="96"/>
      <c r="AY34" s="98">
        <v>71.599999999999994</v>
      </c>
      <c r="AZ34" s="97"/>
      <c r="BA34" s="97"/>
      <c r="BC34" s="319"/>
      <c r="BD34">
        <v>0</v>
      </c>
      <c r="BE34" s="84" t="e">
        <f t="shared" si="23"/>
        <v>#N/A</v>
      </c>
      <c r="BF34" s="84" t="e">
        <f t="shared" si="23"/>
        <v>#N/A</v>
      </c>
      <c r="BG34" s="84">
        <f t="shared" si="23"/>
        <v>63.5</v>
      </c>
      <c r="BH34" s="85" t="e">
        <f t="shared" si="23"/>
        <v>#N/A</v>
      </c>
      <c r="BI34" s="85" t="e">
        <f t="shared" si="23"/>
        <v>#N/A</v>
      </c>
      <c r="BJ34" s="85">
        <f t="shared" si="23"/>
        <v>4.0999999999999996</v>
      </c>
      <c r="BK34" s="85" t="e">
        <f t="shared" si="23"/>
        <v>#N/A</v>
      </c>
      <c r="BL34" s="85">
        <f t="shared" si="23"/>
        <v>43.4</v>
      </c>
      <c r="BM34" s="85" t="e">
        <f t="shared" si="23"/>
        <v>#N/A</v>
      </c>
      <c r="BN34" s="85" t="e">
        <f t="shared" si="23"/>
        <v>#N/A</v>
      </c>
      <c r="BO34" s="85" t="e">
        <f t="shared" si="23"/>
        <v>#N/A</v>
      </c>
      <c r="BP34" s="85" t="e">
        <f t="shared" si="23"/>
        <v>#N/A</v>
      </c>
      <c r="BQ34" s="85">
        <f t="shared" si="23"/>
        <v>15.700000000000003</v>
      </c>
      <c r="BR34" s="85" t="e">
        <f t="shared" si="23"/>
        <v>#N/A</v>
      </c>
      <c r="BS34" s="85" t="e">
        <f t="shared" si="23"/>
        <v>#N/A</v>
      </c>
      <c r="BT34" s="85" t="e">
        <f t="shared" si="18"/>
        <v>#N/A</v>
      </c>
      <c r="BU34" s="85" t="e">
        <f t="shared" si="18"/>
        <v>#N/A</v>
      </c>
      <c r="BV34" s="85" t="e">
        <f t="shared" si="18"/>
        <v>#N/A</v>
      </c>
      <c r="BW34" s="85" t="e">
        <f t="shared" si="18"/>
        <v>#N/A</v>
      </c>
      <c r="BX34" s="85">
        <f t="shared" si="18"/>
        <v>10.899999999999999</v>
      </c>
      <c r="BY34" s="85" t="e">
        <f t="shared" si="18"/>
        <v>#N/A</v>
      </c>
      <c r="BZ34" s="85">
        <f t="shared" si="18"/>
        <v>3.9000000000000021</v>
      </c>
      <c r="CA34" s="85" t="e">
        <f t="shared" si="18"/>
        <v>#N/A</v>
      </c>
      <c r="CB34" s="85">
        <f t="shared" si="18"/>
        <v>6.2</v>
      </c>
      <c r="CC34" s="85" t="e">
        <f t="shared" si="18"/>
        <v>#N/A</v>
      </c>
      <c r="CD34" s="85" t="e">
        <f t="shared" si="18"/>
        <v>#N/A</v>
      </c>
      <c r="CE34" s="85">
        <f t="shared" si="18"/>
        <v>6.5</v>
      </c>
      <c r="CF34" s="85" t="e">
        <f t="shared" si="18"/>
        <v>#N/A</v>
      </c>
      <c r="CG34" s="85" t="e">
        <f t="shared" si="18"/>
        <v>#N/A</v>
      </c>
      <c r="CH34" s="85">
        <f t="shared" si="18"/>
        <v>14.299999999999994</v>
      </c>
      <c r="CI34" s="85" t="e">
        <f t="shared" si="18"/>
        <v>#N/A</v>
      </c>
      <c r="CJ34" s="85" t="e">
        <f t="shared" si="19"/>
        <v>#N/A</v>
      </c>
      <c r="CK34" s="85" t="e">
        <f t="shared" si="19"/>
        <v>#N/A</v>
      </c>
      <c r="CL34" s="85">
        <f t="shared" si="19"/>
        <v>12.1</v>
      </c>
      <c r="CM34" s="85" t="e">
        <f t="shared" si="19"/>
        <v>#N/A</v>
      </c>
      <c r="CN34" s="85" t="e">
        <f t="shared" si="19"/>
        <v>#N/A</v>
      </c>
      <c r="CO34" s="85">
        <f t="shared" si="19"/>
        <v>11.9</v>
      </c>
      <c r="CP34" s="85" t="e">
        <f t="shared" si="19"/>
        <v>#N/A</v>
      </c>
      <c r="CQ34" s="85" t="e">
        <f t="shared" si="19"/>
        <v>#N/A</v>
      </c>
      <c r="CR34" s="85" t="e">
        <f t="shared" si="19"/>
        <v>#N/A</v>
      </c>
      <c r="CS34" s="85" t="e">
        <f t="shared" si="19"/>
        <v>#N/A</v>
      </c>
      <c r="CT34" s="85">
        <f t="shared" si="19"/>
        <v>12.7</v>
      </c>
      <c r="CU34" s="85" t="e">
        <f t="shared" si="19"/>
        <v>#N/A</v>
      </c>
      <c r="CV34" s="85" t="e">
        <f t="shared" si="19"/>
        <v>#N/A</v>
      </c>
      <c r="CW34" s="85">
        <f t="shared" si="19"/>
        <v>71.599999999999994</v>
      </c>
      <c r="CX34" s="85" t="e">
        <f t="shared" si="19"/>
        <v>#N/A</v>
      </c>
      <c r="CY34" s="85" t="e">
        <f t="shared" si="19"/>
        <v>#N/A</v>
      </c>
      <c r="CZ34" s="85" t="e">
        <f>IF(#REF!="",NA(),#REF!)</f>
        <v>#REF!</v>
      </c>
      <c r="DA34" s="85" t="e">
        <f>IF(#REF!="",NA(),#REF!)</f>
        <v>#REF!</v>
      </c>
      <c r="DB34" s="85" t="e">
        <f>IF(#REF!="",NA(),#REF!)</f>
        <v>#REF!</v>
      </c>
      <c r="DC34" s="85" t="e">
        <f>IF(#REF!="",NA(),#REF!)</f>
        <v>#REF!</v>
      </c>
      <c r="DD34" s="85" t="e">
        <f>IF(#REF!="",NA(),#REF!)</f>
        <v>#REF!</v>
      </c>
      <c r="DE34" s="85" t="e">
        <f>IF(#REF!="",NA(),#REF!)</f>
        <v>#REF!</v>
      </c>
      <c r="DF34" s="85" t="e">
        <f>IF(#REF!="",NA(),#REF!)</f>
        <v>#REF!</v>
      </c>
      <c r="DG34" s="85" t="e">
        <f>IF(#REF!="",NA(),#REF!)</f>
        <v>#REF!</v>
      </c>
      <c r="DH34" s="85" t="e">
        <f>IF(#REF!="",NA(),#REF!)</f>
        <v>#REF!</v>
      </c>
      <c r="DI34" s="85" t="e">
        <f>IF(#REF!="",NA(),#REF!)</f>
        <v>#REF!</v>
      </c>
      <c r="DJ34" s="85" t="e">
        <f>IF(#REF!="",NA(),#REF!)</f>
        <v>#REF!</v>
      </c>
      <c r="DK34" s="85" t="e">
        <f>IF(#REF!="",NA(),#REF!)</f>
        <v>#REF!</v>
      </c>
      <c r="DL34" s="85" t="e">
        <f>IF(#REF!="",NA(),#REF!)</f>
        <v>#REF!</v>
      </c>
      <c r="DM34" s="85" t="e">
        <f>IF(#REF!="",NA(),#REF!)</f>
        <v>#REF!</v>
      </c>
      <c r="DN34" s="85" t="e">
        <f>IF(#REF!="",NA(),#REF!)</f>
        <v>#REF!</v>
      </c>
      <c r="DO34" s="85" t="e">
        <f>IF(#REF!="",NA(),#REF!)</f>
        <v>#REF!</v>
      </c>
      <c r="DP34" s="85" t="e">
        <f>IF(#REF!="",NA(),#REF!)</f>
        <v>#REF!</v>
      </c>
      <c r="DQ34" s="85" t="e">
        <f>IF(#REF!="",NA(),#REF!)</f>
        <v>#REF!</v>
      </c>
      <c r="DR34" s="85" t="e">
        <f>IF(#REF!="",NA(),#REF!)</f>
        <v>#REF!</v>
      </c>
      <c r="DS34" s="85" t="e">
        <f>IF(#REF!="",NA(),#REF!)</f>
        <v>#REF!</v>
      </c>
      <c r="DT34" s="85" t="e">
        <f>IF(#REF!="",NA(),#REF!)</f>
        <v>#REF!</v>
      </c>
      <c r="DU34" s="85" t="e">
        <f>IF(#REF!="",NA(),#REF!)</f>
        <v>#REF!</v>
      </c>
      <c r="DV34" s="85" t="e">
        <f>IF(#REF!="",NA(),#REF!)</f>
        <v>#REF!</v>
      </c>
      <c r="DW34" s="85" t="e">
        <f>IF(#REF!="",NA(),#REF!)</f>
        <v>#REF!</v>
      </c>
      <c r="DX34" s="86" t="e">
        <f>IF(#REF!="",NA(),#REF!)</f>
        <v>#REF!</v>
      </c>
      <c r="DY34" s="305"/>
      <c r="DZ34" s="307"/>
      <c r="EA34" s="87"/>
      <c r="EB34" s="58" t="s">
        <v>3</v>
      </c>
      <c r="EC34" s="310"/>
      <c r="ED34" s="312"/>
      <c r="EE34" s="313"/>
      <c r="EF34" s="313"/>
      <c r="EG34" s="313"/>
      <c r="EH34" s="313"/>
      <c r="EI34" s="313"/>
      <c r="EJ34" s="53" t="str">
        <f t="shared" si="28"/>
        <v/>
      </c>
      <c r="EK34" s="53" t="str">
        <f t="shared" si="28"/>
        <v/>
      </c>
      <c r="EL34" s="88">
        <f t="shared" si="28"/>
        <v>63.5</v>
      </c>
      <c r="EM34" s="89" t="str">
        <f t="shared" si="28"/>
        <v/>
      </c>
      <c r="EN34" s="89" t="str">
        <f t="shared" si="28"/>
        <v/>
      </c>
      <c r="EO34" s="89">
        <f t="shared" si="28"/>
        <v>4.0999999999999996</v>
      </c>
      <c r="EP34" s="89" t="str">
        <f t="shared" si="28"/>
        <v/>
      </c>
      <c r="EQ34" s="89">
        <f t="shared" si="28"/>
        <v>43.4</v>
      </c>
      <c r="ER34" s="89" t="str">
        <f t="shared" si="28"/>
        <v/>
      </c>
      <c r="ES34" s="89" t="str">
        <f t="shared" si="28"/>
        <v/>
      </c>
      <c r="ET34" s="89" t="str">
        <f t="shared" si="28"/>
        <v/>
      </c>
      <c r="EU34" s="89" t="str">
        <f t="shared" si="28"/>
        <v/>
      </c>
      <c r="EV34" s="89">
        <f t="shared" si="28"/>
        <v>15.700000000000003</v>
      </c>
      <c r="EW34" s="89" t="str">
        <f t="shared" si="28"/>
        <v/>
      </c>
      <c r="EX34" s="89" t="str">
        <f t="shared" si="28"/>
        <v/>
      </c>
      <c r="EY34" s="89" t="str">
        <f t="shared" si="24"/>
        <v/>
      </c>
      <c r="EZ34" s="89" t="str">
        <f t="shared" si="24"/>
        <v/>
      </c>
      <c r="FA34" s="89" t="str">
        <f t="shared" si="24"/>
        <v/>
      </c>
      <c r="FB34" s="89" t="str">
        <f t="shared" si="24"/>
        <v/>
      </c>
      <c r="FC34" s="89">
        <f t="shared" si="24"/>
        <v>10.899999999999999</v>
      </c>
      <c r="FD34" s="89" t="str">
        <f t="shared" si="24"/>
        <v/>
      </c>
      <c r="FE34" s="89">
        <f t="shared" si="24"/>
        <v>3.9000000000000021</v>
      </c>
      <c r="FF34" s="89" t="str">
        <f t="shared" si="24"/>
        <v/>
      </c>
      <c r="FG34" s="89">
        <f t="shared" si="24"/>
        <v>6.2</v>
      </c>
      <c r="FH34" s="89" t="str">
        <f t="shared" si="24"/>
        <v/>
      </c>
      <c r="FI34" s="89" t="str">
        <f t="shared" si="24"/>
        <v/>
      </c>
      <c r="FJ34" s="89">
        <f t="shared" si="24"/>
        <v>6.5</v>
      </c>
      <c r="FK34" s="89" t="str">
        <f t="shared" si="24"/>
        <v/>
      </c>
      <c r="FL34" s="89" t="str">
        <f t="shared" si="24"/>
        <v/>
      </c>
      <c r="FM34" s="89">
        <f t="shared" si="24"/>
        <v>14.299999999999994</v>
      </c>
      <c r="FN34" s="89" t="str">
        <f t="shared" si="24"/>
        <v/>
      </c>
      <c r="FO34" s="89" t="str">
        <f t="shared" si="25"/>
        <v/>
      </c>
      <c r="FP34" s="89" t="str">
        <f t="shared" si="25"/>
        <v/>
      </c>
      <c r="FQ34" s="89">
        <f t="shared" si="25"/>
        <v>12.1</v>
      </c>
      <c r="FR34" s="89" t="str">
        <f t="shared" si="25"/>
        <v/>
      </c>
      <c r="FS34" s="89" t="str">
        <f t="shared" si="25"/>
        <v/>
      </c>
      <c r="FT34" s="89">
        <f t="shared" si="25"/>
        <v>11.9</v>
      </c>
      <c r="FU34" s="89" t="str">
        <f t="shared" si="25"/>
        <v/>
      </c>
      <c r="FV34" s="89" t="str">
        <f t="shared" si="25"/>
        <v/>
      </c>
      <c r="FW34" s="89" t="str">
        <f t="shared" si="25"/>
        <v/>
      </c>
      <c r="FX34" s="89" t="str">
        <f t="shared" si="25"/>
        <v/>
      </c>
      <c r="FY34" s="89">
        <f t="shared" si="25"/>
        <v>12.7</v>
      </c>
      <c r="FZ34" s="89" t="str">
        <f t="shared" si="25"/>
        <v/>
      </c>
      <c r="GA34" s="89" t="str">
        <f t="shared" si="25"/>
        <v/>
      </c>
      <c r="GB34" s="89">
        <f t="shared" si="25"/>
        <v>71.599999999999994</v>
      </c>
      <c r="GC34" s="89" t="str">
        <f t="shared" si="25"/>
        <v/>
      </c>
      <c r="GD34" s="89" t="str">
        <f t="shared" si="25"/>
        <v/>
      </c>
      <c r="GE34" s="89" t="str">
        <f t="shared" si="26"/>
        <v/>
      </c>
      <c r="GF34" s="89" t="str">
        <f t="shared" si="26"/>
        <v/>
      </c>
      <c r="GG34" s="89" t="str">
        <f t="shared" si="26"/>
        <v/>
      </c>
      <c r="GH34" s="89" t="str">
        <f t="shared" si="26"/>
        <v/>
      </c>
      <c r="GI34" s="89" t="str">
        <f t="shared" si="26"/>
        <v/>
      </c>
      <c r="GJ34" s="89" t="str">
        <f t="shared" si="26"/>
        <v/>
      </c>
      <c r="GK34" s="89" t="str">
        <f t="shared" si="26"/>
        <v/>
      </c>
      <c r="GL34" s="89" t="str">
        <f t="shared" si="26"/>
        <v/>
      </c>
      <c r="GM34" s="89" t="str">
        <f t="shared" si="26"/>
        <v/>
      </c>
      <c r="GN34" s="89" t="str">
        <f t="shared" si="26"/>
        <v/>
      </c>
      <c r="GO34" s="89" t="str">
        <f t="shared" si="26"/>
        <v/>
      </c>
      <c r="GP34" s="89" t="str">
        <f t="shared" si="26"/>
        <v/>
      </c>
      <c r="GQ34" s="89" t="str">
        <f t="shared" si="26"/>
        <v/>
      </c>
      <c r="GR34" s="89" t="str">
        <f t="shared" si="26"/>
        <v/>
      </c>
      <c r="GS34" s="89" t="str">
        <f t="shared" si="26"/>
        <v/>
      </c>
      <c r="GT34" s="89" t="str">
        <f t="shared" si="26"/>
        <v/>
      </c>
      <c r="GU34" s="89" t="str">
        <f t="shared" si="7"/>
        <v/>
      </c>
      <c r="GV34" s="89" t="str">
        <f t="shared" si="4"/>
        <v/>
      </c>
      <c r="GW34" s="89" t="str">
        <f t="shared" si="4"/>
        <v/>
      </c>
      <c r="GX34" s="89" t="str">
        <f t="shared" si="4"/>
        <v/>
      </c>
      <c r="GY34" s="89" t="str">
        <f t="shared" si="4"/>
        <v/>
      </c>
      <c r="GZ34" s="89" t="str">
        <f t="shared" si="4"/>
        <v/>
      </c>
      <c r="HA34" s="89" t="str">
        <f t="shared" si="4"/>
        <v/>
      </c>
      <c r="HB34" s="89" t="str">
        <f t="shared" si="4"/>
        <v/>
      </c>
      <c r="HC34" s="90" t="str">
        <f t="shared" si="4"/>
        <v/>
      </c>
      <c r="HD34" s="313"/>
      <c r="HE34" s="313"/>
      <c r="HF34" s="313"/>
      <c r="HG34" s="313"/>
      <c r="HH34" s="313"/>
      <c r="HI34" s="316"/>
      <c r="HM34" s="88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/>
      <c r="IK34" s="89"/>
      <c r="IL34" s="89"/>
      <c r="IM34" s="89"/>
      <c r="IN34" s="89"/>
      <c r="IO34" s="89"/>
      <c r="IP34" s="89"/>
      <c r="IQ34" s="89"/>
      <c r="IR34" s="89"/>
      <c r="IS34" s="89"/>
      <c r="IT34" s="89"/>
      <c r="IU34" s="89"/>
      <c r="IV34" s="89"/>
      <c r="IW34" s="89"/>
      <c r="IX34" s="89"/>
      <c r="IY34" s="89"/>
      <c r="IZ34" s="89"/>
      <c r="JA34" s="89"/>
      <c r="JB34" s="89"/>
      <c r="JC34" s="89"/>
      <c r="JD34" s="89"/>
      <c r="JE34" s="89"/>
      <c r="JF34" s="89"/>
      <c r="JG34" s="89"/>
      <c r="JH34" s="89"/>
      <c r="JI34" s="89"/>
      <c r="JJ34" s="89"/>
      <c r="JK34" s="89"/>
      <c r="JL34" s="89"/>
      <c r="JM34" s="89"/>
      <c r="JN34" s="89"/>
      <c r="JO34" s="89"/>
      <c r="JP34" s="89"/>
      <c r="JQ34" s="89"/>
      <c r="JR34" s="89"/>
      <c r="JS34" s="89"/>
      <c r="JT34" s="89"/>
      <c r="JU34" s="89"/>
      <c r="JV34" s="89"/>
      <c r="JW34" s="89"/>
      <c r="JX34" s="89"/>
      <c r="JY34" s="89"/>
      <c r="JZ34" s="89"/>
      <c r="KA34" s="89"/>
      <c r="KB34" s="89"/>
      <c r="KC34" s="90"/>
      <c r="KE34" s="318"/>
      <c r="KF34" s="91"/>
      <c r="KG34" s="91"/>
      <c r="KH34" s="92"/>
      <c r="KI34" s="93"/>
      <c r="KJ34" s="93"/>
      <c r="KK34" s="93"/>
      <c r="KL34" s="93"/>
      <c r="KM34" s="93"/>
      <c r="KN34" s="93"/>
      <c r="KO34" s="93"/>
      <c r="KP34" s="93"/>
      <c r="KQ34" s="93"/>
      <c r="KR34" s="93"/>
      <c r="KS34" s="93"/>
      <c r="KT34" s="93"/>
      <c r="KU34" s="93"/>
      <c r="KV34" s="93"/>
      <c r="KW34" s="93"/>
      <c r="KX34" s="93"/>
      <c r="KY34" s="93"/>
      <c r="KZ34" s="93"/>
      <c r="LA34" s="93"/>
      <c r="LB34" s="93"/>
      <c r="LC34" s="93"/>
      <c r="LD34" s="93"/>
      <c r="LE34" s="93"/>
      <c r="LF34" s="93"/>
      <c r="LG34" s="93"/>
      <c r="LH34" s="93"/>
      <c r="LI34" s="93"/>
      <c r="LJ34" s="93"/>
      <c r="LK34" s="93"/>
      <c r="LL34" s="93"/>
      <c r="LM34" s="93"/>
      <c r="LN34" s="93"/>
      <c r="LO34" s="93"/>
      <c r="LP34" s="93"/>
      <c r="LQ34" s="93"/>
      <c r="LR34" s="93"/>
      <c r="LS34" s="93"/>
      <c r="LT34" s="93"/>
      <c r="LU34" s="93"/>
      <c r="LV34" s="93"/>
      <c r="LW34" s="93"/>
      <c r="LX34" s="93"/>
      <c r="LY34" s="93"/>
      <c r="LZ34" s="93"/>
    </row>
    <row r="35" spans="1:434" ht="15" customHeight="1" thickBot="1">
      <c r="A35" s="319" t="s">
        <v>18</v>
      </c>
      <c r="B35" s="307">
        <v>3</v>
      </c>
      <c r="C35" s="306">
        <f ca="1">_xlfn.DAYS(TODAY(),F35)</f>
        <v>2602</v>
      </c>
      <c r="D35" s="306" t="s">
        <v>76</v>
      </c>
      <c r="E35" s="41" t="s">
        <v>65</v>
      </c>
      <c r="F35" s="309">
        <v>42830</v>
      </c>
      <c r="G35" s="99"/>
      <c r="H35" s="42">
        <v>0</v>
      </c>
      <c r="I35" s="43">
        <v>100</v>
      </c>
      <c r="J35" s="44"/>
      <c r="K35" s="45"/>
      <c r="L35" s="44">
        <v>165</v>
      </c>
      <c r="M35" s="45"/>
      <c r="N35" s="44">
        <v>193</v>
      </c>
      <c r="O35" s="45"/>
      <c r="P35" s="45"/>
      <c r="Q35" s="45"/>
      <c r="R35" s="45"/>
      <c r="S35" s="44">
        <v>259</v>
      </c>
      <c r="T35" s="44"/>
      <c r="U35" s="44">
        <v>245</v>
      </c>
      <c r="V35" s="45"/>
      <c r="W35" s="45"/>
      <c r="X35" s="45"/>
      <c r="Y35" s="44"/>
      <c r="Z35" s="44">
        <v>135</v>
      </c>
      <c r="AA35" s="45"/>
      <c r="AB35" s="44">
        <v>114</v>
      </c>
      <c r="AC35" s="45"/>
      <c r="AD35" s="44">
        <v>87</v>
      </c>
      <c r="AE35" s="44"/>
      <c r="AF35" s="45"/>
      <c r="AG35" s="44">
        <v>65</v>
      </c>
      <c r="AH35" s="45"/>
      <c r="AI35" s="45"/>
      <c r="AJ35" s="44">
        <v>45</v>
      </c>
      <c r="AK35" s="46"/>
      <c r="AL35" s="46"/>
      <c r="AM35" s="46"/>
      <c r="AN35" s="47">
        <v>1</v>
      </c>
      <c r="AO35" s="46"/>
      <c r="AP35" s="46"/>
      <c r="AQ35" s="47">
        <v>2</v>
      </c>
      <c r="AR35" s="46"/>
      <c r="AS35" s="46"/>
      <c r="AT35" s="46"/>
      <c r="AU35" s="46"/>
      <c r="AV35" s="47">
        <v>32</v>
      </c>
      <c r="AW35" s="46"/>
      <c r="AX35" s="46"/>
      <c r="AY35" s="47"/>
      <c r="AZ35" s="48">
        <v>57</v>
      </c>
      <c r="BA35" s="47"/>
      <c r="BC35" s="319" t="s">
        <v>18</v>
      </c>
      <c r="BD35">
        <v>0</v>
      </c>
      <c r="BE35" s="49" t="e">
        <f t="shared" si="23"/>
        <v>#N/A</v>
      </c>
      <c r="BF35" s="49">
        <f t="shared" si="23"/>
        <v>0</v>
      </c>
      <c r="BG35" s="49">
        <f t="shared" si="23"/>
        <v>100</v>
      </c>
      <c r="BH35" s="50" t="e">
        <f t="shared" si="23"/>
        <v>#N/A</v>
      </c>
      <c r="BI35" s="50" t="e">
        <f t="shared" si="23"/>
        <v>#N/A</v>
      </c>
      <c r="BJ35" s="50">
        <f t="shared" si="23"/>
        <v>165</v>
      </c>
      <c r="BK35" s="50" t="e">
        <f t="shared" si="23"/>
        <v>#N/A</v>
      </c>
      <c r="BL35" s="50">
        <f t="shared" si="23"/>
        <v>193</v>
      </c>
      <c r="BM35" s="50" t="e">
        <f t="shared" si="23"/>
        <v>#N/A</v>
      </c>
      <c r="BN35" s="50" t="e">
        <f t="shared" si="23"/>
        <v>#N/A</v>
      </c>
      <c r="BO35" s="50" t="e">
        <f t="shared" si="23"/>
        <v>#N/A</v>
      </c>
      <c r="BP35" s="50" t="e">
        <f t="shared" si="23"/>
        <v>#N/A</v>
      </c>
      <c r="BQ35" s="50">
        <f t="shared" si="23"/>
        <v>259</v>
      </c>
      <c r="BR35" s="50" t="e">
        <f t="shared" si="23"/>
        <v>#N/A</v>
      </c>
      <c r="BS35" s="50">
        <f t="shared" si="23"/>
        <v>245</v>
      </c>
      <c r="BT35" s="50" t="e">
        <f t="shared" si="18"/>
        <v>#N/A</v>
      </c>
      <c r="BU35" s="50" t="e">
        <f t="shared" si="18"/>
        <v>#N/A</v>
      </c>
      <c r="BV35" s="50" t="e">
        <f t="shared" si="18"/>
        <v>#N/A</v>
      </c>
      <c r="BW35" s="50" t="e">
        <f t="shared" si="18"/>
        <v>#N/A</v>
      </c>
      <c r="BX35" s="50">
        <f t="shared" si="18"/>
        <v>135</v>
      </c>
      <c r="BY35" s="50" t="e">
        <f t="shared" si="18"/>
        <v>#N/A</v>
      </c>
      <c r="BZ35" s="50">
        <f t="shared" si="18"/>
        <v>114</v>
      </c>
      <c r="CA35" s="50" t="e">
        <f t="shared" si="18"/>
        <v>#N/A</v>
      </c>
      <c r="CB35" s="50">
        <f t="shared" si="18"/>
        <v>87</v>
      </c>
      <c r="CC35" s="50" t="e">
        <f t="shared" si="18"/>
        <v>#N/A</v>
      </c>
      <c r="CD35" s="50" t="e">
        <f t="shared" si="18"/>
        <v>#N/A</v>
      </c>
      <c r="CE35" s="50">
        <f t="shared" si="18"/>
        <v>65</v>
      </c>
      <c r="CF35" s="50" t="e">
        <f t="shared" si="18"/>
        <v>#N/A</v>
      </c>
      <c r="CG35" s="50" t="e">
        <f t="shared" si="18"/>
        <v>#N/A</v>
      </c>
      <c r="CH35" s="50">
        <f t="shared" si="18"/>
        <v>45</v>
      </c>
      <c r="CI35" s="50" t="e">
        <f t="shared" si="18"/>
        <v>#N/A</v>
      </c>
      <c r="CJ35" s="50" t="e">
        <f t="shared" si="19"/>
        <v>#N/A</v>
      </c>
      <c r="CK35" s="50" t="e">
        <f t="shared" si="19"/>
        <v>#N/A</v>
      </c>
      <c r="CL35" s="50">
        <f t="shared" si="19"/>
        <v>1</v>
      </c>
      <c r="CM35" s="50" t="e">
        <f t="shared" si="19"/>
        <v>#N/A</v>
      </c>
      <c r="CN35" s="50" t="e">
        <f t="shared" si="19"/>
        <v>#N/A</v>
      </c>
      <c r="CO35" s="50">
        <f t="shared" si="19"/>
        <v>2</v>
      </c>
      <c r="CP35" s="50" t="e">
        <f t="shared" si="19"/>
        <v>#N/A</v>
      </c>
      <c r="CQ35" s="50" t="e">
        <f t="shared" si="19"/>
        <v>#N/A</v>
      </c>
      <c r="CR35" s="50" t="e">
        <f t="shared" si="19"/>
        <v>#N/A</v>
      </c>
      <c r="CS35" s="50" t="e">
        <f t="shared" si="19"/>
        <v>#N/A</v>
      </c>
      <c r="CT35" s="50">
        <f t="shared" si="19"/>
        <v>32</v>
      </c>
      <c r="CU35" s="50" t="e">
        <f t="shared" si="19"/>
        <v>#N/A</v>
      </c>
      <c r="CV35" s="50" t="e">
        <f t="shared" si="19"/>
        <v>#N/A</v>
      </c>
      <c r="CW35" s="50" t="e">
        <f t="shared" si="19"/>
        <v>#N/A</v>
      </c>
      <c r="CX35" s="50">
        <f t="shared" si="19"/>
        <v>57</v>
      </c>
      <c r="CY35" s="50" t="e">
        <f t="shared" si="19"/>
        <v>#N/A</v>
      </c>
      <c r="CZ35" s="50" t="e">
        <f>IF(#REF!="",NA(),#REF!)</f>
        <v>#REF!</v>
      </c>
      <c r="DA35" s="50" t="e">
        <f>IF(#REF!="",NA(),#REF!)</f>
        <v>#REF!</v>
      </c>
      <c r="DB35" s="50" t="e">
        <f>IF(#REF!="",NA(),#REF!)</f>
        <v>#REF!</v>
      </c>
      <c r="DC35" s="50" t="e">
        <f>IF(#REF!="",NA(),#REF!)</f>
        <v>#REF!</v>
      </c>
      <c r="DD35" s="50" t="e">
        <f>IF(#REF!="",NA(),#REF!)</f>
        <v>#REF!</v>
      </c>
      <c r="DE35" s="50" t="e">
        <f>IF(#REF!="",NA(),#REF!)</f>
        <v>#REF!</v>
      </c>
      <c r="DF35" s="50" t="e">
        <f>IF(#REF!="",NA(),#REF!)</f>
        <v>#REF!</v>
      </c>
      <c r="DG35" s="50" t="e">
        <f>IF(#REF!="",NA(),#REF!)</f>
        <v>#REF!</v>
      </c>
      <c r="DH35" s="50" t="e">
        <f>IF(#REF!="",NA(),#REF!)</f>
        <v>#REF!</v>
      </c>
      <c r="DI35" s="50" t="e">
        <f>IF(#REF!="",NA(),#REF!)</f>
        <v>#REF!</v>
      </c>
      <c r="DJ35" s="50" t="e">
        <f>IF(#REF!="",NA(),#REF!)</f>
        <v>#REF!</v>
      </c>
      <c r="DK35" s="50" t="e">
        <f>IF(#REF!="",NA(),#REF!)</f>
        <v>#REF!</v>
      </c>
      <c r="DL35" s="50" t="e">
        <f>IF(#REF!="",NA(),#REF!)</f>
        <v>#REF!</v>
      </c>
      <c r="DM35" s="50" t="e">
        <f>IF(#REF!="",NA(),#REF!)</f>
        <v>#REF!</v>
      </c>
      <c r="DN35" s="50" t="e">
        <f>IF(#REF!="",NA(),#REF!)</f>
        <v>#REF!</v>
      </c>
      <c r="DO35" s="50" t="e">
        <f>IF(#REF!="",NA(),#REF!)</f>
        <v>#REF!</v>
      </c>
      <c r="DP35" s="50" t="e">
        <f>IF(#REF!="",NA(),#REF!)</f>
        <v>#REF!</v>
      </c>
      <c r="DQ35" s="50" t="e">
        <f>IF(#REF!="",NA(),#REF!)</f>
        <v>#REF!</v>
      </c>
      <c r="DR35" s="50" t="e">
        <f>IF(#REF!="",NA(),#REF!)</f>
        <v>#REF!</v>
      </c>
      <c r="DS35" s="50" t="e">
        <f>IF(#REF!="",NA(),#REF!)</f>
        <v>#REF!</v>
      </c>
      <c r="DT35" s="50" t="e">
        <f>IF(#REF!="",NA(),#REF!)</f>
        <v>#REF!</v>
      </c>
      <c r="DU35" s="50" t="e">
        <f>IF(#REF!="",NA(),#REF!)</f>
        <v>#REF!</v>
      </c>
      <c r="DV35" s="50" t="e">
        <f>IF(#REF!="",NA(),#REF!)</f>
        <v>#REF!</v>
      </c>
      <c r="DW35" s="50" t="e">
        <f>IF(#REF!="",NA(),#REF!)</f>
        <v>#REF!</v>
      </c>
      <c r="DX35" s="51" t="e">
        <f>IF(#REF!="",NA(),#REF!)</f>
        <v>#REF!</v>
      </c>
      <c r="DY35" s="303">
        <f ca="1">_xlfn.DAYS(TODAY(),EC35)</f>
        <v>2602</v>
      </c>
      <c r="DZ35" s="323" t="s">
        <v>76</v>
      </c>
      <c r="EA35" s="52">
        <f t="shared" ref="EA35" si="34">SUM(EL35:HC35)</f>
        <v>1500</v>
      </c>
      <c r="EB35" s="41" t="s">
        <v>65</v>
      </c>
      <c r="EC35" s="309">
        <v>42830</v>
      </c>
      <c r="ED35" s="312"/>
      <c r="EE35" s="313"/>
      <c r="EF35" s="313"/>
      <c r="EG35" s="313"/>
      <c r="EH35" s="313"/>
      <c r="EI35" s="313"/>
      <c r="EJ35" s="53" t="str">
        <f t="shared" si="28"/>
        <v/>
      </c>
      <c r="EK35" s="53">
        <f t="shared" si="28"/>
        <v>0</v>
      </c>
      <c r="EL35" s="53">
        <f t="shared" si="28"/>
        <v>100</v>
      </c>
      <c r="EM35" s="54" t="str">
        <f t="shared" si="28"/>
        <v/>
      </c>
      <c r="EN35" s="54" t="str">
        <f t="shared" si="28"/>
        <v/>
      </c>
      <c r="EO35" s="54">
        <f t="shared" si="28"/>
        <v>165</v>
      </c>
      <c r="EP35" s="54" t="str">
        <f t="shared" si="28"/>
        <v/>
      </c>
      <c r="EQ35" s="54">
        <f t="shared" si="28"/>
        <v>193</v>
      </c>
      <c r="ER35" s="54" t="str">
        <f t="shared" si="28"/>
        <v/>
      </c>
      <c r="ES35" s="54" t="str">
        <f t="shared" si="28"/>
        <v/>
      </c>
      <c r="ET35" s="54" t="str">
        <f t="shared" si="28"/>
        <v/>
      </c>
      <c r="EU35" s="54" t="str">
        <f t="shared" si="28"/>
        <v/>
      </c>
      <c r="EV35" s="54">
        <f t="shared" si="28"/>
        <v>259</v>
      </c>
      <c r="EW35" s="54" t="str">
        <f t="shared" si="28"/>
        <v/>
      </c>
      <c r="EX35" s="54">
        <f t="shared" si="28"/>
        <v>245</v>
      </c>
      <c r="EY35" s="54" t="str">
        <f t="shared" si="24"/>
        <v/>
      </c>
      <c r="EZ35" s="54" t="str">
        <f t="shared" si="24"/>
        <v/>
      </c>
      <c r="FA35" s="54" t="str">
        <f t="shared" si="24"/>
        <v/>
      </c>
      <c r="FB35" s="54" t="str">
        <f t="shared" si="24"/>
        <v/>
      </c>
      <c r="FC35" s="54">
        <f t="shared" si="24"/>
        <v>135</v>
      </c>
      <c r="FD35" s="54" t="str">
        <f t="shared" si="24"/>
        <v/>
      </c>
      <c r="FE35" s="54">
        <f t="shared" si="24"/>
        <v>114</v>
      </c>
      <c r="FF35" s="54" t="str">
        <f t="shared" si="24"/>
        <v/>
      </c>
      <c r="FG35" s="54">
        <f t="shared" si="24"/>
        <v>87</v>
      </c>
      <c r="FH35" s="54" t="str">
        <f t="shared" si="24"/>
        <v/>
      </c>
      <c r="FI35" s="54" t="str">
        <f t="shared" si="24"/>
        <v/>
      </c>
      <c r="FJ35" s="54">
        <f t="shared" si="24"/>
        <v>65</v>
      </c>
      <c r="FK35" s="54" t="str">
        <f t="shared" si="24"/>
        <v/>
      </c>
      <c r="FL35" s="54" t="str">
        <f t="shared" si="24"/>
        <v/>
      </c>
      <c r="FM35" s="54">
        <f t="shared" si="24"/>
        <v>45</v>
      </c>
      <c r="FN35" s="54" t="str">
        <f t="shared" si="24"/>
        <v/>
      </c>
      <c r="FO35" s="54" t="str">
        <f t="shared" si="25"/>
        <v/>
      </c>
      <c r="FP35" s="54" t="str">
        <f t="shared" si="25"/>
        <v/>
      </c>
      <c r="FQ35" s="54">
        <f t="shared" si="25"/>
        <v>1</v>
      </c>
      <c r="FR35" s="54" t="str">
        <f t="shared" si="25"/>
        <v/>
      </c>
      <c r="FS35" s="54" t="str">
        <f t="shared" si="25"/>
        <v/>
      </c>
      <c r="FT35" s="54">
        <f t="shared" si="25"/>
        <v>2</v>
      </c>
      <c r="FU35" s="54" t="str">
        <f t="shared" si="25"/>
        <v/>
      </c>
      <c r="FV35" s="54" t="str">
        <f t="shared" si="25"/>
        <v/>
      </c>
      <c r="FW35" s="54" t="str">
        <f t="shared" si="25"/>
        <v/>
      </c>
      <c r="FX35" s="54" t="str">
        <f t="shared" si="25"/>
        <v/>
      </c>
      <c r="FY35" s="54">
        <f t="shared" si="25"/>
        <v>32</v>
      </c>
      <c r="FZ35" s="54" t="str">
        <f t="shared" si="25"/>
        <v/>
      </c>
      <c r="GA35" s="54" t="str">
        <f t="shared" si="25"/>
        <v/>
      </c>
      <c r="GB35" s="54" t="str">
        <f t="shared" si="25"/>
        <v/>
      </c>
      <c r="GC35" s="54">
        <f t="shared" si="25"/>
        <v>57</v>
      </c>
      <c r="GD35" s="54" t="str">
        <f t="shared" si="25"/>
        <v/>
      </c>
      <c r="GE35" s="54" t="str">
        <f t="shared" si="26"/>
        <v/>
      </c>
      <c r="GF35" s="54" t="str">
        <f t="shared" si="26"/>
        <v/>
      </c>
      <c r="GG35" s="54" t="str">
        <f t="shared" si="26"/>
        <v/>
      </c>
      <c r="GH35" s="54" t="str">
        <f t="shared" si="26"/>
        <v/>
      </c>
      <c r="GI35" s="54" t="str">
        <f t="shared" si="26"/>
        <v/>
      </c>
      <c r="GJ35" s="54" t="str">
        <f t="shared" si="26"/>
        <v/>
      </c>
      <c r="GK35" s="54" t="str">
        <f t="shared" si="26"/>
        <v/>
      </c>
      <c r="GL35" s="54" t="str">
        <f t="shared" si="26"/>
        <v/>
      </c>
      <c r="GM35" s="54" t="str">
        <f t="shared" si="26"/>
        <v/>
      </c>
      <c r="GN35" s="54" t="str">
        <f t="shared" si="26"/>
        <v/>
      </c>
      <c r="GO35" s="54" t="str">
        <f t="shared" si="26"/>
        <v/>
      </c>
      <c r="GP35" s="54" t="str">
        <f t="shared" si="26"/>
        <v/>
      </c>
      <c r="GQ35" s="54" t="str">
        <f t="shared" si="26"/>
        <v/>
      </c>
      <c r="GR35" s="54" t="str">
        <f t="shared" si="26"/>
        <v/>
      </c>
      <c r="GS35" s="54" t="str">
        <f t="shared" si="26"/>
        <v/>
      </c>
      <c r="GT35" s="54" t="str">
        <f t="shared" si="26"/>
        <v/>
      </c>
      <c r="GU35" s="54" t="str">
        <f t="shared" si="7"/>
        <v/>
      </c>
      <c r="GV35" s="54" t="str">
        <f t="shared" si="4"/>
        <v/>
      </c>
      <c r="GW35" s="54" t="str">
        <f t="shared" si="4"/>
        <v/>
      </c>
      <c r="GX35" s="54" t="str">
        <f t="shared" si="4"/>
        <v/>
      </c>
      <c r="GY35" s="54" t="str">
        <f t="shared" si="4"/>
        <v/>
      </c>
      <c r="GZ35" s="54" t="str">
        <f t="shared" si="4"/>
        <v/>
      </c>
      <c r="HA35" s="54" t="str">
        <f t="shared" si="4"/>
        <v/>
      </c>
      <c r="HB35" s="54" t="str">
        <f t="shared" si="4"/>
        <v/>
      </c>
      <c r="HC35" s="55" t="str">
        <f t="shared" si="4"/>
        <v/>
      </c>
      <c r="HD35" s="313"/>
      <c r="HE35" s="313"/>
      <c r="HF35" s="313"/>
      <c r="HG35" s="313"/>
      <c r="HH35" s="313"/>
      <c r="HI35" s="316"/>
      <c r="HK35">
        <f>SUM($EJ35:EK35)</f>
        <v>0</v>
      </c>
      <c r="HL35">
        <f>SUM($EJ35:EL35)</f>
        <v>100</v>
      </c>
      <c r="HM35">
        <f>SUM($EJ35:EM35)</f>
        <v>100</v>
      </c>
      <c r="HN35">
        <f>SUM($EJ35:EN35)</f>
        <v>100</v>
      </c>
      <c r="HO35">
        <f>SUM($EJ35:EO35)</f>
        <v>265</v>
      </c>
      <c r="HP35">
        <f>SUM($EJ35:EP35)</f>
        <v>265</v>
      </c>
      <c r="HQ35">
        <f>SUM($EJ35:EQ35)</f>
        <v>458</v>
      </c>
      <c r="HR35">
        <f>SUM($EJ35:ER35)</f>
        <v>458</v>
      </c>
      <c r="HS35">
        <f>SUM($EJ35:ES35)</f>
        <v>458</v>
      </c>
      <c r="HT35">
        <f>SUM($EJ35:ET35)</f>
        <v>458</v>
      </c>
      <c r="HU35">
        <f>SUM($EJ35:EU35)</f>
        <v>458</v>
      </c>
      <c r="HV35">
        <f>SUM($EJ35:EV35)</f>
        <v>717</v>
      </c>
      <c r="HW35">
        <f>SUM($EJ35:EW35)</f>
        <v>717</v>
      </c>
      <c r="HX35">
        <f>SUM($EJ35:EX35)</f>
        <v>962</v>
      </c>
      <c r="HY35">
        <f>SUM($EJ35:EY35)</f>
        <v>962</v>
      </c>
      <c r="HZ35">
        <f>SUM($EJ35:EZ35)</f>
        <v>962</v>
      </c>
      <c r="IA35">
        <f>SUM($EJ35:FA35)</f>
        <v>962</v>
      </c>
      <c r="IB35">
        <f>SUM($EJ35:FB35)</f>
        <v>962</v>
      </c>
      <c r="IC35">
        <f>SUM($EJ35:FC35)</f>
        <v>1097</v>
      </c>
      <c r="ID35">
        <f>SUM($EJ35:FD35)</f>
        <v>1097</v>
      </c>
      <c r="IE35">
        <f>SUM($EJ35:FE35)</f>
        <v>1211</v>
      </c>
      <c r="IF35">
        <f>SUM($EJ35:FF35)</f>
        <v>1211</v>
      </c>
      <c r="IG35">
        <f>SUM($EJ35:FG35)</f>
        <v>1298</v>
      </c>
      <c r="IH35">
        <f>SUM($EJ35:FH35)</f>
        <v>1298</v>
      </c>
      <c r="II35">
        <f>SUM($EJ35:FI35)</f>
        <v>1298</v>
      </c>
      <c r="IJ35">
        <f>SUM($EJ35:FJ35)</f>
        <v>1363</v>
      </c>
      <c r="IK35">
        <f>SUM($EJ35:FK35)</f>
        <v>1363</v>
      </c>
      <c r="IL35">
        <f>SUM($EJ35:FL35)</f>
        <v>1363</v>
      </c>
      <c r="IM35">
        <f>SUM($EJ35:FM35)</f>
        <v>1408</v>
      </c>
      <c r="IN35">
        <f>SUM($EJ35:FN35)</f>
        <v>1408</v>
      </c>
      <c r="IO35">
        <f>SUM($EJ35:FO35)</f>
        <v>1408</v>
      </c>
      <c r="IP35">
        <f>SUM($EJ35:FP35)</f>
        <v>1408</v>
      </c>
      <c r="IQ35">
        <f>SUM($EJ35:FQ35)</f>
        <v>1409</v>
      </c>
      <c r="IR35">
        <f>SUM($EJ35:FR35)</f>
        <v>1409</v>
      </c>
      <c r="IS35">
        <f>SUM($EJ35:FS35)</f>
        <v>1409</v>
      </c>
      <c r="IT35">
        <f>SUM($EJ35:FT35)</f>
        <v>1411</v>
      </c>
      <c r="IU35">
        <f>SUM($EJ35:FU35)</f>
        <v>1411</v>
      </c>
      <c r="IV35">
        <f>SUM($EJ35:FV35)</f>
        <v>1411</v>
      </c>
      <c r="IW35">
        <f>SUM($EJ35:FW35)</f>
        <v>1411</v>
      </c>
      <c r="IX35">
        <f>SUM($EJ35:FX35)</f>
        <v>1411</v>
      </c>
      <c r="IY35">
        <f>SUM($EJ35:FY35)</f>
        <v>1443</v>
      </c>
      <c r="IZ35">
        <f>SUM($EJ35:FZ35)</f>
        <v>1443</v>
      </c>
      <c r="JA35">
        <f>SUM($EJ35:GA35)</f>
        <v>1443</v>
      </c>
      <c r="JB35">
        <f>SUM($EJ35:GB35)</f>
        <v>1443</v>
      </c>
      <c r="JC35">
        <f>SUM($EJ35:GC35)</f>
        <v>1500</v>
      </c>
      <c r="JD35">
        <f>SUM($EJ35:GD35)</f>
        <v>1500</v>
      </c>
      <c r="JE35">
        <f>SUM($EJ35:GE35)</f>
        <v>1500</v>
      </c>
      <c r="JF35">
        <f>SUM($EJ35:GF35)</f>
        <v>1500</v>
      </c>
      <c r="JG35">
        <f>SUM($EJ35:GG35)</f>
        <v>1500</v>
      </c>
      <c r="JH35">
        <f>SUM($EJ35:GH35)</f>
        <v>1500</v>
      </c>
      <c r="JI35">
        <f>SUM($EJ35:GI35)</f>
        <v>1500</v>
      </c>
      <c r="JJ35">
        <f>SUM($EJ35:GJ35)</f>
        <v>1500</v>
      </c>
      <c r="JK35">
        <f>SUM($EJ35:GK35)</f>
        <v>1500</v>
      </c>
      <c r="JL35">
        <f>SUM($EJ35:GL35)</f>
        <v>1500</v>
      </c>
      <c r="JM35">
        <f>SUM($EJ35:GM35)</f>
        <v>1500</v>
      </c>
      <c r="JN35">
        <f>SUM($EJ35:GN35)</f>
        <v>1500</v>
      </c>
      <c r="JO35">
        <f>SUM($EJ35:GO35)</f>
        <v>1500</v>
      </c>
      <c r="JP35">
        <f>SUM($EJ35:GP35)</f>
        <v>1500</v>
      </c>
      <c r="JQ35">
        <f>SUM($EJ35:GQ35)</f>
        <v>1500</v>
      </c>
      <c r="JR35">
        <f>SUM($EJ35:GR35)</f>
        <v>1500</v>
      </c>
      <c r="JS35">
        <f>SUM($EJ35:GS35)</f>
        <v>1500</v>
      </c>
      <c r="JT35">
        <f>SUM($EJ35:GT35)</f>
        <v>1500</v>
      </c>
      <c r="JU35">
        <f>SUM($EJ35:GU35)</f>
        <v>1500</v>
      </c>
      <c r="JV35">
        <f>SUM($EJ35:GV35)</f>
        <v>1500</v>
      </c>
      <c r="JW35">
        <f>SUM($EJ35:GW35)</f>
        <v>1500</v>
      </c>
      <c r="JX35">
        <f>SUM($EJ35:GX35)</f>
        <v>1500</v>
      </c>
      <c r="JY35">
        <f>SUM($EJ35:GY35)</f>
        <v>1500</v>
      </c>
      <c r="JZ35">
        <f>SUM($EJ35:GZ35)</f>
        <v>1500</v>
      </c>
      <c r="KA35">
        <f>SUM($EJ35:HA35)</f>
        <v>1500</v>
      </c>
      <c r="KB35">
        <f>SUM($EJ35:HB35)</f>
        <v>1500</v>
      </c>
      <c r="KC35">
        <f>SUM($EJ35:HC35)</f>
        <v>1500</v>
      </c>
      <c r="KE35" s="318" t="str">
        <f>BC35</f>
        <v>E. Caprino, C. Poniente JMM</v>
      </c>
      <c r="KF35" s="56"/>
      <c r="KG35" s="56"/>
      <c r="KH35" s="56">
        <f t="shared" ref="KH35:LZ35" si="35">IF(I35="",NA(),I35*1)</f>
        <v>100</v>
      </c>
      <c r="KI35" s="56" t="e">
        <f t="shared" si="35"/>
        <v>#N/A</v>
      </c>
      <c r="KJ35" s="56" t="e">
        <f t="shared" si="35"/>
        <v>#N/A</v>
      </c>
      <c r="KK35" s="56">
        <f t="shared" si="35"/>
        <v>165</v>
      </c>
      <c r="KL35" s="56" t="e">
        <f t="shared" si="35"/>
        <v>#N/A</v>
      </c>
      <c r="KM35" s="56">
        <f t="shared" si="35"/>
        <v>193</v>
      </c>
      <c r="KN35" s="56" t="e">
        <f t="shared" si="35"/>
        <v>#N/A</v>
      </c>
      <c r="KO35" s="56" t="e">
        <f t="shared" si="35"/>
        <v>#N/A</v>
      </c>
      <c r="KP35" s="56" t="e">
        <f t="shared" si="35"/>
        <v>#N/A</v>
      </c>
      <c r="KQ35" s="56" t="e">
        <f t="shared" si="35"/>
        <v>#N/A</v>
      </c>
      <c r="KR35" s="56">
        <f t="shared" si="35"/>
        <v>259</v>
      </c>
      <c r="KS35" s="56" t="e">
        <f t="shared" si="35"/>
        <v>#N/A</v>
      </c>
      <c r="KT35" s="56">
        <f t="shared" si="35"/>
        <v>245</v>
      </c>
      <c r="KU35" s="56" t="e">
        <f t="shared" si="35"/>
        <v>#N/A</v>
      </c>
      <c r="KV35" s="56" t="e">
        <f t="shared" si="35"/>
        <v>#N/A</v>
      </c>
      <c r="KW35" s="56" t="e">
        <f t="shared" si="35"/>
        <v>#N/A</v>
      </c>
      <c r="KX35" s="56" t="e">
        <f t="shared" si="35"/>
        <v>#N/A</v>
      </c>
      <c r="KY35" s="56">
        <f t="shared" si="35"/>
        <v>135</v>
      </c>
      <c r="KZ35" s="56" t="e">
        <f t="shared" si="35"/>
        <v>#N/A</v>
      </c>
      <c r="LA35" s="56">
        <f t="shared" si="35"/>
        <v>114</v>
      </c>
      <c r="LB35" s="56" t="e">
        <f t="shared" si="35"/>
        <v>#N/A</v>
      </c>
      <c r="LC35" s="56">
        <f t="shared" si="35"/>
        <v>87</v>
      </c>
      <c r="LD35" s="56" t="e">
        <f t="shared" si="35"/>
        <v>#N/A</v>
      </c>
      <c r="LE35" s="56" t="e">
        <f t="shared" si="35"/>
        <v>#N/A</v>
      </c>
      <c r="LF35" s="56">
        <f t="shared" si="35"/>
        <v>65</v>
      </c>
      <c r="LG35" s="56" t="e">
        <f t="shared" si="35"/>
        <v>#N/A</v>
      </c>
      <c r="LH35" s="56" t="e">
        <f t="shared" si="35"/>
        <v>#N/A</v>
      </c>
      <c r="LI35" s="56">
        <f t="shared" si="35"/>
        <v>45</v>
      </c>
      <c r="LJ35" s="56" t="e">
        <f t="shared" si="35"/>
        <v>#N/A</v>
      </c>
      <c r="LK35" s="56" t="e">
        <f t="shared" si="35"/>
        <v>#N/A</v>
      </c>
      <c r="LL35" s="56" t="e">
        <f t="shared" si="35"/>
        <v>#N/A</v>
      </c>
      <c r="LM35" s="56">
        <f t="shared" si="35"/>
        <v>1</v>
      </c>
      <c r="LN35" s="56" t="e">
        <f t="shared" si="35"/>
        <v>#N/A</v>
      </c>
      <c r="LO35" s="56" t="e">
        <f t="shared" si="35"/>
        <v>#N/A</v>
      </c>
      <c r="LP35" s="56">
        <f t="shared" si="35"/>
        <v>2</v>
      </c>
      <c r="LQ35" s="56" t="e">
        <f t="shared" si="35"/>
        <v>#N/A</v>
      </c>
      <c r="LR35" s="56" t="e">
        <f t="shared" si="35"/>
        <v>#N/A</v>
      </c>
      <c r="LS35" s="56" t="e">
        <f t="shared" si="35"/>
        <v>#N/A</v>
      </c>
      <c r="LT35" s="56" t="e">
        <f t="shared" si="35"/>
        <v>#N/A</v>
      </c>
      <c r="LU35" s="56">
        <f t="shared" si="35"/>
        <v>32</v>
      </c>
      <c r="LV35" s="56" t="e">
        <f t="shared" si="35"/>
        <v>#N/A</v>
      </c>
      <c r="LW35" s="56" t="e">
        <f t="shared" si="35"/>
        <v>#N/A</v>
      </c>
      <c r="LX35" s="56" t="e">
        <f t="shared" si="35"/>
        <v>#N/A</v>
      </c>
      <c r="LY35" s="56">
        <f t="shared" si="35"/>
        <v>57</v>
      </c>
      <c r="LZ35" s="56" t="e">
        <f t="shared" si="35"/>
        <v>#N/A</v>
      </c>
      <c r="MB35" s="57">
        <f t="shared" ref="MB35:NT35" si="36">IF(ISNUMBER(KH35),KH35,"")</f>
        <v>100</v>
      </c>
      <c r="MC35" s="57" t="str">
        <f t="shared" si="36"/>
        <v/>
      </c>
      <c r="MD35" s="57" t="str">
        <f t="shared" si="36"/>
        <v/>
      </c>
      <c r="ME35" s="57">
        <f t="shared" si="36"/>
        <v>165</v>
      </c>
      <c r="MF35" s="57" t="str">
        <f t="shared" si="36"/>
        <v/>
      </c>
      <c r="MG35" s="57">
        <f t="shared" si="36"/>
        <v>193</v>
      </c>
      <c r="MH35" s="57" t="str">
        <f t="shared" si="36"/>
        <v/>
      </c>
      <c r="MI35" s="57" t="str">
        <f t="shared" si="36"/>
        <v/>
      </c>
      <c r="MJ35" s="57" t="str">
        <f t="shared" si="36"/>
        <v/>
      </c>
      <c r="MK35" s="57" t="str">
        <f t="shared" si="36"/>
        <v/>
      </c>
      <c r="ML35" s="57">
        <f t="shared" si="36"/>
        <v>259</v>
      </c>
      <c r="MM35" s="57" t="str">
        <f t="shared" si="36"/>
        <v/>
      </c>
      <c r="MN35" s="57">
        <f t="shared" si="36"/>
        <v>245</v>
      </c>
      <c r="MO35" s="57" t="str">
        <f t="shared" si="36"/>
        <v/>
      </c>
      <c r="MP35" s="57" t="str">
        <f t="shared" si="36"/>
        <v/>
      </c>
      <c r="MQ35" s="57" t="str">
        <f t="shared" si="36"/>
        <v/>
      </c>
      <c r="MR35" s="57" t="str">
        <f t="shared" si="36"/>
        <v/>
      </c>
      <c r="MS35" s="57">
        <f t="shared" si="36"/>
        <v>135</v>
      </c>
      <c r="MT35" s="57" t="str">
        <f t="shared" si="36"/>
        <v/>
      </c>
      <c r="MU35" s="57">
        <f t="shared" si="36"/>
        <v>114</v>
      </c>
      <c r="MV35" s="57" t="str">
        <f t="shared" si="36"/>
        <v/>
      </c>
      <c r="MW35" s="57">
        <f t="shared" si="36"/>
        <v>87</v>
      </c>
      <c r="MX35" s="57" t="str">
        <f t="shared" si="36"/>
        <v/>
      </c>
      <c r="MY35" s="57" t="str">
        <f t="shared" si="36"/>
        <v/>
      </c>
      <c r="MZ35" s="57">
        <f t="shared" si="36"/>
        <v>65</v>
      </c>
      <c r="NA35" s="57" t="str">
        <f t="shared" si="36"/>
        <v/>
      </c>
      <c r="NB35" s="57" t="str">
        <f t="shared" si="36"/>
        <v/>
      </c>
      <c r="NC35" s="57">
        <f t="shared" si="36"/>
        <v>45</v>
      </c>
      <c r="ND35" s="57" t="str">
        <f t="shared" si="36"/>
        <v/>
      </c>
      <c r="NE35" s="57" t="str">
        <f t="shared" si="36"/>
        <v/>
      </c>
      <c r="NF35" s="57" t="str">
        <f t="shared" si="36"/>
        <v/>
      </c>
      <c r="NG35" s="57">
        <f t="shared" si="36"/>
        <v>1</v>
      </c>
      <c r="NH35" s="57" t="str">
        <f t="shared" si="36"/>
        <v/>
      </c>
      <c r="NI35" s="57" t="str">
        <f t="shared" si="36"/>
        <v/>
      </c>
      <c r="NJ35" s="57">
        <f t="shared" si="36"/>
        <v>2</v>
      </c>
      <c r="NK35" s="57" t="str">
        <f t="shared" si="36"/>
        <v/>
      </c>
      <c r="NL35" s="57" t="str">
        <f t="shared" si="36"/>
        <v/>
      </c>
      <c r="NM35" s="57" t="str">
        <f t="shared" si="36"/>
        <v/>
      </c>
      <c r="NN35" s="57" t="str">
        <f t="shared" si="36"/>
        <v/>
      </c>
      <c r="NO35" s="57">
        <f t="shared" si="36"/>
        <v>32</v>
      </c>
      <c r="NP35" s="57" t="str">
        <f t="shared" si="36"/>
        <v/>
      </c>
      <c r="NQ35" s="57" t="str">
        <f t="shared" si="36"/>
        <v/>
      </c>
      <c r="NR35" s="57" t="str">
        <f t="shared" si="36"/>
        <v/>
      </c>
      <c r="NS35" s="57">
        <f t="shared" si="36"/>
        <v>57</v>
      </c>
      <c r="NT35" s="57" t="str">
        <f t="shared" si="36"/>
        <v/>
      </c>
      <c r="NU35" s="57" t="str">
        <f>IF(ISNUMBER(#REF!),#REF!,"")</f>
        <v/>
      </c>
      <c r="NV35" s="57" t="str">
        <f>IF(ISNUMBER(#REF!),#REF!,"")</f>
        <v/>
      </c>
      <c r="NX35" s="57">
        <f>SUM($MB35:MC35)</f>
        <v>100</v>
      </c>
      <c r="NY35" s="57">
        <f>SUM($MB35:MD35)</f>
        <v>100</v>
      </c>
      <c r="NZ35" s="57">
        <f>SUM($MB35:ME35)</f>
        <v>265</v>
      </c>
      <c r="OA35" s="57">
        <f>SUM($MB35:MF35)</f>
        <v>265</v>
      </c>
      <c r="OB35" s="57">
        <f>SUM($MB35:MG35)</f>
        <v>458</v>
      </c>
      <c r="OC35" s="57">
        <f>SUM($MB35:MH35)</f>
        <v>458</v>
      </c>
      <c r="OD35" s="57">
        <f>SUM($MB35:MI35)</f>
        <v>458</v>
      </c>
      <c r="OE35" s="57">
        <f>SUM($MB35:MJ35)</f>
        <v>458</v>
      </c>
      <c r="OF35" s="57">
        <f>SUM($MB35:MK35)</f>
        <v>458</v>
      </c>
      <c r="OG35" s="57">
        <f>SUM($MB35:ML35)</f>
        <v>717</v>
      </c>
      <c r="OH35" s="57">
        <f>SUM($MB35:MM35)</f>
        <v>717</v>
      </c>
      <c r="OI35" s="57">
        <f>SUM($MB35:MN35)</f>
        <v>962</v>
      </c>
      <c r="OJ35" s="57">
        <f>SUM($MB35:MO35)</f>
        <v>962</v>
      </c>
      <c r="OK35" s="57">
        <f>SUM($MB35:MP35)</f>
        <v>962</v>
      </c>
      <c r="OL35" s="57">
        <f>SUM($MB35:MQ35)</f>
        <v>962</v>
      </c>
      <c r="OM35" s="57">
        <f>SUM($MB35:MR35)</f>
        <v>962</v>
      </c>
      <c r="ON35" s="57">
        <f>SUM($MB35:MS35)</f>
        <v>1097</v>
      </c>
      <c r="OO35" s="57">
        <f>SUM($MB35:MT35)</f>
        <v>1097</v>
      </c>
      <c r="OP35" s="57">
        <f>SUM($MB35:MU35)</f>
        <v>1211</v>
      </c>
      <c r="OQ35" s="57">
        <f>SUM($MB35:MV35)</f>
        <v>1211</v>
      </c>
      <c r="OR35" s="57">
        <f>SUM($MB35:MW35)</f>
        <v>1298</v>
      </c>
      <c r="OS35" s="57">
        <f>SUM($MB35:MX35)</f>
        <v>1298</v>
      </c>
      <c r="OT35" s="57">
        <f>SUM($MB35:MY35)</f>
        <v>1298</v>
      </c>
      <c r="OU35" s="57">
        <f>SUM($MB35:MZ35)</f>
        <v>1363</v>
      </c>
      <c r="OV35" s="57">
        <f>SUM($MB35:NA35)</f>
        <v>1363</v>
      </c>
      <c r="OW35" s="57">
        <f>SUM($MB35:NB35)</f>
        <v>1363</v>
      </c>
      <c r="OX35" s="57">
        <f>SUM($MB35:NC35)</f>
        <v>1408</v>
      </c>
      <c r="OY35" s="57">
        <f>SUM($MB35:ND35)</f>
        <v>1408</v>
      </c>
      <c r="OZ35" s="57">
        <f>SUM($MB35:NE35)</f>
        <v>1408</v>
      </c>
      <c r="PA35" s="57">
        <f>SUM($MB35:NF35)</f>
        <v>1408</v>
      </c>
      <c r="PB35" s="57">
        <f>SUM($MB35:NG35)</f>
        <v>1409</v>
      </c>
      <c r="PC35" s="57">
        <f>SUM($MB35:NH35)</f>
        <v>1409</v>
      </c>
      <c r="PD35" s="57">
        <f>SUM($MB35:NI35)</f>
        <v>1409</v>
      </c>
      <c r="PE35" s="57">
        <f>SUM($MB35:NJ35)</f>
        <v>1411</v>
      </c>
      <c r="PF35" s="57">
        <f>SUM($MB35:NK35)</f>
        <v>1411</v>
      </c>
      <c r="PG35" s="57">
        <f>SUM($MB35:NL35)</f>
        <v>1411</v>
      </c>
      <c r="PH35" s="57">
        <f>SUM($MB35:NM35)</f>
        <v>1411</v>
      </c>
      <c r="PI35" s="57">
        <f>SUM($MB35:NN35)</f>
        <v>1411</v>
      </c>
      <c r="PJ35" s="57">
        <f>SUM($MB35:NO35)</f>
        <v>1443</v>
      </c>
      <c r="PK35" s="57">
        <f>SUM($MB35:NP35)</f>
        <v>1443</v>
      </c>
      <c r="PL35" s="57">
        <f>SUM($MB35:NQ35)</f>
        <v>1443</v>
      </c>
      <c r="PM35" s="57">
        <f>SUM($MB35:NR35)</f>
        <v>1443</v>
      </c>
      <c r="PN35" s="57">
        <f>SUM($MB35:NS35)</f>
        <v>1500</v>
      </c>
      <c r="PO35" s="57">
        <f>SUM($MB35:NT35)</f>
        <v>1500</v>
      </c>
      <c r="PP35" s="57">
        <f>SUM($MB35:NU35)</f>
        <v>1500</v>
      </c>
      <c r="PQ35" s="57">
        <f>SUM($MB35:NV35)</f>
        <v>1500</v>
      </c>
      <c r="PR35" s="57">
        <f>SUM($MB35:NV35)</f>
        <v>1500</v>
      </c>
    </row>
    <row r="36" spans="1:434" ht="17" thickBot="1">
      <c r="A36" s="319"/>
      <c r="B36" s="307"/>
      <c r="C36" s="307"/>
      <c r="D36" s="307"/>
      <c r="E36" s="58" t="s">
        <v>66</v>
      </c>
      <c r="F36" s="310"/>
      <c r="G36" s="99"/>
      <c r="H36" s="42">
        <v>0</v>
      </c>
      <c r="I36" s="59">
        <v>12.4</v>
      </c>
      <c r="J36" s="60"/>
      <c r="K36" s="61"/>
      <c r="L36" s="60">
        <v>10.5</v>
      </c>
      <c r="M36" s="61"/>
      <c r="N36" s="60">
        <v>35.4</v>
      </c>
      <c r="O36" s="61"/>
      <c r="P36" s="61"/>
      <c r="Q36" s="61"/>
      <c r="R36" s="61"/>
      <c r="S36" s="60">
        <v>41.4</v>
      </c>
      <c r="T36" s="60"/>
      <c r="U36" s="60">
        <v>55.2</v>
      </c>
      <c r="V36" s="61"/>
      <c r="W36" s="61"/>
      <c r="X36" s="61"/>
      <c r="Y36" s="60"/>
      <c r="Z36" s="60">
        <v>65</v>
      </c>
      <c r="AA36" s="61"/>
      <c r="AB36" s="60">
        <v>65.7</v>
      </c>
      <c r="AC36" s="61"/>
      <c r="AD36" s="60">
        <v>59.5</v>
      </c>
      <c r="AE36" s="60"/>
      <c r="AF36" s="61"/>
      <c r="AG36" s="60">
        <v>64.3</v>
      </c>
      <c r="AH36" s="61"/>
      <c r="AI36" s="61"/>
      <c r="AJ36" s="60">
        <v>52.4</v>
      </c>
      <c r="AK36" s="62"/>
      <c r="AL36" s="62"/>
      <c r="AM36" s="62"/>
      <c r="AN36" s="63">
        <v>60.4</v>
      </c>
      <c r="AO36" s="62"/>
      <c r="AP36" s="62"/>
      <c r="AQ36" s="63">
        <v>35.9</v>
      </c>
      <c r="AR36" s="62"/>
      <c r="AS36" s="62"/>
      <c r="AT36" s="62"/>
      <c r="AU36" s="62"/>
      <c r="AV36" s="63">
        <v>41.8</v>
      </c>
      <c r="AW36" s="62"/>
      <c r="AX36" s="62"/>
      <c r="AY36" s="63"/>
      <c r="AZ36" s="64">
        <v>33.6</v>
      </c>
      <c r="BA36" s="63"/>
      <c r="BC36" s="319"/>
      <c r="BD36">
        <v>0</v>
      </c>
      <c r="BE36" s="65" t="e">
        <f t="shared" si="23"/>
        <v>#N/A</v>
      </c>
      <c r="BF36" s="65">
        <f t="shared" si="23"/>
        <v>0</v>
      </c>
      <c r="BG36" s="65">
        <f t="shared" si="23"/>
        <v>12.4</v>
      </c>
      <c r="BH36" s="66" t="e">
        <f t="shared" si="23"/>
        <v>#N/A</v>
      </c>
      <c r="BI36" s="66" t="e">
        <f t="shared" si="23"/>
        <v>#N/A</v>
      </c>
      <c r="BJ36" s="66">
        <f t="shared" si="23"/>
        <v>10.5</v>
      </c>
      <c r="BK36" s="66" t="e">
        <f t="shared" si="23"/>
        <v>#N/A</v>
      </c>
      <c r="BL36" s="66">
        <f t="shared" si="23"/>
        <v>35.4</v>
      </c>
      <c r="BM36" s="66" t="e">
        <f t="shared" si="23"/>
        <v>#N/A</v>
      </c>
      <c r="BN36" s="66" t="e">
        <f t="shared" si="23"/>
        <v>#N/A</v>
      </c>
      <c r="BO36" s="66" t="e">
        <f t="shared" si="23"/>
        <v>#N/A</v>
      </c>
      <c r="BP36" s="66" t="e">
        <f t="shared" si="23"/>
        <v>#N/A</v>
      </c>
      <c r="BQ36" s="66">
        <f t="shared" si="23"/>
        <v>41.4</v>
      </c>
      <c r="BR36" s="66" t="e">
        <f t="shared" si="23"/>
        <v>#N/A</v>
      </c>
      <c r="BS36" s="66">
        <f t="shared" si="23"/>
        <v>55.2</v>
      </c>
      <c r="BT36" s="66" t="e">
        <f t="shared" si="18"/>
        <v>#N/A</v>
      </c>
      <c r="BU36" s="66" t="e">
        <f t="shared" si="18"/>
        <v>#N/A</v>
      </c>
      <c r="BV36" s="66" t="e">
        <f t="shared" si="18"/>
        <v>#N/A</v>
      </c>
      <c r="BW36" s="66" t="e">
        <f t="shared" si="18"/>
        <v>#N/A</v>
      </c>
      <c r="BX36" s="66">
        <f t="shared" si="18"/>
        <v>65</v>
      </c>
      <c r="BY36" s="66" t="e">
        <f t="shared" si="18"/>
        <v>#N/A</v>
      </c>
      <c r="BZ36" s="66">
        <f t="shared" si="18"/>
        <v>65.7</v>
      </c>
      <c r="CA36" s="66" t="e">
        <f t="shared" si="18"/>
        <v>#N/A</v>
      </c>
      <c r="CB36" s="66">
        <f t="shared" si="18"/>
        <v>59.5</v>
      </c>
      <c r="CC36" s="66" t="e">
        <f t="shared" si="18"/>
        <v>#N/A</v>
      </c>
      <c r="CD36" s="66" t="e">
        <f t="shared" si="18"/>
        <v>#N/A</v>
      </c>
      <c r="CE36" s="66">
        <f t="shared" si="18"/>
        <v>64.3</v>
      </c>
      <c r="CF36" s="66" t="e">
        <f t="shared" si="18"/>
        <v>#N/A</v>
      </c>
      <c r="CG36" s="66" t="e">
        <f t="shared" si="18"/>
        <v>#N/A</v>
      </c>
      <c r="CH36" s="66">
        <f t="shared" ref="CH36:CV54" si="37">IF(AJ36="",NA(),AJ36)</f>
        <v>52.4</v>
      </c>
      <c r="CI36" s="66" t="e">
        <f t="shared" si="37"/>
        <v>#N/A</v>
      </c>
      <c r="CJ36" s="66" t="e">
        <f t="shared" si="19"/>
        <v>#N/A</v>
      </c>
      <c r="CK36" s="66" t="e">
        <f t="shared" si="19"/>
        <v>#N/A</v>
      </c>
      <c r="CL36" s="66">
        <f t="shared" si="19"/>
        <v>60.4</v>
      </c>
      <c r="CM36" s="66" t="e">
        <f t="shared" si="19"/>
        <v>#N/A</v>
      </c>
      <c r="CN36" s="66" t="e">
        <f t="shared" si="19"/>
        <v>#N/A</v>
      </c>
      <c r="CO36" s="66">
        <f t="shared" si="19"/>
        <v>35.9</v>
      </c>
      <c r="CP36" s="66" t="e">
        <f t="shared" si="19"/>
        <v>#N/A</v>
      </c>
      <c r="CQ36" s="66" t="e">
        <f t="shared" si="19"/>
        <v>#N/A</v>
      </c>
      <c r="CR36" s="66" t="e">
        <f t="shared" si="19"/>
        <v>#N/A</v>
      </c>
      <c r="CS36" s="66" t="e">
        <f t="shared" si="19"/>
        <v>#N/A</v>
      </c>
      <c r="CT36" s="66">
        <f t="shared" si="19"/>
        <v>41.8</v>
      </c>
      <c r="CU36" s="66" t="e">
        <f t="shared" si="19"/>
        <v>#N/A</v>
      </c>
      <c r="CV36" s="66" t="e">
        <f t="shared" si="19"/>
        <v>#N/A</v>
      </c>
      <c r="CW36" s="66" t="e">
        <f t="shared" si="19"/>
        <v>#N/A</v>
      </c>
      <c r="CX36" s="66">
        <f t="shared" si="19"/>
        <v>33.6</v>
      </c>
      <c r="CY36" s="66" t="e">
        <f t="shared" si="19"/>
        <v>#N/A</v>
      </c>
      <c r="CZ36" s="66" t="e">
        <f>IF(#REF!="",NA(),#REF!)</f>
        <v>#REF!</v>
      </c>
      <c r="DA36" s="66" t="e">
        <f>IF(#REF!="",NA(),#REF!)</f>
        <v>#REF!</v>
      </c>
      <c r="DB36" s="66" t="e">
        <f>IF(#REF!="",NA(),#REF!)</f>
        <v>#REF!</v>
      </c>
      <c r="DC36" s="66" t="e">
        <f>IF(#REF!="",NA(),#REF!)</f>
        <v>#REF!</v>
      </c>
      <c r="DD36" s="66" t="e">
        <f>IF(#REF!="",NA(),#REF!)</f>
        <v>#REF!</v>
      </c>
      <c r="DE36" s="66" t="e">
        <f>IF(#REF!="",NA(),#REF!)</f>
        <v>#REF!</v>
      </c>
      <c r="DF36" s="66" t="e">
        <f>IF(#REF!="",NA(),#REF!)</f>
        <v>#REF!</v>
      </c>
      <c r="DG36" s="66" t="e">
        <f>IF(#REF!="",NA(),#REF!)</f>
        <v>#REF!</v>
      </c>
      <c r="DH36" s="66" t="e">
        <f>IF(#REF!="",NA(),#REF!)</f>
        <v>#REF!</v>
      </c>
      <c r="DI36" s="66" t="e">
        <f>IF(#REF!="",NA(),#REF!)</f>
        <v>#REF!</v>
      </c>
      <c r="DJ36" s="66" t="e">
        <f>IF(#REF!="",NA(),#REF!)</f>
        <v>#REF!</v>
      </c>
      <c r="DK36" s="66" t="e">
        <f>IF(#REF!="",NA(),#REF!)</f>
        <v>#REF!</v>
      </c>
      <c r="DL36" s="66" t="e">
        <f>IF(#REF!="",NA(),#REF!)</f>
        <v>#REF!</v>
      </c>
      <c r="DM36" s="66" t="e">
        <f>IF(#REF!="",NA(),#REF!)</f>
        <v>#REF!</v>
      </c>
      <c r="DN36" s="66" t="e">
        <f>IF(#REF!="",NA(),#REF!)</f>
        <v>#REF!</v>
      </c>
      <c r="DO36" s="66" t="e">
        <f>IF(#REF!="",NA(),#REF!)</f>
        <v>#REF!</v>
      </c>
      <c r="DP36" s="66" t="e">
        <f>IF(#REF!="",NA(),#REF!)</f>
        <v>#REF!</v>
      </c>
      <c r="DQ36" s="66" t="e">
        <f>IF(#REF!="",NA(),#REF!)</f>
        <v>#REF!</v>
      </c>
      <c r="DR36" s="66" t="e">
        <f>IF(#REF!="",NA(),#REF!)</f>
        <v>#REF!</v>
      </c>
      <c r="DS36" s="66" t="e">
        <f>IF(#REF!="",NA(),#REF!)</f>
        <v>#REF!</v>
      </c>
      <c r="DT36" s="66" t="e">
        <f>IF(#REF!="",NA(),#REF!)</f>
        <v>#REF!</v>
      </c>
      <c r="DU36" s="66" t="e">
        <f>IF(#REF!="",NA(),#REF!)</f>
        <v>#REF!</v>
      </c>
      <c r="DV36" s="66" t="e">
        <f>IF(#REF!="",NA(),#REF!)</f>
        <v>#REF!</v>
      </c>
      <c r="DW36" s="66" t="e">
        <f>IF(#REF!="",NA(),#REF!)</f>
        <v>#REF!</v>
      </c>
      <c r="DX36" s="67" t="e">
        <f>IF(#REF!="",NA(),#REF!)</f>
        <v>#REF!</v>
      </c>
      <c r="DY36" s="304"/>
      <c r="DZ36" s="324"/>
      <c r="EA36" s="68">
        <f>MAX(I36:BA36)</f>
        <v>65.7</v>
      </c>
      <c r="EB36" s="58" t="s">
        <v>67</v>
      </c>
      <c r="EC36" s="310"/>
      <c r="ED36" s="312"/>
      <c r="EE36" s="313"/>
      <c r="EF36" s="313"/>
      <c r="EG36" s="313"/>
      <c r="EH36" s="313"/>
      <c r="EI36" s="313"/>
      <c r="EJ36" s="53" t="str">
        <f t="shared" si="28"/>
        <v/>
      </c>
      <c r="EK36" s="53">
        <f t="shared" si="28"/>
        <v>0</v>
      </c>
      <c r="EL36" s="70">
        <f t="shared" si="28"/>
        <v>12.4</v>
      </c>
      <c r="EM36" t="str">
        <f t="shared" si="28"/>
        <v/>
      </c>
      <c r="EN36" t="str">
        <f t="shared" si="28"/>
        <v/>
      </c>
      <c r="EO36">
        <f t="shared" si="28"/>
        <v>10.5</v>
      </c>
      <c r="EP36" t="str">
        <f t="shared" si="28"/>
        <v/>
      </c>
      <c r="EQ36">
        <f t="shared" si="28"/>
        <v>35.4</v>
      </c>
      <c r="ER36" t="str">
        <f t="shared" si="28"/>
        <v/>
      </c>
      <c r="ES36" t="str">
        <f t="shared" si="28"/>
        <v/>
      </c>
      <c r="ET36" t="str">
        <f t="shared" si="28"/>
        <v/>
      </c>
      <c r="EU36" t="str">
        <f t="shared" si="28"/>
        <v/>
      </c>
      <c r="EV36">
        <f t="shared" si="28"/>
        <v>41.4</v>
      </c>
      <c r="EW36" t="str">
        <f t="shared" si="28"/>
        <v/>
      </c>
      <c r="EX36">
        <f t="shared" si="28"/>
        <v>55.2</v>
      </c>
      <c r="EY36" t="str">
        <f t="shared" si="24"/>
        <v/>
      </c>
      <c r="EZ36" t="str">
        <f t="shared" si="24"/>
        <v/>
      </c>
      <c r="FA36" t="str">
        <f t="shared" si="24"/>
        <v/>
      </c>
      <c r="FB36" t="str">
        <f t="shared" si="24"/>
        <v/>
      </c>
      <c r="FC36">
        <f t="shared" si="24"/>
        <v>65</v>
      </c>
      <c r="FD36" t="str">
        <f t="shared" si="24"/>
        <v/>
      </c>
      <c r="FE36">
        <f t="shared" si="24"/>
        <v>65.7</v>
      </c>
      <c r="FF36" t="str">
        <f t="shared" si="24"/>
        <v/>
      </c>
      <c r="FG36">
        <f t="shared" si="24"/>
        <v>59.5</v>
      </c>
      <c r="FH36" t="str">
        <f t="shared" si="24"/>
        <v/>
      </c>
      <c r="FI36" t="str">
        <f t="shared" si="24"/>
        <v/>
      </c>
      <c r="FJ36">
        <f t="shared" si="24"/>
        <v>64.3</v>
      </c>
      <c r="FK36" t="str">
        <f t="shared" si="24"/>
        <v/>
      </c>
      <c r="FL36" t="str">
        <f t="shared" si="24"/>
        <v/>
      </c>
      <c r="FM36">
        <f t="shared" si="24"/>
        <v>52.4</v>
      </c>
      <c r="FN36" t="str">
        <f t="shared" si="24"/>
        <v/>
      </c>
      <c r="FO36" t="str">
        <f t="shared" si="25"/>
        <v/>
      </c>
      <c r="FP36" t="str">
        <f t="shared" si="25"/>
        <v/>
      </c>
      <c r="FQ36">
        <f t="shared" si="25"/>
        <v>60.4</v>
      </c>
      <c r="FR36" t="str">
        <f t="shared" si="25"/>
        <v/>
      </c>
      <c r="FS36" t="str">
        <f t="shared" si="25"/>
        <v/>
      </c>
      <c r="FT36">
        <f t="shared" si="25"/>
        <v>35.9</v>
      </c>
      <c r="FU36" t="str">
        <f t="shared" si="25"/>
        <v/>
      </c>
      <c r="FV36" t="str">
        <f t="shared" si="25"/>
        <v/>
      </c>
      <c r="FW36" t="str">
        <f t="shared" si="25"/>
        <v/>
      </c>
      <c r="FX36" t="str">
        <f t="shared" si="25"/>
        <v/>
      </c>
      <c r="FY36">
        <f t="shared" si="25"/>
        <v>41.8</v>
      </c>
      <c r="FZ36" t="str">
        <f t="shared" si="25"/>
        <v/>
      </c>
      <c r="GA36" t="str">
        <f t="shared" si="25"/>
        <v/>
      </c>
      <c r="GB36" t="str">
        <f t="shared" si="25"/>
        <v/>
      </c>
      <c r="GC36">
        <f t="shared" si="25"/>
        <v>33.6</v>
      </c>
      <c r="GD36" t="str">
        <f t="shared" si="25"/>
        <v/>
      </c>
      <c r="GE36" t="str">
        <f t="shared" si="26"/>
        <v/>
      </c>
      <c r="GF36" t="str">
        <f t="shared" si="26"/>
        <v/>
      </c>
      <c r="GG36" t="str">
        <f t="shared" si="26"/>
        <v/>
      </c>
      <c r="GH36" t="str">
        <f t="shared" si="26"/>
        <v/>
      </c>
      <c r="GI36" t="str">
        <f t="shared" si="26"/>
        <v/>
      </c>
      <c r="GJ36" t="str">
        <f t="shared" si="26"/>
        <v/>
      </c>
      <c r="GK36" t="str">
        <f t="shared" si="26"/>
        <v/>
      </c>
      <c r="GL36" t="str">
        <f t="shared" si="26"/>
        <v/>
      </c>
      <c r="GM36" t="str">
        <f t="shared" si="26"/>
        <v/>
      </c>
      <c r="GN36" t="str">
        <f t="shared" si="26"/>
        <v/>
      </c>
      <c r="GO36" t="str">
        <f t="shared" si="26"/>
        <v/>
      </c>
      <c r="GP36" t="str">
        <f t="shared" si="26"/>
        <v/>
      </c>
      <c r="GQ36" t="str">
        <f t="shared" si="26"/>
        <v/>
      </c>
      <c r="GR36" t="str">
        <f t="shared" si="26"/>
        <v/>
      </c>
      <c r="GS36" t="str">
        <f t="shared" si="26"/>
        <v/>
      </c>
      <c r="GT36" t="str">
        <f t="shared" si="26"/>
        <v/>
      </c>
      <c r="GU36" t="str">
        <f t="shared" si="7"/>
        <v/>
      </c>
      <c r="GV36" t="str">
        <f t="shared" si="4"/>
        <v/>
      </c>
      <c r="GW36" t="str">
        <f t="shared" si="4"/>
        <v/>
      </c>
      <c r="GX36" t="str">
        <f t="shared" si="4"/>
        <v/>
      </c>
      <c r="GY36" t="str">
        <f t="shared" si="4"/>
        <v/>
      </c>
      <c r="GZ36" t="str">
        <f t="shared" si="4"/>
        <v/>
      </c>
      <c r="HA36" t="str">
        <f t="shared" si="4"/>
        <v/>
      </c>
      <c r="HB36" t="str">
        <f t="shared" si="4"/>
        <v/>
      </c>
      <c r="HC36" s="71" t="str">
        <f t="shared" ref="HC36:HC99" si="38">IF(ISNUMBER(DX36),DX36,"")</f>
        <v/>
      </c>
      <c r="HD36" s="313"/>
      <c r="HE36" s="313"/>
      <c r="HF36" s="313"/>
      <c r="HG36" s="313"/>
      <c r="HH36" s="313"/>
      <c r="HI36" s="316"/>
      <c r="HM36" s="70"/>
      <c r="KC36" s="71"/>
      <c r="KE36" s="318"/>
      <c r="KF36" s="72"/>
      <c r="KG36" s="72"/>
      <c r="KH36" s="73"/>
      <c r="KI36" s="74"/>
      <c r="KJ36" s="74"/>
      <c r="KK36" s="74"/>
      <c r="KL36" s="74"/>
      <c r="KM36" s="74"/>
      <c r="KN36" s="74"/>
      <c r="KO36" s="74"/>
      <c r="KP36" s="74"/>
      <c r="KQ36" s="74"/>
      <c r="KR36" s="74"/>
      <c r="KS36" s="74"/>
      <c r="KT36" s="74"/>
      <c r="KU36" s="74"/>
      <c r="KV36" s="74"/>
      <c r="KW36" s="74"/>
      <c r="KX36" s="74"/>
      <c r="KY36" s="74"/>
      <c r="KZ36" s="74"/>
      <c r="LA36" s="74"/>
      <c r="LB36" s="74"/>
      <c r="LC36" s="74"/>
      <c r="LD36" s="74"/>
      <c r="LE36" s="74"/>
      <c r="LF36" s="74"/>
      <c r="LG36" s="74"/>
      <c r="LH36" s="74"/>
      <c r="LI36" s="74"/>
      <c r="LJ36" s="74"/>
      <c r="LK36" s="74"/>
      <c r="LL36" s="74"/>
      <c r="LM36" s="74"/>
      <c r="LN36" s="74"/>
      <c r="LO36" s="74"/>
      <c r="LP36" s="74"/>
      <c r="LQ36" s="74"/>
      <c r="LR36" s="74"/>
      <c r="LS36" s="74"/>
      <c r="LT36" s="74"/>
      <c r="LU36" s="74"/>
      <c r="LV36" s="74"/>
      <c r="LW36" s="74"/>
      <c r="LX36" s="74"/>
      <c r="LY36" s="74"/>
      <c r="LZ36" s="74"/>
    </row>
    <row r="37" spans="1:434" ht="17" thickBot="1">
      <c r="A37" s="319"/>
      <c r="B37" s="307"/>
      <c r="C37" s="307"/>
      <c r="D37" s="307"/>
      <c r="E37" s="58" t="s">
        <v>68</v>
      </c>
      <c r="F37" s="310"/>
      <c r="G37" s="99"/>
      <c r="H37" s="42"/>
      <c r="I37" s="59">
        <v>1.8</v>
      </c>
      <c r="J37" s="60"/>
      <c r="K37" s="61"/>
      <c r="L37" s="60">
        <v>8.4</v>
      </c>
      <c r="M37" s="61"/>
      <c r="N37" s="60">
        <v>16.5</v>
      </c>
      <c r="O37" s="61"/>
      <c r="P37" s="61"/>
      <c r="Q37" s="61"/>
      <c r="R37" s="61"/>
      <c r="S37" s="60">
        <v>23.8</v>
      </c>
      <c r="T37" s="60"/>
      <c r="U37" s="60">
        <v>25.1</v>
      </c>
      <c r="V37" s="61"/>
      <c r="W37" s="61"/>
      <c r="X37" s="61"/>
      <c r="Y37" s="60"/>
      <c r="Z37" s="60">
        <v>25.9</v>
      </c>
      <c r="AA37" s="61"/>
      <c r="AB37" s="60">
        <v>26.5</v>
      </c>
      <c r="AC37" s="61"/>
      <c r="AD37" s="60">
        <v>18.5</v>
      </c>
      <c r="AE37" s="60"/>
      <c r="AF37" s="61"/>
      <c r="AG37" s="60">
        <v>28.5</v>
      </c>
      <c r="AH37" s="61"/>
      <c r="AI37" s="61"/>
      <c r="AJ37" s="60">
        <v>30.8</v>
      </c>
      <c r="AK37" s="62"/>
      <c r="AL37" s="62"/>
      <c r="AM37" s="62"/>
      <c r="AN37" s="63">
        <v>33.1</v>
      </c>
      <c r="AO37" s="62"/>
      <c r="AP37" s="62"/>
      <c r="AQ37" s="63">
        <v>29.8</v>
      </c>
      <c r="AR37" s="62"/>
      <c r="AS37" s="62"/>
      <c r="AT37" s="62"/>
      <c r="AU37" s="62"/>
      <c r="AV37" s="63">
        <v>31.2</v>
      </c>
      <c r="AW37" s="62"/>
      <c r="AX37" s="62"/>
      <c r="AY37" s="63"/>
      <c r="AZ37" s="64">
        <v>23.3</v>
      </c>
      <c r="BA37" s="63"/>
      <c r="BC37" s="319"/>
      <c r="BD37">
        <v>0</v>
      </c>
      <c r="BE37" s="65" t="e">
        <f t="shared" si="23"/>
        <v>#N/A</v>
      </c>
      <c r="BF37" s="65" t="e">
        <f t="shared" si="23"/>
        <v>#N/A</v>
      </c>
      <c r="BG37" s="65">
        <f t="shared" si="23"/>
        <v>1.8</v>
      </c>
      <c r="BH37" s="66" t="e">
        <f t="shared" si="23"/>
        <v>#N/A</v>
      </c>
      <c r="BI37" s="66" t="e">
        <f t="shared" si="23"/>
        <v>#N/A</v>
      </c>
      <c r="BJ37" s="66">
        <f t="shared" si="23"/>
        <v>8.4</v>
      </c>
      <c r="BK37" s="66" t="e">
        <f t="shared" si="23"/>
        <v>#N/A</v>
      </c>
      <c r="BL37" s="66">
        <f t="shared" si="23"/>
        <v>16.5</v>
      </c>
      <c r="BM37" s="66" t="e">
        <f t="shared" si="23"/>
        <v>#N/A</v>
      </c>
      <c r="BN37" s="66" t="e">
        <f t="shared" si="23"/>
        <v>#N/A</v>
      </c>
      <c r="BO37" s="66" t="e">
        <f t="shared" si="23"/>
        <v>#N/A</v>
      </c>
      <c r="BP37" s="66" t="e">
        <f t="shared" si="23"/>
        <v>#N/A</v>
      </c>
      <c r="BQ37" s="66">
        <f t="shared" si="23"/>
        <v>23.8</v>
      </c>
      <c r="BR37" s="66" t="e">
        <f t="shared" si="23"/>
        <v>#N/A</v>
      </c>
      <c r="BS37" s="66">
        <f t="shared" si="23"/>
        <v>25.1</v>
      </c>
      <c r="BT37" s="66" t="e">
        <f t="shared" ref="BT37:CG55" si="39">IF(V37="",NA(),V37)</f>
        <v>#N/A</v>
      </c>
      <c r="BU37" s="66" t="e">
        <f t="shared" si="39"/>
        <v>#N/A</v>
      </c>
      <c r="BV37" s="66" t="e">
        <f t="shared" si="39"/>
        <v>#N/A</v>
      </c>
      <c r="BW37" s="66" t="e">
        <f t="shared" si="39"/>
        <v>#N/A</v>
      </c>
      <c r="BX37" s="66">
        <f t="shared" si="39"/>
        <v>25.9</v>
      </c>
      <c r="BY37" s="66" t="e">
        <f t="shared" si="39"/>
        <v>#N/A</v>
      </c>
      <c r="BZ37" s="66">
        <f t="shared" si="39"/>
        <v>26.5</v>
      </c>
      <c r="CA37" s="66" t="e">
        <f t="shared" si="39"/>
        <v>#N/A</v>
      </c>
      <c r="CB37" s="66">
        <f t="shared" si="39"/>
        <v>18.5</v>
      </c>
      <c r="CC37" s="66" t="e">
        <f t="shared" si="39"/>
        <v>#N/A</v>
      </c>
      <c r="CD37" s="66" t="e">
        <f t="shared" si="39"/>
        <v>#N/A</v>
      </c>
      <c r="CE37" s="66">
        <f t="shared" si="39"/>
        <v>28.5</v>
      </c>
      <c r="CF37" s="66" t="e">
        <f t="shared" si="39"/>
        <v>#N/A</v>
      </c>
      <c r="CG37" s="66" t="e">
        <f t="shared" si="39"/>
        <v>#N/A</v>
      </c>
      <c r="CH37" s="66">
        <f t="shared" si="37"/>
        <v>30.8</v>
      </c>
      <c r="CI37" s="66" t="e">
        <f t="shared" si="37"/>
        <v>#N/A</v>
      </c>
      <c r="CJ37" s="66" t="e">
        <f t="shared" si="19"/>
        <v>#N/A</v>
      </c>
      <c r="CK37" s="66" t="e">
        <f t="shared" si="19"/>
        <v>#N/A</v>
      </c>
      <c r="CL37" s="66">
        <f t="shared" si="19"/>
        <v>33.1</v>
      </c>
      <c r="CM37" s="66" t="e">
        <f t="shared" si="19"/>
        <v>#N/A</v>
      </c>
      <c r="CN37" s="66" t="e">
        <f t="shared" si="19"/>
        <v>#N/A</v>
      </c>
      <c r="CO37" s="66">
        <f t="shared" si="19"/>
        <v>29.8</v>
      </c>
      <c r="CP37" s="66" t="e">
        <f t="shared" si="19"/>
        <v>#N/A</v>
      </c>
      <c r="CQ37" s="66" t="e">
        <f t="shared" si="19"/>
        <v>#N/A</v>
      </c>
      <c r="CR37" s="66" t="e">
        <f t="shared" si="19"/>
        <v>#N/A</v>
      </c>
      <c r="CS37" s="66" t="e">
        <f t="shared" si="19"/>
        <v>#N/A</v>
      </c>
      <c r="CT37" s="66">
        <f t="shared" si="19"/>
        <v>31.2</v>
      </c>
      <c r="CU37" s="66" t="e">
        <f t="shared" si="19"/>
        <v>#N/A</v>
      </c>
      <c r="CV37" s="66" t="e">
        <f t="shared" si="19"/>
        <v>#N/A</v>
      </c>
      <c r="CW37" s="66" t="e">
        <f t="shared" ref="CW37:CY64" si="40">IF(AY37="",NA(),AY37)</f>
        <v>#N/A</v>
      </c>
      <c r="CX37" s="66">
        <f t="shared" si="40"/>
        <v>23.3</v>
      </c>
      <c r="CY37" s="66" t="e">
        <f t="shared" si="40"/>
        <v>#N/A</v>
      </c>
      <c r="CZ37" s="66" t="e">
        <f>IF(#REF!="",NA(),#REF!)</f>
        <v>#REF!</v>
      </c>
      <c r="DA37" s="66" t="e">
        <f>IF(#REF!="",NA(),#REF!)</f>
        <v>#REF!</v>
      </c>
      <c r="DB37" s="66" t="e">
        <f>IF(#REF!="",NA(),#REF!)</f>
        <v>#REF!</v>
      </c>
      <c r="DC37" s="66" t="e">
        <f>IF(#REF!="",NA(),#REF!)</f>
        <v>#REF!</v>
      </c>
      <c r="DD37" s="66" t="e">
        <f>IF(#REF!="",NA(),#REF!)</f>
        <v>#REF!</v>
      </c>
      <c r="DE37" s="66" t="e">
        <f>IF(#REF!="",NA(),#REF!)</f>
        <v>#REF!</v>
      </c>
      <c r="DF37" s="66" t="e">
        <f>IF(#REF!="",NA(),#REF!)</f>
        <v>#REF!</v>
      </c>
      <c r="DG37" s="66" t="e">
        <f>IF(#REF!="",NA(),#REF!)</f>
        <v>#REF!</v>
      </c>
      <c r="DH37" s="66" t="e">
        <f>IF(#REF!="",NA(),#REF!)</f>
        <v>#REF!</v>
      </c>
      <c r="DI37" s="66" t="e">
        <f>IF(#REF!="",NA(),#REF!)</f>
        <v>#REF!</v>
      </c>
      <c r="DJ37" s="66" t="e">
        <f>IF(#REF!="",NA(),#REF!)</f>
        <v>#REF!</v>
      </c>
      <c r="DK37" s="66" t="e">
        <f>IF(#REF!="",NA(),#REF!)</f>
        <v>#REF!</v>
      </c>
      <c r="DL37" s="66" t="e">
        <f>IF(#REF!="",NA(),#REF!)</f>
        <v>#REF!</v>
      </c>
      <c r="DM37" s="66" t="e">
        <f>IF(#REF!="",NA(),#REF!)</f>
        <v>#REF!</v>
      </c>
      <c r="DN37" s="66" t="e">
        <f>IF(#REF!="",NA(),#REF!)</f>
        <v>#REF!</v>
      </c>
      <c r="DO37" s="66" t="e">
        <f>IF(#REF!="",NA(),#REF!)</f>
        <v>#REF!</v>
      </c>
      <c r="DP37" s="66" t="e">
        <f>IF(#REF!="",NA(),#REF!)</f>
        <v>#REF!</v>
      </c>
      <c r="DQ37" s="66" t="e">
        <f>IF(#REF!="",NA(),#REF!)</f>
        <v>#REF!</v>
      </c>
      <c r="DR37" s="66" t="e">
        <f>IF(#REF!="",NA(),#REF!)</f>
        <v>#REF!</v>
      </c>
      <c r="DS37" s="66" t="e">
        <f>IF(#REF!="",NA(),#REF!)</f>
        <v>#REF!</v>
      </c>
      <c r="DT37" s="66" t="e">
        <f>IF(#REF!="",NA(),#REF!)</f>
        <v>#REF!</v>
      </c>
      <c r="DU37" s="66" t="e">
        <f>IF(#REF!="",NA(),#REF!)</f>
        <v>#REF!</v>
      </c>
      <c r="DV37" s="66" t="e">
        <f>IF(#REF!="",NA(),#REF!)</f>
        <v>#REF!</v>
      </c>
      <c r="DW37" s="66" t="e">
        <f>IF(#REF!="",NA(),#REF!)</f>
        <v>#REF!</v>
      </c>
      <c r="DX37" s="67" t="e">
        <f>IF(#REF!="",NA(),#REF!)</f>
        <v>#REF!</v>
      </c>
      <c r="DY37" s="304"/>
      <c r="DZ37" s="324"/>
      <c r="EA37" s="68"/>
      <c r="EB37" s="58" t="s">
        <v>69</v>
      </c>
      <c r="EC37" s="310"/>
      <c r="ED37" s="312"/>
      <c r="EE37" s="313"/>
      <c r="EF37" s="313"/>
      <c r="EG37" s="313"/>
      <c r="EH37" s="313"/>
      <c r="EI37" s="313"/>
      <c r="EJ37" s="53" t="str">
        <f t="shared" si="28"/>
        <v/>
      </c>
      <c r="EK37" s="53" t="str">
        <f t="shared" si="28"/>
        <v/>
      </c>
      <c r="EL37" s="70">
        <f t="shared" si="28"/>
        <v>1.8</v>
      </c>
      <c r="EM37" t="str">
        <f t="shared" si="28"/>
        <v/>
      </c>
      <c r="EN37" t="str">
        <f t="shared" si="28"/>
        <v/>
      </c>
      <c r="EO37">
        <f t="shared" si="28"/>
        <v>8.4</v>
      </c>
      <c r="EP37" t="str">
        <f t="shared" si="28"/>
        <v/>
      </c>
      <c r="EQ37">
        <f t="shared" si="28"/>
        <v>16.5</v>
      </c>
      <c r="ER37" t="str">
        <f t="shared" si="28"/>
        <v/>
      </c>
      <c r="ES37" t="str">
        <f t="shared" si="28"/>
        <v/>
      </c>
      <c r="ET37" t="str">
        <f t="shared" si="28"/>
        <v/>
      </c>
      <c r="EU37" t="str">
        <f t="shared" si="28"/>
        <v/>
      </c>
      <c r="EV37">
        <f t="shared" si="28"/>
        <v>23.8</v>
      </c>
      <c r="EW37" t="str">
        <f t="shared" si="28"/>
        <v/>
      </c>
      <c r="EX37">
        <f t="shared" si="28"/>
        <v>25.1</v>
      </c>
      <c r="EY37" t="str">
        <f t="shared" si="24"/>
        <v/>
      </c>
      <c r="EZ37" t="str">
        <f t="shared" si="24"/>
        <v/>
      </c>
      <c r="FA37" t="str">
        <f t="shared" si="24"/>
        <v/>
      </c>
      <c r="FB37" t="str">
        <f t="shared" si="24"/>
        <v/>
      </c>
      <c r="FC37">
        <f t="shared" si="24"/>
        <v>25.9</v>
      </c>
      <c r="FD37" t="str">
        <f t="shared" si="24"/>
        <v/>
      </c>
      <c r="FE37">
        <f t="shared" si="24"/>
        <v>26.5</v>
      </c>
      <c r="FF37" t="str">
        <f t="shared" si="24"/>
        <v/>
      </c>
      <c r="FG37">
        <f t="shared" si="24"/>
        <v>18.5</v>
      </c>
      <c r="FH37" t="str">
        <f t="shared" si="24"/>
        <v/>
      </c>
      <c r="FI37" t="str">
        <f t="shared" si="24"/>
        <v/>
      </c>
      <c r="FJ37">
        <f t="shared" si="24"/>
        <v>28.5</v>
      </c>
      <c r="FK37" t="str">
        <f t="shared" si="24"/>
        <v/>
      </c>
      <c r="FL37" t="str">
        <f t="shared" si="24"/>
        <v/>
      </c>
      <c r="FM37">
        <f t="shared" si="24"/>
        <v>30.8</v>
      </c>
      <c r="FN37" t="str">
        <f t="shared" si="24"/>
        <v/>
      </c>
      <c r="FO37" t="str">
        <f t="shared" si="25"/>
        <v/>
      </c>
      <c r="FP37" t="str">
        <f t="shared" si="25"/>
        <v/>
      </c>
      <c r="FQ37">
        <f t="shared" si="25"/>
        <v>33.1</v>
      </c>
      <c r="FR37" t="str">
        <f t="shared" si="25"/>
        <v/>
      </c>
      <c r="FS37" t="str">
        <f t="shared" si="25"/>
        <v/>
      </c>
      <c r="FT37">
        <f t="shared" si="25"/>
        <v>29.8</v>
      </c>
      <c r="FU37" t="str">
        <f t="shared" si="25"/>
        <v/>
      </c>
      <c r="FV37" t="str">
        <f t="shared" si="25"/>
        <v/>
      </c>
      <c r="FW37" t="str">
        <f t="shared" si="25"/>
        <v/>
      </c>
      <c r="FX37" t="str">
        <f t="shared" si="25"/>
        <v/>
      </c>
      <c r="FY37">
        <f t="shared" si="25"/>
        <v>31.2</v>
      </c>
      <c r="FZ37" t="str">
        <f t="shared" si="25"/>
        <v/>
      </c>
      <c r="GA37" t="str">
        <f t="shared" si="25"/>
        <v/>
      </c>
      <c r="GB37" t="str">
        <f t="shared" si="25"/>
        <v/>
      </c>
      <c r="GC37">
        <f t="shared" si="25"/>
        <v>23.3</v>
      </c>
      <c r="GD37" t="str">
        <f t="shared" si="25"/>
        <v/>
      </c>
      <c r="GE37" t="str">
        <f t="shared" si="26"/>
        <v/>
      </c>
      <c r="GF37" t="str">
        <f t="shared" si="26"/>
        <v/>
      </c>
      <c r="GG37" t="str">
        <f t="shared" si="26"/>
        <v/>
      </c>
      <c r="GH37" t="str">
        <f t="shared" si="26"/>
        <v/>
      </c>
      <c r="GI37" t="str">
        <f t="shared" si="26"/>
        <v/>
      </c>
      <c r="GJ37" t="str">
        <f t="shared" si="26"/>
        <v/>
      </c>
      <c r="GK37" t="str">
        <f t="shared" si="26"/>
        <v/>
      </c>
      <c r="GL37" t="str">
        <f t="shared" si="26"/>
        <v/>
      </c>
      <c r="GM37" t="str">
        <f t="shared" si="26"/>
        <v/>
      </c>
      <c r="GN37" t="str">
        <f t="shared" si="26"/>
        <v/>
      </c>
      <c r="GO37" t="str">
        <f t="shared" si="26"/>
        <v/>
      </c>
      <c r="GP37" t="str">
        <f t="shared" si="26"/>
        <v/>
      </c>
      <c r="GQ37" t="str">
        <f t="shared" si="26"/>
        <v/>
      </c>
      <c r="GR37" t="str">
        <f t="shared" si="26"/>
        <v/>
      </c>
      <c r="GS37" t="str">
        <f t="shared" si="26"/>
        <v/>
      </c>
      <c r="GT37" t="str">
        <f t="shared" si="26"/>
        <v/>
      </c>
      <c r="GU37" t="str">
        <f t="shared" si="7"/>
        <v/>
      </c>
      <c r="GV37" t="str">
        <f t="shared" si="7"/>
        <v/>
      </c>
      <c r="GW37" t="str">
        <f t="shared" si="7"/>
        <v/>
      </c>
      <c r="GX37" t="str">
        <f t="shared" si="7"/>
        <v/>
      </c>
      <c r="GY37" t="str">
        <f t="shared" si="7"/>
        <v/>
      </c>
      <c r="GZ37" t="str">
        <f t="shared" si="7"/>
        <v/>
      </c>
      <c r="HA37" t="str">
        <f t="shared" si="7"/>
        <v/>
      </c>
      <c r="HB37" t="str">
        <f t="shared" si="7"/>
        <v/>
      </c>
      <c r="HC37" s="71" t="str">
        <f t="shared" si="38"/>
        <v/>
      </c>
      <c r="HD37" s="313"/>
      <c r="HE37" s="313"/>
      <c r="HF37" s="313"/>
      <c r="HG37" s="313"/>
      <c r="HH37" s="313"/>
      <c r="HI37" s="316"/>
      <c r="HM37" s="70"/>
      <c r="KC37" s="71"/>
      <c r="KE37" s="318"/>
      <c r="KF37" s="72"/>
      <c r="KG37" s="72"/>
      <c r="KH37" s="73"/>
      <c r="KI37" s="74"/>
      <c r="KJ37" s="74"/>
      <c r="KK37" s="74"/>
      <c r="KL37" s="74"/>
      <c r="KM37" s="74"/>
      <c r="KN37" s="74"/>
      <c r="KO37" s="74"/>
      <c r="KP37" s="74"/>
      <c r="KQ37" s="74"/>
      <c r="KR37" s="74"/>
      <c r="KS37" s="74"/>
      <c r="KT37" s="74"/>
      <c r="KU37" s="74"/>
      <c r="KV37" s="74"/>
      <c r="KW37" s="74"/>
      <c r="KX37" s="74"/>
      <c r="KY37" s="74"/>
      <c r="KZ37" s="74"/>
      <c r="LA37" s="74"/>
      <c r="LB37" s="74"/>
      <c r="LC37" s="74"/>
      <c r="LD37" s="74"/>
      <c r="LE37" s="74"/>
      <c r="LF37" s="74"/>
      <c r="LG37" s="74"/>
      <c r="LH37" s="74"/>
      <c r="LI37" s="74"/>
      <c r="LJ37" s="74"/>
      <c r="LK37" s="74"/>
      <c r="LL37" s="74"/>
      <c r="LM37" s="74"/>
      <c r="LN37" s="74"/>
      <c r="LO37" s="74"/>
      <c r="LP37" s="74"/>
      <c r="LQ37" s="74"/>
      <c r="LR37" s="74"/>
      <c r="LS37" s="74"/>
      <c r="LT37" s="74"/>
      <c r="LU37" s="74"/>
      <c r="LV37" s="74"/>
      <c r="LW37" s="74"/>
      <c r="LX37" s="74"/>
      <c r="LY37" s="74"/>
      <c r="LZ37" s="74"/>
    </row>
    <row r="38" spans="1:434" ht="17" thickBot="1">
      <c r="A38" s="319"/>
      <c r="B38" s="307"/>
      <c r="C38" s="307"/>
      <c r="D38" s="307"/>
      <c r="E38" s="58" t="s">
        <v>70</v>
      </c>
      <c r="F38" s="310"/>
      <c r="G38" s="99"/>
      <c r="H38" s="42"/>
      <c r="I38" s="59">
        <v>17</v>
      </c>
      <c r="J38" s="60"/>
      <c r="K38" s="61"/>
      <c r="L38" s="60">
        <v>6.1</v>
      </c>
      <c r="M38" s="61"/>
      <c r="N38" s="60">
        <v>4.9000000000000004</v>
      </c>
      <c r="O38" s="61"/>
      <c r="P38" s="61"/>
      <c r="Q38" s="61"/>
      <c r="R38" s="61"/>
      <c r="S38" s="60">
        <v>2</v>
      </c>
      <c r="T38" s="60"/>
      <c r="U38" s="60">
        <v>5.0999999999999996</v>
      </c>
      <c r="V38" s="61"/>
      <c r="W38" s="61"/>
      <c r="X38" s="61"/>
      <c r="Y38" s="60"/>
      <c r="Z38" s="60">
        <v>4.9000000000000004</v>
      </c>
      <c r="AA38" s="61"/>
      <c r="AB38" s="60">
        <v>4.8</v>
      </c>
      <c r="AC38" s="61"/>
      <c r="AD38" s="60">
        <v>6.5</v>
      </c>
      <c r="AE38" s="60"/>
      <c r="AF38" s="61"/>
      <c r="AG38" s="60">
        <v>4.8</v>
      </c>
      <c r="AH38" s="61"/>
      <c r="AI38" s="61"/>
      <c r="AJ38" s="60">
        <v>3.95</v>
      </c>
      <c r="AK38" s="62"/>
      <c r="AL38" s="62"/>
      <c r="AM38" s="62"/>
      <c r="AN38" s="63">
        <v>3.1</v>
      </c>
      <c r="AO38" s="62"/>
      <c r="AP38" s="62"/>
      <c r="AQ38" s="63">
        <v>4.4000000000000004</v>
      </c>
      <c r="AR38" s="62"/>
      <c r="AS38" s="62"/>
      <c r="AT38" s="62"/>
      <c r="AU38" s="62"/>
      <c r="AV38" s="63">
        <v>2.8</v>
      </c>
      <c r="AW38" s="62"/>
      <c r="AX38" s="62"/>
      <c r="AY38" s="63"/>
      <c r="AZ38" s="64">
        <v>5.3</v>
      </c>
      <c r="BA38" s="63"/>
      <c r="BC38" s="319"/>
      <c r="BD38">
        <v>0</v>
      </c>
      <c r="BE38" s="65" t="e">
        <f t="shared" ref="BE38:BS54" si="41">IF(G38="",NA(),G38)</f>
        <v>#N/A</v>
      </c>
      <c r="BF38" s="65" t="e">
        <f t="shared" si="41"/>
        <v>#N/A</v>
      </c>
      <c r="BG38" s="65">
        <f t="shared" si="41"/>
        <v>17</v>
      </c>
      <c r="BH38" s="66" t="e">
        <f t="shared" si="41"/>
        <v>#N/A</v>
      </c>
      <c r="BI38" s="66" t="e">
        <f t="shared" si="41"/>
        <v>#N/A</v>
      </c>
      <c r="BJ38" s="66">
        <f t="shared" si="41"/>
        <v>6.1</v>
      </c>
      <c r="BK38" s="66" t="e">
        <f t="shared" si="41"/>
        <v>#N/A</v>
      </c>
      <c r="BL38" s="66">
        <f t="shared" si="41"/>
        <v>4.9000000000000004</v>
      </c>
      <c r="BM38" s="66" t="e">
        <f t="shared" si="41"/>
        <v>#N/A</v>
      </c>
      <c r="BN38" s="66" t="e">
        <f t="shared" si="41"/>
        <v>#N/A</v>
      </c>
      <c r="BO38" s="66" t="e">
        <f t="shared" si="41"/>
        <v>#N/A</v>
      </c>
      <c r="BP38" s="66" t="e">
        <f t="shared" si="41"/>
        <v>#N/A</v>
      </c>
      <c r="BQ38" s="66">
        <f t="shared" si="41"/>
        <v>2</v>
      </c>
      <c r="BR38" s="66" t="e">
        <f t="shared" si="41"/>
        <v>#N/A</v>
      </c>
      <c r="BS38" s="66">
        <f t="shared" si="41"/>
        <v>5.0999999999999996</v>
      </c>
      <c r="BT38" s="66" t="e">
        <f t="shared" si="39"/>
        <v>#N/A</v>
      </c>
      <c r="BU38" s="66" t="e">
        <f t="shared" si="39"/>
        <v>#N/A</v>
      </c>
      <c r="BV38" s="66" t="e">
        <f t="shared" si="39"/>
        <v>#N/A</v>
      </c>
      <c r="BW38" s="66" t="e">
        <f t="shared" si="39"/>
        <v>#N/A</v>
      </c>
      <c r="BX38" s="66">
        <f t="shared" si="39"/>
        <v>4.9000000000000004</v>
      </c>
      <c r="BY38" s="66" t="e">
        <f t="shared" si="39"/>
        <v>#N/A</v>
      </c>
      <c r="BZ38" s="66">
        <f t="shared" si="39"/>
        <v>4.8</v>
      </c>
      <c r="CA38" s="66" t="e">
        <f t="shared" si="39"/>
        <v>#N/A</v>
      </c>
      <c r="CB38" s="66">
        <f t="shared" si="39"/>
        <v>6.5</v>
      </c>
      <c r="CC38" s="66" t="e">
        <f t="shared" si="39"/>
        <v>#N/A</v>
      </c>
      <c r="CD38" s="66" t="e">
        <f t="shared" si="39"/>
        <v>#N/A</v>
      </c>
      <c r="CE38" s="66">
        <f t="shared" si="39"/>
        <v>4.8</v>
      </c>
      <c r="CF38" s="66" t="e">
        <f t="shared" si="39"/>
        <v>#N/A</v>
      </c>
      <c r="CG38" s="66" t="e">
        <f t="shared" si="39"/>
        <v>#N/A</v>
      </c>
      <c r="CH38" s="66">
        <f t="shared" si="37"/>
        <v>3.95</v>
      </c>
      <c r="CI38" s="66" t="e">
        <f t="shared" si="37"/>
        <v>#N/A</v>
      </c>
      <c r="CJ38" s="66" t="e">
        <f t="shared" si="37"/>
        <v>#N/A</v>
      </c>
      <c r="CK38" s="66" t="e">
        <f t="shared" si="37"/>
        <v>#N/A</v>
      </c>
      <c r="CL38" s="66">
        <f t="shared" si="37"/>
        <v>3.1</v>
      </c>
      <c r="CM38" s="66" t="e">
        <f t="shared" si="37"/>
        <v>#N/A</v>
      </c>
      <c r="CN38" s="66" t="e">
        <f t="shared" si="37"/>
        <v>#N/A</v>
      </c>
      <c r="CO38" s="66">
        <f t="shared" si="37"/>
        <v>4.4000000000000004</v>
      </c>
      <c r="CP38" s="66" t="e">
        <f t="shared" si="37"/>
        <v>#N/A</v>
      </c>
      <c r="CQ38" s="66" t="e">
        <f t="shared" si="37"/>
        <v>#N/A</v>
      </c>
      <c r="CR38" s="66" t="e">
        <f t="shared" si="37"/>
        <v>#N/A</v>
      </c>
      <c r="CS38" s="66" t="e">
        <f t="shared" si="37"/>
        <v>#N/A</v>
      </c>
      <c r="CT38" s="66">
        <f t="shared" si="37"/>
        <v>2.8</v>
      </c>
      <c r="CU38" s="66" t="e">
        <f t="shared" si="37"/>
        <v>#N/A</v>
      </c>
      <c r="CV38" s="66" t="e">
        <f t="shared" si="37"/>
        <v>#N/A</v>
      </c>
      <c r="CW38" s="66" t="e">
        <f t="shared" si="40"/>
        <v>#N/A</v>
      </c>
      <c r="CX38" s="66">
        <f t="shared" si="40"/>
        <v>5.3</v>
      </c>
      <c r="CY38" s="66" t="e">
        <f t="shared" si="40"/>
        <v>#N/A</v>
      </c>
      <c r="CZ38" s="66" t="e">
        <f>IF(#REF!="",NA(),#REF!)</f>
        <v>#REF!</v>
      </c>
      <c r="DA38" s="66" t="e">
        <f>IF(#REF!="",NA(),#REF!)</f>
        <v>#REF!</v>
      </c>
      <c r="DB38" s="66" t="e">
        <f>IF(#REF!="",NA(),#REF!)</f>
        <v>#REF!</v>
      </c>
      <c r="DC38" s="66" t="e">
        <f>IF(#REF!="",NA(),#REF!)</f>
        <v>#REF!</v>
      </c>
      <c r="DD38" s="66" t="e">
        <f>IF(#REF!="",NA(),#REF!)</f>
        <v>#REF!</v>
      </c>
      <c r="DE38" s="66" t="e">
        <f>IF(#REF!="",NA(),#REF!)</f>
        <v>#REF!</v>
      </c>
      <c r="DF38" s="66" t="e">
        <f>IF(#REF!="",NA(),#REF!)</f>
        <v>#REF!</v>
      </c>
      <c r="DG38" s="66" t="e">
        <f>IF(#REF!="",NA(),#REF!)</f>
        <v>#REF!</v>
      </c>
      <c r="DH38" s="66" t="e">
        <f>IF(#REF!="",NA(),#REF!)</f>
        <v>#REF!</v>
      </c>
      <c r="DI38" s="66" t="e">
        <f>IF(#REF!="",NA(),#REF!)</f>
        <v>#REF!</v>
      </c>
      <c r="DJ38" s="66" t="e">
        <f>IF(#REF!="",NA(),#REF!)</f>
        <v>#REF!</v>
      </c>
      <c r="DK38" s="66" t="e">
        <f>IF(#REF!="",NA(),#REF!)</f>
        <v>#REF!</v>
      </c>
      <c r="DL38" s="66" t="e">
        <f>IF(#REF!="",NA(),#REF!)</f>
        <v>#REF!</v>
      </c>
      <c r="DM38" s="66" t="e">
        <f>IF(#REF!="",NA(),#REF!)</f>
        <v>#REF!</v>
      </c>
      <c r="DN38" s="66" t="e">
        <f>IF(#REF!="",NA(),#REF!)</f>
        <v>#REF!</v>
      </c>
      <c r="DO38" s="66" t="e">
        <f>IF(#REF!="",NA(),#REF!)</f>
        <v>#REF!</v>
      </c>
      <c r="DP38" s="66" t="e">
        <f>IF(#REF!="",NA(),#REF!)</f>
        <v>#REF!</v>
      </c>
      <c r="DQ38" s="66" t="e">
        <f>IF(#REF!="",NA(),#REF!)</f>
        <v>#REF!</v>
      </c>
      <c r="DR38" s="66" t="e">
        <f>IF(#REF!="",NA(),#REF!)</f>
        <v>#REF!</v>
      </c>
      <c r="DS38" s="66" t="e">
        <f>IF(#REF!="",NA(),#REF!)</f>
        <v>#REF!</v>
      </c>
      <c r="DT38" s="66" t="e">
        <f>IF(#REF!="",NA(),#REF!)</f>
        <v>#REF!</v>
      </c>
      <c r="DU38" s="66" t="e">
        <f>IF(#REF!="",NA(),#REF!)</f>
        <v>#REF!</v>
      </c>
      <c r="DV38" s="66" t="e">
        <f>IF(#REF!="",NA(),#REF!)</f>
        <v>#REF!</v>
      </c>
      <c r="DW38" s="66" t="e">
        <f>IF(#REF!="",NA(),#REF!)</f>
        <v>#REF!</v>
      </c>
      <c r="DX38" s="67" t="e">
        <f>IF(#REF!="",NA(),#REF!)</f>
        <v>#REF!</v>
      </c>
      <c r="DY38" s="304"/>
      <c r="DZ38" s="324"/>
      <c r="EA38" s="68"/>
      <c r="EB38" s="58" t="s">
        <v>70</v>
      </c>
      <c r="EC38" s="310"/>
      <c r="ED38" s="312"/>
      <c r="EE38" s="313"/>
      <c r="EF38" s="313"/>
      <c r="EG38" s="313"/>
      <c r="EH38" s="313"/>
      <c r="EI38" s="313"/>
      <c r="EJ38" s="53" t="str">
        <f t="shared" si="28"/>
        <v/>
      </c>
      <c r="EK38" s="53" t="str">
        <f t="shared" si="28"/>
        <v/>
      </c>
      <c r="EL38" s="70">
        <f t="shared" si="28"/>
        <v>17</v>
      </c>
      <c r="EM38" t="str">
        <f t="shared" si="28"/>
        <v/>
      </c>
      <c r="EN38" t="str">
        <f t="shared" si="28"/>
        <v/>
      </c>
      <c r="EO38">
        <f t="shared" si="28"/>
        <v>6.1</v>
      </c>
      <c r="EP38" t="str">
        <f t="shared" si="28"/>
        <v/>
      </c>
      <c r="EQ38">
        <f t="shared" si="28"/>
        <v>4.9000000000000004</v>
      </c>
      <c r="ER38" t="str">
        <f t="shared" si="28"/>
        <v/>
      </c>
      <c r="ES38" t="str">
        <f t="shared" si="28"/>
        <v/>
      </c>
      <c r="ET38" t="str">
        <f t="shared" si="28"/>
        <v/>
      </c>
      <c r="EU38" t="str">
        <f t="shared" si="28"/>
        <v/>
      </c>
      <c r="EV38">
        <f t="shared" si="28"/>
        <v>2</v>
      </c>
      <c r="EW38" t="str">
        <f t="shared" si="28"/>
        <v/>
      </c>
      <c r="EX38">
        <f t="shared" si="28"/>
        <v>5.0999999999999996</v>
      </c>
      <c r="EY38" t="str">
        <f t="shared" si="24"/>
        <v/>
      </c>
      <c r="EZ38" t="str">
        <f t="shared" si="24"/>
        <v/>
      </c>
      <c r="FA38" t="str">
        <f t="shared" si="24"/>
        <v/>
      </c>
      <c r="FB38" t="str">
        <f t="shared" si="24"/>
        <v/>
      </c>
      <c r="FC38">
        <f t="shared" si="24"/>
        <v>4.9000000000000004</v>
      </c>
      <c r="FD38" t="str">
        <f t="shared" si="24"/>
        <v/>
      </c>
      <c r="FE38">
        <f t="shared" si="24"/>
        <v>4.8</v>
      </c>
      <c r="FF38" t="str">
        <f t="shared" si="24"/>
        <v/>
      </c>
      <c r="FG38">
        <f t="shared" si="24"/>
        <v>6.5</v>
      </c>
      <c r="FH38" t="str">
        <f t="shared" si="24"/>
        <v/>
      </c>
      <c r="FI38" t="str">
        <f t="shared" si="24"/>
        <v/>
      </c>
      <c r="FJ38">
        <f t="shared" si="24"/>
        <v>4.8</v>
      </c>
      <c r="FK38" t="str">
        <f t="shared" si="24"/>
        <v/>
      </c>
      <c r="FL38" t="str">
        <f t="shared" si="24"/>
        <v/>
      </c>
      <c r="FM38">
        <f t="shared" si="24"/>
        <v>3.95</v>
      </c>
      <c r="FN38" t="str">
        <f t="shared" si="24"/>
        <v/>
      </c>
      <c r="FO38" t="str">
        <f t="shared" si="25"/>
        <v/>
      </c>
      <c r="FP38" t="str">
        <f t="shared" si="25"/>
        <v/>
      </c>
      <c r="FQ38">
        <f t="shared" si="25"/>
        <v>3.1</v>
      </c>
      <c r="FR38" t="str">
        <f t="shared" si="25"/>
        <v/>
      </c>
      <c r="FS38" t="str">
        <f t="shared" si="25"/>
        <v/>
      </c>
      <c r="FT38">
        <f t="shared" si="25"/>
        <v>4.4000000000000004</v>
      </c>
      <c r="FU38" t="str">
        <f t="shared" si="25"/>
        <v/>
      </c>
      <c r="FV38" t="str">
        <f t="shared" si="25"/>
        <v/>
      </c>
      <c r="FW38" t="str">
        <f t="shared" si="25"/>
        <v/>
      </c>
      <c r="FX38" t="str">
        <f t="shared" si="25"/>
        <v/>
      </c>
      <c r="FY38">
        <f t="shared" si="25"/>
        <v>2.8</v>
      </c>
      <c r="FZ38" t="str">
        <f t="shared" si="25"/>
        <v/>
      </c>
      <c r="GA38" t="str">
        <f t="shared" si="25"/>
        <v/>
      </c>
      <c r="GB38" t="str">
        <f t="shared" si="25"/>
        <v/>
      </c>
      <c r="GC38">
        <f t="shared" si="25"/>
        <v>5.3</v>
      </c>
      <c r="GD38" t="str">
        <f t="shared" si="25"/>
        <v/>
      </c>
      <c r="GE38" t="str">
        <f t="shared" si="26"/>
        <v/>
      </c>
      <c r="GF38" t="str">
        <f t="shared" si="26"/>
        <v/>
      </c>
      <c r="GG38" t="str">
        <f t="shared" si="26"/>
        <v/>
      </c>
      <c r="GH38" t="str">
        <f t="shared" si="26"/>
        <v/>
      </c>
      <c r="GI38" t="str">
        <f t="shared" si="26"/>
        <v/>
      </c>
      <c r="GJ38" t="str">
        <f t="shared" si="26"/>
        <v/>
      </c>
      <c r="GK38" t="str">
        <f t="shared" si="26"/>
        <v/>
      </c>
      <c r="GL38" t="str">
        <f t="shared" si="26"/>
        <v/>
      </c>
      <c r="GM38" t="str">
        <f t="shared" si="26"/>
        <v/>
      </c>
      <c r="GN38" t="str">
        <f t="shared" si="26"/>
        <v/>
      </c>
      <c r="GO38" t="str">
        <f t="shared" si="26"/>
        <v/>
      </c>
      <c r="GP38" t="str">
        <f t="shared" si="26"/>
        <v/>
      </c>
      <c r="GQ38" t="str">
        <f t="shared" si="26"/>
        <v/>
      </c>
      <c r="GR38" t="str">
        <f t="shared" si="26"/>
        <v/>
      </c>
      <c r="GS38" t="str">
        <f t="shared" si="26"/>
        <v/>
      </c>
      <c r="GT38" t="str">
        <f t="shared" si="26"/>
        <v/>
      </c>
      <c r="GU38" t="str">
        <f t="shared" si="7"/>
        <v/>
      </c>
      <c r="GV38" t="str">
        <f t="shared" si="7"/>
        <v/>
      </c>
      <c r="GW38" t="str">
        <f t="shared" si="7"/>
        <v/>
      </c>
      <c r="GX38" t="str">
        <f t="shared" si="7"/>
        <v/>
      </c>
      <c r="GY38" t="str">
        <f t="shared" si="7"/>
        <v/>
      </c>
      <c r="GZ38" t="str">
        <f t="shared" si="7"/>
        <v/>
      </c>
      <c r="HA38" t="str">
        <f t="shared" si="7"/>
        <v/>
      </c>
      <c r="HB38" t="str">
        <f t="shared" si="7"/>
        <v/>
      </c>
      <c r="HC38" s="71" t="str">
        <f t="shared" si="38"/>
        <v/>
      </c>
      <c r="HD38" s="313"/>
      <c r="HE38" s="313"/>
      <c r="HF38" s="313"/>
      <c r="HG38" s="313"/>
      <c r="HH38" s="313"/>
      <c r="HI38" s="316"/>
      <c r="HM38" s="70"/>
      <c r="KC38" s="71"/>
      <c r="KE38" s="318"/>
      <c r="KF38" s="72"/>
      <c r="KG38" s="72"/>
      <c r="KH38" s="73"/>
      <c r="KI38" s="74"/>
      <c r="KJ38" s="74"/>
      <c r="KK38" s="74"/>
      <c r="KL38" s="74"/>
      <c r="KM38" s="74"/>
      <c r="KN38" s="74"/>
      <c r="KO38" s="74"/>
      <c r="KP38" s="74"/>
      <c r="KQ38" s="74"/>
      <c r="KR38" s="74"/>
      <c r="KS38" s="74"/>
      <c r="KT38" s="74"/>
      <c r="KU38" s="74"/>
      <c r="KV38" s="74"/>
      <c r="KW38" s="74"/>
      <c r="KX38" s="74"/>
      <c r="KY38" s="74"/>
      <c r="KZ38" s="74"/>
      <c r="LA38" s="74"/>
      <c r="LB38" s="74"/>
      <c r="LC38" s="74"/>
      <c r="LD38" s="74"/>
      <c r="LE38" s="74"/>
      <c r="LF38" s="74"/>
      <c r="LG38" s="74"/>
      <c r="LH38" s="74"/>
      <c r="LI38" s="74"/>
      <c r="LJ38" s="74"/>
      <c r="LK38" s="74"/>
      <c r="LL38" s="74"/>
      <c r="LM38" s="74"/>
      <c r="LN38" s="74"/>
      <c r="LO38" s="74"/>
      <c r="LP38" s="74"/>
      <c r="LQ38" s="74"/>
      <c r="LR38" s="74"/>
      <c r="LS38" s="74"/>
      <c r="LT38" s="74"/>
      <c r="LU38" s="74"/>
      <c r="LV38" s="74"/>
      <c r="LW38" s="74"/>
      <c r="LX38" s="74"/>
      <c r="LY38" s="74"/>
      <c r="LZ38" s="74"/>
    </row>
    <row r="39" spans="1:434" ht="17" thickBot="1">
      <c r="A39" s="319"/>
      <c r="B39" s="307"/>
      <c r="C39" s="308"/>
      <c r="D39" s="308"/>
      <c r="E39" s="94" t="s">
        <v>3</v>
      </c>
      <c r="F39" s="311"/>
      <c r="G39" s="100"/>
      <c r="H39" s="75"/>
      <c r="I39" s="95">
        <v>68.8</v>
      </c>
      <c r="J39" s="79"/>
      <c r="K39" s="80"/>
      <c r="L39" s="79">
        <v>75</v>
      </c>
      <c r="M39" s="80"/>
      <c r="N39" s="79">
        <v>43.2</v>
      </c>
      <c r="O39" s="80"/>
      <c r="P39" s="80"/>
      <c r="Q39" s="80"/>
      <c r="R39" s="80"/>
      <c r="S39" s="79">
        <v>32.799999999999997</v>
      </c>
      <c r="T39" s="79"/>
      <c r="U39" s="79">
        <v>14.6</v>
      </c>
      <c r="V39" s="80"/>
      <c r="W39" s="80"/>
      <c r="X39" s="80"/>
      <c r="Y39" s="79"/>
      <c r="Z39" s="79">
        <v>4.2000000000000011</v>
      </c>
      <c r="AA39" s="80"/>
      <c r="AB39" s="79">
        <v>3</v>
      </c>
      <c r="AC39" s="80"/>
      <c r="AD39" s="79">
        <v>13.5</v>
      </c>
      <c r="AE39" s="79"/>
      <c r="AF39" s="80"/>
      <c r="AG39" s="79">
        <v>0.1</v>
      </c>
      <c r="AH39" s="78"/>
      <c r="AI39" s="80"/>
      <c r="AJ39" s="77">
        <v>12.849999999999998</v>
      </c>
      <c r="AK39" s="96"/>
      <c r="AL39" s="96"/>
      <c r="AM39" s="96"/>
      <c r="AN39" s="97">
        <v>3.4</v>
      </c>
      <c r="AO39" s="96"/>
      <c r="AP39" s="96"/>
      <c r="AQ39" s="97">
        <v>19.899999999999999</v>
      </c>
      <c r="AR39" s="96"/>
      <c r="AS39" s="96"/>
      <c r="AT39" s="96"/>
      <c r="AU39" s="96"/>
      <c r="AV39" s="97">
        <v>24.6</v>
      </c>
      <c r="AW39" s="96"/>
      <c r="AX39" s="96"/>
      <c r="AY39" s="97"/>
      <c r="AZ39" s="98">
        <v>37.799999999999997</v>
      </c>
      <c r="BA39" s="97"/>
      <c r="BC39" s="319"/>
      <c r="BD39">
        <v>0</v>
      </c>
      <c r="BE39" s="84" t="e">
        <f t="shared" si="41"/>
        <v>#N/A</v>
      </c>
      <c r="BF39" s="84" t="e">
        <f t="shared" si="41"/>
        <v>#N/A</v>
      </c>
      <c r="BG39" s="84">
        <f t="shared" si="41"/>
        <v>68.8</v>
      </c>
      <c r="BH39" s="85" t="e">
        <f t="shared" si="41"/>
        <v>#N/A</v>
      </c>
      <c r="BI39" s="85" t="e">
        <f t="shared" si="41"/>
        <v>#N/A</v>
      </c>
      <c r="BJ39" s="85">
        <f t="shared" si="41"/>
        <v>75</v>
      </c>
      <c r="BK39" s="85" t="e">
        <f t="shared" si="41"/>
        <v>#N/A</v>
      </c>
      <c r="BL39" s="85">
        <f t="shared" si="41"/>
        <v>43.2</v>
      </c>
      <c r="BM39" s="85" t="e">
        <f t="shared" si="41"/>
        <v>#N/A</v>
      </c>
      <c r="BN39" s="85" t="e">
        <f t="shared" si="41"/>
        <v>#N/A</v>
      </c>
      <c r="BO39" s="85" t="e">
        <f t="shared" si="41"/>
        <v>#N/A</v>
      </c>
      <c r="BP39" s="85" t="e">
        <f t="shared" si="41"/>
        <v>#N/A</v>
      </c>
      <c r="BQ39" s="85">
        <f t="shared" si="41"/>
        <v>32.799999999999997</v>
      </c>
      <c r="BR39" s="85" t="e">
        <f t="shared" si="41"/>
        <v>#N/A</v>
      </c>
      <c r="BS39" s="85">
        <f t="shared" si="41"/>
        <v>14.6</v>
      </c>
      <c r="BT39" s="85" t="e">
        <f t="shared" si="39"/>
        <v>#N/A</v>
      </c>
      <c r="BU39" s="85" t="e">
        <f t="shared" si="39"/>
        <v>#N/A</v>
      </c>
      <c r="BV39" s="85" t="e">
        <f t="shared" si="39"/>
        <v>#N/A</v>
      </c>
      <c r="BW39" s="85" t="e">
        <f t="shared" si="39"/>
        <v>#N/A</v>
      </c>
      <c r="BX39" s="85">
        <f t="shared" si="39"/>
        <v>4.2000000000000011</v>
      </c>
      <c r="BY39" s="85" t="e">
        <f t="shared" si="39"/>
        <v>#N/A</v>
      </c>
      <c r="BZ39" s="85">
        <f t="shared" si="39"/>
        <v>3</v>
      </c>
      <c r="CA39" s="85" t="e">
        <f t="shared" si="39"/>
        <v>#N/A</v>
      </c>
      <c r="CB39" s="85">
        <f t="shared" si="39"/>
        <v>13.5</v>
      </c>
      <c r="CC39" s="85" t="e">
        <f t="shared" si="39"/>
        <v>#N/A</v>
      </c>
      <c r="CD39" s="85" t="e">
        <f t="shared" si="39"/>
        <v>#N/A</v>
      </c>
      <c r="CE39" s="85">
        <f t="shared" si="39"/>
        <v>0.1</v>
      </c>
      <c r="CF39" s="85" t="e">
        <f t="shared" si="39"/>
        <v>#N/A</v>
      </c>
      <c r="CG39" s="85" t="e">
        <f t="shared" si="39"/>
        <v>#N/A</v>
      </c>
      <c r="CH39" s="85">
        <f t="shared" si="37"/>
        <v>12.849999999999998</v>
      </c>
      <c r="CI39" s="85" t="e">
        <f t="shared" si="37"/>
        <v>#N/A</v>
      </c>
      <c r="CJ39" s="85" t="e">
        <f t="shared" si="37"/>
        <v>#N/A</v>
      </c>
      <c r="CK39" s="85" t="e">
        <f t="shared" si="37"/>
        <v>#N/A</v>
      </c>
      <c r="CL39" s="85">
        <f t="shared" si="37"/>
        <v>3.4</v>
      </c>
      <c r="CM39" s="85" t="e">
        <f t="shared" si="37"/>
        <v>#N/A</v>
      </c>
      <c r="CN39" s="85" t="e">
        <f t="shared" si="37"/>
        <v>#N/A</v>
      </c>
      <c r="CO39" s="85">
        <f t="shared" si="37"/>
        <v>19.899999999999999</v>
      </c>
      <c r="CP39" s="85" t="e">
        <f t="shared" si="37"/>
        <v>#N/A</v>
      </c>
      <c r="CQ39" s="85" t="e">
        <f t="shared" si="37"/>
        <v>#N/A</v>
      </c>
      <c r="CR39" s="85" t="e">
        <f t="shared" si="37"/>
        <v>#N/A</v>
      </c>
      <c r="CS39" s="85" t="e">
        <f t="shared" si="37"/>
        <v>#N/A</v>
      </c>
      <c r="CT39" s="85">
        <f t="shared" si="37"/>
        <v>24.6</v>
      </c>
      <c r="CU39" s="85" t="e">
        <f t="shared" si="37"/>
        <v>#N/A</v>
      </c>
      <c r="CV39" s="85" t="e">
        <f t="shared" si="37"/>
        <v>#N/A</v>
      </c>
      <c r="CW39" s="85" t="e">
        <f t="shared" si="40"/>
        <v>#N/A</v>
      </c>
      <c r="CX39" s="85">
        <f t="shared" si="40"/>
        <v>37.799999999999997</v>
      </c>
      <c r="CY39" s="85" t="e">
        <f t="shared" si="40"/>
        <v>#N/A</v>
      </c>
      <c r="CZ39" s="85" t="e">
        <f>IF(#REF!="",NA(),#REF!)</f>
        <v>#REF!</v>
      </c>
      <c r="DA39" s="85" t="e">
        <f>IF(#REF!="",NA(),#REF!)</f>
        <v>#REF!</v>
      </c>
      <c r="DB39" s="85" t="e">
        <f>IF(#REF!="",NA(),#REF!)</f>
        <v>#REF!</v>
      </c>
      <c r="DC39" s="85" t="e">
        <f>IF(#REF!="",NA(),#REF!)</f>
        <v>#REF!</v>
      </c>
      <c r="DD39" s="85" t="e">
        <f>IF(#REF!="",NA(),#REF!)</f>
        <v>#REF!</v>
      </c>
      <c r="DE39" s="85" t="e">
        <f>IF(#REF!="",NA(),#REF!)</f>
        <v>#REF!</v>
      </c>
      <c r="DF39" s="85" t="e">
        <f>IF(#REF!="",NA(),#REF!)</f>
        <v>#REF!</v>
      </c>
      <c r="DG39" s="85" t="e">
        <f>IF(#REF!="",NA(),#REF!)</f>
        <v>#REF!</v>
      </c>
      <c r="DH39" s="85" t="e">
        <f>IF(#REF!="",NA(),#REF!)</f>
        <v>#REF!</v>
      </c>
      <c r="DI39" s="85" t="e">
        <f>IF(#REF!="",NA(),#REF!)</f>
        <v>#REF!</v>
      </c>
      <c r="DJ39" s="85" t="e">
        <f>IF(#REF!="",NA(),#REF!)</f>
        <v>#REF!</v>
      </c>
      <c r="DK39" s="85" t="e">
        <f>IF(#REF!="",NA(),#REF!)</f>
        <v>#REF!</v>
      </c>
      <c r="DL39" s="85" t="e">
        <f>IF(#REF!="",NA(),#REF!)</f>
        <v>#REF!</v>
      </c>
      <c r="DM39" s="85" t="e">
        <f>IF(#REF!="",NA(),#REF!)</f>
        <v>#REF!</v>
      </c>
      <c r="DN39" s="85" t="e">
        <f>IF(#REF!="",NA(),#REF!)</f>
        <v>#REF!</v>
      </c>
      <c r="DO39" s="85" t="e">
        <f>IF(#REF!="",NA(),#REF!)</f>
        <v>#REF!</v>
      </c>
      <c r="DP39" s="85" t="e">
        <f>IF(#REF!="",NA(),#REF!)</f>
        <v>#REF!</v>
      </c>
      <c r="DQ39" s="85" t="e">
        <f>IF(#REF!="",NA(),#REF!)</f>
        <v>#REF!</v>
      </c>
      <c r="DR39" s="85" t="e">
        <f>IF(#REF!="",NA(),#REF!)</f>
        <v>#REF!</v>
      </c>
      <c r="DS39" s="85" t="e">
        <f>IF(#REF!="",NA(),#REF!)</f>
        <v>#REF!</v>
      </c>
      <c r="DT39" s="85" t="e">
        <f>IF(#REF!="",NA(),#REF!)</f>
        <v>#REF!</v>
      </c>
      <c r="DU39" s="85" t="e">
        <f>IF(#REF!="",NA(),#REF!)</f>
        <v>#REF!</v>
      </c>
      <c r="DV39" s="85" t="e">
        <f>IF(#REF!="",NA(),#REF!)</f>
        <v>#REF!</v>
      </c>
      <c r="DW39" s="85" t="e">
        <f>IF(#REF!="",NA(),#REF!)</f>
        <v>#REF!</v>
      </c>
      <c r="DX39" s="86" t="e">
        <f>IF(#REF!="",NA(),#REF!)</f>
        <v>#REF!</v>
      </c>
      <c r="DY39" s="305"/>
      <c r="DZ39" s="325"/>
      <c r="EA39" s="87"/>
      <c r="EB39" s="58" t="s">
        <v>3</v>
      </c>
      <c r="EC39" s="311"/>
      <c r="ED39" s="312"/>
      <c r="EE39" s="313"/>
      <c r="EF39" s="313"/>
      <c r="EG39" s="313"/>
      <c r="EH39" s="313"/>
      <c r="EI39" s="313"/>
      <c r="EJ39" s="53" t="str">
        <f t="shared" si="28"/>
        <v/>
      </c>
      <c r="EK39" s="53" t="str">
        <f t="shared" si="28"/>
        <v/>
      </c>
      <c r="EL39" s="88">
        <f t="shared" si="28"/>
        <v>68.8</v>
      </c>
      <c r="EM39" s="89" t="str">
        <f t="shared" si="28"/>
        <v/>
      </c>
      <c r="EN39" s="89" t="str">
        <f t="shared" si="28"/>
        <v/>
      </c>
      <c r="EO39" s="89">
        <f t="shared" si="28"/>
        <v>75</v>
      </c>
      <c r="EP39" s="89" t="str">
        <f t="shared" si="28"/>
        <v/>
      </c>
      <c r="EQ39" s="89">
        <f t="shared" si="28"/>
        <v>43.2</v>
      </c>
      <c r="ER39" s="89" t="str">
        <f t="shared" si="28"/>
        <v/>
      </c>
      <c r="ES39" s="89" t="str">
        <f t="shared" si="28"/>
        <v/>
      </c>
      <c r="ET39" s="89" t="str">
        <f t="shared" si="28"/>
        <v/>
      </c>
      <c r="EU39" s="89" t="str">
        <f t="shared" si="28"/>
        <v/>
      </c>
      <c r="EV39" s="89">
        <f t="shared" si="28"/>
        <v>32.799999999999997</v>
      </c>
      <c r="EW39" s="89" t="str">
        <f t="shared" si="28"/>
        <v/>
      </c>
      <c r="EX39" s="89">
        <f t="shared" si="28"/>
        <v>14.6</v>
      </c>
      <c r="EY39" s="89" t="str">
        <f t="shared" si="24"/>
        <v/>
      </c>
      <c r="EZ39" s="89" t="str">
        <f t="shared" si="24"/>
        <v/>
      </c>
      <c r="FA39" s="89" t="str">
        <f t="shared" si="24"/>
        <v/>
      </c>
      <c r="FB39" s="89" t="str">
        <f t="shared" si="24"/>
        <v/>
      </c>
      <c r="FC39" s="89">
        <f t="shared" si="24"/>
        <v>4.2000000000000011</v>
      </c>
      <c r="FD39" s="89" t="str">
        <f t="shared" si="24"/>
        <v/>
      </c>
      <c r="FE39" s="89">
        <f t="shared" si="24"/>
        <v>3</v>
      </c>
      <c r="FF39" s="89" t="str">
        <f t="shared" si="24"/>
        <v/>
      </c>
      <c r="FG39" s="89">
        <f t="shared" si="24"/>
        <v>13.5</v>
      </c>
      <c r="FH39" s="89" t="str">
        <f t="shared" si="24"/>
        <v/>
      </c>
      <c r="FI39" s="89" t="str">
        <f t="shared" si="24"/>
        <v/>
      </c>
      <c r="FJ39" s="89">
        <f t="shared" si="24"/>
        <v>0.1</v>
      </c>
      <c r="FK39" s="89" t="str">
        <f t="shared" si="24"/>
        <v/>
      </c>
      <c r="FL39" s="89" t="str">
        <f t="shared" si="24"/>
        <v/>
      </c>
      <c r="FM39" s="89">
        <f t="shared" si="24"/>
        <v>12.849999999999998</v>
      </c>
      <c r="FN39" s="89" t="str">
        <f t="shared" si="24"/>
        <v/>
      </c>
      <c r="FO39" s="89" t="str">
        <f t="shared" si="25"/>
        <v/>
      </c>
      <c r="FP39" s="89" t="str">
        <f t="shared" si="25"/>
        <v/>
      </c>
      <c r="FQ39" s="89">
        <f t="shared" si="25"/>
        <v>3.4</v>
      </c>
      <c r="FR39" s="89" t="str">
        <f t="shared" si="25"/>
        <v/>
      </c>
      <c r="FS39" s="89" t="str">
        <f t="shared" si="25"/>
        <v/>
      </c>
      <c r="FT39" s="89">
        <f t="shared" si="25"/>
        <v>19.899999999999999</v>
      </c>
      <c r="FU39" s="89" t="str">
        <f t="shared" si="25"/>
        <v/>
      </c>
      <c r="FV39" s="89" t="str">
        <f t="shared" si="25"/>
        <v/>
      </c>
      <c r="FW39" s="89" t="str">
        <f t="shared" si="25"/>
        <v/>
      </c>
      <c r="FX39" s="89" t="str">
        <f t="shared" si="25"/>
        <v/>
      </c>
      <c r="FY39" s="89">
        <f t="shared" si="25"/>
        <v>24.6</v>
      </c>
      <c r="FZ39" s="89" t="str">
        <f t="shared" si="25"/>
        <v/>
      </c>
      <c r="GA39" s="89" t="str">
        <f t="shared" si="25"/>
        <v/>
      </c>
      <c r="GB39" s="89" t="str">
        <f t="shared" si="25"/>
        <v/>
      </c>
      <c r="GC39" s="89">
        <f t="shared" si="25"/>
        <v>37.799999999999997</v>
      </c>
      <c r="GD39" s="89" t="str">
        <f t="shared" si="25"/>
        <v/>
      </c>
      <c r="GE39" s="89" t="str">
        <f t="shared" si="26"/>
        <v/>
      </c>
      <c r="GF39" s="89" t="str">
        <f t="shared" si="26"/>
        <v/>
      </c>
      <c r="GG39" s="89" t="str">
        <f t="shared" si="26"/>
        <v/>
      </c>
      <c r="GH39" s="89" t="str">
        <f t="shared" si="26"/>
        <v/>
      </c>
      <c r="GI39" s="89" t="str">
        <f t="shared" si="26"/>
        <v/>
      </c>
      <c r="GJ39" s="89" t="str">
        <f t="shared" si="26"/>
        <v/>
      </c>
      <c r="GK39" s="89" t="str">
        <f t="shared" si="26"/>
        <v/>
      </c>
      <c r="GL39" s="89" t="str">
        <f t="shared" si="26"/>
        <v/>
      </c>
      <c r="GM39" s="89" t="str">
        <f t="shared" si="26"/>
        <v/>
      </c>
      <c r="GN39" s="89" t="str">
        <f t="shared" si="26"/>
        <v/>
      </c>
      <c r="GO39" s="89" t="str">
        <f t="shared" si="26"/>
        <v/>
      </c>
      <c r="GP39" s="89" t="str">
        <f t="shared" si="26"/>
        <v/>
      </c>
      <c r="GQ39" s="89" t="str">
        <f t="shared" si="26"/>
        <v/>
      </c>
      <c r="GR39" s="89" t="str">
        <f t="shared" si="26"/>
        <v/>
      </c>
      <c r="GS39" s="89" t="str">
        <f t="shared" si="26"/>
        <v/>
      </c>
      <c r="GT39" s="89" t="str">
        <f t="shared" si="26"/>
        <v/>
      </c>
      <c r="GU39" s="89" t="str">
        <f t="shared" si="7"/>
        <v/>
      </c>
      <c r="GV39" s="89" t="str">
        <f t="shared" si="7"/>
        <v/>
      </c>
      <c r="GW39" s="89" t="str">
        <f t="shared" si="7"/>
        <v/>
      </c>
      <c r="GX39" s="89" t="str">
        <f t="shared" si="7"/>
        <v/>
      </c>
      <c r="GY39" s="89" t="str">
        <f t="shared" si="7"/>
        <v/>
      </c>
      <c r="GZ39" s="89" t="str">
        <f t="shared" si="7"/>
        <v/>
      </c>
      <c r="HA39" s="89" t="str">
        <f t="shared" si="7"/>
        <v/>
      </c>
      <c r="HB39" s="89" t="str">
        <f t="shared" si="7"/>
        <v/>
      </c>
      <c r="HC39" s="90" t="str">
        <f t="shared" si="38"/>
        <v/>
      </c>
      <c r="HD39" s="313"/>
      <c r="HE39" s="313"/>
      <c r="HF39" s="313"/>
      <c r="HG39" s="313"/>
      <c r="HH39" s="313"/>
      <c r="HI39" s="316"/>
      <c r="HM39" s="88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/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R39" s="89"/>
      <c r="IS39" s="89"/>
      <c r="IT39" s="89"/>
      <c r="IU39" s="89"/>
      <c r="IV39" s="89"/>
      <c r="IW39" s="89"/>
      <c r="IX39" s="89"/>
      <c r="IY39" s="89"/>
      <c r="IZ39" s="89"/>
      <c r="JA39" s="89"/>
      <c r="JB39" s="89"/>
      <c r="JC39" s="89"/>
      <c r="JD39" s="89"/>
      <c r="JE39" s="89"/>
      <c r="JF39" s="89"/>
      <c r="JG39" s="89"/>
      <c r="JH39" s="89"/>
      <c r="JI39" s="89"/>
      <c r="JJ39" s="89"/>
      <c r="JK39" s="89"/>
      <c r="JL39" s="89"/>
      <c r="JM39" s="89"/>
      <c r="JN39" s="89"/>
      <c r="JO39" s="89"/>
      <c r="JP39" s="89"/>
      <c r="JQ39" s="89"/>
      <c r="JR39" s="89"/>
      <c r="JS39" s="89"/>
      <c r="JT39" s="89"/>
      <c r="JU39" s="89"/>
      <c r="JV39" s="89"/>
      <c r="JW39" s="89"/>
      <c r="JX39" s="89"/>
      <c r="JY39" s="89"/>
      <c r="JZ39" s="89"/>
      <c r="KA39" s="89"/>
      <c r="KB39" s="89"/>
      <c r="KC39" s="90"/>
      <c r="KE39" s="318"/>
      <c r="KF39" s="91"/>
      <c r="KG39" s="91"/>
      <c r="KH39" s="92"/>
      <c r="KI39" s="93"/>
      <c r="KJ39" s="93"/>
      <c r="KK39" s="93"/>
      <c r="KL39" s="93"/>
      <c r="KM39" s="93"/>
      <c r="KN39" s="93"/>
      <c r="KO39" s="93"/>
      <c r="KP39" s="93"/>
      <c r="KQ39" s="93"/>
      <c r="KR39" s="93"/>
      <c r="KS39" s="93"/>
      <c r="KT39" s="93"/>
      <c r="KU39" s="93"/>
      <c r="KV39" s="93"/>
      <c r="KW39" s="93"/>
      <c r="KX39" s="93"/>
      <c r="KY39" s="93"/>
      <c r="KZ39" s="93"/>
      <c r="LA39" s="93"/>
      <c r="LB39" s="93"/>
      <c r="LC39" s="93"/>
      <c r="LD39" s="93"/>
      <c r="LE39" s="93"/>
      <c r="LF39" s="93"/>
      <c r="LG39" s="93"/>
      <c r="LH39" s="93"/>
      <c r="LI39" s="93"/>
      <c r="LJ39" s="93"/>
      <c r="LK39" s="93"/>
      <c r="LL39" s="93"/>
      <c r="LM39" s="93"/>
      <c r="LN39" s="93"/>
      <c r="LO39" s="93"/>
      <c r="LP39" s="93"/>
      <c r="LQ39" s="93"/>
      <c r="LR39" s="93"/>
      <c r="LS39" s="93"/>
      <c r="LT39" s="93"/>
      <c r="LU39" s="93"/>
      <c r="LV39" s="93"/>
      <c r="LW39" s="93"/>
      <c r="LX39" s="93"/>
      <c r="LY39" s="93"/>
      <c r="LZ39" s="93"/>
    </row>
    <row r="40" spans="1:434" ht="17" thickBot="1">
      <c r="A40" s="319"/>
      <c r="B40" s="307"/>
      <c r="C40" s="306">
        <f ca="1">_xlfn.DAYS(TODAY(),F40)</f>
        <v>2602</v>
      </c>
      <c r="D40" s="306" t="s">
        <v>77</v>
      </c>
      <c r="E40" s="41" t="s">
        <v>65</v>
      </c>
      <c r="F40" s="309">
        <v>42830</v>
      </c>
      <c r="G40" s="99"/>
      <c r="H40" s="42">
        <v>0</v>
      </c>
      <c r="I40" s="43">
        <v>125</v>
      </c>
      <c r="J40" s="44"/>
      <c r="K40" s="45"/>
      <c r="L40" s="44">
        <v>155</v>
      </c>
      <c r="M40" s="45"/>
      <c r="N40" s="44">
        <v>185</v>
      </c>
      <c r="O40" s="45"/>
      <c r="P40" s="45"/>
      <c r="Q40" s="45"/>
      <c r="R40" s="45"/>
      <c r="S40" s="44">
        <v>235</v>
      </c>
      <c r="T40" s="44"/>
      <c r="U40" s="44">
        <v>230</v>
      </c>
      <c r="V40" s="45"/>
      <c r="W40" s="45"/>
      <c r="X40" s="45"/>
      <c r="Y40" s="44"/>
      <c r="Z40" s="44">
        <v>151</v>
      </c>
      <c r="AA40" s="45"/>
      <c r="AB40" s="44">
        <v>122</v>
      </c>
      <c r="AC40" s="45"/>
      <c r="AD40" s="44">
        <v>103</v>
      </c>
      <c r="AE40" s="44"/>
      <c r="AF40" s="45"/>
      <c r="AG40" s="44">
        <v>55</v>
      </c>
      <c r="AH40" s="45"/>
      <c r="AI40" s="45"/>
      <c r="AJ40" s="44">
        <v>36</v>
      </c>
      <c r="AK40" s="46"/>
      <c r="AL40" s="46"/>
      <c r="AM40" s="46"/>
      <c r="AN40" s="47">
        <v>2</v>
      </c>
      <c r="AO40" s="46"/>
      <c r="AP40" s="46"/>
      <c r="AQ40" s="47">
        <v>1</v>
      </c>
      <c r="AR40" s="46"/>
      <c r="AS40" s="46"/>
      <c r="AT40" s="46"/>
      <c r="AU40" s="46"/>
      <c r="AV40" s="47">
        <v>29</v>
      </c>
      <c r="AW40" s="46"/>
      <c r="AX40" s="46"/>
      <c r="AY40" s="47"/>
      <c r="AZ40" s="48">
        <v>1</v>
      </c>
      <c r="BA40" s="47"/>
      <c r="BC40" s="319"/>
      <c r="BD40">
        <v>0</v>
      </c>
      <c r="BE40" s="49" t="e">
        <f t="shared" si="41"/>
        <v>#N/A</v>
      </c>
      <c r="BF40" s="49">
        <f t="shared" si="41"/>
        <v>0</v>
      </c>
      <c r="BG40" s="49">
        <f t="shared" si="41"/>
        <v>125</v>
      </c>
      <c r="BH40" s="50" t="e">
        <f t="shared" si="41"/>
        <v>#N/A</v>
      </c>
      <c r="BI40" s="50" t="e">
        <f t="shared" si="41"/>
        <v>#N/A</v>
      </c>
      <c r="BJ40" s="50">
        <f t="shared" si="41"/>
        <v>155</v>
      </c>
      <c r="BK40" s="50" t="e">
        <f t="shared" si="41"/>
        <v>#N/A</v>
      </c>
      <c r="BL40" s="50">
        <f t="shared" si="41"/>
        <v>185</v>
      </c>
      <c r="BM40" s="50" t="e">
        <f t="shared" si="41"/>
        <v>#N/A</v>
      </c>
      <c r="BN40" s="50" t="e">
        <f t="shared" si="41"/>
        <v>#N/A</v>
      </c>
      <c r="BO40" s="50" t="e">
        <f t="shared" si="41"/>
        <v>#N/A</v>
      </c>
      <c r="BP40" s="50" t="e">
        <f t="shared" si="41"/>
        <v>#N/A</v>
      </c>
      <c r="BQ40" s="50">
        <f t="shared" si="41"/>
        <v>235</v>
      </c>
      <c r="BR40" s="50" t="e">
        <f t="shared" si="41"/>
        <v>#N/A</v>
      </c>
      <c r="BS40" s="50">
        <f t="shared" si="41"/>
        <v>230</v>
      </c>
      <c r="BT40" s="50" t="e">
        <f t="shared" si="39"/>
        <v>#N/A</v>
      </c>
      <c r="BU40" s="50" t="e">
        <f t="shared" si="39"/>
        <v>#N/A</v>
      </c>
      <c r="BV40" s="50" t="e">
        <f t="shared" si="39"/>
        <v>#N/A</v>
      </c>
      <c r="BW40" s="50" t="e">
        <f t="shared" si="39"/>
        <v>#N/A</v>
      </c>
      <c r="BX40" s="50">
        <f t="shared" si="39"/>
        <v>151</v>
      </c>
      <c r="BY40" s="50" t="e">
        <f t="shared" si="39"/>
        <v>#N/A</v>
      </c>
      <c r="BZ40" s="50">
        <f t="shared" si="39"/>
        <v>122</v>
      </c>
      <c r="CA40" s="50" t="e">
        <f t="shared" si="39"/>
        <v>#N/A</v>
      </c>
      <c r="CB40" s="50">
        <f t="shared" si="39"/>
        <v>103</v>
      </c>
      <c r="CC40" s="50" t="e">
        <f t="shared" si="39"/>
        <v>#N/A</v>
      </c>
      <c r="CD40" s="50" t="e">
        <f t="shared" si="39"/>
        <v>#N/A</v>
      </c>
      <c r="CE40" s="50">
        <f t="shared" si="39"/>
        <v>55</v>
      </c>
      <c r="CF40" s="50" t="e">
        <f t="shared" si="39"/>
        <v>#N/A</v>
      </c>
      <c r="CG40" s="50" t="e">
        <f t="shared" si="39"/>
        <v>#N/A</v>
      </c>
      <c r="CH40" s="50">
        <f t="shared" si="37"/>
        <v>36</v>
      </c>
      <c r="CI40" s="50" t="e">
        <f t="shared" si="37"/>
        <v>#N/A</v>
      </c>
      <c r="CJ40" s="50" t="e">
        <f t="shared" si="37"/>
        <v>#N/A</v>
      </c>
      <c r="CK40" s="50" t="e">
        <f t="shared" si="37"/>
        <v>#N/A</v>
      </c>
      <c r="CL40" s="50">
        <f t="shared" si="37"/>
        <v>2</v>
      </c>
      <c r="CM40" s="50" t="e">
        <f t="shared" si="37"/>
        <v>#N/A</v>
      </c>
      <c r="CN40" s="50" t="e">
        <f t="shared" si="37"/>
        <v>#N/A</v>
      </c>
      <c r="CO40" s="50">
        <f t="shared" si="37"/>
        <v>1</v>
      </c>
      <c r="CP40" s="50" t="e">
        <f t="shared" si="37"/>
        <v>#N/A</v>
      </c>
      <c r="CQ40" s="50" t="e">
        <f t="shared" si="37"/>
        <v>#N/A</v>
      </c>
      <c r="CR40" s="50" t="e">
        <f t="shared" si="37"/>
        <v>#N/A</v>
      </c>
      <c r="CS40" s="50" t="e">
        <f t="shared" si="37"/>
        <v>#N/A</v>
      </c>
      <c r="CT40" s="50">
        <f t="shared" si="37"/>
        <v>29</v>
      </c>
      <c r="CU40" s="50" t="e">
        <f t="shared" si="37"/>
        <v>#N/A</v>
      </c>
      <c r="CV40" s="50" t="e">
        <f t="shared" si="37"/>
        <v>#N/A</v>
      </c>
      <c r="CW40" s="50" t="e">
        <f t="shared" si="40"/>
        <v>#N/A</v>
      </c>
      <c r="CX40" s="50">
        <f t="shared" si="40"/>
        <v>1</v>
      </c>
      <c r="CY40" s="50" t="e">
        <f t="shared" si="40"/>
        <v>#N/A</v>
      </c>
      <c r="CZ40" s="50" t="e">
        <f>IF(#REF!="",NA(),#REF!)</f>
        <v>#REF!</v>
      </c>
      <c r="DA40" s="50" t="e">
        <f>IF(#REF!="",NA(),#REF!)</f>
        <v>#REF!</v>
      </c>
      <c r="DB40" s="50" t="e">
        <f>IF(#REF!="",NA(),#REF!)</f>
        <v>#REF!</v>
      </c>
      <c r="DC40" s="50" t="e">
        <f>IF(#REF!="",NA(),#REF!)</f>
        <v>#REF!</v>
      </c>
      <c r="DD40" s="50" t="e">
        <f>IF(#REF!="",NA(),#REF!)</f>
        <v>#REF!</v>
      </c>
      <c r="DE40" s="50" t="e">
        <f>IF(#REF!="",NA(),#REF!)</f>
        <v>#REF!</v>
      </c>
      <c r="DF40" s="50" t="e">
        <f>IF(#REF!="",NA(),#REF!)</f>
        <v>#REF!</v>
      </c>
      <c r="DG40" s="50" t="e">
        <f>IF(#REF!="",NA(),#REF!)</f>
        <v>#REF!</v>
      </c>
      <c r="DH40" s="50" t="e">
        <f>IF(#REF!="",NA(),#REF!)</f>
        <v>#REF!</v>
      </c>
      <c r="DI40" s="50" t="e">
        <f>IF(#REF!="",NA(),#REF!)</f>
        <v>#REF!</v>
      </c>
      <c r="DJ40" s="50" t="e">
        <f>IF(#REF!="",NA(),#REF!)</f>
        <v>#REF!</v>
      </c>
      <c r="DK40" s="50" t="e">
        <f>IF(#REF!="",NA(),#REF!)</f>
        <v>#REF!</v>
      </c>
      <c r="DL40" s="50" t="e">
        <f>IF(#REF!="",NA(),#REF!)</f>
        <v>#REF!</v>
      </c>
      <c r="DM40" s="50" t="e">
        <f>IF(#REF!="",NA(),#REF!)</f>
        <v>#REF!</v>
      </c>
      <c r="DN40" s="50" t="e">
        <f>IF(#REF!="",NA(),#REF!)</f>
        <v>#REF!</v>
      </c>
      <c r="DO40" s="50" t="e">
        <f>IF(#REF!="",NA(),#REF!)</f>
        <v>#REF!</v>
      </c>
      <c r="DP40" s="50" t="e">
        <f>IF(#REF!="",NA(),#REF!)</f>
        <v>#REF!</v>
      </c>
      <c r="DQ40" s="50" t="e">
        <f>IF(#REF!="",NA(),#REF!)</f>
        <v>#REF!</v>
      </c>
      <c r="DR40" s="50" t="e">
        <f>IF(#REF!="",NA(),#REF!)</f>
        <v>#REF!</v>
      </c>
      <c r="DS40" s="50" t="e">
        <f>IF(#REF!="",NA(),#REF!)</f>
        <v>#REF!</v>
      </c>
      <c r="DT40" s="50" t="e">
        <f>IF(#REF!="",NA(),#REF!)</f>
        <v>#REF!</v>
      </c>
      <c r="DU40" s="50" t="e">
        <f>IF(#REF!="",NA(),#REF!)</f>
        <v>#REF!</v>
      </c>
      <c r="DV40" s="50" t="e">
        <f>IF(#REF!="",NA(),#REF!)</f>
        <v>#REF!</v>
      </c>
      <c r="DW40" s="50" t="e">
        <f>IF(#REF!="",NA(),#REF!)</f>
        <v>#REF!</v>
      </c>
      <c r="DX40" s="51" t="e">
        <f>IF(#REF!="",NA(),#REF!)</f>
        <v>#REF!</v>
      </c>
      <c r="DY40" s="303">
        <f ca="1">_xlfn.DAYS(TODAY(),EC40)</f>
        <v>2602</v>
      </c>
      <c r="DZ40" s="323" t="s">
        <v>77</v>
      </c>
      <c r="EA40" s="52">
        <f t="shared" ref="EA40" si="42">SUM(EL40:HC40)</f>
        <v>1430</v>
      </c>
      <c r="EB40" s="41" t="s">
        <v>65</v>
      </c>
      <c r="EC40" s="309">
        <v>42830</v>
      </c>
      <c r="ED40" s="312"/>
      <c r="EE40" s="313"/>
      <c r="EF40" s="313"/>
      <c r="EG40" s="313"/>
      <c r="EH40" s="313"/>
      <c r="EI40" s="313"/>
      <c r="EJ40" s="53" t="str">
        <f t="shared" si="28"/>
        <v/>
      </c>
      <c r="EK40" s="53">
        <f t="shared" si="28"/>
        <v>0</v>
      </c>
      <c r="EL40" s="53">
        <f t="shared" si="28"/>
        <v>125</v>
      </c>
      <c r="EM40" s="54" t="str">
        <f t="shared" si="28"/>
        <v/>
      </c>
      <c r="EN40" s="54" t="str">
        <f t="shared" si="28"/>
        <v/>
      </c>
      <c r="EO40" s="54">
        <f t="shared" si="28"/>
        <v>155</v>
      </c>
      <c r="EP40" s="54" t="str">
        <f t="shared" si="28"/>
        <v/>
      </c>
      <c r="EQ40" s="54">
        <f t="shared" si="28"/>
        <v>185</v>
      </c>
      <c r="ER40" s="54" t="str">
        <f t="shared" si="28"/>
        <v/>
      </c>
      <c r="ES40" s="54" t="str">
        <f t="shared" si="28"/>
        <v/>
      </c>
      <c r="ET40" s="54" t="str">
        <f t="shared" si="28"/>
        <v/>
      </c>
      <c r="EU40" s="54" t="str">
        <f t="shared" si="28"/>
        <v/>
      </c>
      <c r="EV40" s="54">
        <f t="shared" si="28"/>
        <v>235</v>
      </c>
      <c r="EW40" s="54" t="str">
        <f t="shared" si="28"/>
        <v/>
      </c>
      <c r="EX40" s="54">
        <f t="shared" si="28"/>
        <v>230</v>
      </c>
      <c r="EY40" s="54" t="str">
        <f t="shared" si="24"/>
        <v/>
      </c>
      <c r="EZ40" s="54" t="str">
        <f t="shared" si="24"/>
        <v/>
      </c>
      <c r="FA40" s="54" t="str">
        <f t="shared" si="24"/>
        <v/>
      </c>
      <c r="FB40" s="54" t="str">
        <f t="shared" si="24"/>
        <v/>
      </c>
      <c r="FC40" s="54">
        <f t="shared" si="24"/>
        <v>151</v>
      </c>
      <c r="FD40" s="54" t="str">
        <f t="shared" si="24"/>
        <v/>
      </c>
      <c r="FE40" s="54">
        <f t="shared" si="24"/>
        <v>122</v>
      </c>
      <c r="FF40" s="54" t="str">
        <f t="shared" si="24"/>
        <v/>
      </c>
      <c r="FG40" s="54">
        <f t="shared" si="24"/>
        <v>103</v>
      </c>
      <c r="FH40" s="54" t="str">
        <f t="shared" si="24"/>
        <v/>
      </c>
      <c r="FI40" s="54" t="str">
        <f t="shared" si="24"/>
        <v/>
      </c>
      <c r="FJ40" s="54">
        <f t="shared" si="24"/>
        <v>55</v>
      </c>
      <c r="FK40" s="54" t="str">
        <f t="shared" si="24"/>
        <v/>
      </c>
      <c r="FL40" s="54" t="str">
        <f t="shared" si="24"/>
        <v/>
      </c>
      <c r="FM40" s="54">
        <f t="shared" ref="FM40:GB56" si="43">IF(ISNUMBER(CH40),CH40,"")</f>
        <v>36</v>
      </c>
      <c r="FN40" s="54" t="str">
        <f t="shared" si="43"/>
        <v/>
      </c>
      <c r="FO40" s="54" t="str">
        <f t="shared" si="25"/>
        <v/>
      </c>
      <c r="FP40" s="54" t="str">
        <f t="shared" si="25"/>
        <v/>
      </c>
      <c r="FQ40" s="54">
        <f t="shared" si="25"/>
        <v>2</v>
      </c>
      <c r="FR40" s="54" t="str">
        <f t="shared" si="25"/>
        <v/>
      </c>
      <c r="FS40" s="54" t="str">
        <f t="shared" si="25"/>
        <v/>
      </c>
      <c r="FT40" s="54">
        <f t="shared" si="25"/>
        <v>1</v>
      </c>
      <c r="FU40" s="54" t="str">
        <f t="shared" si="25"/>
        <v/>
      </c>
      <c r="FV40" s="54" t="str">
        <f t="shared" si="25"/>
        <v/>
      </c>
      <c r="FW40" s="54" t="str">
        <f t="shared" si="25"/>
        <v/>
      </c>
      <c r="FX40" s="54" t="str">
        <f t="shared" si="25"/>
        <v/>
      </c>
      <c r="FY40" s="54">
        <f t="shared" si="25"/>
        <v>29</v>
      </c>
      <c r="FZ40" s="54" t="str">
        <f t="shared" si="25"/>
        <v/>
      </c>
      <c r="GA40" s="54" t="str">
        <f t="shared" si="25"/>
        <v/>
      </c>
      <c r="GB40" s="54" t="str">
        <f t="shared" si="25"/>
        <v/>
      </c>
      <c r="GC40" s="54">
        <f t="shared" ref="GC40:GQ58" si="44">IF(ISNUMBER(CX40),CX40,"")</f>
        <v>1</v>
      </c>
      <c r="GD40" s="54" t="str">
        <f t="shared" si="44"/>
        <v/>
      </c>
      <c r="GE40" s="54" t="str">
        <f t="shared" si="26"/>
        <v/>
      </c>
      <c r="GF40" s="54" t="str">
        <f t="shared" si="26"/>
        <v/>
      </c>
      <c r="GG40" s="54" t="str">
        <f t="shared" si="26"/>
        <v/>
      </c>
      <c r="GH40" s="54" t="str">
        <f t="shared" si="26"/>
        <v/>
      </c>
      <c r="GI40" s="54" t="str">
        <f t="shared" si="26"/>
        <v/>
      </c>
      <c r="GJ40" s="54" t="str">
        <f t="shared" si="26"/>
        <v/>
      </c>
      <c r="GK40" s="54" t="str">
        <f t="shared" si="26"/>
        <v/>
      </c>
      <c r="GL40" s="54" t="str">
        <f t="shared" si="26"/>
        <v/>
      </c>
      <c r="GM40" s="54" t="str">
        <f t="shared" si="26"/>
        <v/>
      </c>
      <c r="GN40" s="54" t="str">
        <f t="shared" si="26"/>
        <v/>
      </c>
      <c r="GO40" s="54" t="str">
        <f t="shared" si="26"/>
        <v/>
      </c>
      <c r="GP40" s="54" t="str">
        <f t="shared" si="26"/>
        <v/>
      </c>
      <c r="GQ40" s="54" t="str">
        <f t="shared" si="26"/>
        <v/>
      </c>
      <c r="GR40" s="54" t="str">
        <f t="shared" si="26"/>
        <v/>
      </c>
      <c r="GS40" s="54" t="str">
        <f t="shared" si="26"/>
        <v/>
      </c>
      <c r="GT40" s="54" t="str">
        <f t="shared" si="26"/>
        <v/>
      </c>
      <c r="GU40" s="54" t="str">
        <f t="shared" si="7"/>
        <v/>
      </c>
      <c r="GV40" s="54" t="str">
        <f t="shared" si="7"/>
        <v/>
      </c>
      <c r="GW40" s="54" t="str">
        <f t="shared" si="7"/>
        <v/>
      </c>
      <c r="GX40" s="54" t="str">
        <f t="shared" si="7"/>
        <v/>
      </c>
      <c r="GY40" s="54" t="str">
        <f t="shared" si="7"/>
        <v/>
      </c>
      <c r="GZ40" s="54" t="str">
        <f t="shared" si="7"/>
        <v/>
      </c>
      <c r="HA40" s="54" t="str">
        <f t="shared" si="7"/>
        <v/>
      </c>
      <c r="HB40" s="54" t="str">
        <f t="shared" si="7"/>
        <v/>
      </c>
      <c r="HC40" s="55" t="str">
        <f t="shared" si="38"/>
        <v/>
      </c>
      <c r="HD40" s="313"/>
      <c r="HE40" s="313"/>
      <c r="HF40" s="313"/>
      <c r="HG40" s="313"/>
      <c r="HH40" s="313"/>
      <c r="HI40" s="316"/>
      <c r="HK40">
        <f>SUM($EJ40:EK40)</f>
        <v>0</v>
      </c>
      <c r="HL40">
        <f>SUM($EJ40:EL40)</f>
        <v>125</v>
      </c>
      <c r="HM40">
        <f>SUM($EJ40:EM40)</f>
        <v>125</v>
      </c>
      <c r="HN40">
        <f>SUM($EJ40:EN40)</f>
        <v>125</v>
      </c>
      <c r="HO40">
        <f>SUM($EJ40:EO40)</f>
        <v>280</v>
      </c>
      <c r="HP40">
        <f>SUM($EJ40:EP40)</f>
        <v>280</v>
      </c>
      <c r="HQ40">
        <f>SUM($EJ40:EQ40)</f>
        <v>465</v>
      </c>
      <c r="HR40">
        <f>SUM($EJ40:ER40)</f>
        <v>465</v>
      </c>
      <c r="HS40">
        <f>SUM($EJ40:ES40)</f>
        <v>465</v>
      </c>
      <c r="HT40">
        <f>SUM($EJ40:ET40)</f>
        <v>465</v>
      </c>
      <c r="HU40">
        <f>SUM($EJ40:EU40)</f>
        <v>465</v>
      </c>
      <c r="HV40">
        <f>SUM($EJ40:EV40)</f>
        <v>700</v>
      </c>
      <c r="HW40">
        <f>SUM($EJ40:EW40)</f>
        <v>700</v>
      </c>
      <c r="HX40">
        <f>SUM($EJ40:EX40)</f>
        <v>930</v>
      </c>
      <c r="HY40">
        <f>SUM($EJ40:EY40)</f>
        <v>930</v>
      </c>
      <c r="HZ40">
        <f>SUM($EJ40:EZ40)</f>
        <v>930</v>
      </c>
      <c r="IA40">
        <f>SUM($EJ40:FA40)</f>
        <v>930</v>
      </c>
      <c r="IB40">
        <f>SUM($EJ40:FB40)</f>
        <v>930</v>
      </c>
      <c r="IC40">
        <f>SUM($EJ40:FC40)</f>
        <v>1081</v>
      </c>
      <c r="ID40">
        <f>SUM($EJ40:FD40)</f>
        <v>1081</v>
      </c>
      <c r="IE40">
        <f>SUM($EJ40:FE40)</f>
        <v>1203</v>
      </c>
      <c r="IF40">
        <f>SUM($EJ40:FF40)</f>
        <v>1203</v>
      </c>
      <c r="IG40">
        <f>SUM($EJ40:FG40)</f>
        <v>1306</v>
      </c>
      <c r="IH40">
        <f>SUM($EJ40:FH40)</f>
        <v>1306</v>
      </c>
      <c r="II40">
        <f>SUM($EJ40:FI40)</f>
        <v>1306</v>
      </c>
      <c r="IJ40">
        <f>SUM($EJ40:FJ40)</f>
        <v>1361</v>
      </c>
      <c r="IK40">
        <f>SUM($EJ40:FK40)</f>
        <v>1361</v>
      </c>
      <c r="IL40">
        <f>SUM($EJ40:FL40)</f>
        <v>1361</v>
      </c>
      <c r="IM40">
        <f>SUM($EJ40:FM40)</f>
        <v>1397</v>
      </c>
      <c r="IN40">
        <f>SUM($EJ40:FN40)</f>
        <v>1397</v>
      </c>
      <c r="IO40">
        <f>SUM($EJ40:FO40)</f>
        <v>1397</v>
      </c>
      <c r="IP40">
        <f>SUM($EJ40:FP40)</f>
        <v>1397</v>
      </c>
      <c r="IQ40">
        <f>SUM($EJ40:FQ40)</f>
        <v>1399</v>
      </c>
      <c r="IR40">
        <f>SUM($EJ40:FR40)</f>
        <v>1399</v>
      </c>
      <c r="IS40">
        <f>SUM($EJ40:FS40)</f>
        <v>1399</v>
      </c>
      <c r="IT40">
        <f>SUM($EJ40:FT40)</f>
        <v>1400</v>
      </c>
      <c r="IU40">
        <f>SUM($EJ40:FU40)</f>
        <v>1400</v>
      </c>
      <c r="IV40">
        <f>SUM($EJ40:FV40)</f>
        <v>1400</v>
      </c>
      <c r="IW40">
        <f>SUM($EJ40:FW40)</f>
        <v>1400</v>
      </c>
      <c r="IX40">
        <f>SUM($EJ40:FX40)</f>
        <v>1400</v>
      </c>
      <c r="IY40">
        <f>SUM($EJ40:FY40)</f>
        <v>1429</v>
      </c>
      <c r="IZ40">
        <f>SUM($EJ40:FZ40)</f>
        <v>1429</v>
      </c>
      <c r="JA40">
        <f>SUM($EJ40:GA40)</f>
        <v>1429</v>
      </c>
      <c r="JB40">
        <f>SUM($EJ40:GB40)</f>
        <v>1429</v>
      </c>
      <c r="JC40">
        <f>SUM($EJ40:GC40)</f>
        <v>1430</v>
      </c>
      <c r="JD40">
        <f>SUM($EJ40:GD40)</f>
        <v>1430</v>
      </c>
      <c r="JE40">
        <f>SUM($EJ40:GE40)</f>
        <v>1430</v>
      </c>
      <c r="JF40">
        <f>SUM($EJ40:GF40)</f>
        <v>1430</v>
      </c>
      <c r="JG40">
        <f>SUM($EJ40:GG40)</f>
        <v>1430</v>
      </c>
      <c r="JH40">
        <f>SUM($EJ40:GH40)</f>
        <v>1430</v>
      </c>
      <c r="JI40">
        <f>SUM($EJ40:GI40)</f>
        <v>1430</v>
      </c>
      <c r="JJ40">
        <f>SUM($EJ40:GJ40)</f>
        <v>1430</v>
      </c>
      <c r="JK40">
        <f>SUM($EJ40:GK40)</f>
        <v>1430</v>
      </c>
      <c r="JL40">
        <f>SUM($EJ40:GL40)</f>
        <v>1430</v>
      </c>
      <c r="JM40">
        <f>SUM($EJ40:GM40)</f>
        <v>1430</v>
      </c>
      <c r="JN40">
        <f>SUM($EJ40:GN40)</f>
        <v>1430</v>
      </c>
      <c r="JO40">
        <f>SUM($EJ40:GO40)</f>
        <v>1430</v>
      </c>
      <c r="JP40">
        <f>SUM($EJ40:GP40)</f>
        <v>1430</v>
      </c>
      <c r="JQ40">
        <f>SUM($EJ40:GQ40)</f>
        <v>1430</v>
      </c>
      <c r="JR40">
        <f>SUM($EJ40:GR40)</f>
        <v>1430</v>
      </c>
      <c r="JS40">
        <f>SUM($EJ40:GS40)</f>
        <v>1430</v>
      </c>
      <c r="JT40">
        <f>SUM($EJ40:GT40)</f>
        <v>1430</v>
      </c>
      <c r="JU40">
        <f>SUM($EJ40:GU40)</f>
        <v>1430</v>
      </c>
      <c r="JV40">
        <f>SUM($EJ40:GV40)</f>
        <v>1430</v>
      </c>
      <c r="JW40">
        <f>SUM($EJ40:GW40)</f>
        <v>1430</v>
      </c>
      <c r="JX40">
        <f>SUM($EJ40:GX40)</f>
        <v>1430</v>
      </c>
      <c r="JY40">
        <f>SUM($EJ40:GY40)</f>
        <v>1430</v>
      </c>
      <c r="JZ40">
        <f>SUM($EJ40:GZ40)</f>
        <v>1430</v>
      </c>
      <c r="KA40">
        <f>SUM($EJ40:HA40)</f>
        <v>1430</v>
      </c>
      <c r="KB40">
        <f>SUM($EJ40:HB40)</f>
        <v>1430</v>
      </c>
      <c r="KC40">
        <f>SUM($EJ40:HC40)</f>
        <v>1430</v>
      </c>
      <c r="KE40" s="318"/>
      <c r="KF40" s="56"/>
      <c r="KG40" s="56"/>
      <c r="KH40" s="56">
        <f t="shared" ref="KH40:LZ40" si="45">IF(I40="",NA(),I40*1)</f>
        <v>125</v>
      </c>
      <c r="KI40" s="56" t="e">
        <f t="shared" si="45"/>
        <v>#N/A</v>
      </c>
      <c r="KJ40" s="56" t="e">
        <f t="shared" si="45"/>
        <v>#N/A</v>
      </c>
      <c r="KK40" s="56">
        <f t="shared" si="45"/>
        <v>155</v>
      </c>
      <c r="KL40" s="56" t="e">
        <f t="shared" si="45"/>
        <v>#N/A</v>
      </c>
      <c r="KM40" s="56">
        <f t="shared" si="45"/>
        <v>185</v>
      </c>
      <c r="KN40" s="56" t="e">
        <f t="shared" si="45"/>
        <v>#N/A</v>
      </c>
      <c r="KO40" s="56" t="e">
        <f t="shared" si="45"/>
        <v>#N/A</v>
      </c>
      <c r="KP40" s="56" t="e">
        <f t="shared" si="45"/>
        <v>#N/A</v>
      </c>
      <c r="KQ40" s="56" t="e">
        <f t="shared" si="45"/>
        <v>#N/A</v>
      </c>
      <c r="KR40" s="56">
        <f t="shared" si="45"/>
        <v>235</v>
      </c>
      <c r="KS40" s="56" t="e">
        <f t="shared" si="45"/>
        <v>#N/A</v>
      </c>
      <c r="KT40" s="56">
        <f t="shared" si="45"/>
        <v>230</v>
      </c>
      <c r="KU40" s="56" t="e">
        <f t="shared" si="45"/>
        <v>#N/A</v>
      </c>
      <c r="KV40" s="56" t="e">
        <f t="shared" si="45"/>
        <v>#N/A</v>
      </c>
      <c r="KW40" s="56" t="e">
        <f t="shared" si="45"/>
        <v>#N/A</v>
      </c>
      <c r="KX40" s="56" t="e">
        <f t="shared" si="45"/>
        <v>#N/A</v>
      </c>
      <c r="KY40" s="56">
        <f t="shared" si="45"/>
        <v>151</v>
      </c>
      <c r="KZ40" s="56" t="e">
        <f t="shared" si="45"/>
        <v>#N/A</v>
      </c>
      <c r="LA40" s="56">
        <f t="shared" si="45"/>
        <v>122</v>
      </c>
      <c r="LB40" s="56" t="e">
        <f t="shared" si="45"/>
        <v>#N/A</v>
      </c>
      <c r="LC40" s="56">
        <f t="shared" si="45"/>
        <v>103</v>
      </c>
      <c r="LD40" s="56" t="e">
        <f t="shared" si="45"/>
        <v>#N/A</v>
      </c>
      <c r="LE40" s="56" t="e">
        <f t="shared" si="45"/>
        <v>#N/A</v>
      </c>
      <c r="LF40" s="56">
        <f t="shared" si="45"/>
        <v>55</v>
      </c>
      <c r="LG40" s="56" t="e">
        <f t="shared" si="45"/>
        <v>#N/A</v>
      </c>
      <c r="LH40" s="56" t="e">
        <f t="shared" si="45"/>
        <v>#N/A</v>
      </c>
      <c r="LI40" s="56">
        <f t="shared" si="45"/>
        <v>36</v>
      </c>
      <c r="LJ40" s="56" t="e">
        <f t="shared" si="45"/>
        <v>#N/A</v>
      </c>
      <c r="LK40" s="56" t="e">
        <f t="shared" si="45"/>
        <v>#N/A</v>
      </c>
      <c r="LL40" s="56" t="e">
        <f t="shared" si="45"/>
        <v>#N/A</v>
      </c>
      <c r="LM40" s="56">
        <f t="shared" si="45"/>
        <v>2</v>
      </c>
      <c r="LN40" s="56" t="e">
        <f t="shared" si="45"/>
        <v>#N/A</v>
      </c>
      <c r="LO40" s="56" t="e">
        <f t="shared" si="45"/>
        <v>#N/A</v>
      </c>
      <c r="LP40" s="56">
        <f t="shared" si="45"/>
        <v>1</v>
      </c>
      <c r="LQ40" s="56" t="e">
        <f t="shared" si="45"/>
        <v>#N/A</v>
      </c>
      <c r="LR40" s="56" t="e">
        <f t="shared" si="45"/>
        <v>#N/A</v>
      </c>
      <c r="LS40" s="56" t="e">
        <f t="shared" si="45"/>
        <v>#N/A</v>
      </c>
      <c r="LT40" s="56" t="e">
        <f t="shared" si="45"/>
        <v>#N/A</v>
      </c>
      <c r="LU40" s="56">
        <f t="shared" si="45"/>
        <v>29</v>
      </c>
      <c r="LV40" s="56" t="e">
        <f t="shared" si="45"/>
        <v>#N/A</v>
      </c>
      <c r="LW40" s="56" t="e">
        <f t="shared" si="45"/>
        <v>#N/A</v>
      </c>
      <c r="LX40" s="56" t="e">
        <f t="shared" si="45"/>
        <v>#N/A</v>
      </c>
      <c r="LY40" s="56">
        <f t="shared" si="45"/>
        <v>1</v>
      </c>
      <c r="LZ40" s="56" t="e">
        <f t="shared" si="45"/>
        <v>#N/A</v>
      </c>
      <c r="MB40" s="57">
        <f t="shared" ref="MB40:NT40" si="46">IF(ISNUMBER(KH40),KH40,"")</f>
        <v>125</v>
      </c>
      <c r="MC40" s="57" t="str">
        <f t="shared" si="46"/>
        <v/>
      </c>
      <c r="MD40" s="57" t="str">
        <f t="shared" si="46"/>
        <v/>
      </c>
      <c r="ME40" s="57">
        <f t="shared" si="46"/>
        <v>155</v>
      </c>
      <c r="MF40" s="57" t="str">
        <f t="shared" si="46"/>
        <v/>
      </c>
      <c r="MG40" s="57">
        <f t="shared" si="46"/>
        <v>185</v>
      </c>
      <c r="MH40" s="57" t="str">
        <f t="shared" si="46"/>
        <v/>
      </c>
      <c r="MI40" s="57" t="str">
        <f t="shared" si="46"/>
        <v/>
      </c>
      <c r="MJ40" s="57" t="str">
        <f t="shared" si="46"/>
        <v/>
      </c>
      <c r="MK40" s="57" t="str">
        <f t="shared" si="46"/>
        <v/>
      </c>
      <c r="ML40" s="57">
        <f t="shared" si="46"/>
        <v>235</v>
      </c>
      <c r="MM40" s="57" t="str">
        <f t="shared" si="46"/>
        <v/>
      </c>
      <c r="MN40" s="57">
        <f t="shared" si="46"/>
        <v>230</v>
      </c>
      <c r="MO40" s="57" t="str">
        <f t="shared" si="46"/>
        <v/>
      </c>
      <c r="MP40" s="57" t="str">
        <f t="shared" si="46"/>
        <v/>
      </c>
      <c r="MQ40" s="57" t="str">
        <f t="shared" si="46"/>
        <v/>
      </c>
      <c r="MR40" s="57" t="str">
        <f t="shared" si="46"/>
        <v/>
      </c>
      <c r="MS40" s="57">
        <f t="shared" si="46"/>
        <v>151</v>
      </c>
      <c r="MT40" s="57" t="str">
        <f t="shared" si="46"/>
        <v/>
      </c>
      <c r="MU40" s="57">
        <f t="shared" si="46"/>
        <v>122</v>
      </c>
      <c r="MV40" s="57" t="str">
        <f t="shared" si="46"/>
        <v/>
      </c>
      <c r="MW40" s="57">
        <f t="shared" si="46"/>
        <v>103</v>
      </c>
      <c r="MX40" s="57" t="str">
        <f t="shared" si="46"/>
        <v/>
      </c>
      <c r="MY40" s="57" t="str">
        <f t="shared" si="46"/>
        <v/>
      </c>
      <c r="MZ40" s="57">
        <f t="shared" si="46"/>
        <v>55</v>
      </c>
      <c r="NA40" s="57" t="str">
        <f t="shared" si="46"/>
        <v/>
      </c>
      <c r="NB40" s="57" t="str">
        <f t="shared" si="46"/>
        <v/>
      </c>
      <c r="NC40" s="57">
        <f t="shared" si="46"/>
        <v>36</v>
      </c>
      <c r="ND40" s="57" t="str">
        <f t="shared" si="46"/>
        <v/>
      </c>
      <c r="NE40" s="57" t="str">
        <f t="shared" si="46"/>
        <v/>
      </c>
      <c r="NF40" s="57" t="str">
        <f t="shared" si="46"/>
        <v/>
      </c>
      <c r="NG40" s="57">
        <f t="shared" si="46"/>
        <v>2</v>
      </c>
      <c r="NH40" s="57" t="str">
        <f t="shared" si="46"/>
        <v/>
      </c>
      <c r="NI40" s="57" t="str">
        <f t="shared" si="46"/>
        <v/>
      </c>
      <c r="NJ40" s="57">
        <f t="shared" si="46"/>
        <v>1</v>
      </c>
      <c r="NK40" s="57" t="str">
        <f t="shared" si="46"/>
        <v/>
      </c>
      <c r="NL40" s="57" t="str">
        <f t="shared" si="46"/>
        <v/>
      </c>
      <c r="NM40" s="57" t="str">
        <f t="shared" si="46"/>
        <v/>
      </c>
      <c r="NN40" s="57" t="str">
        <f t="shared" si="46"/>
        <v/>
      </c>
      <c r="NO40" s="57">
        <f t="shared" si="46"/>
        <v>29</v>
      </c>
      <c r="NP40" s="57" t="str">
        <f t="shared" si="46"/>
        <v/>
      </c>
      <c r="NQ40" s="57" t="str">
        <f t="shared" si="46"/>
        <v/>
      </c>
      <c r="NR40" s="57" t="str">
        <f t="shared" si="46"/>
        <v/>
      </c>
      <c r="NS40" s="57">
        <f t="shared" si="46"/>
        <v>1</v>
      </c>
      <c r="NT40" s="57" t="str">
        <f t="shared" si="46"/>
        <v/>
      </c>
      <c r="NU40" s="57" t="str">
        <f>IF(ISNUMBER(#REF!),#REF!,"")</f>
        <v/>
      </c>
      <c r="NV40" s="57" t="str">
        <f>IF(ISNUMBER(#REF!),#REF!,"")</f>
        <v/>
      </c>
      <c r="NX40" s="57">
        <f>SUM($MB40:MC40)</f>
        <v>125</v>
      </c>
      <c r="NY40" s="57">
        <f>SUM($MB40:MD40)</f>
        <v>125</v>
      </c>
      <c r="NZ40" s="57">
        <f>SUM($MB40:ME40)</f>
        <v>280</v>
      </c>
      <c r="OA40" s="57">
        <f>SUM($MB40:MF40)</f>
        <v>280</v>
      </c>
      <c r="OB40" s="57">
        <f>SUM($MB40:MG40)</f>
        <v>465</v>
      </c>
      <c r="OC40" s="57">
        <f>SUM($MB40:MH40)</f>
        <v>465</v>
      </c>
      <c r="OD40" s="57">
        <f>SUM($MB40:MI40)</f>
        <v>465</v>
      </c>
      <c r="OE40" s="57">
        <f>SUM($MB40:MJ40)</f>
        <v>465</v>
      </c>
      <c r="OF40" s="57">
        <f>SUM($MB40:MK40)</f>
        <v>465</v>
      </c>
      <c r="OG40" s="57">
        <f>SUM($MB40:ML40)</f>
        <v>700</v>
      </c>
      <c r="OH40" s="57">
        <f>SUM($MB40:MM40)</f>
        <v>700</v>
      </c>
      <c r="OI40" s="57">
        <f>SUM($MB40:MN40)</f>
        <v>930</v>
      </c>
      <c r="OJ40" s="57">
        <f>SUM($MB40:MO40)</f>
        <v>930</v>
      </c>
      <c r="OK40" s="57">
        <f>SUM($MB40:MP40)</f>
        <v>930</v>
      </c>
      <c r="OL40" s="57">
        <f>SUM($MB40:MQ40)</f>
        <v>930</v>
      </c>
      <c r="OM40" s="57">
        <f>SUM($MB40:MR40)</f>
        <v>930</v>
      </c>
      <c r="ON40" s="57">
        <f>SUM($MB40:MS40)</f>
        <v>1081</v>
      </c>
      <c r="OO40" s="57">
        <f>SUM($MB40:MT40)</f>
        <v>1081</v>
      </c>
      <c r="OP40" s="57">
        <f>SUM($MB40:MU40)</f>
        <v>1203</v>
      </c>
      <c r="OQ40" s="57">
        <f>SUM($MB40:MV40)</f>
        <v>1203</v>
      </c>
      <c r="OR40" s="57">
        <f>SUM($MB40:MW40)</f>
        <v>1306</v>
      </c>
      <c r="OS40" s="57">
        <f>SUM($MB40:MX40)</f>
        <v>1306</v>
      </c>
      <c r="OT40" s="57">
        <f>SUM($MB40:MY40)</f>
        <v>1306</v>
      </c>
      <c r="OU40" s="57">
        <f>SUM($MB40:MZ40)</f>
        <v>1361</v>
      </c>
      <c r="OV40" s="57">
        <f>SUM($MB40:NA40)</f>
        <v>1361</v>
      </c>
      <c r="OW40" s="57">
        <f>SUM($MB40:NB40)</f>
        <v>1361</v>
      </c>
      <c r="OX40" s="57">
        <f>SUM($MB40:NC40)</f>
        <v>1397</v>
      </c>
      <c r="OY40" s="57">
        <f>SUM($MB40:ND40)</f>
        <v>1397</v>
      </c>
      <c r="OZ40" s="57">
        <f>SUM($MB40:NE40)</f>
        <v>1397</v>
      </c>
      <c r="PA40" s="57">
        <f>SUM($MB40:NF40)</f>
        <v>1397</v>
      </c>
      <c r="PB40" s="57">
        <f>SUM($MB40:NG40)</f>
        <v>1399</v>
      </c>
      <c r="PC40" s="57">
        <f>SUM($MB40:NH40)</f>
        <v>1399</v>
      </c>
      <c r="PD40" s="57">
        <f>SUM($MB40:NI40)</f>
        <v>1399</v>
      </c>
      <c r="PE40" s="57">
        <f>SUM($MB40:NJ40)</f>
        <v>1400</v>
      </c>
      <c r="PF40" s="57">
        <f>SUM($MB40:NK40)</f>
        <v>1400</v>
      </c>
      <c r="PG40" s="57">
        <f>SUM($MB40:NL40)</f>
        <v>1400</v>
      </c>
      <c r="PH40" s="57">
        <f>SUM($MB40:NM40)</f>
        <v>1400</v>
      </c>
      <c r="PI40" s="57">
        <f>SUM($MB40:NN40)</f>
        <v>1400</v>
      </c>
      <c r="PJ40" s="57">
        <f>SUM($MB40:NO40)</f>
        <v>1429</v>
      </c>
      <c r="PK40" s="57">
        <f>SUM($MB40:NP40)</f>
        <v>1429</v>
      </c>
      <c r="PL40" s="57">
        <f>SUM($MB40:NQ40)</f>
        <v>1429</v>
      </c>
      <c r="PM40" s="57">
        <f>SUM($MB40:NR40)</f>
        <v>1429</v>
      </c>
      <c r="PN40" s="57">
        <f>SUM($MB40:NS40)</f>
        <v>1430</v>
      </c>
      <c r="PO40" s="57">
        <f>SUM($MB40:NT40)</f>
        <v>1430</v>
      </c>
      <c r="PP40" s="57">
        <f>SUM($MB40:NU40)</f>
        <v>1430</v>
      </c>
      <c r="PQ40" s="57">
        <f>SUM($MB40:NV40)</f>
        <v>1430</v>
      </c>
      <c r="PR40" s="57">
        <f>SUM($MB40:NV40)</f>
        <v>1430</v>
      </c>
    </row>
    <row r="41" spans="1:434" ht="17" thickBot="1">
      <c r="A41" s="319"/>
      <c r="B41" s="307"/>
      <c r="C41" s="307"/>
      <c r="D41" s="307"/>
      <c r="E41" s="58" t="s">
        <v>66</v>
      </c>
      <c r="F41" s="310"/>
      <c r="G41" s="99"/>
      <c r="H41" s="42">
        <v>0</v>
      </c>
      <c r="I41" s="59">
        <v>15.1</v>
      </c>
      <c r="J41" s="60"/>
      <c r="K41" s="61"/>
      <c r="L41" s="60">
        <v>19.2</v>
      </c>
      <c r="M41" s="61"/>
      <c r="N41" s="60">
        <v>25.9</v>
      </c>
      <c r="O41" s="61"/>
      <c r="P41" s="61"/>
      <c r="Q41" s="61"/>
      <c r="R41" s="61"/>
      <c r="S41" s="60">
        <v>38.299999999999997</v>
      </c>
      <c r="T41" s="60"/>
      <c r="U41" s="60">
        <v>54.3</v>
      </c>
      <c r="V41" s="61"/>
      <c r="W41" s="61"/>
      <c r="X41" s="61"/>
      <c r="Y41" s="60"/>
      <c r="Z41" s="60">
        <v>58.3</v>
      </c>
      <c r="AA41" s="61"/>
      <c r="AB41" s="60">
        <v>62.7</v>
      </c>
      <c r="AC41" s="61"/>
      <c r="AD41" s="60">
        <v>61</v>
      </c>
      <c r="AE41" s="60"/>
      <c r="AF41" s="61"/>
      <c r="AG41" s="60">
        <v>60.8</v>
      </c>
      <c r="AH41" s="61"/>
      <c r="AI41" s="61"/>
      <c r="AJ41" s="60">
        <v>56.4</v>
      </c>
      <c r="AK41" s="62"/>
      <c r="AL41" s="62"/>
      <c r="AM41" s="62"/>
      <c r="AN41" s="63">
        <v>52</v>
      </c>
      <c r="AO41" s="62"/>
      <c r="AP41" s="62"/>
      <c r="AQ41" s="63">
        <v>34.4</v>
      </c>
      <c r="AR41" s="62"/>
      <c r="AS41" s="62"/>
      <c r="AT41" s="62"/>
      <c r="AU41" s="62"/>
      <c r="AV41" s="63">
        <v>44.2</v>
      </c>
      <c r="AW41" s="62"/>
      <c r="AX41" s="62"/>
      <c r="AY41" s="63"/>
      <c r="AZ41" s="64">
        <v>26.3</v>
      </c>
      <c r="BA41" s="63"/>
      <c r="BC41" s="319"/>
      <c r="BD41">
        <v>0</v>
      </c>
      <c r="BE41" s="65" t="e">
        <f t="shared" si="41"/>
        <v>#N/A</v>
      </c>
      <c r="BF41" s="65">
        <f t="shared" si="41"/>
        <v>0</v>
      </c>
      <c r="BG41" s="65">
        <f t="shared" si="41"/>
        <v>15.1</v>
      </c>
      <c r="BH41" s="66" t="e">
        <f t="shared" si="41"/>
        <v>#N/A</v>
      </c>
      <c r="BI41" s="66" t="e">
        <f t="shared" si="41"/>
        <v>#N/A</v>
      </c>
      <c r="BJ41" s="66">
        <f t="shared" si="41"/>
        <v>19.2</v>
      </c>
      <c r="BK41" s="66" t="e">
        <f t="shared" si="41"/>
        <v>#N/A</v>
      </c>
      <c r="BL41" s="66">
        <f t="shared" si="41"/>
        <v>25.9</v>
      </c>
      <c r="BM41" s="66" t="e">
        <f t="shared" si="41"/>
        <v>#N/A</v>
      </c>
      <c r="BN41" s="66" t="e">
        <f t="shared" si="41"/>
        <v>#N/A</v>
      </c>
      <c r="BO41" s="66" t="e">
        <f t="shared" si="41"/>
        <v>#N/A</v>
      </c>
      <c r="BP41" s="66" t="e">
        <f t="shared" si="41"/>
        <v>#N/A</v>
      </c>
      <c r="BQ41" s="66">
        <f t="shared" si="41"/>
        <v>38.299999999999997</v>
      </c>
      <c r="BR41" s="66" t="e">
        <f t="shared" si="41"/>
        <v>#N/A</v>
      </c>
      <c r="BS41" s="66">
        <f t="shared" si="41"/>
        <v>54.3</v>
      </c>
      <c r="BT41" s="66" t="e">
        <f t="shared" si="39"/>
        <v>#N/A</v>
      </c>
      <c r="BU41" s="66" t="e">
        <f t="shared" si="39"/>
        <v>#N/A</v>
      </c>
      <c r="BV41" s="66" t="e">
        <f t="shared" si="39"/>
        <v>#N/A</v>
      </c>
      <c r="BW41" s="66" t="e">
        <f t="shared" si="39"/>
        <v>#N/A</v>
      </c>
      <c r="BX41" s="66">
        <f t="shared" si="39"/>
        <v>58.3</v>
      </c>
      <c r="BY41" s="66" t="e">
        <f t="shared" si="39"/>
        <v>#N/A</v>
      </c>
      <c r="BZ41" s="66">
        <f t="shared" si="39"/>
        <v>62.7</v>
      </c>
      <c r="CA41" s="66" t="e">
        <f t="shared" si="39"/>
        <v>#N/A</v>
      </c>
      <c r="CB41" s="66">
        <f t="shared" si="39"/>
        <v>61</v>
      </c>
      <c r="CC41" s="66" t="e">
        <f t="shared" si="39"/>
        <v>#N/A</v>
      </c>
      <c r="CD41" s="66" t="e">
        <f t="shared" si="39"/>
        <v>#N/A</v>
      </c>
      <c r="CE41" s="66">
        <f t="shared" si="39"/>
        <v>60.8</v>
      </c>
      <c r="CF41" s="66" t="e">
        <f t="shared" si="39"/>
        <v>#N/A</v>
      </c>
      <c r="CG41" s="66" t="e">
        <f t="shared" si="39"/>
        <v>#N/A</v>
      </c>
      <c r="CH41" s="66">
        <f t="shared" si="37"/>
        <v>56.4</v>
      </c>
      <c r="CI41" s="66" t="e">
        <f t="shared" si="37"/>
        <v>#N/A</v>
      </c>
      <c r="CJ41" s="66" t="e">
        <f t="shared" si="37"/>
        <v>#N/A</v>
      </c>
      <c r="CK41" s="66" t="e">
        <f t="shared" si="37"/>
        <v>#N/A</v>
      </c>
      <c r="CL41" s="66">
        <f t="shared" si="37"/>
        <v>52</v>
      </c>
      <c r="CM41" s="66" t="e">
        <f t="shared" si="37"/>
        <v>#N/A</v>
      </c>
      <c r="CN41" s="66" t="e">
        <f t="shared" si="37"/>
        <v>#N/A</v>
      </c>
      <c r="CO41" s="66">
        <f t="shared" si="37"/>
        <v>34.4</v>
      </c>
      <c r="CP41" s="66" t="e">
        <f t="shared" si="37"/>
        <v>#N/A</v>
      </c>
      <c r="CQ41" s="66" t="e">
        <f t="shared" si="37"/>
        <v>#N/A</v>
      </c>
      <c r="CR41" s="66" t="e">
        <f t="shared" si="37"/>
        <v>#N/A</v>
      </c>
      <c r="CS41" s="66" t="e">
        <f t="shared" si="37"/>
        <v>#N/A</v>
      </c>
      <c r="CT41" s="66">
        <f t="shared" si="37"/>
        <v>44.2</v>
      </c>
      <c r="CU41" s="66" t="e">
        <f t="shared" si="37"/>
        <v>#N/A</v>
      </c>
      <c r="CV41" s="66" t="e">
        <f t="shared" si="37"/>
        <v>#N/A</v>
      </c>
      <c r="CW41" s="66" t="e">
        <f t="shared" si="40"/>
        <v>#N/A</v>
      </c>
      <c r="CX41" s="66">
        <f t="shared" si="40"/>
        <v>26.3</v>
      </c>
      <c r="CY41" s="66" t="e">
        <f t="shared" si="40"/>
        <v>#N/A</v>
      </c>
      <c r="CZ41" s="66" t="e">
        <f>IF(#REF!="",NA(),#REF!)</f>
        <v>#REF!</v>
      </c>
      <c r="DA41" s="66" t="e">
        <f>IF(#REF!="",NA(),#REF!)</f>
        <v>#REF!</v>
      </c>
      <c r="DB41" s="66" t="e">
        <f>IF(#REF!="",NA(),#REF!)</f>
        <v>#REF!</v>
      </c>
      <c r="DC41" s="66" t="e">
        <f>IF(#REF!="",NA(),#REF!)</f>
        <v>#REF!</v>
      </c>
      <c r="DD41" s="66" t="e">
        <f>IF(#REF!="",NA(),#REF!)</f>
        <v>#REF!</v>
      </c>
      <c r="DE41" s="66" t="e">
        <f>IF(#REF!="",NA(),#REF!)</f>
        <v>#REF!</v>
      </c>
      <c r="DF41" s="66" t="e">
        <f>IF(#REF!="",NA(),#REF!)</f>
        <v>#REF!</v>
      </c>
      <c r="DG41" s="66" t="e">
        <f>IF(#REF!="",NA(),#REF!)</f>
        <v>#REF!</v>
      </c>
      <c r="DH41" s="66" t="e">
        <f>IF(#REF!="",NA(),#REF!)</f>
        <v>#REF!</v>
      </c>
      <c r="DI41" s="66" t="e">
        <f>IF(#REF!="",NA(),#REF!)</f>
        <v>#REF!</v>
      </c>
      <c r="DJ41" s="66" t="e">
        <f>IF(#REF!="",NA(),#REF!)</f>
        <v>#REF!</v>
      </c>
      <c r="DK41" s="66" t="e">
        <f>IF(#REF!="",NA(),#REF!)</f>
        <v>#REF!</v>
      </c>
      <c r="DL41" s="66" t="e">
        <f>IF(#REF!="",NA(),#REF!)</f>
        <v>#REF!</v>
      </c>
      <c r="DM41" s="66" t="e">
        <f>IF(#REF!="",NA(),#REF!)</f>
        <v>#REF!</v>
      </c>
      <c r="DN41" s="66" t="e">
        <f>IF(#REF!="",NA(),#REF!)</f>
        <v>#REF!</v>
      </c>
      <c r="DO41" s="66" t="e">
        <f>IF(#REF!="",NA(),#REF!)</f>
        <v>#REF!</v>
      </c>
      <c r="DP41" s="66" t="e">
        <f>IF(#REF!="",NA(),#REF!)</f>
        <v>#REF!</v>
      </c>
      <c r="DQ41" s="66" t="e">
        <f>IF(#REF!="",NA(),#REF!)</f>
        <v>#REF!</v>
      </c>
      <c r="DR41" s="66" t="e">
        <f>IF(#REF!="",NA(),#REF!)</f>
        <v>#REF!</v>
      </c>
      <c r="DS41" s="66" t="e">
        <f>IF(#REF!="",NA(),#REF!)</f>
        <v>#REF!</v>
      </c>
      <c r="DT41" s="66" t="e">
        <f>IF(#REF!="",NA(),#REF!)</f>
        <v>#REF!</v>
      </c>
      <c r="DU41" s="66" t="e">
        <f>IF(#REF!="",NA(),#REF!)</f>
        <v>#REF!</v>
      </c>
      <c r="DV41" s="66" t="e">
        <f>IF(#REF!="",NA(),#REF!)</f>
        <v>#REF!</v>
      </c>
      <c r="DW41" s="66" t="e">
        <f>IF(#REF!="",NA(),#REF!)</f>
        <v>#REF!</v>
      </c>
      <c r="DX41" s="67" t="e">
        <f>IF(#REF!="",NA(),#REF!)</f>
        <v>#REF!</v>
      </c>
      <c r="DY41" s="304"/>
      <c r="DZ41" s="324"/>
      <c r="EA41" s="68">
        <f>MAX(I41:BA41)</f>
        <v>62.7</v>
      </c>
      <c r="EB41" s="58" t="s">
        <v>67</v>
      </c>
      <c r="EC41" s="310"/>
      <c r="ED41" s="312"/>
      <c r="EE41" s="313"/>
      <c r="EF41" s="313"/>
      <c r="EG41" s="313"/>
      <c r="EH41" s="313"/>
      <c r="EI41" s="313"/>
      <c r="EJ41" s="53" t="str">
        <f t="shared" si="28"/>
        <v/>
      </c>
      <c r="EK41" s="53">
        <f t="shared" si="28"/>
        <v>0</v>
      </c>
      <c r="EL41" s="70">
        <f t="shared" si="28"/>
        <v>15.1</v>
      </c>
      <c r="EM41" t="str">
        <f t="shared" si="28"/>
        <v/>
      </c>
      <c r="EN41" t="str">
        <f t="shared" si="28"/>
        <v/>
      </c>
      <c r="EO41">
        <f t="shared" si="28"/>
        <v>19.2</v>
      </c>
      <c r="EP41" t="str">
        <f t="shared" si="28"/>
        <v/>
      </c>
      <c r="EQ41">
        <f t="shared" si="28"/>
        <v>25.9</v>
      </c>
      <c r="ER41" t="str">
        <f t="shared" si="28"/>
        <v/>
      </c>
      <c r="ES41" t="str">
        <f t="shared" si="28"/>
        <v/>
      </c>
      <c r="ET41" t="str">
        <f t="shared" si="28"/>
        <v/>
      </c>
      <c r="EU41" t="str">
        <f t="shared" si="28"/>
        <v/>
      </c>
      <c r="EV41">
        <f t="shared" si="28"/>
        <v>38.299999999999997</v>
      </c>
      <c r="EW41" t="str">
        <f t="shared" si="28"/>
        <v/>
      </c>
      <c r="EX41">
        <f t="shared" si="28"/>
        <v>54.3</v>
      </c>
      <c r="EY41" t="str">
        <f t="shared" ref="EY41:FN58" si="47">IF(ISNUMBER(BT41),BT41,"")</f>
        <v/>
      </c>
      <c r="EZ41" t="str">
        <f t="shared" si="47"/>
        <v/>
      </c>
      <c r="FA41" t="str">
        <f t="shared" si="47"/>
        <v/>
      </c>
      <c r="FB41" t="str">
        <f t="shared" si="47"/>
        <v/>
      </c>
      <c r="FC41">
        <f t="shared" si="47"/>
        <v>58.3</v>
      </c>
      <c r="FD41" t="str">
        <f t="shared" si="47"/>
        <v/>
      </c>
      <c r="FE41">
        <f t="shared" si="47"/>
        <v>62.7</v>
      </c>
      <c r="FF41" t="str">
        <f t="shared" si="47"/>
        <v/>
      </c>
      <c r="FG41">
        <f t="shared" si="47"/>
        <v>61</v>
      </c>
      <c r="FH41" t="str">
        <f t="shared" si="47"/>
        <v/>
      </c>
      <c r="FI41" t="str">
        <f t="shared" si="47"/>
        <v/>
      </c>
      <c r="FJ41">
        <f t="shared" si="47"/>
        <v>60.8</v>
      </c>
      <c r="FK41" t="str">
        <f t="shared" si="47"/>
        <v/>
      </c>
      <c r="FL41" t="str">
        <f t="shared" si="47"/>
        <v/>
      </c>
      <c r="FM41">
        <f t="shared" si="43"/>
        <v>56.4</v>
      </c>
      <c r="FN41" t="str">
        <f t="shared" si="43"/>
        <v/>
      </c>
      <c r="FO41" t="str">
        <f t="shared" si="43"/>
        <v/>
      </c>
      <c r="FP41" t="str">
        <f t="shared" si="43"/>
        <v/>
      </c>
      <c r="FQ41">
        <f t="shared" si="43"/>
        <v>52</v>
      </c>
      <c r="FR41" t="str">
        <f t="shared" si="43"/>
        <v/>
      </c>
      <c r="FS41" t="str">
        <f t="shared" si="43"/>
        <v/>
      </c>
      <c r="FT41">
        <f t="shared" si="43"/>
        <v>34.4</v>
      </c>
      <c r="FU41" t="str">
        <f t="shared" si="43"/>
        <v/>
      </c>
      <c r="FV41" t="str">
        <f t="shared" si="43"/>
        <v/>
      </c>
      <c r="FW41" t="str">
        <f t="shared" si="43"/>
        <v/>
      </c>
      <c r="FX41" t="str">
        <f t="shared" si="43"/>
        <v/>
      </c>
      <c r="FY41">
        <f t="shared" si="43"/>
        <v>44.2</v>
      </c>
      <c r="FZ41" t="str">
        <f t="shared" si="43"/>
        <v/>
      </c>
      <c r="GA41" t="str">
        <f t="shared" si="43"/>
        <v/>
      </c>
      <c r="GB41" t="str">
        <f t="shared" si="43"/>
        <v/>
      </c>
      <c r="GC41">
        <f t="shared" si="44"/>
        <v>26.3</v>
      </c>
      <c r="GD41" t="str">
        <f t="shared" si="44"/>
        <v/>
      </c>
      <c r="GE41" t="str">
        <f t="shared" si="26"/>
        <v/>
      </c>
      <c r="GF41" t="str">
        <f t="shared" si="26"/>
        <v/>
      </c>
      <c r="GG41" t="str">
        <f t="shared" si="26"/>
        <v/>
      </c>
      <c r="GH41" t="str">
        <f t="shared" si="26"/>
        <v/>
      </c>
      <c r="GI41" t="str">
        <f t="shared" si="26"/>
        <v/>
      </c>
      <c r="GJ41" t="str">
        <f t="shared" si="26"/>
        <v/>
      </c>
      <c r="GK41" t="str">
        <f t="shared" si="26"/>
        <v/>
      </c>
      <c r="GL41" t="str">
        <f t="shared" si="26"/>
        <v/>
      </c>
      <c r="GM41" t="str">
        <f t="shared" si="26"/>
        <v/>
      </c>
      <c r="GN41" t="str">
        <f t="shared" si="26"/>
        <v/>
      </c>
      <c r="GO41" t="str">
        <f t="shared" si="26"/>
        <v/>
      </c>
      <c r="GP41" t="str">
        <f t="shared" si="26"/>
        <v/>
      </c>
      <c r="GQ41" t="str">
        <f t="shared" si="26"/>
        <v/>
      </c>
      <c r="GR41" t="str">
        <f t="shared" ref="GR41:GV101" si="48">IF(ISNUMBER(DM41),DM41,"")</f>
        <v/>
      </c>
      <c r="GS41" t="str">
        <f t="shared" si="48"/>
        <v/>
      </c>
      <c r="GT41" t="str">
        <f t="shared" si="48"/>
        <v/>
      </c>
      <c r="GU41" t="str">
        <f t="shared" si="7"/>
        <v/>
      </c>
      <c r="GV41" t="str">
        <f t="shared" si="7"/>
        <v/>
      </c>
      <c r="GW41" t="str">
        <f t="shared" si="7"/>
        <v/>
      </c>
      <c r="GX41" t="str">
        <f t="shared" si="7"/>
        <v/>
      </c>
      <c r="GY41" t="str">
        <f t="shared" si="7"/>
        <v/>
      </c>
      <c r="GZ41" t="str">
        <f t="shared" si="7"/>
        <v/>
      </c>
      <c r="HA41" t="str">
        <f t="shared" si="7"/>
        <v/>
      </c>
      <c r="HB41" t="str">
        <f t="shared" si="7"/>
        <v/>
      </c>
      <c r="HC41" s="71" t="str">
        <f t="shared" si="38"/>
        <v/>
      </c>
      <c r="HD41" s="313"/>
      <c r="HE41" s="313"/>
      <c r="HF41" s="313"/>
      <c r="HG41" s="313"/>
      <c r="HH41" s="313"/>
      <c r="HI41" s="316"/>
      <c r="HM41" s="70"/>
      <c r="KC41" s="71"/>
      <c r="KE41" s="318"/>
      <c r="KF41" s="72"/>
      <c r="KG41" s="72"/>
      <c r="KH41" s="73"/>
      <c r="KI41" s="74"/>
      <c r="KJ41" s="74"/>
      <c r="KK41" s="74"/>
      <c r="KL41" s="74"/>
      <c r="KM41" s="74"/>
      <c r="KN41" s="74"/>
      <c r="KO41" s="74"/>
      <c r="KP41" s="74"/>
      <c r="KQ41" s="74"/>
      <c r="KR41" s="74"/>
      <c r="KS41" s="74"/>
      <c r="KT41" s="74"/>
      <c r="KU41" s="74"/>
      <c r="KV41" s="74"/>
      <c r="KW41" s="74"/>
      <c r="KX41" s="74"/>
      <c r="KY41" s="74"/>
      <c r="KZ41" s="74"/>
      <c r="LA41" s="74"/>
      <c r="LB41" s="74"/>
      <c r="LC41" s="74"/>
      <c r="LD41" s="74"/>
      <c r="LE41" s="74"/>
      <c r="LF41" s="74"/>
      <c r="LG41" s="74"/>
      <c r="LH41" s="74"/>
      <c r="LI41" s="74"/>
      <c r="LJ41" s="74"/>
      <c r="LK41" s="74"/>
      <c r="LL41" s="74"/>
      <c r="LM41" s="74"/>
      <c r="LN41" s="74"/>
      <c r="LO41" s="74"/>
      <c r="LP41" s="74"/>
      <c r="LQ41" s="74"/>
      <c r="LR41" s="74"/>
      <c r="LS41" s="74"/>
      <c r="LT41" s="74"/>
      <c r="LU41" s="74"/>
      <c r="LV41" s="74"/>
      <c r="LW41" s="74"/>
      <c r="LX41" s="74"/>
      <c r="LY41" s="74"/>
      <c r="LZ41" s="74"/>
    </row>
    <row r="42" spans="1:434" ht="17" thickBot="1">
      <c r="A42" s="319"/>
      <c r="B42" s="307"/>
      <c r="C42" s="307"/>
      <c r="D42" s="307"/>
      <c r="E42" s="58" t="s">
        <v>68</v>
      </c>
      <c r="F42" s="310"/>
      <c r="G42" s="99"/>
      <c r="H42" s="42"/>
      <c r="I42" s="59">
        <v>5.6</v>
      </c>
      <c r="J42" s="60"/>
      <c r="K42" s="61"/>
      <c r="L42" s="60">
        <v>8.1999999999999993</v>
      </c>
      <c r="M42" s="61"/>
      <c r="N42" s="60">
        <v>11.9</v>
      </c>
      <c r="O42" s="61"/>
      <c r="P42" s="61"/>
      <c r="Q42" s="61"/>
      <c r="R42" s="61"/>
      <c r="S42" s="60">
        <v>21</v>
      </c>
      <c r="T42" s="60"/>
      <c r="U42" s="60">
        <v>22.3</v>
      </c>
      <c r="V42" s="61"/>
      <c r="W42" s="61"/>
      <c r="X42" s="61"/>
      <c r="Y42" s="60"/>
      <c r="Z42" s="60">
        <v>23.4</v>
      </c>
      <c r="AA42" s="61"/>
      <c r="AB42" s="60">
        <v>26.5</v>
      </c>
      <c r="AC42" s="61"/>
      <c r="AD42" s="60">
        <v>18.5</v>
      </c>
      <c r="AE42" s="60"/>
      <c r="AF42" s="61"/>
      <c r="AG42" s="60">
        <v>28.3</v>
      </c>
      <c r="AH42" s="61"/>
      <c r="AI42" s="61"/>
      <c r="AJ42" s="60">
        <v>30.299999999999997</v>
      </c>
      <c r="AK42" s="62"/>
      <c r="AL42" s="62"/>
      <c r="AM42" s="62"/>
      <c r="AN42" s="63">
        <v>32.299999999999997</v>
      </c>
      <c r="AO42" s="62"/>
      <c r="AP42" s="62"/>
      <c r="AQ42" s="63">
        <v>9.1999999999999993</v>
      </c>
      <c r="AR42" s="62"/>
      <c r="AS42" s="62"/>
      <c r="AT42" s="62"/>
      <c r="AU42" s="62"/>
      <c r="AV42" s="63">
        <v>32.200000000000003</v>
      </c>
      <c r="AW42" s="62"/>
      <c r="AX42" s="62"/>
      <c r="AY42" s="63"/>
      <c r="AZ42" s="64">
        <v>16.2</v>
      </c>
      <c r="BA42" s="63"/>
      <c r="BC42" s="319"/>
      <c r="BD42">
        <v>0</v>
      </c>
      <c r="BE42" s="65" t="e">
        <f t="shared" si="41"/>
        <v>#N/A</v>
      </c>
      <c r="BF42" s="65" t="e">
        <f t="shared" si="41"/>
        <v>#N/A</v>
      </c>
      <c r="BG42" s="65">
        <f t="shared" si="41"/>
        <v>5.6</v>
      </c>
      <c r="BH42" s="66" t="e">
        <f t="shared" si="41"/>
        <v>#N/A</v>
      </c>
      <c r="BI42" s="66" t="e">
        <f t="shared" si="41"/>
        <v>#N/A</v>
      </c>
      <c r="BJ42" s="66">
        <f t="shared" si="41"/>
        <v>8.1999999999999993</v>
      </c>
      <c r="BK42" s="66" t="e">
        <f t="shared" si="41"/>
        <v>#N/A</v>
      </c>
      <c r="BL42" s="66">
        <f t="shared" si="41"/>
        <v>11.9</v>
      </c>
      <c r="BM42" s="66" t="e">
        <f t="shared" si="41"/>
        <v>#N/A</v>
      </c>
      <c r="BN42" s="66" t="e">
        <f t="shared" si="41"/>
        <v>#N/A</v>
      </c>
      <c r="BO42" s="66" t="e">
        <f t="shared" si="41"/>
        <v>#N/A</v>
      </c>
      <c r="BP42" s="66" t="e">
        <f t="shared" si="41"/>
        <v>#N/A</v>
      </c>
      <c r="BQ42" s="66">
        <f t="shared" si="41"/>
        <v>21</v>
      </c>
      <c r="BR42" s="66" t="e">
        <f t="shared" si="41"/>
        <v>#N/A</v>
      </c>
      <c r="BS42" s="66">
        <f t="shared" si="41"/>
        <v>22.3</v>
      </c>
      <c r="BT42" s="66" t="e">
        <f t="shared" si="39"/>
        <v>#N/A</v>
      </c>
      <c r="BU42" s="66" t="e">
        <f t="shared" si="39"/>
        <v>#N/A</v>
      </c>
      <c r="BV42" s="66" t="e">
        <f t="shared" si="39"/>
        <v>#N/A</v>
      </c>
      <c r="BW42" s="66" t="e">
        <f t="shared" si="39"/>
        <v>#N/A</v>
      </c>
      <c r="BX42" s="66">
        <f t="shared" si="39"/>
        <v>23.4</v>
      </c>
      <c r="BY42" s="66" t="e">
        <f t="shared" si="39"/>
        <v>#N/A</v>
      </c>
      <c r="BZ42" s="66">
        <f t="shared" si="39"/>
        <v>26.5</v>
      </c>
      <c r="CA42" s="66" t="e">
        <f t="shared" si="39"/>
        <v>#N/A</v>
      </c>
      <c r="CB42" s="66">
        <f t="shared" si="39"/>
        <v>18.5</v>
      </c>
      <c r="CC42" s="66" t="e">
        <f t="shared" si="39"/>
        <v>#N/A</v>
      </c>
      <c r="CD42" s="66" t="e">
        <f t="shared" si="39"/>
        <v>#N/A</v>
      </c>
      <c r="CE42" s="66">
        <f t="shared" si="39"/>
        <v>28.3</v>
      </c>
      <c r="CF42" s="66" t="e">
        <f t="shared" si="39"/>
        <v>#N/A</v>
      </c>
      <c r="CG42" s="66" t="e">
        <f t="shared" si="39"/>
        <v>#N/A</v>
      </c>
      <c r="CH42" s="66">
        <f t="shared" si="37"/>
        <v>30.299999999999997</v>
      </c>
      <c r="CI42" s="66" t="e">
        <f t="shared" si="37"/>
        <v>#N/A</v>
      </c>
      <c r="CJ42" s="66" t="e">
        <f t="shared" si="37"/>
        <v>#N/A</v>
      </c>
      <c r="CK42" s="66" t="e">
        <f t="shared" si="37"/>
        <v>#N/A</v>
      </c>
      <c r="CL42" s="66">
        <f t="shared" si="37"/>
        <v>32.299999999999997</v>
      </c>
      <c r="CM42" s="66" t="e">
        <f t="shared" si="37"/>
        <v>#N/A</v>
      </c>
      <c r="CN42" s="66" t="e">
        <f t="shared" si="37"/>
        <v>#N/A</v>
      </c>
      <c r="CO42" s="66">
        <f t="shared" si="37"/>
        <v>9.1999999999999993</v>
      </c>
      <c r="CP42" s="66" t="e">
        <f t="shared" si="37"/>
        <v>#N/A</v>
      </c>
      <c r="CQ42" s="66" t="e">
        <f t="shared" si="37"/>
        <v>#N/A</v>
      </c>
      <c r="CR42" s="66" t="e">
        <f t="shared" si="37"/>
        <v>#N/A</v>
      </c>
      <c r="CS42" s="66" t="e">
        <f t="shared" si="37"/>
        <v>#N/A</v>
      </c>
      <c r="CT42" s="66">
        <f t="shared" si="37"/>
        <v>32.200000000000003</v>
      </c>
      <c r="CU42" s="66" t="e">
        <f t="shared" si="37"/>
        <v>#N/A</v>
      </c>
      <c r="CV42" s="66" t="e">
        <f t="shared" si="37"/>
        <v>#N/A</v>
      </c>
      <c r="CW42" s="66" t="e">
        <f t="shared" si="40"/>
        <v>#N/A</v>
      </c>
      <c r="CX42" s="66">
        <f t="shared" si="40"/>
        <v>16.2</v>
      </c>
      <c r="CY42" s="66" t="e">
        <f t="shared" si="40"/>
        <v>#N/A</v>
      </c>
      <c r="CZ42" s="66" t="e">
        <f>IF(#REF!="",NA(),#REF!)</f>
        <v>#REF!</v>
      </c>
      <c r="DA42" s="66" t="e">
        <f>IF(#REF!="",NA(),#REF!)</f>
        <v>#REF!</v>
      </c>
      <c r="DB42" s="66" t="e">
        <f>IF(#REF!="",NA(),#REF!)</f>
        <v>#REF!</v>
      </c>
      <c r="DC42" s="66" t="e">
        <f>IF(#REF!="",NA(),#REF!)</f>
        <v>#REF!</v>
      </c>
      <c r="DD42" s="66" t="e">
        <f>IF(#REF!="",NA(),#REF!)</f>
        <v>#REF!</v>
      </c>
      <c r="DE42" s="66" t="e">
        <f>IF(#REF!="",NA(),#REF!)</f>
        <v>#REF!</v>
      </c>
      <c r="DF42" s="66" t="e">
        <f>IF(#REF!="",NA(),#REF!)</f>
        <v>#REF!</v>
      </c>
      <c r="DG42" s="66" t="e">
        <f>IF(#REF!="",NA(),#REF!)</f>
        <v>#REF!</v>
      </c>
      <c r="DH42" s="66" t="e">
        <f>IF(#REF!="",NA(),#REF!)</f>
        <v>#REF!</v>
      </c>
      <c r="DI42" s="66" t="e">
        <f>IF(#REF!="",NA(),#REF!)</f>
        <v>#REF!</v>
      </c>
      <c r="DJ42" s="66" t="e">
        <f>IF(#REF!="",NA(),#REF!)</f>
        <v>#REF!</v>
      </c>
      <c r="DK42" s="66" t="e">
        <f>IF(#REF!="",NA(),#REF!)</f>
        <v>#REF!</v>
      </c>
      <c r="DL42" s="66" t="e">
        <f>IF(#REF!="",NA(),#REF!)</f>
        <v>#REF!</v>
      </c>
      <c r="DM42" s="66" t="e">
        <f>IF(#REF!="",NA(),#REF!)</f>
        <v>#REF!</v>
      </c>
      <c r="DN42" s="66" t="e">
        <f>IF(#REF!="",NA(),#REF!)</f>
        <v>#REF!</v>
      </c>
      <c r="DO42" s="66" t="e">
        <f>IF(#REF!="",NA(),#REF!)</f>
        <v>#REF!</v>
      </c>
      <c r="DP42" s="66" t="e">
        <f>IF(#REF!="",NA(),#REF!)</f>
        <v>#REF!</v>
      </c>
      <c r="DQ42" s="66" t="e">
        <f>IF(#REF!="",NA(),#REF!)</f>
        <v>#REF!</v>
      </c>
      <c r="DR42" s="66" t="e">
        <f>IF(#REF!="",NA(),#REF!)</f>
        <v>#REF!</v>
      </c>
      <c r="DS42" s="66" t="e">
        <f>IF(#REF!="",NA(),#REF!)</f>
        <v>#REF!</v>
      </c>
      <c r="DT42" s="66" t="e">
        <f>IF(#REF!="",NA(),#REF!)</f>
        <v>#REF!</v>
      </c>
      <c r="DU42" s="66" t="e">
        <f>IF(#REF!="",NA(),#REF!)</f>
        <v>#REF!</v>
      </c>
      <c r="DV42" s="66" t="e">
        <f>IF(#REF!="",NA(),#REF!)</f>
        <v>#REF!</v>
      </c>
      <c r="DW42" s="66" t="e">
        <f>IF(#REF!="",NA(),#REF!)</f>
        <v>#REF!</v>
      </c>
      <c r="DX42" s="67" t="e">
        <f>IF(#REF!="",NA(),#REF!)</f>
        <v>#REF!</v>
      </c>
      <c r="DY42" s="304"/>
      <c r="DZ42" s="324"/>
      <c r="EA42" s="68"/>
      <c r="EB42" s="58" t="s">
        <v>69</v>
      </c>
      <c r="EC42" s="310"/>
      <c r="ED42" s="312"/>
      <c r="EE42" s="313"/>
      <c r="EF42" s="313"/>
      <c r="EG42" s="313"/>
      <c r="EH42" s="313"/>
      <c r="EI42" s="313"/>
      <c r="EJ42" s="53" t="str">
        <f t="shared" ref="EJ42:EX58" si="49">IF(ISNUMBER(BE42),BE42,"")</f>
        <v/>
      </c>
      <c r="EK42" s="53" t="str">
        <f t="shared" si="49"/>
        <v/>
      </c>
      <c r="EL42" s="70">
        <f t="shared" si="49"/>
        <v>5.6</v>
      </c>
      <c r="EM42" t="str">
        <f t="shared" si="49"/>
        <v/>
      </c>
      <c r="EN42" t="str">
        <f t="shared" si="49"/>
        <v/>
      </c>
      <c r="EO42">
        <f t="shared" si="49"/>
        <v>8.1999999999999993</v>
      </c>
      <c r="EP42" t="str">
        <f t="shared" si="49"/>
        <v/>
      </c>
      <c r="EQ42">
        <f t="shared" si="49"/>
        <v>11.9</v>
      </c>
      <c r="ER42" t="str">
        <f t="shared" si="49"/>
        <v/>
      </c>
      <c r="ES42" t="str">
        <f t="shared" si="49"/>
        <v/>
      </c>
      <c r="ET42" t="str">
        <f t="shared" si="49"/>
        <v/>
      </c>
      <c r="EU42" t="str">
        <f t="shared" si="49"/>
        <v/>
      </c>
      <c r="EV42">
        <f t="shared" si="49"/>
        <v>21</v>
      </c>
      <c r="EW42" t="str">
        <f t="shared" si="49"/>
        <v/>
      </c>
      <c r="EX42">
        <f t="shared" si="49"/>
        <v>22.3</v>
      </c>
      <c r="EY42" t="str">
        <f t="shared" si="47"/>
        <v/>
      </c>
      <c r="EZ42" t="str">
        <f t="shared" si="47"/>
        <v/>
      </c>
      <c r="FA42" t="str">
        <f t="shared" si="47"/>
        <v/>
      </c>
      <c r="FB42" t="str">
        <f t="shared" si="47"/>
        <v/>
      </c>
      <c r="FC42">
        <f t="shared" si="47"/>
        <v>23.4</v>
      </c>
      <c r="FD42" t="str">
        <f t="shared" si="47"/>
        <v/>
      </c>
      <c r="FE42">
        <f t="shared" si="47"/>
        <v>26.5</v>
      </c>
      <c r="FF42" t="str">
        <f t="shared" si="47"/>
        <v/>
      </c>
      <c r="FG42">
        <f t="shared" si="47"/>
        <v>18.5</v>
      </c>
      <c r="FH42" t="str">
        <f t="shared" si="47"/>
        <v/>
      </c>
      <c r="FI42" t="str">
        <f t="shared" si="47"/>
        <v/>
      </c>
      <c r="FJ42">
        <f t="shared" si="47"/>
        <v>28.3</v>
      </c>
      <c r="FK42" t="str">
        <f t="shared" si="47"/>
        <v/>
      </c>
      <c r="FL42" t="str">
        <f t="shared" si="47"/>
        <v/>
      </c>
      <c r="FM42">
        <f t="shared" si="43"/>
        <v>30.299999999999997</v>
      </c>
      <c r="FN42" t="str">
        <f t="shared" si="43"/>
        <v/>
      </c>
      <c r="FO42" t="str">
        <f t="shared" si="43"/>
        <v/>
      </c>
      <c r="FP42" t="str">
        <f t="shared" si="43"/>
        <v/>
      </c>
      <c r="FQ42">
        <f t="shared" si="43"/>
        <v>32.299999999999997</v>
      </c>
      <c r="FR42" t="str">
        <f t="shared" si="43"/>
        <v/>
      </c>
      <c r="FS42" t="str">
        <f t="shared" si="43"/>
        <v/>
      </c>
      <c r="FT42">
        <f t="shared" si="43"/>
        <v>9.1999999999999993</v>
      </c>
      <c r="FU42" t="str">
        <f t="shared" si="43"/>
        <v/>
      </c>
      <c r="FV42" t="str">
        <f t="shared" si="43"/>
        <v/>
      </c>
      <c r="FW42" t="str">
        <f t="shared" si="43"/>
        <v/>
      </c>
      <c r="FX42" t="str">
        <f t="shared" si="43"/>
        <v/>
      </c>
      <c r="FY42">
        <f t="shared" si="43"/>
        <v>32.200000000000003</v>
      </c>
      <c r="FZ42" t="str">
        <f t="shared" si="43"/>
        <v/>
      </c>
      <c r="GA42" t="str">
        <f t="shared" si="43"/>
        <v/>
      </c>
      <c r="GB42" t="str">
        <f t="shared" si="43"/>
        <v/>
      </c>
      <c r="GC42">
        <f t="shared" si="44"/>
        <v>16.2</v>
      </c>
      <c r="GD42" t="str">
        <f t="shared" si="44"/>
        <v/>
      </c>
      <c r="GE42" t="str">
        <f t="shared" si="44"/>
        <v/>
      </c>
      <c r="GF42" t="str">
        <f t="shared" si="44"/>
        <v/>
      </c>
      <c r="GG42" t="str">
        <f t="shared" si="44"/>
        <v/>
      </c>
      <c r="GH42" t="str">
        <f t="shared" si="44"/>
        <v/>
      </c>
      <c r="GI42" t="str">
        <f t="shared" si="44"/>
        <v/>
      </c>
      <c r="GJ42" t="str">
        <f t="shared" si="44"/>
        <v/>
      </c>
      <c r="GK42" t="str">
        <f t="shared" si="44"/>
        <v/>
      </c>
      <c r="GL42" t="str">
        <f t="shared" si="44"/>
        <v/>
      </c>
      <c r="GM42" t="str">
        <f t="shared" si="44"/>
        <v/>
      </c>
      <c r="GN42" t="str">
        <f t="shared" si="44"/>
        <v/>
      </c>
      <c r="GO42" t="str">
        <f t="shared" si="44"/>
        <v/>
      </c>
      <c r="GP42" t="str">
        <f t="shared" si="44"/>
        <v/>
      </c>
      <c r="GQ42" t="str">
        <f t="shared" si="44"/>
        <v/>
      </c>
      <c r="GR42" t="str">
        <f t="shared" si="48"/>
        <v/>
      </c>
      <c r="GS42" t="str">
        <f t="shared" si="48"/>
        <v/>
      </c>
      <c r="GT42" t="str">
        <f t="shared" si="48"/>
        <v/>
      </c>
      <c r="GU42" t="str">
        <f t="shared" si="7"/>
        <v/>
      </c>
      <c r="GV42" t="str">
        <f t="shared" si="7"/>
        <v/>
      </c>
      <c r="GW42" t="str">
        <f t="shared" si="7"/>
        <v/>
      </c>
      <c r="GX42" t="str">
        <f t="shared" si="7"/>
        <v/>
      </c>
      <c r="GY42" t="str">
        <f t="shared" si="7"/>
        <v/>
      </c>
      <c r="GZ42" t="str">
        <f t="shared" si="7"/>
        <v/>
      </c>
      <c r="HA42" t="str">
        <f t="shared" si="7"/>
        <v/>
      </c>
      <c r="HB42" t="str">
        <f t="shared" si="7"/>
        <v/>
      </c>
      <c r="HC42" s="71" t="str">
        <f t="shared" si="38"/>
        <v/>
      </c>
      <c r="HD42" s="313"/>
      <c r="HE42" s="313"/>
      <c r="HF42" s="313"/>
      <c r="HG42" s="313"/>
      <c r="HH42" s="313"/>
      <c r="HI42" s="316"/>
      <c r="HM42" s="70"/>
      <c r="KC42" s="71"/>
      <c r="KE42" s="318"/>
      <c r="KF42" s="72"/>
      <c r="KG42" s="72"/>
      <c r="KH42" s="73"/>
      <c r="KI42" s="74"/>
      <c r="KJ42" s="74"/>
      <c r="KK42" s="74"/>
      <c r="KL42" s="74"/>
      <c r="KM42" s="74"/>
      <c r="KN42" s="74"/>
      <c r="KO42" s="74"/>
      <c r="KP42" s="74"/>
      <c r="KQ42" s="74"/>
      <c r="KR42" s="74"/>
      <c r="KS42" s="74"/>
      <c r="KT42" s="74"/>
      <c r="KU42" s="74"/>
      <c r="KV42" s="74"/>
      <c r="KW42" s="74"/>
      <c r="KX42" s="74"/>
      <c r="KY42" s="74"/>
      <c r="KZ42" s="74"/>
      <c r="LA42" s="74"/>
      <c r="LB42" s="74"/>
      <c r="LC42" s="74"/>
      <c r="LD42" s="74"/>
      <c r="LE42" s="74"/>
      <c r="LF42" s="74"/>
      <c r="LG42" s="74"/>
      <c r="LH42" s="74"/>
      <c r="LI42" s="74"/>
      <c r="LJ42" s="74"/>
      <c r="LK42" s="74"/>
      <c r="LL42" s="74"/>
      <c r="LM42" s="74"/>
      <c r="LN42" s="74"/>
      <c r="LO42" s="74"/>
      <c r="LP42" s="74"/>
      <c r="LQ42" s="74"/>
      <c r="LR42" s="74"/>
      <c r="LS42" s="74"/>
      <c r="LT42" s="74"/>
      <c r="LU42" s="74"/>
      <c r="LV42" s="74"/>
      <c r="LW42" s="74"/>
      <c r="LX42" s="74"/>
      <c r="LY42" s="74"/>
      <c r="LZ42" s="74"/>
    </row>
    <row r="43" spans="1:434" ht="17" thickBot="1">
      <c r="A43" s="319"/>
      <c r="B43" s="307"/>
      <c r="C43" s="307"/>
      <c r="D43" s="307"/>
      <c r="E43" s="58" t="s">
        <v>70</v>
      </c>
      <c r="F43" s="310"/>
      <c r="G43" s="99"/>
      <c r="H43" s="42"/>
      <c r="I43" s="59">
        <v>12.6</v>
      </c>
      <c r="J43" s="60"/>
      <c r="K43" s="61"/>
      <c r="L43" s="60">
        <v>10.3</v>
      </c>
      <c r="M43" s="61"/>
      <c r="N43" s="60">
        <v>7.8</v>
      </c>
      <c r="O43" s="61"/>
      <c r="P43" s="61"/>
      <c r="Q43" s="61"/>
      <c r="R43" s="61"/>
      <c r="S43" s="60">
        <v>4.4000000000000004</v>
      </c>
      <c r="T43" s="60"/>
      <c r="U43" s="60">
        <v>6.9</v>
      </c>
      <c r="V43" s="61"/>
      <c r="W43" s="61"/>
      <c r="X43" s="61"/>
      <c r="Y43" s="60"/>
      <c r="Z43" s="60">
        <v>4.95</v>
      </c>
      <c r="AA43" s="61"/>
      <c r="AB43" s="60">
        <v>4.8</v>
      </c>
      <c r="AC43" s="61"/>
      <c r="AD43" s="60">
        <v>6.5</v>
      </c>
      <c r="AE43" s="60"/>
      <c r="AF43" s="61"/>
      <c r="AG43" s="60">
        <v>4.9000000000000004</v>
      </c>
      <c r="AH43" s="61"/>
      <c r="AI43" s="61"/>
      <c r="AJ43" s="60">
        <v>4</v>
      </c>
      <c r="AK43" s="62"/>
      <c r="AL43" s="62"/>
      <c r="AM43" s="62"/>
      <c r="AN43" s="63">
        <v>3.1</v>
      </c>
      <c r="AO43" s="62"/>
      <c r="AP43" s="62"/>
      <c r="AQ43" s="63">
        <v>9.6</v>
      </c>
      <c r="AR43" s="62"/>
      <c r="AS43" s="62"/>
      <c r="AT43" s="62"/>
      <c r="AU43" s="62"/>
      <c r="AV43" s="63">
        <v>3</v>
      </c>
      <c r="AW43" s="62"/>
      <c r="AX43" s="62"/>
      <c r="AY43" s="63"/>
      <c r="AZ43" s="64">
        <v>10.6</v>
      </c>
      <c r="BA43" s="63"/>
      <c r="BC43" s="319"/>
      <c r="BD43">
        <v>0</v>
      </c>
      <c r="BE43" s="65" t="e">
        <f t="shared" si="41"/>
        <v>#N/A</v>
      </c>
      <c r="BF43" s="65" t="e">
        <f t="shared" si="41"/>
        <v>#N/A</v>
      </c>
      <c r="BG43" s="65">
        <f t="shared" si="41"/>
        <v>12.6</v>
      </c>
      <c r="BH43" s="66" t="e">
        <f t="shared" si="41"/>
        <v>#N/A</v>
      </c>
      <c r="BI43" s="66" t="e">
        <f t="shared" si="41"/>
        <v>#N/A</v>
      </c>
      <c r="BJ43" s="66">
        <f t="shared" si="41"/>
        <v>10.3</v>
      </c>
      <c r="BK43" s="66" t="e">
        <f t="shared" si="41"/>
        <v>#N/A</v>
      </c>
      <c r="BL43" s="66">
        <f t="shared" si="41"/>
        <v>7.8</v>
      </c>
      <c r="BM43" s="66" t="e">
        <f t="shared" si="41"/>
        <v>#N/A</v>
      </c>
      <c r="BN43" s="66" t="e">
        <f t="shared" si="41"/>
        <v>#N/A</v>
      </c>
      <c r="BO43" s="66" t="e">
        <f t="shared" si="41"/>
        <v>#N/A</v>
      </c>
      <c r="BP43" s="66" t="e">
        <f t="shared" si="41"/>
        <v>#N/A</v>
      </c>
      <c r="BQ43" s="66">
        <f t="shared" si="41"/>
        <v>4.4000000000000004</v>
      </c>
      <c r="BR43" s="66" t="e">
        <f t="shared" si="41"/>
        <v>#N/A</v>
      </c>
      <c r="BS43" s="66">
        <f t="shared" si="41"/>
        <v>6.9</v>
      </c>
      <c r="BT43" s="66" t="e">
        <f t="shared" si="39"/>
        <v>#N/A</v>
      </c>
      <c r="BU43" s="66" t="e">
        <f t="shared" si="39"/>
        <v>#N/A</v>
      </c>
      <c r="BV43" s="66" t="e">
        <f t="shared" si="39"/>
        <v>#N/A</v>
      </c>
      <c r="BW43" s="66" t="e">
        <f t="shared" si="39"/>
        <v>#N/A</v>
      </c>
      <c r="BX43" s="66">
        <f t="shared" si="39"/>
        <v>4.95</v>
      </c>
      <c r="BY43" s="66" t="e">
        <f t="shared" si="39"/>
        <v>#N/A</v>
      </c>
      <c r="BZ43" s="66">
        <f t="shared" si="39"/>
        <v>4.8</v>
      </c>
      <c r="CA43" s="66" t="e">
        <f t="shared" si="39"/>
        <v>#N/A</v>
      </c>
      <c r="CB43" s="66">
        <f t="shared" si="39"/>
        <v>6.5</v>
      </c>
      <c r="CC43" s="66" t="e">
        <f t="shared" si="39"/>
        <v>#N/A</v>
      </c>
      <c r="CD43" s="66" t="e">
        <f t="shared" si="39"/>
        <v>#N/A</v>
      </c>
      <c r="CE43" s="66">
        <f t="shared" si="39"/>
        <v>4.9000000000000004</v>
      </c>
      <c r="CF43" s="66" t="e">
        <f t="shared" si="39"/>
        <v>#N/A</v>
      </c>
      <c r="CG43" s="66" t="e">
        <f t="shared" si="39"/>
        <v>#N/A</v>
      </c>
      <c r="CH43" s="66">
        <f t="shared" si="37"/>
        <v>4</v>
      </c>
      <c r="CI43" s="66" t="e">
        <f t="shared" si="37"/>
        <v>#N/A</v>
      </c>
      <c r="CJ43" s="66" t="e">
        <f t="shared" si="37"/>
        <v>#N/A</v>
      </c>
      <c r="CK43" s="66" t="e">
        <f t="shared" si="37"/>
        <v>#N/A</v>
      </c>
      <c r="CL43" s="66">
        <f t="shared" si="37"/>
        <v>3.1</v>
      </c>
      <c r="CM43" s="66" t="e">
        <f t="shared" si="37"/>
        <v>#N/A</v>
      </c>
      <c r="CN43" s="66" t="e">
        <f t="shared" si="37"/>
        <v>#N/A</v>
      </c>
      <c r="CO43" s="66">
        <f t="shared" si="37"/>
        <v>9.6</v>
      </c>
      <c r="CP43" s="66" t="e">
        <f t="shared" si="37"/>
        <v>#N/A</v>
      </c>
      <c r="CQ43" s="66" t="e">
        <f t="shared" si="37"/>
        <v>#N/A</v>
      </c>
      <c r="CR43" s="66" t="e">
        <f t="shared" si="37"/>
        <v>#N/A</v>
      </c>
      <c r="CS43" s="66" t="e">
        <f t="shared" si="37"/>
        <v>#N/A</v>
      </c>
      <c r="CT43" s="66">
        <f t="shared" si="37"/>
        <v>3</v>
      </c>
      <c r="CU43" s="66" t="e">
        <f t="shared" si="37"/>
        <v>#N/A</v>
      </c>
      <c r="CV43" s="66" t="e">
        <f t="shared" si="37"/>
        <v>#N/A</v>
      </c>
      <c r="CW43" s="66" t="e">
        <f t="shared" si="40"/>
        <v>#N/A</v>
      </c>
      <c r="CX43" s="66">
        <f t="shared" si="40"/>
        <v>10.6</v>
      </c>
      <c r="CY43" s="66" t="e">
        <f t="shared" si="40"/>
        <v>#N/A</v>
      </c>
      <c r="CZ43" s="66" t="e">
        <f>IF(#REF!="",NA(),#REF!)</f>
        <v>#REF!</v>
      </c>
      <c r="DA43" s="66" t="e">
        <f>IF(#REF!="",NA(),#REF!)</f>
        <v>#REF!</v>
      </c>
      <c r="DB43" s="66" t="e">
        <f>IF(#REF!="",NA(),#REF!)</f>
        <v>#REF!</v>
      </c>
      <c r="DC43" s="66" t="e">
        <f>IF(#REF!="",NA(),#REF!)</f>
        <v>#REF!</v>
      </c>
      <c r="DD43" s="66" t="e">
        <f>IF(#REF!="",NA(),#REF!)</f>
        <v>#REF!</v>
      </c>
      <c r="DE43" s="66" t="e">
        <f>IF(#REF!="",NA(),#REF!)</f>
        <v>#REF!</v>
      </c>
      <c r="DF43" s="66" t="e">
        <f>IF(#REF!="",NA(),#REF!)</f>
        <v>#REF!</v>
      </c>
      <c r="DG43" s="66" t="e">
        <f>IF(#REF!="",NA(),#REF!)</f>
        <v>#REF!</v>
      </c>
      <c r="DH43" s="66" t="e">
        <f>IF(#REF!="",NA(),#REF!)</f>
        <v>#REF!</v>
      </c>
      <c r="DI43" s="66" t="e">
        <f>IF(#REF!="",NA(),#REF!)</f>
        <v>#REF!</v>
      </c>
      <c r="DJ43" s="66" t="e">
        <f>IF(#REF!="",NA(),#REF!)</f>
        <v>#REF!</v>
      </c>
      <c r="DK43" s="66" t="e">
        <f>IF(#REF!="",NA(),#REF!)</f>
        <v>#REF!</v>
      </c>
      <c r="DL43" s="66" t="e">
        <f>IF(#REF!="",NA(),#REF!)</f>
        <v>#REF!</v>
      </c>
      <c r="DM43" s="66" t="e">
        <f>IF(#REF!="",NA(),#REF!)</f>
        <v>#REF!</v>
      </c>
      <c r="DN43" s="66" t="e">
        <f>IF(#REF!="",NA(),#REF!)</f>
        <v>#REF!</v>
      </c>
      <c r="DO43" s="66" t="e">
        <f>IF(#REF!="",NA(),#REF!)</f>
        <v>#REF!</v>
      </c>
      <c r="DP43" s="66" t="e">
        <f>IF(#REF!="",NA(),#REF!)</f>
        <v>#REF!</v>
      </c>
      <c r="DQ43" s="66" t="e">
        <f>IF(#REF!="",NA(),#REF!)</f>
        <v>#REF!</v>
      </c>
      <c r="DR43" s="66" t="e">
        <f>IF(#REF!="",NA(),#REF!)</f>
        <v>#REF!</v>
      </c>
      <c r="DS43" s="66" t="e">
        <f>IF(#REF!="",NA(),#REF!)</f>
        <v>#REF!</v>
      </c>
      <c r="DT43" s="66" t="e">
        <f>IF(#REF!="",NA(),#REF!)</f>
        <v>#REF!</v>
      </c>
      <c r="DU43" s="66" t="e">
        <f>IF(#REF!="",NA(),#REF!)</f>
        <v>#REF!</v>
      </c>
      <c r="DV43" s="66" t="e">
        <f>IF(#REF!="",NA(),#REF!)</f>
        <v>#REF!</v>
      </c>
      <c r="DW43" s="66" t="e">
        <f>IF(#REF!="",NA(),#REF!)</f>
        <v>#REF!</v>
      </c>
      <c r="DX43" s="67" t="e">
        <f>IF(#REF!="",NA(),#REF!)</f>
        <v>#REF!</v>
      </c>
      <c r="DY43" s="304"/>
      <c r="DZ43" s="324"/>
      <c r="EA43" s="68"/>
      <c r="EB43" s="58" t="s">
        <v>70</v>
      </c>
      <c r="EC43" s="310"/>
      <c r="ED43" s="312"/>
      <c r="EE43" s="313"/>
      <c r="EF43" s="313"/>
      <c r="EG43" s="313"/>
      <c r="EH43" s="313"/>
      <c r="EI43" s="313"/>
      <c r="EJ43" s="53" t="str">
        <f t="shared" si="49"/>
        <v/>
      </c>
      <c r="EK43" s="53" t="str">
        <f t="shared" si="49"/>
        <v/>
      </c>
      <c r="EL43" s="70">
        <f t="shared" si="49"/>
        <v>12.6</v>
      </c>
      <c r="EM43" t="str">
        <f t="shared" si="49"/>
        <v/>
      </c>
      <c r="EN43" t="str">
        <f t="shared" si="49"/>
        <v/>
      </c>
      <c r="EO43">
        <f t="shared" si="49"/>
        <v>10.3</v>
      </c>
      <c r="EP43" t="str">
        <f t="shared" si="49"/>
        <v/>
      </c>
      <c r="EQ43">
        <f t="shared" si="49"/>
        <v>7.8</v>
      </c>
      <c r="ER43" t="str">
        <f t="shared" si="49"/>
        <v/>
      </c>
      <c r="ES43" t="str">
        <f t="shared" si="49"/>
        <v/>
      </c>
      <c r="ET43" t="str">
        <f t="shared" si="49"/>
        <v/>
      </c>
      <c r="EU43" t="str">
        <f t="shared" si="49"/>
        <v/>
      </c>
      <c r="EV43">
        <f t="shared" si="49"/>
        <v>4.4000000000000004</v>
      </c>
      <c r="EW43" t="str">
        <f t="shared" si="49"/>
        <v/>
      </c>
      <c r="EX43">
        <f t="shared" si="49"/>
        <v>6.9</v>
      </c>
      <c r="EY43" t="str">
        <f t="shared" si="47"/>
        <v/>
      </c>
      <c r="EZ43" t="str">
        <f t="shared" si="47"/>
        <v/>
      </c>
      <c r="FA43" t="str">
        <f t="shared" si="47"/>
        <v/>
      </c>
      <c r="FB43" t="str">
        <f t="shared" si="47"/>
        <v/>
      </c>
      <c r="FC43">
        <f t="shared" si="47"/>
        <v>4.95</v>
      </c>
      <c r="FD43" t="str">
        <f t="shared" si="47"/>
        <v/>
      </c>
      <c r="FE43">
        <f t="shared" si="47"/>
        <v>4.8</v>
      </c>
      <c r="FF43" t="str">
        <f t="shared" si="47"/>
        <v/>
      </c>
      <c r="FG43">
        <f t="shared" si="47"/>
        <v>6.5</v>
      </c>
      <c r="FH43" t="str">
        <f t="shared" si="47"/>
        <v/>
      </c>
      <c r="FI43" t="str">
        <f t="shared" si="47"/>
        <v/>
      </c>
      <c r="FJ43">
        <f t="shared" si="47"/>
        <v>4.9000000000000004</v>
      </c>
      <c r="FK43" t="str">
        <f t="shared" si="47"/>
        <v/>
      </c>
      <c r="FL43" t="str">
        <f t="shared" si="47"/>
        <v/>
      </c>
      <c r="FM43">
        <f t="shared" si="43"/>
        <v>4</v>
      </c>
      <c r="FN43" t="str">
        <f t="shared" si="43"/>
        <v/>
      </c>
      <c r="FO43" t="str">
        <f t="shared" si="43"/>
        <v/>
      </c>
      <c r="FP43" t="str">
        <f t="shared" si="43"/>
        <v/>
      </c>
      <c r="FQ43">
        <f t="shared" si="43"/>
        <v>3.1</v>
      </c>
      <c r="FR43" t="str">
        <f t="shared" si="43"/>
        <v/>
      </c>
      <c r="FS43" t="str">
        <f t="shared" si="43"/>
        <v/>
      </c>
      <c r="FT43">
        <f t="shared" si="43"/>
        <v>9.6</v>
      </c>
      <c r="FU43" t="str">
        <f t="shared" si="43"/>
        <v/>
      </c>
      <c r="FV43" t="str">
        <f t="shared" si="43"/>
        <v/>
      </c>
      <c r="FW43" t="str">
        <f t="shared" si="43"/>
        <v/>
      </c>
      <c r="FX43" t="str">
        <f t="shared" si="43"/>
        <v/>
      </c>
      <c r="FY43">
        <f t="shared" si="43"/>
        <v>3</v>
      </c>
      <c r="FZ43" t="str">
        <f t="shared" si="43"/>
        <v/>
      </c>
      <c r="GA43" t="str">
        <f t="shared" si="43"/>
        <v/>
      </c>
      <c r="GB43" t="str">
        <f t="shared" si="43"/>
        <v/>
      </c>
      <c r="GC43">
        <f t="shared" si="44"/>
        <v>10.6</v>
      </c>
      <c r="GD43" t="str">
        <f t="shared" si="44"/>
        <v/>
      </c>
      <c r="GE43" t="str">
        <f t="shared" si="44"/>
        <v/>
      </c>
      <c r="GF43" t="str">
        <f t="shared" si="44"/>
        <v/>
      </c>
      <c r="GG43" t="str">
        <f t="shared" si="44"/>
        <v/>
      </c>
      <c r="GH43" t="str">
        <f t="shared" si="44"/>
        <v/>
      </c>
      <c r="GI43" t="str">
        <f t="shared" si="44"/>
        <v/>
      </c>
      <c r="GJ43" t="str">
        <f t="shared" si="44"/>
        <v/>
      </c>
      <c r="GK43" t="str">
        <f t="shared" si="44"/>
        <v/>
      </c>
      <c r="GL43" t="str">
        <f t="shared" si="44"/>
        <v/>
      </c>
      <c r="GM43" t="str">
        <f t="shared" si="44"/>
        <v/>
      </c>
      <c r="GN43" t="str">
        <f t="shared" si="44"/>
        <v/>
      </c>
      <c r="GO43" t="str">
        <f t="shared" si="44"/>
        <v/>
      </c>
      <c r="GP43" t="str">
        <f t="shared" si="44"/>
        <v/>
      </c>
      <c r="GQ43" t="str">
        <f t="shared" si="44"/>
        <v/>
      </c>
      <c r="GR43" t="str">
        <f t="shared" si="48"/>
        <v/>
      </c>
      <c r="GS43" t="str">
        <f t="shared" si="48"/>
        <v/>
      </c>
      <c r="GT43" t="str">
        <f t="shared" si="48"/>
        <v/>
      </c>
      <c r="GU43" t="str">
        <f t="shared" si="7"/>
        <v/>
      </c>
      <c r="GV43" t="str">
        <f t="shared" si="7"/>
        <v/>
      </c>
      <c r="GW43" t="str">
        <f t="shared" si="7"/>
        <v/>
      </c>
      <c r="GX43" t="str">
        <f t="shared" si="7"/>
        <v/>
      </c>
      <c r="GY43" t="str">
        <f t="shared" si="7"/>
        <v/>
      </c>
      <c r="GZ43" t="str">
        <f t="shared" si="7"/>
        <v/>
      </c>
      <c r="HA43" t="str">
        <f t="shared" si="7"/>
        <v/>
      </c>
      <c r="HB43" t="str">
        <f t="shared" si="7"/>
        <v/>
      </c>
      <c r="HC43" s="71" t="str">
        <f t="shared" si="38"/>
        <v/>
      </c>
      <c r="HD43" s="313"/>
      <c r="HE43" s="313"/>
      <c r="HF43" s="313"/>
      <c r="HG43" s="313"/>
      <c r="HH43" s="313"/>
      <c r="HI43" s="316"/>
      <c r="HM43" s="70"/>
      <c r="KC43" s="71"/>
      <c r="KE43" s="318"/>
      <c r="KF43" s="72"/>
      <c r="KG43" s="72"/>
      <c r="KH43" s="73"/>
      <c r="KI43" s="74"/>
      <c r="KJ43" s="74"/>
      <c r="KK43" s="74"/>
      <c r="KL43" s="74"/>
      <c r="KM43" s="74"/>
      <c r="KN43" s="74"/>
      <c r="KO43" s="74"/>
      <c r="KP43" s="74"/>
      <c r="KQ43" s="74"/>
      <c r="KR43" s="74"/>
      <c r="KS43" s="74"/>
      <c r="KT43" s="74"/>
      <c r="KU43" s="74"/>
      <c r="KV43" s="74"/>
      <c r="KW43" s="74"/>
      <c r="KX43" s="74"/>
      <c r="KY43" s="74"/>
      <c r="KZ43" s="74"/>
      <c r="LA43" s="74"/>
      <c r="LB43" s="74"/>
      <c r="LC43" s="74"/>
      <c r="LD43" s="74"/>
      <c r="LE43" s="74"/>
      <c r="LF43" s="74"/>
      <c r="LG43" s="74"/>
      <c r="LH43" s="74"/>
      <c r="LI43" s="74"/>
      <c r="LJ43" s="74"/>
      <c r="LK43" s="74"/>
      <c r="LL43" s="74"/>
      <c r="LM43" s="74"/>
      <c r="LN43" s="74"/>
      <c r="LO43" s="74"/>
      <c r="LP43" s="74"/>
      <c r="LQ43" s="74"/>
      <c r="LR43" s="74"/>
      <c r="LS43" s="74"/>
      <c r="LT43" s="74"/>
      <c r="LU43" s="74"/>
      <c r="LV43" s="74"/>
      <c r="LW43" s="74"/>
      <c r="LX43" s="74"/>
      <c r="LY43" s="74"/>
      <c r="LZ43" s="74"/>
    </row>
    <row r="44" spans="1:434" ht="17" thickBot="1">
      <c r="A44" s="319"/>
      <c r="B44" s="307"/>
      <c r="C44" s="308"/>
      <c r="D44" s="308"/>
      <c r="E44" s="94" t="s">
        <v>3</v>
      </c>
      <c r="F44" s="311"/>
      <c r="G44" s="100"/>
      <c r="H44" s="75"/>
      <c r="I44" s="95">
        <v>66.7</v>
      </c>
      <c r="J44" s="79"/>
      <c r="K44" s="80"/>
      <c r="L44" s="79">
        <v>62.3</v>
      </c>
      <c r="M44" s="80"/>
      <c r="N44" s="79">
        <v>54.4</v>
      </c>
      <c r="O44" s="80"/>
      <c r="P44" s="80"/>
      <c r="Q44" s="80"/>
      <c r="R44" s="80"/>
      <c r="S44" s="79">
        <v>36.200000000000003</v>
      </c>
      <c r="T44" s="79"/>
      <c r="U44" s="79">
        <v>16.399999999999999</v>
      </c>
      <c r="V44" s="80"/>
      <c r="W44" s="80"/>
      <c r="X44" s="80"/>
      <c r="Y44" s="79"/>
      <c r="Z44" s="79">
        <v>13.350000000000005</v>
      </c>
      <c r="AA44" s="80"/>
      <c r="AB44" s="79">
        <v>6</v>
      </c>
      <c r="AC44" s="80"/>
      <c r="AD44" s="79">
        <v>14</v>
      </c>
      <c r="AE44" s="79"/>
      <c r="AF44" s="80"/>
      <c r="AG44" s="79">
        <v>6</v>
      </c>
      <c r="AH44" s="78"/>
      <c r="AI44" s="80"/>
      <c r="AJ44" s="77">
        <v>9.3000000000000043</v>
      </c>
      <c r="AK44" s="96"/>
      <c r="AL44" s="96"/>
      <c r="AM44" s="96"/>
      <c r="AN44" s="97">
        <v>12.6</v>
      </c>
      <c r="AO44" s="96"/>
      <c r="AP44" s="96"/>
      <c r="AQ44" s="97">
        <v>46.8</v>
      </c>
      <c r="AR44" s="96"/>
      <c r="AS44" s="96"/>
      <c r="AT44" s="96"/>
      <c r="AU44" s="96"/>
      <c r="AV44" s="97">
        <v>20.6</v>
      </c>
      <c r="AW44" s="96"/>
      <c r="AX44" s="96"/>
      <c r="AY44" s="97"/>
      <c r="AZ44" s="98">
        <v>46.9</v>
      </c>
      <c r="BA44" s="97"/>
      <c r="BC44" s="319"/>
      <c r="BD44">
        <v>0</v>
      </c>
      <c r="BE44" s="84" t="e">
        <f t="shared" si="41"/>
        <v>#N/A</v>
      </c>
      <c r="BF44" s="84" t="e">
        <f t="shared" si="41"/>
        <v>#N/A</v>
      </c>
      <c r="BG44" s="84">
        <f t="shared" si="41"/>
        <v>66.7</v>
      </c>
      <c r="BH44" s="85" t="e">
        <f t="shared" si="41"/>
        <v>#N/A</v>
      </c>
      <c r="BI44" s="85" t="e">
        <f t="shared" si="41"/>
        <v>#N/A</v>
      </c>
      <c r="BJ44" s="85">
        <f t="shared" si="41"/>
        <v>62.3</v>
      </c>
      <c r="BK44" s="85" t="e">
        <f t="shared" si="41"/>
        <v>#N/A</v>
      </c>
      <c r="BL44" s="85">
        <f t="shared" si="41"/>
        <v>54.4</v>
      </c>
      <c r="BM44" s="85" t="e">
        <f t="shared" si="41"/>
        <v>#N/A</v>
      </c>
      <c r="BN44" s="85" t="e">
        <f t="shared" si="41"/>
        <v>#N/A</v>
      </c>
      <c r="BO44" s="85" t="e">
        <f t="shared" si="41"/>
        <v>#N/A</v>
      </c>
      <c r="BP44" s="85" t="e">
        <f t="shared" si="41"/>
        <v>#N/A</v>
      </c>
      <c r="BQ44" s="85">
        <f t="shared" si="41"/>
        <v>36.200000000000003</v>
      </c>
      <c r="BR44" s="85" t="e">
        <f t="shared" si="41"/>
        <v>#N/A</v>
      </c>
      <c r="BS44" s="85">
        <f t="shared" si="41"/>
        <v>16.399999999999999</v>
      </c>
      <c r="BT44" s="85" t="e">
        <f t="shared" si="39"/>
        <v>#N/A</v>
      </c>
      <c r="BU44" s="85" t="e">
        <f t="shared" si="39"/>
        <v>#N/A</v>
      </c>
      <c r="BV44" s="85" t="e">
        <f t="shared" si="39"/>
        <v>#N/A</v>
      </c>
      <c r="BW44" s="85" t="e">
        <f t="shared" si="39"/>
        <v>#N/A</v>
      </c>
      <c r="BX44" s="85">
        <f t="shared" si="39"/>
        <v>13.350000000000005</v>
      </c>
      <c r="BY44" s="85" t="e">
        <f t="shared" si="39"/>
        <v>#N/A</v>
      </c>
      <c r="BZ44" s="85">
        <f t="shared" si="39"/>
        <v>6</v>
      </c>
      <c r="CA44" s="85" t="e">
        <f t="shared" si="39"/>
        <v>#N/A</v>
      </c>
      <c r="CB44" s="85">
        <f t="shared" si="39"/>
        <v>14</v>
      </c>
      <c r="CC44" s="85" t="e">
        <f t="shared" si="39"/>
        <v>#N/A</v>
      </c>
      <c r="CD44" s="85" t="e">
        <f t="shared" si="39"/>
        <v>#N/A</v>
      </c>
      <c r="CE44" s="85">
        <f t="shared" si="39"/>
        <v>6</v>
      </c>
      <c r="CF44" s="85" t="e">
        <f t="shared" si="39"/>
        <v>#N/A</v>
      </c>
      <c r="CG44" s="85" t="e">
        <f t="shared" si="39"/>
        <v>#N/A</v>
      </c>
      <c r="CH44" s="85">
        <f t="shared" si="37"/>
        <v>9.3000000000000043</v>
      </c>
      <c r="CI44" s="85" t="e">
        <f t="shared" si="37"/>
        <v>#N/A</v>
      </c>
      <c r="CJ44" s="85" t="e">
        <f t="shared" si="37"/>
        <v>#N/A</v>
      </c>
      <c r="CK44" s="85" t="e">
        <f t="shared" si="37"/>
        <v>#N/A</v>
      </c>
      <c r="CL44" s="85">
        <f t="shared" si="37"/>
        <v>12.6</v>
      </c>
      <c r="CM44" s="85" t="e">
        <f t="shared" si="37"/>
        <v>#N/A</v>
      </c>
      <c r="CN44" s="85" t="e">
        <f t="shared" si="37"/>
        <v>#N/A</v>
      </c>
      <c r="CO44" s="85">
        <f t="shared" si="37"/>
        <v>46.8</v>
      </c>
      <c r="CP44" s="85" t="e">
        <f t="shared" si="37"/>
        <v>#N/A</v>
      </c>
      <c r="CQ44" s="85" t="e">
        <f t="shared" si="37"/>
        <v>#N/A</v>
      </c>
      <c r="CR44" s="85" t="e">
        <f t="shared" si="37"/>
        <v>#N/A</v>
      </c>
      <c r="CS44" s="85" t="e">
        <f t="shared" si="37"/>
        <v>#N/A</v>
      </c>
      <c r="CT44" s="85">
        <f t="shared" si="37"/>
        <v>20.6</v>
      </c>
      <c r="CU44" s="85" t="e">
        <f t="shared" si="37"/>
        <v>#N/A</v>
      </c>
      <c r="CV44" s="85" t="e">
        <f t="shared" si="37"/>
        <v>#N/A</v>
      </c>
      <c r="CW44" s="85" t="e">
        <f t="shared" si="40"/>
        <v>#N/A</v>
      </c>
      <c r="CX44" s="85">
        <f t="shared" si="40"/>
        <v>46.9</v>
      </c>
      <c r="CY44" s="85" t="e">
        <f t="shared" si="40"/>
        <v>#N/A</v>
      </c>
      <c r="CZ44" s="85" t="e">
        <f>IF(#REF!="",NA(),#REF!)</f>
        <v>#REF!</v>
      </c>
      <c r="DA44" s="85" t="e">
        <f>IF(#REF!="",NA(),#REF!)</f>
        <v>#REF!</v>
      </c>
      <c r="DB44" s="85" t="e">
        <f>IF(#REF!="",NA(),#REF!)</f>
        <v>#REF!</v>
      </c>
      <c r="DC44" s="85" t="e">
        <f>IF(#REF!="",NA(),#REF!)</f>
        <v>#REF!</v>
      </c>
      <c r="DD44" s="85" t="e">
        <f>IF(#REF!="",NA(),#REF!)</f>
        <v>#REF!</v>
      </c>
      <c r="DE44" s="85" t="e">
        <f>IF(#REF!="",NA(),#REF!)</f>
        <v>#REF!</v>
      </c>
      <c r="DF44" s="85" t="e">
        <f>IF(#REF!="",NA(),#REF!)</f>
        <v>#REF!</v>
      </c>
      <c r="DG44" s="85" t="e">
        <f>IF(#REF!="",NA(),#REF!)</f>
        <v>#REF!</v>
      </c>
      <c r="DH44" s="85" t="e">
        <f>IF(#REF!="",NA(),#REF!)</f>
        <v>#REF!</v>
      </c>
      <c r="DI44" s="85" t="e">
        <f>IF(#REF!="",NA(),#REF!)</f>
        <v>#REF!</v>
      </c>
      <c r="DJ44" s="85" t="e">
        <f>IF(#REF!="",NA(),#REF!)</f>
        <v>#REF!</v>
      </c>
      <c r="DK44" s="85" t="e">
        <f>IF(#REF!="",NA(),#REF!)</f>
        <v>#REF!</v>
      </c>
      <c r="DL44" s="85" t="e">
        <f>IF(#REF!="",NA(),#REF!)</f>
        <v>#REF!</v>
      </c>
      <c r="DM44" s="85" t="e">
        <f>IF(#REF!="",NA(),#REF!)</f>
        <v>#REF!</v>
      </c>
      <c r="DN44" s="85" t="e">
        <f>IF(#REF!="",NA(),#REF!)</f>
        <v>#REF!</v>
      </c>
      <c r="DO44" s="85" t="e">
        <f>IF(#REF!="",NA(),#REF!)</f>
        <v>#REF!</v>
      </c>
      <c r="DP44" s="85" t="e">
        <f>IF(#REF!="",NA(),#REF!)</f>
        <v>#REF!</v>
      </c>
      <c r="DQ44" s="85" t="e">
        <f>IF(#REF!="",NA(),#REF!)</f>
        <v>#REF!</v>
      </c>
      <c r="DR44" s="85" t="e">
        <f>IF(#REF!="",NA(),#REF!)</f>
        <v>#REF!</v>
      </c>
      <c r="DS44" s="85" t="e">
        <f>IF(#REF!="",NA(),#REF!)</f>
        <v>#REF!</v>
      </c>
      <c r="DT44" s="85" t="e">
        <f>IF(#REF!="",NA(),#REF!)</f>
        <v>#REF!</v>
      </c>
      <c r="DU44" s="85" t="e">
        <f>IF(#REF!="",NA(),#REF!)</f>
        <v>#REF!</v>
      </c>
      <c r="DV44" s="85" t="e">
        <f>IF(#REF!="",NA(),#REF!)</f>
        <v>#REF!</v>
      </c>
      <c r="DW44" s="85" t="e">
        <f>IF(#REF!="",NA(),#REF!)</f>
        <v>#REF!</v>
      </c>
      <c r="DX44" s="86" t="e">
        <f>IF(#REF!="",NA(),#REF!)</f>
        <v>#REF!</v>
      </c>
      <c r="DY44" s="305"/>
      <c r="DZ44" s="325"/>
      <c r="EA44" s="87"/>
      <c r="EB44" s="58" t="s">
        <v>3</v>
      </c>
      <c r="EC44" s="311"/>
      <c r="ED44" s="312"/>
      <c r="EE44" s="313"/>
      <c r="EF44" s="313"/>
      <c r="EG44" s="313"/>
      <c r="EH44" s="313"/>
      <c r="EI44" s="313"/>
      <c r="EJ44" s="53" t="str">
        <f t="shared" si="49"/>
        <v/>
      </c>
      <c r="EK44" s="53" t="str">
        <f t="shared" si="49"/>
        <v/>
      </c>
      <c r="EL44" s="88">
        <f t="shared" si="49"/>
        <v>66.7</v>
      </c>
      <c r="EM44" s="89" t="str">
        <f t="shared" si="49"/>
        <v/>
      </c>
      <c r="EN44" s="89" t="str">
        <f t="shared" si="49"/>
        <v/>
      </c>
      <c r="EO44" s="89">
        <f t="shared" si="49"/>
        <v>62.3</v>
      </c>
      <c r="EP44" s="89" t="str">
        <f t="shared" si="49"/>
        <v/>
      </c>
      <c r="EQ44" s="89">
        <f t="shared" si="49"/>
        <v>54.4</v>
      </c>
      <c r="ER44" s="89" t="str">
        <f t="shared" si="49"/>
        <v/>
      </c>
      <c r="ES44" s="89" t="str">
        <f t="shared" si="49"/>
        <v/>
      </c>
      <c r="ET44" s="89" t="str">
        <f t="shared" si="49"/>
        <v/>
      </c>
      <c r="EU44" s="89" t="str">
        <f t="shared" si="49"/>
        <v/>
      </c>
      <c r="EV44" s="89">
        <f t="shared" si="49"/>
        <v>36.200000000000003</v>
      </c>
      <c r="EW44" s="89" t="str">
        <f t="shared" si="49"/>
        <v/>
      </c>
      <c r="EX44" s="89">
        <f t="shared" si="49"/>
        <v>16.399999999999999</v>
      </c>
      <c r="EY44" s="89" t="str">
        <f t="shared" si="47"/>
        <v/>
      </c>
      <c r="EZ44" s="89" t="str">
        <f t="shared" si="47"/>
        <v/>
      </c>
      <c r="FA44" s="89" t="str">
        <f t="shared" si="47"/>
        <v/>
      </c>
      <c r="FB44" s="89" t="str">
        <f t="shared" si="47"/>
        <v/>
      </c>
      <c r="FC44" s="89">
        <f t="shared" si="47"/>
        <v>13.350000000000005</v>
      </c>
      <c r="FD44" s="89" t="str">
        <f t="shared" si="47"/>
        <v/>
      </c>
      <c r="FE44" s="89">
        <f t="shared" si="47"/>
        <v>6</v>
      </c>
      <c r="FF44" s="89" t="str">
        <f t="shared" si="47"/>
        <v/>
      </c>
      <c r="FG44" s="89">
        <f t="shared" si="47"/>
        <v>14</v>
      </c>
      <c r="FH44" s="89" t="str">
        <f t="shared" si="47"/>
        <v/>
      </c>
      <c r="FI44" s="89" t="str">
        <f t="shared" si="47"/>
        <v/>
      </c>
      <c r="FJ44" s="89">
        <f t="shared" si="47"/>
        <v>6</v>
      </c>
      <c r="FK44" s="89" t="str">
        <f t="shared" si="47"/>
        <v/>
      </c>
      <c r="FL44" s="89" t="str">
        <f t="shared" si="47"/>
        <v/>
      </c>
      <c r="FM44" s="89">
        <f t="shared" si="43"/>
        <v>9.3000000000000043</v>
      </c>
      <c r="FN44" s="89" t="str">
        <f t="shared" si="43"/>
        <v/>
      </c>
      <c r="FO44" s="89" t="str">
        <f t="shared" si="43"/>
        <v/>
      </c>
      <c r="FP44" s="89" t="str">
        <f t="shared" si="43"/>
        <v/>
      </c>
      <c r="FQ44" s="89">
        <f t="shared" si="43"/>
        <v>12.6</v>
      </c>
      <c r="FR44" s="89" t="str">
        <f t="shared" si="43"/>
        <v/>
      </c>
      <c r="FS44" s="89" t="str">
        <f t="shared" si="43"/>
        <v/>
      </c>
      <c r="FT44" s="89">
        <f t="shared" si="43"/>
        <v>46.8</v>
      </c>
      <c r="FU44" s="89" t="str">
        <f t="shared" si="43"/>
        <v/>
      </c>
      <c r="FV44" s="89" t="str">
        <f t="shared" si="43"/>
        <v/>
      </c>
      <c r="FW44" s="89" t="str">
        <f t="shared" si="43"/>
        <v/>
      </c>
      <c r="FX44" s="89" t="str">
        <f t="shared" si="43"/>
        <v/>
      </c>
      <c r="FY44" s="89">
        <f t="shared" si="43"/>
        <v>20.6</v>
      </c>
      <c r="FZ44" s="89" t="str">
        <f t="shared" si="43"/>
        <v/>
      </c>
      <c r="GA44" s="89" t="str">
        <f t="shared" si="43"/>
        <v/>
      </c>
      <c r="GB44" s="89" t="str">
        <f t="shared" si="43"/>
        <v/>
      </c>
      <c r="GC44" s="89">
        <f t="shared" si="44"/>
        <v>46.9</v>
      </c>
      <c r="GD44" s="89" t="str">
        <f t="shared" si="44"/>
        <v/>
      </c>
      <c r="GE44" s="89" t="str">
        <f t="shared" si="44"/>
        <v/>
      </c>
      <c r="GF44" s="89" t="str">
        <f t="shared" si="44"/>
        <v/>
      </c>
      <c r="GG44" s="89" t="str">
        <f t="shared" si="44"/>
        <v/>
      </c>
      <c r="GH44" s="89" t="str">
        <f t="shared" si="44"/>
        <v/>
      </c>
      <c r="GI44" s="89" t="str">
        <f t="shared" si="44"/>
        <v/>
      </c>
      <c r="GJ44" s="89" t="str">
        <f t="shared" si="44"/>
        <v/>
      </c>
      <c r="GK44" s="89" t="str">
        <f t="shared" si="44"/>
        <v/>
      </c>
      <c r="GL44" s="89" t="str">
        <f t="shared" si="44"/>
        <v/>
      </c>
      <c r="GM44" s="89" t="str">
        <f t="shared" si="44"/>
        <v/>
      </c>
      <c r="GN44" s="89" t="str">
        <f t="shared" si="44"/>
        <v/>
      </c>
      <c r="GO44" s="89" t="str">
        <f t="shared" si="44"/>
        <v/>
      </c>
      <c r="GP44" s="89" t="str">
        <f t="shared" si="44"/>
        <v/>
      </c>
      <c r="GQ44" s="89" t="str">
        <f t="shared" si="44"/>
        <v/>
      </c>
      <c r="GR44" s="89" t="str">
        <f t="shared" si="48"/>
        <v/>
      </c>
      <c r="GS44" s="89" t="str">
        <f t="shared" si="48"/>
        <v/>
      </c>
      <c r="GT44" s="89" t="str">
        <f t="shared" si="48"/>
        <v/>
      </c>
      <c r="GU44" s="89" t="str">
        <f t="shared" si="7"/>
        <v/>
      </c>
      <c r="GV44" s="89" t="str">
        <f t="shared" si="7"/>
        <v/>
      </c>
      <c r="GW44" s="89" t="str">
        <f t="shared" si="7"/>
        <v/>
      </c>
      <c r="GX44" s="89" t="str">
        <f t="shared" si="7"/>
        <v/>
      </c>
      <c r="GY44" s="89" t="str">
        <f t="shared" si="7"/>
        <v/>
      </c>
      <c r="GZ44" s="89" t="str">
        <f t="shared" si="7"/>
        <v/>
      </c>
      <c r="HA44" s="89" t="str">
        <f t="shared" si="7"/>
        <v/>
      </c>
      <c r="HB44" s="89" t="str">
        <f t="shared" si="7"/>
        <v/>
      </c>
      <c r="HC44" s="90" t="str">
        <f t="shared" si="38"/>
        <v/>
      </c>
      <c r="HD44" s="313"/>
      <c r="HE44" s="313"/>
      <c r="HF44" s="313"/>
      <c r="HG44" s="313"/>
      <c r="HH44" s="313"/>
      <c r="HI44" s="316"/>
      <c r="HM44" s="88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  <c r="IS44" s="89"/>
      <c r="IT44" s="89"/>
      <c r="IU44" s="89"/>
      <c r="IV44" s="89"/>
      <c r="IW44" s="89"/>
      <c r="IX44" s="89"/>
      <c r="IY44" s="89"/>
      <c r="IZ44" s="89"/>
      <c r="JA44" s="89"/>
      <c r="JB44" s="89"/>
      <c r="JC44" s="89"/>
      <c r="JD44" s="89"/>
      <c r="JE44" s="89"/>
      <c r="JF44" s="89"/>
      <c r="JG44" s="89"/>
      <c r="JH44" s="89"/>
      <c r="JI44" s="89"/>
      <c r="JJ44" s="89"/>
      <c r="JK44" s="89"/>
      <c r="JL44" s="89"/>
      <c r="JM44" s="89"/>
      <c r="JN44" s="89"/>
      <c r="JO44" s="89"/>
      <c r="JP44" s="89"/>
      <c r="JQ44" s="89"/>
      <c r="JR44" s="89"/>
      <c r="JS44" s="89"/>
      <c r="JT44" s="89"/>
      <c r="JU44" s="89"/>
      <c r="JV44" s="89"/>
      <c r="JW44" s="89"/>
      <c r="JX44" s="89"/>
      <c r="JY44" s="89"/>
      <c r="JZ44" s="89"/>
      <c r="KA44" s="89"/>
      <c r="KB44" s="89"/>
      <c r="KC44" s="90"/>
      <c r="KE44" s="318"/>
      <c r="KF44" s="91"/>
      <c r="KG44" s="91"/>
      <c r="KH44" s="92"/>
      <c r="KI44" s="93"/>
      <c r="KJ44" s="93"/>
      <c r="KK44" s="93"/>
      <c r="KL44" s="93"/>
      <c r="KM44" s="93"/>
      <c r="KN44" s="93"/>
      <c r="KO44" s="93"/>
      <c r="KP44" s="93"/>
      <c r="KQ44" s="93"/>
      <c r="KR44" s="93"/>
      <c r="KS44" s="93"/>
      <c r="KT44" s="93"/>
      <c r="KU44" s="93"/>
      <c r="KV44" s="93"/>
      <c r="KW44" s="93"/>
      <c r="KX44" s="93"/>
      <c r="KY44" s="93"/>
      <c r="KZ44" s="93"/>
      <c r="LA44" s="93"/>
      <c r="LB44" s="93"/>
      <c r="LC44" s="93"/>
      <c r="LD44" s="93"/>
      <c r="LE44" s="93"/>
      <c r="LF44" s="93"/>
      <c r="LG44" s="93"/>
      <c r="LH44" s="93"/>
      <c r="LI44" s="93"/>
      <c r="LJ44" s="93"/>
      <c r="LK44" s="93"/>
      <c r="LL44" s="93"/>
      <c r="LM44" s="93"/>
      <c r="LN44" s="93"/>
      <c r="LO44" s="93"/>
      <c r="LP44" s="93"/>
      <c r="LQ44" s="93"/>
      <c r="LR44" s="93"/>
      <c r="LS44" s="93"/>
      <c r="LT44" s="93"/>
      <c r="LU44" s="93"/>
      <c r="LV44" s="93"/>
      <c r="LW44" s="93"/>
      <c r="LX44" s="93"/>
      <c r="LY44" s="93"/>
      <c r="LZ44" s="93"/>
    </row>
    <row r="45" spans="1:434" ht="17" thickBot="1">
      <c r="A45" s="319"/>
      <c r="B45" s="307"/>
      <c r="C45" s="306">
        <f ca="1">_xlfn.DAYS(TODAY(),F45)</f>
        <v>2602</v>
      </c>
      <c r="D45" s="306" t="s">
        <v>78</v>
      </c>
      <c r="E45" s="41" t="s">
        <v>65</v>
      </c>
      <c r="F45" s="309">
        <v>42830</v>
      </c>
      <c r="G45" s="99"/>
      <c r="H45" s="42">
        <v>0</v>
      </c>
      <c r="I45" s="43">
        <v>128</v>
      </c>
      <c r="J45" s="44"/>
      <c r="K45" s="45"/>
      <c r="L45" s="44">
        <v>160</v>
      </c>
      <c r="M45" s="45"/>
      <c r="N45" s="44">
        <v>189</v>
      </c>
      <c r="O45" s="45"/>
      <c r="P45" s="45"/>
      <c r="Q45" s="45"/>
      <c r="R45" s="45"/>
      <c r="S45" s="44">
        <v>259</v>
      </c>
      <c r="T45" s="44"/>
      <c r="U45" s="44">
        <v>239</v>
      </c>
      <c r="V45" s="45"/>
      <c r="W45" s="45"/>
      <c r="X45" s="45"/>
      <c r="Y45" s="44"/>
      <c r="Z45" s="44">
        <v>162</v>
      </c>
      <c r="AA45" s="45"/>
      <c r="AB45" s="44">
        <v>130</v>
      </c>
      <c r="AC45" s="45"/>
      <c r="AD45" s="44">
        <v>95</v>
      </c>
      <c r="AE45" s="44"/>
      <c r="AF45" s="45"/>
      <c r="AG45" s="44">
        <v>62</v>
      </c>
      <c r="AH45" s="45"/>
      <c r="AI45" s="45"/>
      <c r="AJ45" s="44">
        <v>38</v>
      </c>
      <c r="AK45" s="46"/>
      <c r="AL45" s="46"/>
      <c r="AM45" s="46"/>
      <c r="AN45" s="47">
        <v>3</v>
      </c>
      <c r="AO45" s="46"/>
      <c r="AP45" s="46"/>
      <c r="AQ45" s="47">
        <v>1</v>
      </c>
      <c r="AR45" s="46"/>
      <c r="AS45" s="46"/>
      <c r="AT45" s="46"/>
      <c r="AU45" s="46"/>
      <c r="AV45" s="47">
        <v>33</v>
      </c>
      <c r="AW45" s="46"/>
      <c r="AX45" s="46"/>
      <c r="AY45" s="47"/>
      <c r="AZ45" s="48">
        <v>1</v>
      </c>
      <c r="BA45" s="47"/>
      <c r="BC45" s="319"/>
      <c r="BD45">
        <v>0</v>
      </c>
      <c r="BE45" s="49" t="e">
        <f t="shared" si="41"/>
        <v>#N/A</v>
      </c>
      <c r="BF45" s="49">
        <f t="shared" si="41"/>
        <v>0</v>
      </c>
      <c r="BG45" s="49">
        <f t="shared" si="41"/>
        <v>128</v>
      </c>
      <c r="BH45" s="50" t="e">
        <f t="shared" si="41"/>
        <v>#N/A</v>
      </c>
      <c r="BI45" s="50" t="e">
        <f t="shared" si="41"/>
        <v>#N/A</v>
      </c>
      <c r="BJ45" s="50">
        <f t="shared" si="41"/>
        <v>160</v>
      </c>
      <c r="BK45" s="50" t="e">
        <f t="shared" si="41"/>
        <v>#N/A</v>
      </c>
      <c r="BL45" s="50">
        <f t="shared" si="41"/>
        <v>189</v>
      </c>
      <c r="BM45" s="50" t="e">
        <f t="shared" si="41"/>
        <v>#N/A</v>
      </c>
      <c r="BN45" s="50" t="e">
        <f t="shared" si="41"/>
        <v>#N/A</v>
      </c>
      <c r="BO45" s="50" t="e">
        <f t="shared" si="41"/>
        <v>#N/A</v>
      </c>
      <c r="BP45" s="50" t="e">
        <f t="shared" si="41"/>
        <v>#N/A</v>
      </c>
      <c r="BQ45" s="50">
        <f t="shared" si="41"/>
        <v>259</v>
      </c>
      <c r="BR45" s="50" t="e">
        <f t="shared" si="41"/>
        <v>#N/A</v>
      </c>
      <c r="BS45" s="50">
        <f t="shared" si="41"/>
        <v>239</v>
      </c>
      <c r="BT45" s="50" t="e">
        <f t="shared" si="39"/>
        <v>#N/A</v>
      </c>
      <c r="BU45" s="50" t="e">
        <f t="shared" si="39"/>
        <v>#N/A</v>
      </c>
      <c r="BV45" s="50" t="e">
        <f t="shared" si="39"/>
        <v>#N/A</v>
      </c>
      <c r="BW45" s="50" t="e">
        <f t="shared" si="39"/>
        <v>#N/A</v>
      </c>
      <c r="BX45" s="50">
        <f t="shared" si="39"/>
        <v>162</v>
      </c>
      <c r="BY45" s="50" t="e">
        <f t="shared" si="39"/>
        <v>#N/A</v>
      </c>
      <c r="BZ45" s="50">
        <f t="shared" si="39"/>
        <v>130</v>
      </c>
      <c r="CA45" s="50" t="e">
        <f t="shared" si="39"/>
        <v>#N/A</v>
      </c>
      <c r="CB45" s="50">
        <f t="shared" si="39"/>
        <v>95</v>
      </c>
      <c r="CC45" s="50" t="e">
        <f t="shared" si="39"/>
        <v>#N/A</v>
      </c>
      <c r="CD45" s="50" t="e">
        <f t="shared" si="39"/>
        <v>#N/A</v>
      </c>
      <c r="CE45" s="50">
        <f t="shared" si="39"/>
        <v>62</v>
      </c>
      <c r="CF45" s="50" t="e">
        <f t="shared" si="39"/>
        <v>#N/A</v>
      </c>
      <c r="CG45" s="50" t="e">
        <f t="shared" si="39"/>
        <v>#N/A</v>
      </c>
      <c r="CH45" s="50">
        <f t="shared" si="37"/>
        <v>38</v>
      </c>
      <c r="CI45" s="50" t="e">
        <f t="shared" si="37"/>
        <v>#N/A</v>
      </c>
      <c r="CJ45" s="50" t="e">
        <f t="shared" si="37"/>
        <v>#N/A</v>
      </c>
      <c r="CK45" s="50" t="e">
        <f t="shared" si="37"/>
        <v>#N/A</v>
      </c>
      <c r="CL45" s="50">
        <f t="shared" si="37"/>
        <v>3</v>
      </c>
      <c r="CM45" s="50" t="e">
        <f t="shared" si="37"/>
        <v>#N/A</v>
      </c>
      <c r="CN45" s="50" t="e">
        <f t="shared" si="37"/>
        <v>#N/A</v>
      </c>
      <c r="CO45" s="50">
        <f t="shared" si="37"/>
        <v>1</v>
      </c>
      <c r="CP45" s="50" t="e">
        <f t="shared" si="37"/>
        <v>#N/A</v>
      </c>
      <c r="CQ45" s="50" t="e">
        <f t="shared" si="37"/>
        <v>#N/A</v>
      </c>
      <c r="CR45" s="50" t="e">
        <f t="shared" si="37"/>
        <v>#N/A</v>
      </c>
      <c r="CS45" s="50" t="e">
        <f t="shared" si="37"/>
        <v>#N/A</v>
      </c>
      <c r="CT45" s="50">
        <f t="shared" si="37"/>
        <v>33</v>
      </c>
      <c r="CU45" s="50" t="e">
        <f t="shared" si="37"/>
        <v>#N/A</v>
      </c>
      <c r="CV45" s="50" t="e">
        <f t="shared" si="37"/>
        <v>#N/A</v>
      </c>
      <c r="CW45" s="50" t="e">
        <f t="shared" si="40"/>
        <v>#N/A</v>
      </c>
      <c r="CX45" s="50">
        <f t="shared" si="40"/>
        <v>1</v>
      </c>
      <c r="CY45" s="50" t="e">
        <f t="shared" si="40"/>
        <v>#N/A</v>
      </c>
      <c r="CZ45" s="50" t="e">
        <f>IF(#REF!="",NA(),#REF!)</f>
        <v>#REF!</v>
      </c>
      <c r="DA45" s="50" t="e">
        <f>IF(#REF!="",NA(),#REF!)</f>
        <v>#REF!</v>
      </c>
      <c r="DB45" s="50" t="e">
        <f>IF(#REF!="",NA(),#REF!)</f>
        <v>#REF!</v>
      </c>
      <c r="DC45" s="50" t="e">
        <f>IF(#REF!="",NA(),#REF!)</f>
        <v>#REF!</v>
      </c>
      <c r="DD45" s="50" t="e">
        <f>IF(#REF!="",NA(),#REF!)</f>
        <v>#REF!</v>
      </c>
      <c r="DE45" s="50" t="e">
        <f>IF(#REF!="",NA(),#REF!)</f>
        <v>#REF!</v>
      </c>
      <c r="DF45" s="50" t="e">
        <f>IF(#REF!="",NA(),#REF!)</f>
        <v>#REF!</v>
      </c>
      <c r="DG45" s="50" t="e">
        <f>IF(#REF!="",NA(),#REF!)</f>
        <v>#REF!</v>
      </c>
      <c r="DH45" s="50" t="e">
        <f>IF(#REF!="",NA(),#REF!)</f>
        <v>#REF!</v>
      </c>
      <c r="DI45" s="50" t="e">
        <f>IF(#REF!="",NA(),#REF!)</f>
        <v>#REF!</v>
      </c>
      <c r="DJ45" s="50" t="e">
        <f>IF(#REF!="",NA(),#REF!)</f>
        <v>#REF!</v>
      </c>
      <c r="DK45" s="50" t="e">
        <f>IF(#REF!="",NA(),#REF!)</f>
        <v>#REF!</v>
      </c>
      <c r="DL45" s="50" t="e">
        <f>IF(#REF!="",NA(),#REF!)</f>
        <v>#REF!</v>
      </c>
      <c r="DM45" s="50" t="e">
        <f>IF(#REF!="",NA(),#REF!)</f>
        <v>#REF!</v>
      </c>
      <c r="DN45" s="50" t="e">
        <f>IF(#REF!="",NA(),#REF!)</f>
        <v>#REF!</v>
      </c>
      <c r="DO45" s="50" t="e">
        <f>IF(#REF!="",NA(),#REF!)</f>
        <v>#REF!</v>
      </c>
      <c r="DP45" s="50" t="e">
        <f>IF(#REF!="",NA(),#REF!)</f>
        <v>#REF!</v>
      </c>
      <c r="DQ45" s="50" t="e">
        <f>IF(#REF!="",NA(),#REF!)</f>
        <v>#REF!</v>
      </c>
      <c r="DR45" s="50" t="e">
        <f>IF(#REF!="",NA(),#REF!)</f>
        <v>#REF!</v>
      </c>
      <c r="DS45" s="50" t="e">
        <f>IF(#REF!="",NA(),#REF!)</f>
        <v>#REF!</v>
      </c>
      <c r="DT45" s="50" t="e">
        <f>IF(#REF!="",NA(),#REF!)</f>
        <v>#REF!</v>
      </c>
      <c r="DU45" s="50" t="e">
        <f>IF(#REF!="",NA(),#REF!)</f>
        <v>#REF!</v>
      </c>
      <c r="DV45" s="50" t="e">
        <f>IF(#REF!="",NA(),#REF!)</f>
        <v>#REF!</v>
      </c>
      <c r="DW45" s="50" t="e">
        <f>IF(#REF!="",NA(),#REF!)</f>
        <v>#REF!</v>
      </c>
      <c r="DX45" s="51" t="e">
        <f>IF(#REF!="",NA(),#REF!)</f>
        <v>#REF!</v>
      </c>
      <c r="DY45" s="303">
        <f ca="1">_xlfn.DAYS(TODAY(),EC45)</f>
        <v>2602</v>
      </c>
      <c r="DZ45" s="323" t="s">
        <v>78</v>
      </c>
      <c r="EA45" s="52">
        <f t="shared" ref="EA45" si="50">SUM(EL45:HC45)</f>
        <v>1500</v>
      </c>
      <c r="EB45" s="41" t="s">
        <v>65</v>
      </c>
      <c r="EC45" s="309">
        <v>42830</v>
      </c>
      <c r="ED45" s="312"/>
      <c r="EE45" s="313"/>
      <c r="EF45" s="313"/>
      <c r="EG45" s="313"/>
      <c r="EH45" s="313"/>
      <c r="EI45" s="313"/>
      <c r="EJ45" s="53" t="str">
        <f t="shared" si="49"/>
        <v/>
      </c>
      <c r="EK45" s="53">
        <f t="shared" si="49"/>
        <v>0</v>
      </c>
      <c r="EL45" s="53">
        <f t="shared" si="49"/>
        <v>128</v>
      </c>
      <c r="EM45" s="54" t="str">
        <f t="shared" si="49"/>
        <v/>
      </c>
      <c r="EN45" s="54" t="str">
        <f t="shared" si="49"/>
        <v/>
      </c>
      <c r="EO45" s="54">
        <f t="shared" si="49"/>
        <v>160</v>
      </c>
      <c r="EP45" s="54" t="str">
        <f t="shared" si="49"/>
        <v/>
      </c>
      <c r="EQ45" s="54">
        <f t="shared" si="49"/>
        <v>189</v>
      </c>
      <c r="ER45" s="54" t="str">
        <f t="shared" si="49"/>
        <v/>
      </c>
      <c r="ES45" s="54" t="str">
        <f t="shared" si="49"/>
        <v/>
      </c>
      <c r="ET45" s="54" t="str">
        <f t="shared" si="49"/>
        <v/>
      </c>
      <c r="EU45" s="54" t="str">
        <f t="shared" si="49"/>
        <v/>
      </c>
      <c r="EV45" s="54">
        <f t="shared" si="49"/>
        <v>259</v>
      </c>
      <c r="EW45" s="54" t="str">
        <f t="shared" si="49"/>
        <v/>
      </c>
      <c r="EX45" s="54">
        <f t="shared" si="49"/>
        <v>239</v>
      </c>
      <c r="EY45" s="54" t="str">
        <f t="shared" si="47"/>
        <v/>
      </c>
      <c r="EZ45" s="54" t="str">
        <f t="shared" si="47"/>
        <v/>
      </c>
      <c r="FA45" s="54" t="str">
        <f t="shared" si="47"/>
        <v/>
      </c>
      <c r="FB45" s="54" t="str">
        <f t="shared" si="47"/>
        <v/>
      </c>
      <c r="FC45" s="54">
        <f t="shared" si="47"/>
        <v>162</v>
      </c>
      <c r="FD45" s="54" t="str">
        <f t="shared" si="47"/>
        <v/>
      </c>
      <c r="FE45" s="54">
        <f t="shared" si="47"/>
        <v>130</v>
      </c>
      <c r="FF45" s="54" t="str">
        <f t="shared" si="47"/>
        <v/>
      </c>
      <c r="FG45" s="54">
        <f t="shared" si="47"/>
        <v>95</v>
      </c>
      <c r="FH45" s="54" t="str">
        <f t="shared" si="47"/>
        <v/>
      </c>
      <c r="FI45" s="54" t="str">
        <f t="shared" si="47"/>
        <v/>
      </c>
      <c r="FJ45" s="54">
        <f t="shared" si="47"/>
        <v>62</v>
      </c>
      <c r="FK45" s="54" t="str">
        <f t="shared" si="47"/>
        <v/>
      </c>
      <c r="FL45" s="54" t="str">
        <f t="shared" si="47"/>
        <v/>
      </c>
      <c r="FM45" s="54">
        <f t="shared" si="43"/>
        <v>38</v>
      </c>
      <c r="FN45" s="54" t="str">
        <f t="shared" si="43"/>
        <v/>
      </c>
      <c r="FO45" s="54" t="str">
        <f t="shared" si="43"/>
        <v/>
      </c>
      <c r="FP45" s="54" t="str">
        <f t="shared" si="43"/>
        <v/>
      </c>
      <c r="FQ45" s="54">
        <f t="shared" si="43"/>
        <v>3</v>
      </c>
      <c r="FR45" s="54" t="str">
        <f t="shared" si="43"/>
        <v/>
      </c>
      <c r="FS45" s="54" t="str">
        <f t="shared" si="43"/>
        <v/>
      </c>
      <c r="FT45" s="54">
        <f t="shared" si="43"/>
        <v>1</v>
      </c>
      <c r="FU45" s="54" t="str">
        <f t="shared" si="43"/>
        <v/>
      </c>
      <c r="FV45" s="54" t="str">
        <f t="shared" si="43"/>
        <v/>
      </c>
      <c r="FW45" s="54" t="str">
        <f t="shared" si="43"/>
        <v/>
      </c>
      <c r="FX45" s="54" t="str">
        <f t="shared" si="43"/>
        <v/>
      </c>
      <c r="FY45" s="54">
        <f t="shared" si="43"/>
        <v>33</v>
      </c>
      <c r="FZ45" s="54" t="str">
        <f t="shared" si="43"/>
        <v/>
      </c>
      <c r="GA45" s="54" t="str">
        <f t="shared" si="43"/>
        <v/>
      </c>
      <c r="GB45" s="54" t="str">
        <f t="shared" si="43"/>
        <v/>
      </c>
      <c r="GC45" s="54">
        <f t="shared" si="44"/>
        <v>1</v>
      </c>
      <c r="GD45" s="54" t="str">
        <f t="shared" si="44"/>
        <v/>
      </c>
      <c r="GE45" s="54" t="str">
        <f t="shared" si="44"/>
        <v/>
      </c>
      <c r="GF45" s="54" t="str">
        <f t="shared" si="44"/>
        <v/>
      </c>
      <c r="GG45" s="54" t="str">
        <f t="shared" si="44"/>
        <v/>
      </c>
      <c r="GH45" s="54" t="str">
        <f t="shared" si="44"/>
        <v/>
      </c>
      <c r="GI45" s="54" t="str">
        <f t="shared" si="44"/>
        <v/>
      </c>
      <c r="GJ45" s="54" t="str">
        <f t="shared" si="44"/>
        <v/>
      </c>
      <c r="GK45" s="54" t="str">
        <f t="shared" si="44"/>
        <v/>
      </c>
      <c r="GL45" s="54" t="str">
        <f t="shared" si="44"/>
        <v/>
      </c>
      <c r="GM45" s="54" t="str">
        <f t="shared" si="44"/>
        <v/>
      </c>
      <c r="GN45" s="54" t="str">
        <f t="shared" si="44"/>
        <v/>
      </c>
      <c r="GO45" s="54" t="str">
        <f t="shared" si="44"/>
        <v/>
      </c>
      <c r="GP45" s="54" t="str">
        <f t="shared" si="44"/>
        <v/>
      </c>
      <c r="GQ45" s="54" t="str">
        <f t="shared" si="44"/>
        <v/>
      </c>
      <c r="GR45" s="54" t="str">
        <f t="shared" si="48"/>
        <v/>
      </c>
      <c r="GS45" s="54" t="str">
        <f t="shared" si="48"/>
        <v/>
      </c>
      <c r="GT45" s="54" t="str">
        <f t="shared" si="48"/>
        <v/>
      </c>
      <c r="GU45" s="54" t="str">
        <f t="shared" si="7"/>
        <v/>
      </c>
      <c r="GV45" s="54" t="str">
        <f t="shared" si="7"/>
        <v/>
      </c>
      <c r="GW45" s="54" t="str">
        <f t="shared" si="7"/>
        <v/>
      </c>
      <c r="GX45" s="54" t="str">
        <f t="shared" si="7"/>
        <v/>
      </c>
      <c r="GY45" s="54" t="str">
        <f t="shared" si="7"/>
        <v/>
      </c>
      <c r="GZ45" s="54" t="str">
        <f t="shared" si="7"/>
        <v/>
      </c>
      <c r="HA45" s="54" t="str">
        <f t="shared" si="7"/>
        <v/>
      </c>
      <c r="HB45" s="54" t="str">
        <f t="shared" si="7"/>
        <v/>
      </c>
      <c r="HC45" s="55" t="str">
        <f t="shared" si="38"/>
        <v/>
      </c>
      <c r="HD45" s="313"/>
      <c r="HE45" s="313"/>
      <c r="HF45" s="313"/>
      <c r="HG45" s="313"/>
      <c r="HH45" s="313"/>
      <c r="HI45" s="316"/>
      <c r="HK45">
        <f>SUM($EJ45:EK45)</f>
        <v>0</v>
      </c>
      <c r="HL45">
        <f>SUM($EJ45:EL45)</f>
        <v>128</v>
      </c>
      <c r="HM45">
        <f>SUM($EJ45:EM45)</f>
        <v>128</v>
      </c>
      <c r="HN45">
        <f>SUM($EJ45:EN45)</f>
        <v>128</v>
      </c>
      <c r="HO45">
        <f>SUM($EJ45:EO45)</f>
        <v>288</v>
      </c>
      <c r="HP45">
        <f>SUM($EJ45:EP45)</f>
        <v>288</v>
      </c>
      <c r="HQ45">
        <f>SUM($EJ45:EQ45)</f>
        <v>477</v>
      </c>
      <c r="HR45">
        <f>SUM($EJ45:ER45)</f>
        <v>477</v>
      </c>
      <c r="HS45">
        <f>SUM($EJ45:ES45)</f>
        <v>477</v>
      </c>
      <c r="HT45">
        <f>SUM($EJ45:ET45)</f>
        <v>477</v>
      </c>
      <c r="HU45">
        <f>SUM($EJ45:EU45)</f>
        <v>477</v>
      </c>
      <c r="HV45">
        <f>SUM($EJ45:EV45)</f>
        <v>736</v>
      </c>
      <c r="HW45">
        <f>SUM($EJ45:EW45)</f>
        <v>736</v>
      </c>
      <c r="HX45">
        <f>SUM($EJ45:EX45)</f>
        <v>975</v>
      </c>
      <c r="HY45">
        <f>SUM($EJ45:EY45)</f>
        <v>975</v>
      </c>
      <c r="HZ45">
        <f>SUM($EJ45:EZ45)</f>
        <v>975</v>
      </c>
      <c r="IA45">
        <f>SUM($EJ45:FA45)</f>
        <v>975</v>
      </c>
      <c r="IB45">
        <f>SUM($EJ45:FB45)</f>
        <v>975</v>
      </c>
      <c r="IC45">
        <f>SUM($EJ45:FC45)</f>
        <v>1137</v>
      </c>
      <c r="ID45">
        <f>SUM($EJ45:FD45)</f>
        <v>1137</v>
      </c>
      <c r="IE45">
        <f>SUM($EJ45:FE45)</f>
        <v>1267</v>
      </c>
      <c r="IF45">
        <f>SUM($EJ45:FF45)</f>
        <v>1267</v>
      </c>
      <c r="IG45">
        <f>SUM($EJ45:FG45)</f>
        <v>1362</v>
      </c>
      <c r="IH45">
        <f>SUM($EJ45:FH45)</f>
        <v>1362</v>
      </c>
      <c r="II45">
        <f>SUM($EJ45:FI45)</f>
        <v>1362</v>
      </c>
      <c r="IJ45">
        <f>SUM($EJ45:FJ45)</f>
        <v>1424</v>
      </c>
      <c r="IK45">
        <f>SUM($EJ45:FK45)</f>
        <v>1424</v>
      </c>
      <c r="IL45">
        <f>SUM($EJ45:FL45)</f>
        <v>1424</v>
      </c>
      <c r="IM45">
        <f>SUM($EJ45:FM45)</f>
        <v>1462</v>
      </c>
      <c r="IN45">
        <f>SUM($EJ45:FN45)</f>
        <v>1462</v>
      </c>
      <c r="IO45">
        <f>SUM($EJ45:FO45)</f>
        <v>1462</v>
      </c>
      <c r="IP45">
        <f>SUM($EJ45:FP45)</f>
        <v>1462</v>
      </c>
      <c r="IQ45">
        <f>SUM($EJ45:FQ45)</f>
        <v>1465</v>
      </c>
      <c r="IR45">
        <f>SUM($EJ45:FR45)</f>
        <v>1465</v>
      </c>
      <c r="IS45">
        <f>SUM($EJ45:FS45)</f>
        <v>1465</v>
      </c>
      <c r="IT45">
        <f>SUM($EJ45:FT45)</f>
        <v>1466</v>
      </c>
      <c r="IU45">
        <f>SUM($EJ45:FU45)</f>
        <v>1466</v>
      </c>
      <c r="IV45">
        <f>SUM($EJ45:FV45)</f>
        <v>1466</v>
      </c>
      <c r="IW45">
        <f>SUM($EJ45:FW45)</f>
        <v>1466</v>
      </c>
      <c r="IX45">
        <f>SUM($EJ45:FX45)</f>
        <v>1466</v>
      </c>
      <c r="IY45">
        <f>SUM($EJ45:FY45)</f>
        <v>1499</v>
      </c>
      <c r="IZ45">
        <f>SUM($EJ45:FZ45)</f>
        <v>1499</v>
      </c>
      <c r="JA45">
        <f>SUM($EJ45:GA45)</f>
        <v>1499</v>
      </c>
      <c r="JB45">
        <f>SUM($EJ45:GB45)</f>
        <v>1499</v>
      </c>
      <c r="JC45">
        <f>SUM($EJ45:GC45)</f>
        <v>1500</v>
      </c>
      <c r="JD45">
        <f>SUM($EJ45:GD45)</f>
        <v>1500</v>
      </c>
      <c r="JE45">
        <f>SUM($EJ45:GE45)</f>
        <v>1500</v>
      </c>
      <c r="JF45">
        <f>SUM($EJ45:GF45)</f>
        <v>1500</v>
      </c>
      <c r="JG45">
        <f>SUM($EJ45:GG45)</f>
        <v>1500</v>
      </c>
      <c r="JH45">
        <f>SUM($EJ45:GH45)</f>
        <v>1500</v>
      </c>
      <c r="JI45">
        <f>SUM($EJ45:GI45)</f>
        <v>1500</v>
      </c>
      <c r="JJ45">
        <f>SUM($EJ45:GJ45)</f>
        <v>1500</v>
      </c>
      <c r="JK45">
        <f>SUM($EJ45:GK45)</f>
        <v>1500</v>
      </c>
      <c r="JL45">
        <f>SUM($EJ45:GL45)</f>
        <v>1500</v>
      </c>
      <c r="JM45">
        <f>SUM($EJ45:GM45)</f>
        <v>1500</v>
      </c>
      <c r="JN45">
        <f>SUM($EJ45:GN45)</f>
        <v>1500</v>
      </c>
      <c r="JO45">
        <f>SUM($EJ45:GO45)</f>
        <v>1500</v>
      </c>
      <c r="JP45">
        <f>SUM($EJ45:GP45)</f>
        <v>1500</v>
      </c>
      <c r="JQ45">
        <f>SUM($EJ45:GQ45)</f>
        <v>1500</v>
      </c>
      <c r="JR45">
        <f>SUM($EJ45:GR45)</f>
        <v>1500</v>
      </c>
      <c r="JS45">
        <f>SUM($EJ45:GS45)</f>
        <v>1500</v>
      </c>
      <c r="JT45">
        <f>SUM($EJ45:GT45)</f>
        <v>1500</v>
      </c>
      <c r="JU45">
        <f>SUM($EJ45:GU45)</f>
        <v>1500</v>
      </c>
      <c r="JV45">
        <f>SUM($EJ45:GV45)</f>
        <v>1500</v>
      </c>
      <c r="JW45">
        <f>SUM($EJ45:GW45)</f>
        <v>1500</v>
      </c>
      <c r="JX45">
        <f>SUM($EJ45:GX45)</f>
        <v>1500</v>
      </c>
      <c r="JY45">
        <f>SUM($EJ45:GY45)</f>
        <v>1500</v>
      </c>
      <c r="JZ45">
        <f>SUM($EJ45:GZ45)</f>
        <v>1500</v>
      </c>
      <c r="KA45">
        <f>SUM($EJ45:HA45)</f>
        <v>1500</v>
      </c>
      <c r="KB45">
        <f>SUM($EJ45:HB45)</f>
        <v>1500</v>
      </c>
      <c r="KC45">
        <f>SUM($EJ45:HC45)</f>
        <v>1500</v>
      </c>
      <c r="KE45" s="318"/>
      <c r="KF45" s="56"/>
      <c r="KG45" s="56"/>
      <c r="KH45" s="56">
        <f t="shared" ref="KH45:LZ45" si="51">IF(I45="",NA(),I45*1)</f>
        <v>128</v>
      </c>
      <c r="KI45" s="56" t="e">
        <f t="shared" si="51"/>
        <v>#N/A</v>
      </c>
      <c r="KJ45" s="56" t="e">
        <f t="shared" si="51"/>
        <v>#N/A</v>
      </c>
      <c r="KK45" s="56">
        <f t="shared" si="51"/>
        <v>160</v>
      </c>
      <c r="KL45" s="56" t="e">
        <f t="shared" si="51"/>
        <v>#N/A</v>
      </c>
      <c r="KM45" s="56">
        <f t="shared" si="51"/>
        <v>189</v>
      </c>
      <c r="KN45" s="56" t="e">
        <f t="shared" si="51"/>
        <v>#N/A</v>
      </c>
      <c r="KO45" s="56" t="e">
        <f t="shared" si="51"/>
        <v>#N/A</v>
      </c>
      <c r="KP45" s="56" t="e">
        <f t="shared" si="51"/>
        <v>#N/A</v>
      </c>
      <c r="KQ45" s="56" t="e">
        <f t="shared" si="51"/>
        <v>#N/A</v>
      </c>
      <c r="KR45" s="56">
        <f t="shared" si="51"/>
        <v>259</v>
      </c>
      <c r="KS45" s="56" t="e">
        <f t="shared" si="51"/>
        <v>#N/A</v>
      </c>
      <c r="KT45" s="56">
        <f t="shared" si="51"/>
        <v>239</v>
      </c>
      <c r="KU45" s="56" t="e">
        <f t="shared" si="51"/>
        <v>#N/A</v>
      </c>
      <c r="KV45" s="56" t="e">
        <f t="shared" si="51"/>
        <v>#N/A</v>
      </c>
      <c r="KW45" s="56" t="e">
        <f t="shared" si="51"/>
        <v>#N/A</v>
      </c>
      <c r="KX45" s="56" t="e">
        <f t="shared" si="51"/>
        <v>#N/A</v>
      </c>
      <c r="KY45" s="56">
        <f t="shared" si="51"/>
        <v>162</v>
      </c>
      <c r="KZ45" s="56" t="e">
        <f t="shared" si="51"/>
        <v>#N/A</v>
      </c>
      <c r="LA45" s="56">
        <f t="shared" si="51"/>
        <v>130</v>
      </c>
      <c r="LB45" s="56" t="e">
        <f t="shared" si="51"/>
        <v>#N/A</v>
      </c>
      <c r="LC45" s="56">
        <f t="shared" si="51"/>
        <v>95</v>
      </c>
      <c r="LD45" s="56" t="e">
        <f t="shared" si="51"/>
        <v>#N/A</v>
      </c>
      <c r="LE45" s="56" t="e">
        <f t="shared" si="51"/>
        <v>#N/A</v>
      </c>
      <c r="LF45" s="56">
        <f t="shared" si="51"/>
        <v>62</v>
      </c>
      <c r="LG45" s="56" t="e">
        <f t="shared" si="51"/>
        <v>#N/A</v>
      </c>
      <c r="LH45" s="56" t="e">
        <f t="shared" si="51"/>
        <v>#N/A</v>
      </c>
      <c r="LI45" s="56">
        <f t="shared" si="51"/>
        <v>38</v>
      </c>
      <c r="LJ45" s="56" t="e">
        <f t="shared" si="51"/>
        <v>#N/A</v>
      </c>
      <c r="LK45" s="56" t="e">
        <f t="shared" si="51"/>
        <v>#N/A</v>
      </c>
      <c r="LL45" s="56" t="e">
        <f t="shared" si="51"/>
        <v>#N/A</v>
      </c>
      <c r="LM45" s="56">
        <f t="shared" si="51"/>
        <v>3</v>
      </c>
      <c r="LN45" s="56" t="e">
        <f t="shared" si="51"/>
        <v>#N/A</v>
      </c>
      <c r="LO45" s="56" t="e">
        <f t="shared" si="51"/>
        <v>#N/A</v>
      </c>
      <c r="LP45" s="56">
        <f t="shared" si="51"/>
        <v>1</v>
      </c>
      <c r="LQ45" s="56" t="e">
        <f t="shared" si="51"/>
        <v>#N/A</v>
      </c>
      <c r="LR45" s="56" t="e">
        <f t="shared" si="51"/>
        <v>#N/A</v>
      </c>
      <c r="LS45" s="56" t="e">
        <f t="shared" si="51"/>
        <v>#N/A</v>
      </c>
      <c r="LT45" s="56" t="e">
        <f t="shared" si="51"/>
        <v>#N/A</v>
      </c>
      <c r="LU45" s="56">
        <f t="shared" si="51"/>
        <v>33</v>
      </c>
      <c r="LV45" s="56" t="e">
        <f t="shared" si="51"/>
        <v>#N/A</v>
      </c>
      <c r="LW45" s="56" t="e">
        <f t="shared" si="51"/>
        <v>#N/A</v>
      </c>
      <c r="LX45" s="56" t="e">
        <f t="shared" si="51"/>
        <v>#N/A</v>
      </c>
      <c r="LY45" s="56">
        <f t="shared" si="51"/>
        <v>1</v>
      </c>
      <c r="LZ45" s="56" t="e">
        <f t="shared" si="51"/>
        <v>#N/A</v>
      </c>
      <c r="MB45" s="57">
        <f t="shared" ref="MB45:NT45" si="52">IF(ISNUMBER(KH45),KH45,"")</f>
        <v>128</v>
      </c>
      <c r="MC45" s="57" t="str">
        <f t="shared" si="52"/>
        <v/>
      </c>
      <c r="MD45" s="57" t="str">
        <f t="shared" si="52"/>
        <v/>
      </c>
      <c r="ME45" s="57">
        <f t="shared" si="52"/>
        <v>160</v>
      </c>
      <c r="MF45" s="57" t="str">
        <f t="shared" si="52"/>
        <v/>
      </c>
      <c r="MG45" s="57">
        <f t="shared" si="52"/>
        <v>189</v>
      </c>
      <c r="MH45" s="57" t="str">
        <f t="shared" si="52"/>
        <v/>
      </c>
      <c r="MI45" s="57" t="str">
        <f t="shared" si="52"/>
        <v/>
      </c>
      <c r="MJ45" s="57" t="str">
        <f t="shared" si="52"/>
        <v/>
      </c>
      <c r="MK45" s="57" t="str">
        <f t="shared" si="52"/>
        <v/>
      </c>
      <c r="ML45" s="57">
        <f t="shared" si="52"/>
        <v>259</v>
      </c>
      <c r="MM45" s="57" t="str">
        <f t="shared" si="52"/>
        <v/>
      </c>
      <c r="MN45" s="57">
        <f t="shared" si="52"/>
        <v>239</v>
      </c>
      <c r="MO45" s="57" t="str">
        <f t="shared" si="52"/>
        <v/>
      </c>
      <c r="MP45" s="57" t="str">
        <f t="shared" si="52"/>
        <v/>
      </c>
      <c r="MQ45" s="57" t="str">
        <f t="shared" si="52"/>
        <v/>
      </c>
      <c r="MR45" s="57" t="str">
        <f t="shared" si="52"/>
        <v/>
      </c>
      <c r="MS45" s="57">
        <f t="shared" si="52"/>
        <v>162</v>
      </c>
      <c r="MT45" s="57" t="str">
        <f t="shared" si="52"/>
        <v/>
      </c>
      <c r="MU45" s="57">
        <f t="shared" si="52"/>
        <v>130</v>
      </c>
      <c r="MV45" s="57" t="str">
        <f t="shared" si="52"/>
        <v/>
      </c>
      <c r="MW45" s="57">
        <f t="shared" si="52"/>
        <v>95</v>
      </c>
      <c r="MX45" s="57" t="str">
        <f t="shared" si="52"/>
        <v/>
      </c>
      <c r="MY45" s="57" t="str">
        <f t="shared" si="52"/>
        <v/>
      </c>
      <c r="MZ45" s="57">
        <f t="shared" si="52"/>
        <v>62</v>
      </c>
      <c r="NA45" s="57" t="str">
        <f t="shared" si="52"/>
        <v/>
      </c>
      <c r="NB45" s="57" t="str">
        <f t="shared" si="52"/>
        <v/>
      </c>
      <c r="NC45" s="57">
        <f t="shared" si="52"/>
        <v>38</v>
      </c>
      <c r="ND45" s="57" t="str">
        <f t="shared" si="52"/>
        <v/>
      </c>
      <c r="NE45" s="57" t="str">
        <f t="shared" si="52"/>
        <v/>
      </c>
      <c r="NF45" s="57" t="str">
        <f t="shared" si="52"/>
        <v/>
      </c>
      <c r="NG45" s="57">
        <f t="shared" si="52"/>
        <v>3</v>
      </c>
      <c r="NH45" s="57" t="str">
        <f t="shared" si="52"/>
        <v/>
      </c>
      <c r="NI45" s="57" t="str">
        <f t="shared" si="52"/>
        <v/>
      </c>
      <c r="NJ45" s="57">
        <f t="shared" si="52"/>
        <v>1</v>
      </c>
      <c r="NK45" s="57" t="str">
        <f t="shared" si="52"/>
        <v/>
      </c>
      <c r="NL45" s="57" t="str">
        <f t="shared" si="52"/>
        <v/>
      </c>
      <c r="NM45" s="57" t="str">
        <f t="shared" si="52"/>
        <v/>
      </c>
      <c r="NN45" s="57" t="str">
        <f t="shared" si="52"/>
        <v/>
      </c>
      <c r="NO45" s="57">
        <f t="shared" si="52"/>
        <v>33</v>
      </c>
      <c r="NP45" s="57" t="str">
        <f t="shared" si="52"/>
        <v/>
      </c>
      <c r="NQ45" s="57" t="str">
        <f t="shared" si="52"/>
        <v/>
      </c>
      <c r="NR45" s="57" t="str">
        <f t="shared" si="52"/>
        <v/>
      </c>
      <c r="NS45" s="57">
        <f t="shared" si="52"/>
        <v>1</v>
      </c>
      <c r="NT45" s="57" t="str">
        <f t="shared" si="52"/>
        <v/>
      </c>
      <c r="NU45" s="57" t="str">
        <f>IF(ISNUMBER(#REF!),#REF!,"")</f>
        <v/>
      </c>
      <c r="NV45" s="57" t="str">
        <f>IF(ISNUMBER(#REF!),#REF!,"")</f>
        <v/>
      </c>
      <c r="NX45" s="57">
        <f>SUM($MB45:MC45)</f>
        <v>128</v>
      </c>
      <c r="NY45" s="57">
        <f>SUM($MB45:MD45)</f>
        <v>128</v>
      </c>
      <c r="NZ45" s="57">
        <f>SUM($MB45:ME45)</f>
        <v>288</v>
      </c>
      <c r="OA45" s="57">
        <f>SUM($MB45:MF45)</f>
        <v>288</v>
      </c>
      <c r="OB45" s="57">
        <f>SUM($MB45:MG45)</f>
        <v>477</v>
      </c>
      <c r="OC45" s="57">
        <f>SUM($MB45:MH45)</f>
        <v>477</v>
      </c>
      <c r="OD45" s="57">
        <f>SUM($MB45:MI45)</f>
        <v>477</v>
      </c>
      <c r="OE45" s="57">
        <f>SUM($MB45:MJ45)</f>
        <v>477</v>
      </c>
      <c r="OF45" s="57">
        <f>SUM($MB45:MK45)</f>
        <v>477</v>
      </c>
      <c r="OG45" s="57">
        <f>SUM($MB45:ML45)</f>
        <v>736</v>
      </c>
      <c r="OH45" s="57">
        <f>SUM($MB45:MM45)</f>
        <v>736</v>
      </c>
      <c r="OI45" s="57">
        <f>SUM($MB45:MN45)</f>
        <v>975</v>
      </c>
      <c r="OJ45" s="57">
        <f>SUM($MB45:MO45)</f>
        <v>975</v>
      </c>
      <c r="OK45" s="57">
        <f>SUM($MB45:MP45)</f>
        <v>975</v>
      </c>
      <c r="OL45" s="57">
        <f>SUM($MB45:MQ45)</f>
        <v>975</v>
      </c>
      <c r="OM45" s="57">
        <f>SUM($MB45:MR45)</f>
        <v>975</v>
      </c>
      <c r="ON45" s="57">
        <f>SUM($MB45:MS45)</f>
        <v>1137</v>
      </c>
      <c r="OO45" s="57">
        <f>SUM($MB45:MT45)</f>
        <v>1137</v>
      </c>
      <c r="OP45" s="57">
        <f>SUM($MB45:MU45)</f>
        <v>1267</v>
      </c>
      <c r="OQ45" s="57">
        <f>SUM($MB45:MV45)</f>
        <v>1267</v>
      </c>
      <c r="OR45" s="57">
        <f>SUM($MB45:MW45)</f>
        <v>1362</v>
      </c>
      <c r="OS45" s="57">
        <f>SUM($MB45:MX45)</f>
        <v>1362</v>
      </c>
      <c r="OT45" s="57">
        <f>SUM($MB45:MY45)</f>
        <v>1362</v>
      </c>
      <c r="OU45" s="57">
        <f>SUM($MB45:MZ45)</f>
        <v>1424</v>
      </c>
      <c r="OV45" s="57">
        <f>SUM($MB45:NA45)</f>
        <v>1424</v>
      </c>
      <c r="OW45" s="57">
        <f>SUM($MB45:NB45)</f>
        <v>1424</v>
      </c>
      <c r="OX45" s="57">
        <f>SUM($MB45:NC45)</f>
        <v>1462</v>
      </c>
      <c r="OY45" s="57">
        <f>SUM($MB45:ND45)</f>
        <v>1462</v>
      </c>
      <c r="OZ45" s="57">
        <f>SUM($MB45:NE45)</f>
        <v>1462</v>
      </c>
      <c r="PA45" s="57">
        <f>SUM($MB45:NF45)</f>
        <v>1462</v>
      </c>
      <c r="PB45" s="57">
        <f>SUM($MB45:NG45)</f>
        <v>1465</v>
      </c>
      <c r="PC45" s="57">
        <f>SUM($MB45:NH45)</f>
        <v>1465</v>
      </c>
      <c r="PD45" s="57">
        <f>SUM($MB45:NI45)</f>
        <v>1465</v>
      </c>
      <c r="PE45" s="57">
        <f>SUM($MB45:NJ45)</f>
        <v>1466</v>
      </c>
      <c r="PF45" s="57">
        <f>SUM($MB45:NK45)</f>
        <v>1466</v>
      </c>
      <c r="PG45" s="57">
        <f>SUM($MB45:NL45)</f>
        <v>1466</v>
      </c>
      <c r="PH45" s="57">
        <f>SUM($MB45:NM45)</f>
        <v>1466</v>
      </c>
      <c r="PI45" s="57">
        <f>SUM($MB45:NN45)</f>
        <v>1466</v>
      </c>
      <c r="PJ45" s="57">
        <f>SUM($MB45:NO45)</f>
        <v>1499</v>
      </c>
      <c r="PK45" s="57">
        <f>SUM($MB45:NP45)</f>
        <v>1499</v>
      </c>
      <c r="PL45" s="57">
        <f>SUM($MB45:NQ45)</f>
        <v>1499</v>
      </c>
      <c r="PM45" s="57">
        <f>SUM($MB45:NR45)</f>
        <v>1499</v>
      </c>
      <c r="PN45" s="57">
        <f>SUM($MB45:NS45)</f>
        <v>1500</v>
      </c>
      <c r="PO45" s="57">
        <f>SUM($MB45:NT45)</f>
        <v>1500</v>
      </c>
      <c r="PP45" s="57">
        <f>SUM($MB45:NU45)</f>
        <v>1500</v>
      </c>
      <c r="PQ45" s="57">
        <f>SUM($MB45:NV45)</f>
        <v>1500</v>
      </c>
      <c r="PR45" s="57">
        <f>SUM($MB45:NV45)</f>
        <v>1500</v>
      </c>
    </row>
    <row r="46" spans="1:434" ht="17" thickBot="1">
      <c r="A46" s="319"/>
      <c r="B46" s="307"/>
      <c r="C46" s="307"/>
      <c r="D46" s="307"/>
      <c r="E46" s="58" t="s">
        <v>66</v>
      </c>
      <c r="F46" s="310"/>
      <c r="G46" s="99"/>
      <c r="H46" s="42">
        <v>0</v>
      </c>
      <c r="I46" s="59">
        <v>18.3</v>
      </c>
      <c r="J46" s="60"/>
      <c r="K46" s="61"/>
      <c r="L46" s="60">
        <v>14.85</v>
      </c>
      <c r="M46" s="61"/>
      <c r="N46" s="60">
        <v>30.7</v>
      </c>
      <c r="O46" s="61"/>
      <c r="P46" s="61"/>
      <c r="Q46" s="61"/>
      <c r="R46" s="61"/>
      <c r="S46" s="60">
        <v>41.4</v>
      </c>
      <c r="T46" s="60"/>
      <c r="U46" s="60">
        <v>54.75</v>
      </c>
      <c r="V46" s="61"/>
      <c r="W46" s="61"/>
      <c r="X46" s="61"/>
      <c r="Y46" s="60"/>
      <c r="Z46" s="60">
        <v>51.6</v>
      </c>
      <c r="AA46" s="61"/>
      <c r="AB46" s="60">
        <v>64.7</v>
      </c>
      <c r="AC46" s="61"/>
      <c r="AD46" s="60">
        <v>60</v>
      </c>
      <c r="AE46" s="60"/>
      <c r="AF46" s="61"/>
      <c r="AG46" s="60">
        <v>56.2</v>
      </c>
      <c r="AH46" s="61"/>
      <c r="AI46" s="61"/>
      <c r="AJ46" s="60">
        <v>52.55</v>
      </c>
      <c r="AK46" s="62"/>
      <c r="AL46" s="62"/>
      <c r="AM46" s="62"/>
      <c r="AN46" s="63">
        <v>48.9</v>
      </c>
      <c r="AO46" s="62"/>
      <c r="AP46" s="62"/>
      <c r="AQ46" s="63">
        <v>34.4</v>
      </c>
      <c r="AR46" s="62"/>
      <c r="AS46" s="62"/>
      <c r="AT46" s="62"/>
      <c r="AU46" s="62"/>
      <c r="AV46" s="63">
        <v>42</v>
      </c>
      <c r="AW46" s="62"/>
      <c r="AX46" s="62"/>
      <c r="AY46" s="63"/>
      <c r="AZ46" s="64">
        <v>24.4</v>
      </c>
      <c r="BA46" s="63"/>
      <c r="BC46" s="319"/>
      <c r="BD46">
        <v>0</v>
      </c>
      <c r="BE46" s="65" t="e">
        <f t="shared" si="41"/>
        <v>#N/A</v>
      </c>
      <c r="BF46" s="65">
        <f t="shared" si="41"/>
        <v>0</v>
      </c>
      <c r="BG46" s="65">
        <f t="shared" si="41"/>
        <v>18.3</v>
      </c>
      <c r="BH46" s="66" t="e">
        <f t="shared" si="41"/>
        <v>#N/A</v>
      </c>
      <c r="BI46" s="66" t="e">
        <f t="shared" si="41"/>
        <v>#N/A</v>
      </c>
      <c r="BJ46" s="66">
        <f t="shared" si="41"/>
        <v>14.85</v>
      </c>
      <c r="BK46" s="66" t="e">
        <f t="shared" si="41"/>
        <v>#N/A</v>
      </c>
      <c r="BL46" s="66">
        <f t="shared" si="41"/>
        <v>30.7</v>
      </c>
      <c r="BM46" s="66" t="e">
        <f t="shared" si="41"/>
        <v>#N/A</v>
      </c>
      <c r="BN46" s="66" t="e">
        <f t="shared" si="41"/>
        <v>#N/A</v>
      </c>
      <c r="BO46" s="66" t="e">
        <f t="shared" si="41"/>
        <v>#N/A</v>
      </c>
      <c r="BP46" s="66" t="e">
        <f t="shared" si="41"/>
        <v>#N/A</v>
      </c>
      <c r="BQ46" s="66">
        <f t="shared" si="41"/>
        <v>41.4</v>
      </c>
      <c r="BR46" s="66" t="e">
        <f t="shared" si="41"/>
        <v>#N/A</v>
      </c>
      <c r="BS46" s="66">
        <f t="shared" si="41"/>
        <v>54.75</v>
      </c>
      <c r="BT46" s="66" t="e">
        <f t="shared" si="39"/>
        <v>#N/A</v>
      </c>
      <c r="BU46" s="66" t="e">
        <f t="shared" si="39"/>
        <v>#N/A</v>
      </c>
      <c r="BV46" s="66" t="e">
        <f t="shared" si="39"/>
        <v>#N/A</v>
      </c>
      <c r="BW46" s="66" t="e">
        <f t="shared" si="39"/>
        <v>#N/A</v>
      </c>
      <c r="BX46" s="66">
        <f t="shared" si="39"/>
        <v>51.6</v>
      </c>
      <c r="BY46" s="66" t="e">
        <f t="shared" si="39"/>
        <v>#N/A</v>
      </c>
      <c r="BZ46" s="66">
        <f t="shared" si="39"/>
        <v>64.7</v>
      </c>
      <c r="CA46" s="66" t="e">
        <f t="shared" si="39"/>
        <v>#N/A</v>
      </c>
      <c r="CB46" s="66">
        <f t="shared" si="39"/>
        <v>60</v>
      </c>
      <c r="CC46" s="66" t="e">
        <f t="shared" si="39"/>
        <v>#N/A</v>
      </c>
      <c r="CD46" s="66" t="e">
        <f t="shared" si="39"/>
        <v>#N/A</v>
      </c>
      <c r="CE46" s="66">
        <f t="shared" si="39"/>
        <v>56.2</v>
      </c>
      <c r="CF46" s="66" t="e">
        <f t="shared" si="39"/>
        <v>#N/A</v>
      </c>
      <c r="CG46" s="66" t="e">
        <f t="shared" si="39"/>
        <v>#N/A</v>
      </c>
      <c r="CH46" s="66">
        <f t="shared" si="37"/>
        <v>52.55</v>
      </c>
      <c r="CI46" s="66" t="e">
        <f t="shared" si="37"/>
        <v>#N/A</v>
      </c>
      <c r="CJ46" s="66" t="e">
        <f t="shared" si="37"/>
        <v>#N/A</v>
      </c>
      <c r="CK46" s="66" t="e">
        <f t="shared" si="37"/>
        <v>#N/A</v>
      </c>
      <c r="CL46" s="66">
        <f t="shared" si="37"/>
        <v>48.9</v>
      </c>
      <c r="CM46" s="66" t="e">
        <f t="shared" si="37"/>
        <v>#N/A</v>
      </c>
      <c r="CN46" s="66" t="e">
        <f t="shared" si="37"/>
        <v>#N/A</v>
      </c>
      <c r="CO46" s="66">
        <f t="shared" si="37"/>
        <v>34.4</v>
      </c>
      <c r="CP46" s="66" t="e">
        <f t="shared" si="37"/>
        <v>#N/A</v>
      </c>
      <c r="CQ46" s="66" t="e">
        <f t="shared" si="37"/>
        <v>#N/A</v>
      </c>
      <c r="CR46" s="66" t="e">
        <f t="shared" si="37"/>
        <v>#N/A</v>
      </c>
      <c r="CS46" s="66" t="e">
        <f t="shared" si="37"/>
        <v>#N/A</v>
      </c>
      <c r="CT46" s="66">
        <f t="shared" si="37"/>
        <v>42</v>
      </c>
      <c r="CU46" s="66" t="e">
        <f t="shared" si="37"/>
        <v>#N/A</v>
      </c>
      <c r="CV46" s="66" t="e">
        <f t="shared" si="37"/>
        <v>#N/A</v>
      </c>
      <c r="CW46" s="66" t="e">
        <f t="shared" si="40"/>
        <v>#N/A</v>
      </c>
      <c r="CX46" s="66">
        <f t="shared" si="40"/>
        <v>24.4</v>
      </c>
      <c r="CY46" s="66" t="e">
        <f t="shared" si="40"/>
        <v>#N/A</v>
      </c>
      <c r="CZ46" s="66" t="e">
        <f>IF(#REF!="",NA(),#REF!)</f>
        <v>#REF!</v>
      </c>
      <c r="DA46" s="66" t="e">
        <f>IF(#REF!="",NA(),#REF!)</f>
        <v>#REF!</v>
      </c>
      <c r="DB46" s="66" t="e">
        <f>IF(#REF!="",NA(),#REF!)</f>
        <v>#REF!</v>
      </c>
      <c r="DC46" s="66" t="e">
        <f>IF(#REF!="",NA(),#REF!)</f>
        <v>#REF!</v>
      </c>
      <c r="DD46" s="66" t="e">
        <f>IF(#REF!="",NA(),#REF!)</f>
        <v>#REF!</v>
      </c>
      <c r="DE46" s="66" t="e">
        <f>IF(#REF!="",NA(),#REF!)</f>
        <v>#REF!</v>
      </c>
      <c r="DF46" s="66" t="e">
        <f>IF(#REF!="",NA(),#REF!)</f>
        <v>#REF!</v>
      </c>
      <c r="DG46" s="66" t="e">
        <f>IF(#REF!="",NA(),#REF!)</f>
        <v>#REF!</v>
      </c>
      <c r="DH46" s="66" t="e">
        <f>IF(#REF!="",NA(),#REF!)</f>
        <v>#REF!</v>
      </c>
      <c r="DI46" s="66" t="e">
        <f>IF(#REF!="",NA(),#REF!)</f>
        <v>#REF!</v>
      </c>
      <c r="DJ46" s="66" t="e">
        <f>IF(#REF!="",NA(),#REF!)</f>
        <v>#REF!</v>
      </c>
      <c r="DK46" s="66" t="e">
        <f>IF(#REF!="",NA(),#REF!)</f>
        <v>#REF!</v>
      </c>
      <c r="DL46" s="66" t="e">
        <f>IF(#REF!="",NA(),#REF!)</f>
        <v>#REF!</v>
      </c>
      <c r="DM46" s="66" t="e">
        <f>IF(#REF!="",NA(),#REF!)</f>
        <v>#REF!</v>
      </c>
      <c r="DN46" s="66" t="e">
        <f>IF(#REF!="",NA(),#REF!)</f>
        <v>#REF!</v>
      </c>
      <c r="DO46" s="66" t="e">
        <f>IF(#REF!="",NA(),#REF!)</f>
        <v>#REF!</v>
      </c>
      <c r="DP46" s="66" t="e">
        <f>IF(#REF!="",NA(),#REF!)</f>
        <v>#REF!</v>
      </c>
      <c r="DQ46" s="66" t="e">
        <f>IF(#REF!="",NA(),#REF!)</f>
        <v>#REF!</v>
      </c>
      <c r="DR46" s="66" t="e">
        <f>IF(#REF!="",NA(),#REF!)</f>
        <v>#REF!</v>
      </c>
      <c r="DS46" s="66" t="e">
        <f>IF(#REF!="",NA(),#REF!)</f>
        <v>#REF!</v>
      </c>
      <c r="DT46" s="66" t="e">
        <f>IF(#REF!="",NA(),#REF!)</f>
        <v>#REF!</v>
      </c>
      <c r="DU46" s="66" t="e">
        <f>IF(#REF!="",NA(),#REF!)</f>
        <v>#REF!</v>
      </c>
      <c r="DV46" s="66" t="e">
        <f>IF(#REF!="",NA(),#REF!)</f>
        <v>#REF!</v>
      </c>
      <c r="DW46" s="66" t="e">
        <f>IF(#REF!="",NA(),#REF!)</f>
        <v>#REF!</v>
      </c>
      <c r="DX46" s="67" t="e">
        <f>IF(#REF!="",NA(),#REF!)</f>
        <v>#REF!</v>
      </c>
      <c r="DY46" s="304"/>
      <c r="DZ46" s="324"/>
      <c r="EA46" s="68">
        <f>MAX(I46:BA46)</f>
        <v>64.7</v>
      </c>
      <c r="EB46" s="58" t="s">
        <v>67</v>
      </c>
      <c r="EC46" s="310"/>
      <c r="ED46" s="312"/>
      <c r="EE46" s="313"/>
      <c r="EF46" s="313"/>
      <c r="EG46" s="313"/>
      <c r="EH46" s="313"/>
      <c r="EI46" s="313"/>
      <c r="EJ46" s="53" t="str">
        <f t="shared" si="49"/>
        <v/>
      </c>
      <c r="EK46" s="53">
        <f t="shared" si="49"/>
        <v>0</v>
      </c>
      <c r="EL46" s="70">
        <f t="shared" si="49"/>
        <v>18.3</v>
      </c>
      <c r="EM46" t="str">
        <f t="shared" si="49"/>
        <v/>
      </c>
      <c r="EN46" t="str">
        <f t="shared" si="49"/>
        <v/>
      </c>
      <c r="EO46">
        <f t="shared" si="49"/>
        <v>14.85</v>
      </c>
      <c r="EP46" t="str">
        <f t="shared" si="49"/>
        <v/>
      </c>
      <c r="EQ46">
        <f t="shared" si="49"/>
        <v>30.7</v>
      </c>
      <c r="ER46" t="str">
        <f t="shared" si="49"/>
        <v/>
      </c>
      <c r="ES46" t="str">
        <f t="shared" si="49"/>
        <v/>
      </c>
      <c r="ET46" t="str">
        <f t="shared" si="49"/>
        <v/>
      </c>
      <c r="EU46" t="str">
        <f t="shared" si="49"/>
        <v/>
      </c>
      <c r="EV46">
        <f t="shared" si="49"/>
        <v>41.4</v>
      </c>
      <c r="EW46" t="str">
        <f t="shared" si="49"/>
        <v/>
      </c>
      <c r="EX46">
        <f t="shared" si="49"/>
        <v>54.75</v>
      </c>
      <c r="EY46" t="str">
        <f t="shared" si="47"/>
        <v/>
      </c>
      <c r="EZ46" t="str">
        <f t="shared" si="47"/>
        <v/>
      </c>
      <c r="FA46" t="str">
        <f t="shared" si="47"/>
        <v/>
      </c>
      <c r="FB46" t="str">
        <f t="shared" si="47"/>
        <v/>
      </c>
      <c r="FC46">
        <f t="shared" si="47"/>
        <v>51.6</v>
      </c>
      <c r="FD46" t="str">
        <f t="shared" si="47"/>
        <v/>
      </c>
      <c r="FE46">
        <f t="shared" si="47"/>
        <v>64.7</v>
      </c>
      <c r="FF46" t="str">
        <f t="shared" si="47"/>
        <v/>
      </c>
      <c r="FG46">
        <f t="shared" si="47"/>
        <v>60</v>
      </c>
      <c r="FH46" t="str">
        <f t="shared" si="47"/>
        <v/>
      </c>
      <c r="FI46" t="str">
        <f t="shared" si="47"/>
        <v/>
      </c>
      <c r="FJ46">
        <f t="shared" si="47"/>
        <v>56.2</v>
      </c>
      <c r="FK46" t="str">
        <f t="shared" si="47"/>
        <v/>
      </c>
      <c r="FL46" t="str">
        <f t="shared" si="47"/>
        <v/>
      </c>
      <c r="FM46">
        <f t="shared" si="43"/>
        <v>52.55</v>
      </c>
      <c r="FN46" t="str">
        <f t="shared" si="43"/>
        <v/>
      </c>
      <c r="FO46" t="str">
        <f t="shared" si="43"/>
        <v/>
      </c>
      <c r="FP46" t="str">
        <f t="shared" si="43"/>
        <v/>
      </c>
      <c r="FQ46">
        <f t="shared" si="43"/>
        <v>48.9</v>
      </c>
      <c r="FR46" t="str">
        <f t="shared" si="43"/>
        <v/>
      </c>
      <c r="FS46" t="str">
        <f t="shared" si="43"/>
        <v/>
      </c>
      <c r="FT46">
        <f t="shared" si="43"/>
        <v>34.4</v>
      </c>
      <c r="FU46" t="str">
        <f t="shared" si="43"/>
        <v/>
      </c>
      <c r="FV46" t="str">
        <f t="shared" si="43"/>
        <v/>
      </c>
      <c r="FW46" t="str">
        <f t="shared" si="43"/>
        <v/>
      </c>
      <c r="FX46" t="str">
        <f t="shared" si="43"/>
        <v/>
      </c>
      <c r="FY46">
        <f t="shared" si="43"/>
        <v>42</v>
      </c>
      <c r="FZ46" t="str">
        <f t="shared" si="43"/>
        <v/>
      </c>
      <c r="GA46" t="str">
        <f t="shared" si="43"/>
        <v/>
      </c>
      <c r="GB46" t="str">
        <f t="shared" si="43"/>
        <v/>
      </c>
      <c r="GC46">
        <f t="shared" si="44"/>
        <v>24.4</v>
      </c>
      <c r="GD46" t="str">
        <f t="shared" si="44"/>
        <v/>
      </c>
      <c r="GE46" t="str">
        <f t="shared" si="44"/>
        <v/>
      </c>
      <c r="GF46" t="str">
        <f t="shared" si="44"/>
        <v/>
      </c>
      <c r="GG46" t="str">
        <f t="shared" si="44"/>
        <v/>
      </c>
      <c r="GH46" t="str">
        <f t="shared" si="44"/>
        <v/>
      </c>
      <c r="GI46" t="str">
        <f t="shared" si="44"/>
        <v/>
      </c>
      <c r="GJ46" t="str">
        <f t="shared" si="44"/>
        <v/>
      </c>
      <c r="GK46" t="str">
        <f t="shared" si="44"/>
        <v/>
      </c>
      <c r="GL46" t="str">
        <f t="shared" si="44"/>
        <v/>
      </c>
      <c r="GM46" t="str">
        <f t="shared" si="44"/>
        <v/>
      </c>
      <c r="GN46" t="str">
        <f t="shared" si="44"/>
        <v/>
      </c>
      <c r="GO46" t="str">
        <f t="shared" si="44"/>
        <v/>
      </c>
      <c r="GP46" t="str">
        <f t="shared" si="44"/>
        <v/>
      </c>
      <c r="GQ46" t="str">
        <f t="shared" si="44"/>
        <v/>
      </c>
      <c r="GR46" t="str">
        <f t="shared" si="48"/>
        <v/>
      </c>
      <c r="GS46" t="str">
        <f t="shared" si="48"/>
        <v/>
      </c>
      <c r="GT46" t="str">
        <f t="shared" si="48"/>
        <v/>
      </c>
      <c r="GU46" t="str">
        <f t="shared" si="7"/>
        <v/>
      </c>
      <c r="GV46" t="str">
        <f t="shared" si="7"/>
        <v/>
      </c>
      <c r="GW46" t="str">
        <f t="shared" si="7"/>
        <v/>
      </c>
      <c r="GX46" t="str">
        <f t="shared" si="7"/>
        <v/>
      </c>
      <c r="GY46" t="str">
        <f t="shared" si="7"/>
        <v/>
      </c>
      <c r="GZ46" t="str">
        <f t="shared" si="7"/>
        <v/>
      </c>
      <c r="HA46" t="str">
        <f t="shared" si="7"/>
        <v/>
      </c>
      <c r="HB46" t="str">
        <f t="shared" si="7"/>
        <v/>
      </c>
      <c r="HC46" s="71" t="str">
        <f t="shared" si="38"/>
        <v/>
      </c>
      <c r="HD46" s="313"/>
      <c r="HE46" s="313"/>
      <c r="HF46" s="313"/>
      <c r="HG46" s="313"/>
      <c r="HH46" s="313"/>
      <c r="HI46" s="316"/>
      <c r="HM46" s="70"/>
      <c r="KC46" s="71"/>
      <c r="KE46" s="318"/>
      <c r="KF46" s="72"/>
      <c r="KG46" s="72"/>
      <c r="KH46" s="73"/>
      <c r="KI46" s="74"/>
      <c r="KJ46" s="74"/>
      <c r="KK46" s="74"/>
      <c r="KL46" s="74"/>
      <c r="KM46" s="74"/>
      <c r="KN46" s="74"/>
      <c r="KO46" s="74"/>
      <c r="KP46" s="74"/>
      <c r="KQ46" s="74"/>
      <c r="KR46" s="74"/>
      <c r="KS46" s="74"/>
      <c r="KT46" s="74"/>
      <c r="KU46" s="74"/>
      <c r="KV46" s="74"/>
      <c r="KW46" s="74"/>
      <c r="KX46" s="74"/>
      <c r="KY46" s="74"/>
      <c r="KZ46" s="74"/>
      <c r="LA46" s="74"/>
      <c r="LB46" s="74"/>
      <c r="LC46" s="74"/>
      <c r="LD46" s="74"/>
      <c r="LE46" s="74"/>
      <c r="LF46" s="74"/>
      <c r="LG46" s="74"/>
      <c r="LH46" s="74"/>
      <c r="LI46" s="74"/>
      <c r="LJ46" s="74"/>
      <c r="LK46" s="74"/>
      <c r="LL46" s="74"/>
      <c r="LM46" s="74"/>
      <c r="LN46" s="74"/>
      <c r="LO46" s="74"/>
      <c r="LP46" s="74"/>
      <c r="LQ46" s="74"/>
      <c r="LR46" s="74"/>
      <c r="LS46" s="74"/>
      <c r="LT46" s="74"/>
      <c r="LU46" s="74"/>
      <c r="LV46" s="74"/>
      <c r="LW46" s="74"/>
      <c r="LX46" s="74"/>
      <c r="LY46" s="74"/>
      <c r="LZ46" s="74"/>
    </row>
    <row r="47" spans="1:434" ht="17" thickBot="1">
      <c r="A47" s="319"/>
      <c r="B47" s="307"/>
      <c r="C47" s="307"/>
      <c r="D47" s="307"/>
      <c r="E47" s="58" t="s">
        <v>68</v>
      </c>
      <c r="F47" s="310"/>
      <c r="G47" s="99"/>
      <c r="H47" s="42"/>
      <c r="I47" s="59">
        <v>12.5</v>
      </c>
      <c r="J47" s="60"/>
      <c r="K47" s="61"/>
      <c r="L47" s="60">
        <v>8.3000000000000007</v>
      </c>
      <c r="M47" s="61"/>
      <c r="N47" s="60">
        <v>14.2</v>
      </c>
      <c r="O47" s="61"/>
      <c r="P47" s="61"/>
      <c r="Q47" s="61"/>
      <c r="R47" s="61"/>
      <c r="S47" s="60">
        <v>23.8</v>
      </c>
      <c r="T47" s="60"/>
      <c r="U47" s="60">
        <v>23.700000000000003</v>
      </c>
      <c r="V47" s="61"/>
      <c r="W47" s="61"/>
      <c r="X47" s="61"/>
      <c r="Y47" s="60"/>
      <c r="Z47" s="60">
        <v>20.9</v>
      </c>
      <c r="AA47" s="61"/>
      <c r="AB47" s="60">
        <v>26.5</v>
      </c>
      <c r="AC47" s="61"/>
      <c r="AD47" s="60">
        <v>18.5</v>
      </c>
      <c r="AE47" s="60"/>
      <c r="AF47" s="61"/>
      <c r="AG47" s="60">
        <v>15.1</v>
      </c>
      <c r="AH47" s="61"/>
      <c r="AI47" s="61"/>
      <c r="AJ47" s="60">
        <v>22.35</v>
      </c>
      <c r="AK47" s="62"/>
      <c r="AL47" s="62"/>
      <c r="AM47" s="62"/>
      <c r="AN47" s="63">
        <v>29.6</v>
      </c>
      <c r="AO47" s="62"/>
      <c r="AP47" s="62"/>
      <c r="AQ47" s="63">
        <v>27.2</v>
      </c>
      <c r="AR47" s="62"/>
      <c r="AS47" s="62"/>
      <c r="AT47" s="62"/>
      <c r="AU47" s="62"/>
      <c r="AV47" s="63">
        <v>14.5</v>
      </c>
      <c r="AW47" s="62"/>
      <c r="AX47" s="62"/>
      <c r="AY47" s="63"/>
      <c r="AZ47" s="64">
        <v>21.6</v>
      </c>
      <c r="BA47" s="63"/>
      <c r="BC47" s="319"/>
      <c r="BD47">
        <v>0</v>
      </c>
      <c r="BE47" s="65" t="e">
        <f t="shared" si="41"/>
        <v>#N/A</v>
      </c>
      <c r="BF47" s="65" t="e">
        <f t="shared" si="41"/>
        <v>#N/A</v>
      </c>
      <c r="BG47" s="65">
        <f t="shared" si="41"/>
        <v>12.5</v>
      </c>
      <c r="BH47" s="66" t="e">
        <f t="shared" si="41"/>
        <v>#N/A</v>
      </c>
      <c r="BI47" s="66" t="e">
        <f t="shared" si="41"/>
        <v>#N/A</v>
      </c>
      <c r="BJ47" s="66">
        <f t="shared" si="41"/>
        <v>8.3000000000000007</v>
      </c>
      <c r="BK47" s="66" t="e">
        <f t="shared" si="41"/>
        <v>#N/A</v>
      </c>
      <c r="BL47" s="66">
        <f t="shared" si="41"/>
        <v>14.2</v>
      </c>
      <c r="BM47" s="66" t="e">
        <f t="shared" si="41"/>
        <v>#N/A</v>
      </c>
      <c r="BN47" s="66" t="e">
        <f t="shared" si="41"/>
        <v>#N/A</v>
      </c>
      <c r="BO47" s="66" t="e">
        <f t="shared" si="41"/>
        <v>#N/A</v>
      </c>
      <c r="BP47" s="66" t="e">
        <f t="shared" si="41"/>
        <v>#N/A</v>
      </c>
      <c r="BQ47" s="66">
        <f t="shared" si="41"/>
        <v>23.8</v>
      </c>
      <c r="BR47" s="66" t="e">
        <f t="shared" si="41"/>
        <v>#N/A</v>
      </c>
      <c r="BS47" s="66">
        <f t="shared" si="41"/>
        <v>23.700000000000003</v>
      </c>
      <c r="BT47" s="66" t="e">
        <f t="shared" si="39"/>
        <v>#N/A</v>
      </c>
      <c r="BU47" s="66" t="e">
        <f t="shared" si="39"/>
        <v>#N/A</v>
      </c>
      <c r="BV47" s="66" t="e">
        <f t="shared" si="39"/>
        <v>#N/A</v>
      </c>
      <c r="BW47" s="66" t="e">
        <f t="shared" si="39"/>
        <v>#N/A</v>
      </c>
      <c r="BX47" s="66">
        <f t="shared" si="39"/>
        <v>20.9</v>
      </c>
      <c r="BY47" s="66" t="e">
        <f t="shared" si="39"/>
        <v>#N/A</v>
      </c>
      <c r="BZ47" s="66">
        <f t="shared" si="39"/>
        <v>26.5</v>
      </c>
      <c r="CA47" s="66" t="e">
        <f t="shared" si="39"/>
        <v>#N/A</v>
      </c>
      <c r="CB47" s="66">
        <f t="shared" si="39"/>
        <v>18.5</v>
      </c>
      <c r="CC47" s="66" t="e">
        <f t="shared" si="39"/>
        <v>#N/A</v>
      </c>
      <c r="CD47" s="66" t="e">
        <f t="shared" si="39"/>
        <v>#N/A</v>
      </c>
      <c r="CE47" s="66">
        <f t="shared" si="39"/>
        <v>15.1</v>
      </c>
      <c r="CF47" s="66" t="e">
        <f t="shared" si="39"/>
        <v>#N/A</v>
      </c>
      <c r="CG47" s="66" t="e">
        <f t="shared" si="39"/>
        <v>#N/A</v>
      </c>
      <c r="CH47" s="66">
        <f t="shared" si="37"/>
        <v>22.35</v>
      </c>
      <c r="CI47" s="66" t="e">
        <f t="shared" si="37"/>
        <v>#N/A</v>
      </c>
      <c r="CJ47" s="66" t="e">
        <f t="shared" si="37"/>
        <v>#N/A</v>
      </c>
      <c r="CK47" s="66" t="e">
        <f t="shared" si="37"/>
        <v>#N/A</v>
      </c>
      <c r="CL47" s="66">
        <f t="shared" si="37"/>
        <v>29.6</v>
      </c>
      <c r="CM47" s="66" t="e">
        <f t="shared" si="37"/>
        <v>#N/A</v>
      </c>
      <c r="CN47" s="66" t="e">
        <f t="shared" si="37"/>
        <v>#N/A</v>
      </c>
      <c r="CO47" s="66">
        <f t="shared" si="37"/>
        <v>27.2</v>
      </c>
      <c r="CP47" s="66" t="e">
        <f t="shared" si="37"/>
        <v>#N/A</v>
      </c>
      <c r="CQ47" s="66" t="e">
        <f t="shared" si="37"/>
        <v>#N/A</v>
      </c>
      <c r="CR47" s="66" t="e">
        <f t="shared" si="37"/>
        <v>#N/A</v>
      </c>
      <c r="CS47" s="66" t="e">
        <f t="shared" si="37"/>
        <v>#N/A</v>
      </c>
      <c r="CT47" s="66">
        <f t="shared" si="37"/>
        <v>14.5</v>
      </c>
      <c r="CU47" s="66" t="e">
        <f t="shared" si="37"/>
        <v>#N/A</v>
      </c>
      <c r="CV47" s="66" t="e">
        <f t="shared" si="37"/>
        <v>#N/A</v>
      </c>
      <c r="CW47" s="66" t="e">
        <f t="shared" si="40"/>
        <v>#N/A</v>
      </c>
      <c r="CX47" s="66">
        <f t="shared" si="40"/>
        <v>21.6</v>
      </c>
      <c r="CY47" s="66" t="e">
        <f t="shared" si="40"/>
        <v>#N/A</v>
      </c>
      <c r="CZ47" s="66" t="e">
        <f>IF(#REF!="",NA(),#REF!)</f>
        <v>#REF!</v>
      </c>
      <c r="DA47" s="66" t="e">
        <f>IF(#REF!="",NA(),#REF!)</f>
        <v>#REF!</v>
      </c>
      <c r="DB47" s="66" t="e">
        <f>IF(#REF!="",NA(),#REF!)</f>
        <v>#REF!</v>
      </c>
      <c r="DC47" s="66" t="e">
        <f>IF(#REF!="",NA(),#REF!)</f>
        <v>#REF!</v>
      </c>
      <c r="DD47" s="66" t="e">
        <f>IF(#REF!="",NA(),#REF!)</f>
        <v>#REF!</v>
      </c>
      <c r="DE47" s="66" t="e">
        <f>IF(#REF!="",NA(),#REF!)</f>
        <v>#REF!</v>
      </c>
      <c r="DF47" s="66" t="e">
        <f>IF(#REF!="",NA(),#REF!)</f>
        <v>#REF!</v>
      </c>
      <c r="DG47" s="66" t="e">
        <f>IF(#REF!="",NA(),#REF!)</f>
        <v>#REF!</v>
      </c>
      <c r="DH47" s="66" t="e">
        <f>IF(#REF!="",NA(),#REF!)</f>
        <v>#REF!</v>
      </c>
      <c r="DI47" s="66" t="e">
        <f>IF(#REF!="",NA(),#REF!)</f>
        <v>#REF!</v>
      </c>
      <c r="DJ47" s="66" t="e">
        <f>IF(#REF!="",NA(),#REF!)</f>
        <v>#REF!</v>
      </c>
      <c r="DK47" s="66" t="e">
        <f>IF(#REF!="",NA(),#REF!)</f>
        <v>#REF!</v>
      </c>
      <c r="DL47" s="66" t="e">
        <f>IF(#REF!="",NA(),#REF!)</f>
        <v>#REF!</v>
      </c>
      <c r="DM47" s="66" t="e">
        <f>IF(#REF!="",NA(),#REF!)</f>
        <v>#REF!</v>
      </c>
      <c r="DN47" s="66" t="e">
        <f>IF(#REF!="",NA(),#REF!)</f>
        <v>#REF!</v>
      </c>
      <c r="DO47" s="66" t="e">
        <f>IF(#REF!="",NA(),#REF!)</f>
        <v>#REF!</v>
      </c>
      <c r="DP47" s="66" t="e">
        <f>IF(#REF!="",NA(),#REF!)</f>
        <v>#REF!</v>
      </c>
      <c r="DQ47" s="66" t="e">
        <f>IF(#REF!="",NA(),#REF!)</f>
        <v>#REF!</v>
      </c>
      <c r="DR47" s="66" t="e">
        <f>IF(#REF!="",NA(),#REF!)</f>
        <v>#REF!</v>
      </c>
      <c r="DS47" s="66" t="e">
        <f>IF(#REF!="",NA(),#REF!)</f>
        <v>#REF!</v>
      </c>
      <c r="DT47" s="66" t="e">
        <f>IF(#REF!="",NA(),#REF!)</f>
        <v>#REF!</v>
      </c>
      <c r="DU47" s="66" t="e">
        <f>IF(#REF!="",NA(),#REF!)</f>
        <v>#REF!</v>
      </c>
      <c r="DV47" s="66" t="e">
        <f>IF(#REF!="",NA(),#REF!)</f>
        <v>#REF!</v>
      </c>
      <c r="DW47" s="66" t="e">
        <f>IF(#REF!="",NA(),#REF!)</f>
        <v>#REF!</v>
      </c>
      <c r="DX47" s="67" t="e">
        <f>IF(#REF!="",NA(),#REF!)</f>
        <v>#REF!</v>
      </c>
      <c r="DY47" s="304"/>
      <c r="DZ47" s="324"/>
      <c r="EA47" s="68"/>
      <c r="EB47" s="58" t="s">
        <v>69</v>
      </c>
      <c r="EC47" s="310"/>
      <c r="ED47" s="312"/>
      <c r="EE47" s="313"/>
      <c r="EF47" s="313"/>
      <c r="EG47" s="313"/>
      <c r="EH47" s="313"/>
      <c r="EI47" s="313"/>
      <c r="EJ47" s="53" t="str">
        <f t="shared" si="49"/>
        <v/>
      </c>
      <c r="EK47" s="53" t="str">
        <f t="shared" si="49"/>
        <v/>
      </c>
      <c r="EL47" s="70">
        <f t="shared" si="49"/>
        <v>12.5</v>
      </c>
      <c r="EM47" t="str">
        <f t="shared" si="49"/>
        <v/>
      </c>
      <c r="EN47" t="str">
        <f t="shared" si="49"/>
        <v/>
      </c>
      <c r="EO47">
        <f t="shared" si="49"/>
        <v>8.3000000000000007</v>
      </c>
      <c r="EP47" t="str">
        <f t="shared" si="49"/>
        <v/>
      </c>
      <c r="EQ47">
        <f t="shared" si="49"/>
        <v>14.2</v>
      </c>
      <c r="ER47" t="str">
        <f t="shared" si="49"/>
        <v/>
      </c>
      <c r="ES47" t="str">
        <f t="shared" si="49"/>
        <v/>
      </c>
      <c r="ET47" t="str">
        <f t="shared" si="49"/>
        <v/>
      </c>
      <c r="EU47" t="str">
        <f t="shared" si="49"/>
        <v/>
      </c>
      <c r="EV47">
        <f t="shared" si="49"/>
        <v>23.8</v>
      </c>
      <c r="EW47" t="str">
        <f t="shared" si="49"/>
        <v/>
      </c>
      <c r="EX47">
        <f t="shared" si="49"/>
        <v>23.700000000000003</v>
      </c>
      <c r="EY47" t="str">
        <f t="shared" si="47"/>
        <v/>
      </c>
      <c r="EZ47" t="str">
        <f t="shared" si="47"/>
        <v/>
      </c>
      <c r="FA47" t="str">
        <f t="shared" si="47"/>
        <v/>
      </c>
      <c r="FB47" t="str">
        <f t="shared" si="47"/>
        <v/>
      </c>
      <c r="FC47">
        <f t="shared" si="47"/>
        <v>20.9</v>
      </c>
      <c r="FD47" t="str">
        <f t="shared" si="47"/>
        <v/>
      </c>
      <c r="FE47">
        <f t="shared" si="47"/>
        <v>26.5</v>
      </c>
      <c r="FF47" t="str">
        <f t="shared" si="47"/>
        <v/>
      </c>
      <c r="FG47">
        <f t="shared" si="47"/>
        <v>18.5</v>
      </c>
      <c r="FH47" t="str">
        <f t="shared" si="47"/>
        <v/>
      </c>
      <c r="FI47" t="str">
        <f t="shared" si="47"/>
        <v/>
      </c>
      <c r="FJ47">
        <f t="shared" si="47"/>
        <v>15.1</v>
      </c>
      <c r="FK47" t="str">
        <f t="shared" si="47"/>
        <v/>
      </c>
      <c r="FL47" t="str">
        <f t="shared" si="47"/>
        <v/>
      </c>
      <c r="FM47">
        <f t="shared" si="43"/>
        <v>22.35</v>
      </c>
      <c r="FN47" t="str">
        <f t="shared" si="43"/>
        <v/>
      </c>
      <c r="FO47" t="str">
        <f t="shared" si="43"/>
        <v/>
      </c>
      <c r="FP47" t="str">
        <f t="shared" si="43"/>
        <v/>
      </c>
      <c r="FQ47">
        <f t="shared" si="43"/>
        <v>29.6</v>
      </c>
      <c r="FR47" t="str">
        <f t="shared" si="43"/>
        <v/>
      </c>
      <c r="FS47" t="str">
        <f t="shared" si="43"/>
        <v/>
      </c>
      <c r="FT47">
        <f t="shared" si="43"/>
        <v>27.2</v>
      </c>
      <c r="FU47" t="str">
        <f t="shared" si="43"/>
        <v/>
      </c>
      <c r="FV47" t="str">
        <f t="shared" si="43"/>
        <v/>
      </c>
      <c r="FW47" t="str">
        <f t="shared" si="43"/>
        <v/>
      </c>
      <c r="FX47" t="str">
        <f t="shared" si="43"/>
        <v/>
      </c>
      <c r="FY47">
        <f t="shared" si="43"/>
        <v>14.5</v>
      </c>
      <c r="FZ47" t="str">
        <f t="shared" si="43"/>
        <v/>
      </c>
      <c r="GA47" t="str">
        <f t="shared" si="43"/>
        <v/>
      </c>
      <c r="GB47" t="str">
        <f t="shared" si="43"/>
        <v/>
      </c>
      <c r="GC47">
        <f t="shared" si="44"/>
        <v>21.6</v>
      </c>
      <c r="GD47" t="str">
        <f t="shared" si="44"/>
        <v/>
      </c>
      <c r="GE47" t="str">
        <f t="shared" si="44"/>
        <v/>
      </c>
      <c r="GF47" t="str">
        <f t="shared" si="44"/>
        <v/>
      </c>
      <c r="GG47" t="str">
        <f t="shared" si="44"/>
        <v/>
      </c>
      <c r="GH47" t="str">
        <f t="shared" si="44"/>
        <v/>
      </c>
      <c r="GI47" t="str">
        <f t="shared" si="44"/>
        <v/>
      </c>
      <c r="GJ47" t="str">
        <f t="shared" si="44"/>
        <v/>
      </c>
      <c r="GK47" t="str">
        <f t="shared" si="44"/>
        <v/>
      </c>
      <c r="GL47" t="str">
        <f t="shared" si="44"/>
        <v/>
      </c>
      <c r="GM47" t="str">
        <f t="shared" si="44"/>
        <v/>
      </c>
      <c r="GN47" t="str">
        <f t="shared" si="44"/>
        <v/>
      </c>
      <c r="GO47" t="str">
        <f t="shared" si="44"/>
        <v/>
      </c>
      <c r="GP47" t="str">
        <f t="shared" si="44"/>
        <v/>
      </c>
      <c r="GQ47" t="str">
        <f t="shared" si="44"/>
        <v/>
      </c>
      <c r="GR47" t="str">
        <f t="shared" si="48"/>
        <v/>
      </c>
      <c r="GS47" t="str">
        <f t="shared" si="48"/>
        <v/>
      </c>
      <c r="GT47" t="str">
        <f t="shared" si="48"/>
        <v/>
      </c>
      <c r="GU47" t="str">
        <f t="shared" si="7"/>
        <v/>
      </c>
      <c r="GV47" t="str">
        <f t="shared" si="7"/>
        <v/>
      </c>
      <c r="GW47" t="str">
        <f t="shared" si="7"/>
        <v/>
      </c>
      <c r="GX47" t="str">
        <f t="shared" si="7"/>
        <v/>
      </c>
      <c r="GY47" t="str">
        <f t="shared" si="7"/>
        <v/>
      </c>
      <c r="GZ47" t="str">
        <f t="shared" si="7"/>
        <v/>
      </c>
      <c r="HA47" t="str">
        <f t="shared" si="7"/>
        <v/>
      </c>
      <c r="HB47" t="str">
        <f t="shared" si="7"/>
        <v/>
      </c>
      <c r="HC47" s="71" t="str">
        <f t="shared" si="38"/>
        <v/>
      </c>
      <c r="HD47" s="313"/>
      <c r="HE47" s="313"/>
      <c r="HF47" s="313"/>
      <c r="HG47" s="313"/>
      <c r="HH47" s="313"/>
      <c r="HI47" s="316"/>
      <c r="HM47" s="70"/>
      <c r="KC47" s="71"/>
      <c r="KE47" s="318"/>
      <c r="KF47" s="72"/>
      <c r="KG47" s="72"/>
      <c r="KH47" s="73"/>
      <c r="KI47" s="74"/>
      <c r="KJ47" s="74"/>
      <c r="KK47" s="74"/>
      <c r="KL47" s="74"/>
      <c r="KM47" s="74"/>
      <c r="KN47" s="74"/>
      <c r="KO47" s="74"/>
      <c r="KP47" s="74"/>
      <c r="KQ47" s="74"/>
      <c r="KR47" s="74"/>
      <c r="KS47" s="74"/>
      <c r="KT47" s="74"/>
      <c r="KU47" s="74"/>
      <c r="KV47" s="74"/>
      <c r="KW47" s="74"/>
      <c r="KX47" s="74"/>
      <c r="KY47" s="74"/>
      <c r="KZ47" s="74"/>
      <c r="LA47" s="74"/>
      <c r="LB47" s="74"/>
      <c r="LC47" s="74"/>
      <c r="LD47" s="74"/>
      <c r="LE47" s="74"/>
      <c r="LF47" s="74"/>
      <c r="LG47" s="74"/>
      <c r="LH47" s="74"/>
      <c r="LI47" s="74"/>
      <c r="LJ47" s="74"/>
      <c r="LK47" s="74"/>
      <c r="LL47" s="74"/>
      <c r="LM47" s="74"/>
      <c r="LN47" s="74"/>
      <c r="LO47" s="74"/>
      <c r="LP47" s="74"/>
      <c r="LQ47" s="74"/>
      <c r="LR47" s="74"/>
      <c r="LS47" s="74"/>
      <c r="LT47" s="74"/>
      <c r="LU47" s="74"/>
      <c r="LV47" s="74"/>
      <c r="LW47" s="74"/>
      <c r="LX47" s="74"/>
      <c r="LY47" s="74"/>
      <c r="LZ47" s="74"/>
    </row>
    <row r="48" spans="1:434" ht="17" thickBot="1">
      <c r="A48" s="319"/>
      <c r="B48" s="307"/>
      <c r="C48" s="307"/>
      <c r="D48" s="307"/>
      <c r="E48" s="58" t="s">
        <v>70</v>
      </c>
      <c r="F48" s="310"/>
      <c r="G48" s="99"/>
      <c r="H48" s="42"/>
      <c r="I48" s="59">
        <v>12</v>
      </c>
      <c r="J48" s="60"/>
      <c r="K48" s="61"/>
      <c r="L48" s="60">
        <v>8.1999999999999993</v>
      </c>
      <c r="M48" s="61"/>
      <c r="N48" s="60">
        <v>6.35</v>
      </c>
      <c r="O48" s="61"/>
      <c r="P48" s="61"/>
      <c r="Q48" s="61"/>
      <c r="R48" s="61"/>
      <c r="S48" s="60">
        <v>2</v>
      </c>
      <c r="T48" s="60"/>
      <c r="U48" s="60">
        <v>6</v>
      </c>
      <c r="V48" s="61"/>
      <c r="W48" s="61"/>
      <c r="X48" s="61"/>
      <c r="Y48" s="60"/>
      <c r="Z48" s="60">
        <v>5</v>
      </c>
      <c r="AA48" s="61"/>
      <c r="AB48" s="60">
        <v>4.8</v>
      </c>
      <c r="AC48" s="61"/>
      <c r="AD48" s="60">
        <v>6.5</v>
      </c>
      <c r="AE48" s="60"/>
      <c r="AF48" s="61"/>
      <c r="AG48" s="60">
        <v>9.1</v>
      </c>
      <c r="AH48" s="61"/>
      <c r="AI48" s="61"/>
      <c r="AJ48" s="60">
        <v>5.65</v>
      </c>
      <c r="AK48" s="62"/>
      <c r="AL48" s="62"/>
      <c r="AM48" s="62"/>
      <c r="AN48" s="63">
        <v>2.2000000000000002</v>
      </c>
      <c r="AO48" s="62"/>
      <c r="AP48" s="62"/>
      <c r="AQ48" s="63">
        <v>3.6</v>
      </c>
      <c r="AR48" s="62"/>
      <c r="AS48" s="62"/>
      <c r="AT48" s="62"/>
      <c r="AU48" s="62"/>
      <c r="AV48" s="63">
        <v>8.8000000000000007</v>
      </c>
      <c r="AW48" s="62"/>
      <c r="AX48" s="62"/>
      <c r="AY48" s="63"/>
      <c r="AZ48" s="64">
        <v>6.3</v>
      </c>
      <c r="BA48" s="63"/>
      <c r="BC48" s="319"/>
      <c r="BD48">
        <v>0</v>
      </c>
      <c r="BE48" s="65" t="e">
        <f t="shared" si="41"/>
        <v>#N/A</v>
      </c>
      <c r="BF48" s="65" t="e">
        <f t="shared" si="41"/>
        <v>#N/A</v>
      </c>
      <c r="BG48" s="65">
        <f t="shared" si="41"/>
        <v>12</v>
      </c>
      <c r="BH48" s="66" t="e">
        <f t="shared" si="41"/>
        <v>#N/A</v>
      </c>
      <c r="BI48" s="66" t="e">
        <f t="shared" si="41"/>
        <v>#N/A</v>
      </c>
      <c r="BJ48" s="66">
        <f t="shared" si="41"/>
        <v>8.1999999999999993</v>
      </c>
      <c r="BK48" s="66" t="e">
        <f t="shared" si="41"/>
        <v>#N/A</v>
      </c>
      <c r="BL48" s="66">
        <f t="shared" si="41"/>
        <v>6.35</v>
      </c>
      <c r="BM48" s="66" t="e">
        <f t="shared" si="41"/>
        <v>#N/A</v>
      </c>
      <c r="BN48" s="66" t="e">
        <f t="shared" si="41"/>
        <v>#N/A</v>
      </c>
      <c r="BO48" s="66" t="e">
        <f t="shared" si="41"/>
        <v>#N/A</v>
      </c>
      <c r="BP48" s="66" t="e">
        <f t="shared" si="41"/>
        <v>#N/A</v>
      </c>
      <c r="BQ48" s="66">
        <f t="shared" si="41"/>
        <v>2</v>
      </c>
      <c r="BR48" s="66" t="e">
        <f t="shared" si="41"/>
        <v>#N/A</v>
      </c>
      <c r="BS48" s="66">
        <f t="shared" si="41"/>
        <v>6</v>
      </c>
      <c r="BT48" s="66" t="e">
        <f t="shared" si="39"/>
        <v>#N/A</v>
      </c>
      <c r="BU48" s="66" t="e">
        <f t="shared" si="39"/>
        <v>#N/A</v>
      </c>
      <c r="BV48" s="66" t="e">
        <f t="shared" si="39"/>
        <v>#N/A</v>
      </c>
      <c r="BW48" s="66" t="e">
        <f t="shared" si="39"/>
        <v>#N/A</v>
      </c>
      <c r="BX48" s="66">
        <f t="shared" si="39"/>
        <v>5</v>
      </c>
      <c r="BY48" s="66" t="e">
        <f t="shared" si="39"/>
        <v>#N/A</v>
      </c>
      <c r="BZ48" s="66">
        <f t="shared" si="39"/>
        <v>4.8</v>
      </c>
      <c r="CA48" s="66" t="e">
        <f t="shared" si="39"/>
        <v>#N/A</v>
      </c>
      <c r="CB48" s="66">
        <f t="shared" si="39"/>
        <v>6.5</v>
      </c>
      <c r="CC48" s="66" t="e">
        <f t="shared" si="39"/>
        <v>#N/A</v>
      </c>
      <c r="CD48" s="66" t="e">
        <f t="shared" si="39"/>
        <v>#N/A</v>
      </c>
      <c r="CE48" s="66">
        <f t="shared" si="39"/>
        <v>9.1</v>
      </c>
      <c r="CF48" s="66" t="e">
        <f t="shared" si="39"/>
        <v>#N/A</v>
      </c>
      <c r="CG48" s="66" t="e">
        <f t="shared" si="39"/>
        <v>#N/A</v>
      </c>
      <c r="CH48" s="66">
        <f t="shared" si="37"/>
        <v>5.65</v>
      </c>
      <c r="CI48" s="66" t="e">
        <f t="shared" si="37"/>
        <v>#N/A</v>
      </c>
      <c r="CJ48" s="66" t="e">
        <f t="shared" si="37"/>
        <v>#N/A</v>
      </c>
      <c r="CK48" s="66" t="e">
        <f t="shared" si="37"/>
        <v>#N/A</v>
      </c>
      <c r="CL48" s="66">
        <f t="shared" si="37"/>
        <v>2.2000000000000002</v>
      </c>
      <c r="CM48" s="66" t="e">
        <f t="shared" si="37"/>
        <v>#N/A</v>
      </c>
      <c r="CN48" s="66" t="e">
        <f t="shared" si="37"/>
        <v>#N/A</v>
      </c>
      <c r="CO48" s="66">
        <f t="shared" si="37"/>
        <v>3.6</v>
      </c>
      <c r="CP48" s="66" t="e">
        <f t="shared" si="37"/>
        <v>#N/A</v>
      </c>
      <c r="CQ48" s="66" t="e">
        <f t="shared" si="37"/>
        <v>#N/A</v>
      </c>
      <c r="CR48" s="66" t="e">
        <f t="shared" si="37"/>
        <v>#N/A</v>
      </c>
      <c r="CS48" s="66" t="e">
        <f t="shared" si="37"/>
        <v>#N/A</v>
      </c>
      <c r="CT48" s="66">
        <f t="shared" si="37"/>
        <v>8.8000000000000007</v>
      </c>
      <c r="CU48" s="66" t="e">
        <f t="shared" si="37"/>
        <v>#N/A</v>
      </c>
      <c r="CV48" s="66" t="e">
        <f t="shared" si="37"/>
        <v>#N/A</v>
      </c>
      <c r="CW48" s="66" t="e">
        <f t="shared" si="40"/>
        <v>#N/A</v>
      </c>
      <c r="CX48" s="66">
        <f t="shared" si="40"/>
        <v>6.3</v>
      </c>
      <c r="CY48" s="66" t="e">
        <f t="shared" si="40"/>
        <v>#N/A</v>
      </c>
      <c r="CZ48" s="66" t="e">
        <f>IF(#REF!="",NA(),#REF!)</f>
        <v>#REF!</v>
      </c>
      <c r="DA48" s="66" t="e">
        <f>IF(#REF!="",NA(),#REF!)</f>
        <v>#REF!</v>
      </c>
      <c r="DB48" s="66" t="e">
        <f>IF(#REF!="",NA(),#REF!)</f>
        <v>#REF!</v>
      </c>
      <c r="DC48" s="66" t="e">
        <f>IF(#REF!="",NA(),#REF!)</f>
        <v>#REF!</v>
      </c>
      <c r="DD48" s="66" t="e">
        <f>IF(#REF!="",NA(),#REF!)</f>
        <v>#REF!</v>
      </c>
      <c r="DE48" s="66" t="e">
        <f>IF(#REF!="",NA(),#REF!)</f>
        <v>#REF!</v>
      </c>
      <c r="DF48" s="66" t="e">
        <f>IF(#REF!="",NA(),#REF!)</f>
        <v>#REF!</v>
      </c>
      <c r="DG48" s="66" t="e">
        <f>IF(#REF!="",NA(),#REF!)</f>
        <v>#REF!</v>
      </c>
      <c r="DH48" s="66" t="e">
        <f>IF(#REF!="",NA(),#REF!)</f>
        <v>#REF!</v>
      </c>
      <c r="DI48" s="66" t="e">
        <f>IF(#REF!="",NA(),#REF!)</f>
        <v>#REF!</v>
      </c>
      <c r="DJ48" s="66" t="e">
        <f>IF(#REF!="",NA(),#REF!)</f>
        <v>#REF!</v>
      </c>
      <c r="DK48" s="66" t="e">
        <f>IF(#REF!="",NA(),#REF!)</f>
        <v>#REF!</v>
      </c>
      <c r="DL48" s="66" t="e">
        <f>IF(#REF!="",NA(),#REF!)</f>
        <v>#REF!</v>
      </c>
      <c r="DM48" s="66" t="e">
        <f>IF(#REF!="",NA(),#REF!)</f>
        <v>#REF!</v>
      </c>
      <c r="DN48" s="66" t="e">
        <f>IF(#REF!="",NA(),#REF!)</f>
        <v>#REF!</v>
      </c>
      <c r="DO48" s="66" t="e">
        <f>IF(#REF!="",NA(),#REF!)</f>
        <v>#REF!</v>
      </c>
      <c r="DP48" s="66" t="e">
        <f>IF(#REF!="",NA(),#REF!)</f>
        <v>#REF!</v>
      </c>
      <c r="DQ48" s="66" t="e">
        <f>IF(#REF!="",NA(),#REF!)</f>
        <v>#REF!</v>
      </c>
      <c r="DR48" s="66" t="e">
        <f>IF(#REF!="",NA(),#REF!)</f>
        <v>#REF!</v>
      </c>
      <c r="DS48" s="66" t="e">
        <f>IF(#REF!="",NA(),#REF!)</f>
        <v>#REF!</v>
      </c>
      <c r="DT48" s="66" t="e">
        <f>IF(#REF!="",NA(),#REF!)</f>
        <v>#REF!</v>
      </c>
      <c r="DU48" s="66" t="e">
        <f>IF(#REF!="",NA(),#REF!)</f>
        <v>#REF!</v>
      </c>
      <c r="DV48" s="66" t="e">
        <f>IF(#REF!="",NA(),#REF!)</f>
        <v>#REF!</v>
      </c>
      <c r="DW48" s="66" t="e">
        <f>IF(#REF!="",NA(),#REF!)</f>
        <v>#REF!</v>
      </c>
      <c r="DX48" s="67" t="e">
        <f>IF(#REF!="",NA(),#REF!)</f>
        <v>#REF!</v>
      </c>
      <c r="DY48" s="304"/>
      <c r="DZ48" s="324"/>
      <c r="EA48" s="68"/>
      <c r="EB48" s="58" t="s">
        <v>70</v>
      </c>
      <c r="EC48" s="310"/>
      <c r="ED48" s="312"/>
      <c r="EE48" s="313"/>
      <c r="EF48" s="313"/>
      <c r="EG48" s="313"/>
      <c r="EH48" s="313"/>
      <c r="EI48" s="313"/>
      <c r="EJ48" s="53" t="str">
        <f t="shared" si="49"/>
        <v/>
      </c>
      <c r="EK48" s="53" t="str">
        <f t="shared" si="49"/>
        <v/>
      </c>
      <c r="EL48" s="70">
        <f t="shared" si="49"/>
        <v>12</v>
      </c>
      <c r="EM48" t="str">
        <f t="shared" si="49"/>
        <v/>
      </c>
      <c r="EN48" t="str">
        <f t="shared" si="49"/>
        <v/>
      </c>
      <c r="EO48">
        <f t="shared" si="49"/>
        <v>8.1999999999999993</v>
      </c>
      <c r="EP48" t="str">
        <f t="shared" si="49"/>
        <v/>
      </c>
      <c r="EQ48">
        <f t="shared" si="49"/>
        <v>6.35</v>
      </c>
      <c r="ER48" t="str">
        <f t="shared" si="49"/>
        <v/>
      </c>
      <c r="ES48" t="str">
        <f t="shared" si="49"/>
        <v/>
      </c>
      <c r="ET48" t="str">
        <f t="shared" si="49"/>
        <v/>
      </c>
      <c r="EU48" t="str">
        <f t="shared" si="49"/>
        <v/>
      </c>
      <c r="EV48">
        <f t="shared" si="49"/>
        <v>2</v>
      </c>
      <c r="EW48" t="str">
        <f t="shared" si="49"/>
        <v/>
      </c>
      <c r="EX48">
        <f t="shared" si="49"/>
        <v>6</v>
      </c>
      <c r="EY48" t="str">
        <f t="shared" si="47"/>
        <v/>
      </c>
      <c r="EZ48" t="str">
        <f t="shared" si="47"/>
        <v/>
      </c>
      <c r="FA48" t="str">
        <f t="shared" si="47"/>
        <v/>
      </c>
      <c r="FB48" t="str">
        <f t="shared" si="47"/>
        <v/>
      </c>
      <c r="FC48">
        <f t="shared" si="47"/>
        <v>5</v>
      </c>
      <c r="FD48" t="str">
        <f t="shared" si="47"/>
        <v/>
      </c>
      <c r="FE48">
        <f t="shared" si="47"/>
        <v>4.8</v>
      </c>
      <c r="FF48" t="str">
        <f t="shared" si="47"/>
        <v/>
      </c>
      <c r="FG48">
        <f t="shared" si="47"/>
        <v>6.5</v>
      </c>
      <c r="FH48" t="str">
        <f t="shared" si="47"/>
        <v/>
      </c>
      <c r="FI48" t="str">
        <f t="shared" si="47"/>
        <v/>
      </c>
      <c r="FJ48">
        <f t="shared" si="47"/>
        <v>9.1</v>
      </c>
      <c r="FK48" t="str">
        <f t="shared" si="47"/>
        <v/>
      </c>
      <c r="FL48" t="str">
        <f t="shared" si="47"/>
        <v/>
      </c>
      <c r="FM48">
        <f t="shared" si="43"/>
        <v>5.65</v>
      </c>
      <c r="FN48" t="str">
        <f t="shared" si="43"/>
        <v/>
      </c>
      <c r="FO48" t="str">
        <f t="shared" si="43"/>
        <v/>
      </c>
      <c r="FP48" t="str">
        <f t="shared" si="43"/>
        <v/>
      </c>
      <c r="FQ48">
        <f t="shared" si="43"/>
        <v>2.2000000000000002</v>
      </c>
      <c r="FR48" t="str">
        <f t="shared" si="43"/>
        <v/>
      </c>
      <c r="FS48" t="str">
        <f t="shared" si="43"/>
        <v/>
      </c>
      <c r="FT48">
        <f t="shared" si="43"/>
        <v>3.6</v>
      </c>
      <c r="FU48" t="str">
        <f t="shared" si="43"/>
        <v/>
      </c>
      <c r="FV48" t="str">
        <f t="shared" si="43"/>
        <v/>
      </c>
      <c r="FW48" t="str">
        <f t="shared" si="43"/>
        <v/>
      </c>
      <c r="FX48" t="str">
        <f t="shared" si="43"/>
        <v/>
      </c>
      <c r="FY48">
        <f t="shared" si="43"/>
        <v>8.8000000000000007</v>
      </c>
      <c r="FZ48" t="str">
        <f t="shared" si="43"/>
        <v/>
      </c>
      <c r="GA48" t="str">
        <f t="shared" si="43"/>
        <v/>
      </c>
      <c r="GB48" t="str">
        <f t="shared" si="43"/>
        <v/>
      </c>
      <c r="GC48">
        <f t="shared" si="44"/>
        <v>6.3</v>
      </c>
      <c r="GD48" t="str">
        <f t="shared" si="44"/>
        <v/>
      </c>
      <c r="GE48" t="str">
        <f t="shared" si="44"/>
        <v/>
      </c>
      <c r="GF48" t="str">
        <f t="shared" si="44"/>
        <v/>
      </c>
      <c r="GG48" t="str">
        <f t="shared" si="44"/>
        <v/>
      </c>
      <c r="GH48" t="str">
        <f t="shared" si="44"/>
        <v/>
      </c>
      <c r="GI48" t="str">
        <f t="shared" si="44"/>
        <v/>
      </c>
      <c r="GJ48" t="str">
        <f t="shared" si="44"/>
        <v/>
      </c>
      <c r="GK48" t="str">
        <f t="shared" si="44"/>
        <v/>
      </c>
      <c r="GL48" t="str">
        <f t="shared" si="44"/>
        <v/>
      </c>
      <c r="GM48" t="str">
        <f t="shared" si="44"/>
        <v/>
      </c>
      <c r="GN48" t="str">
        <f t="shared" si="44"/>
        <v/>
      </c>
      <c r="GO48" t="str">
        <f t="shared" si="44"/>
        <v/>
      </c>
      <c r="GP48" t="str">
        <f t="shared" si="44"/>
        <v/>
      </c>
      <c r="GQ48" t="str">
        <f t="shared" si="44"/>
        <v/>
      </c>
      <c r="GR48" t="str">
        <f t="shared" si="48"/>
        <v/>
      </c>
      <c r="GS48" t="str">
        <f t="shared" si="48"/>
        <v/>
      </c>
      <c r="GT48" t="str">
        <f t="shared" si="48"/>
        <v/>
      </c>
      <c r="GU48" t="str">
        <f t="shared" si="7"/>
        <v/>
      </c>
      <c r="GV48" t="str">
        <f t="shared" si="7"/>
        <v/>
      </c>
      <c r="GW48" t="str">
        <f t="shared" si="7"/>
        <v/>
      </c>
      <c r="GX48" t="str">
        <f t="shared" si="7"/>
        <v/>
      </c>
      <c r="GY48" t="str">
        <f t="shared" si="7"/>
        <v/>
      </c>
      <c r="GZ48" t="str">
        <f t="shared" si="7"/>
        <v/>
      </c>
      <c r="HA48" t="str">
        <f t="shared" si="7"/>
        <v/>
      </c>
      <c r="HB48" t="str">
        <f t="shared" si="7"/>
        <v/>
      </c>
      <c r="HC48" s="71" t="str">
        <f t="shared" si="38"/>
        <v/>
      </c>
      <c r="HD48" s="313"/>
      <c r="HE48" s="313"/>
      <c r="HF48" s="313"/>
      <c r="HG48" s="313"/>
      <c r="HH48" s="313"/>
      <c r="HI48" s="316"/>
      <c r="HM48" s="70"/>
      <c r="KC48" s="71"/>
      <c r="KE48" s="318"/>
      <c r="KF48" s="72"/>
      <c r="KG48" s="72"/>
      <c r="KH48" s="73"/>
      <c r="KI48" s="74"/>
      <c r="KJ48" s="74"/>
      <c r="KK48" s="74"/>
      <c r="KL48" s="74"/>
      <c r="KM48" s="74"/>
      <c r="KN48" s="74"/>
      <c r="KO48" s="74"/>
      <c r="KP48" s="74"/>
      <c r="KQ48" s="74"/>
      <c r="KR48" s="74"/>
      <c r="KS48" s="74"/>
      <c r="KT48" s="74"/>
      <c r="KU48" s="74"/>
      <c r="KV48" s="74"/>
      <c r="KW48" s="74"/>
      <c r="KX48" s="74"/>
      <c r="KY48" s="74"/>
      <c r="KZ48" s="74"/>
      <c r="LA48" s="74"/>
      <c r="LB48" s="74"/>
      <c r="LC48" s="74"/>
      <c r="LD48" s="74"/>
      <c r="LE48" s="74"/>
      <c r="LF48" s="74"/>
      <c r="LG48" s="74"/>
      <c r="LH48" s="74"/>
      <c r="LI48" s="74"/>
      <c r="LJ48" s="74"/>
      <c r="LK48" s="74"/>
      <c r="LL48" s="74"/>
      <c r="LM48" s="74"/>
      <c r="LN48" s="74"/>
      <c r="LO48" s="74"/>
      <c r="LP48" s="74"/>
      <c r="LQ48" s="74"/>
      <c r="LR48" s="74"/>
      <c r="LS48" s="74"/>
      <c r="LT48" s="74"/>
      <c r="LU48" s="74"/>
      <c r="LV48" s="74"/>
      <c r="LW48" s="74"/>
      <c r="LX48" s="74"/>
      <c r="LY48" s="74"/>
      <c r="LZ48" s="74"/>
    </row>
    <row r="49" spans="1:434" ht="17" thickBot="1">
      <c r="A49" s="319"/>
      <c r="B49" s="307"/>
      <c r="C49" s="308"/>
      <c r="D49" s="308"/>
      <c r="E49" s="94" t="s">
        <v>3</v>
      </c>
      <c r="F49" s="311"/>
      <c r="G49" s="100"/>
      <c r="H49" s="75"/>
      <c r="I49" s="95">
        <v>47.2</v>
      </c>
      <c r="J49" s="79"/>
      <c r="K49" s="80"/>
      <c r="L49" s="79">
        <v>68.650000000000006</v>
      </c>
      <c r="M49" s="80"/>
      <c r="N49" s="79">
        <v>48.75</v>
      </c>
      <c r="O49" s="80"/>
      <c r="P49" s="80"/>
      <c r="Q49" s="80"/>
      <c r="R49" s="80"/>
      <c r="S49" s="79">
        <v>32.799999999999997</v>
      </c>
      <c r="T49" s="79"/>
      <c r="U49" s="79">
        <v>15.549999999999997</v>
      </c>
      <c r="V49" s="80"/>
      <c r="W49" s="80"/>
      <c r="X49" s="80"/>
      <c r="Y49" s="79"/>
      <c r="Z49" s="79">
        <v>22.5</v>
      </c>
      <c r="AA49" s="80"/>
      <c r="AB49" s="79">
        <v>3.9999999999999973</v>
      </c>
      <c r="AC49" s="80"/>
      <c r="AD49" s="79">
        <v>15</v>
      </c>
      <c r="AE49" s="79"/>
      <c r="AF49" s="80"/>
      <c r="AG49" s="79">
        <v>19.600000000000001</v>
      </c>
      <c r="AH49" s="78"/>
      <c r="AI49" s="80"/>
      <c r="AJ49" s="77">
        <v>19.449999999999996</v>
      </c>
      <c r="AK49" s="96"/>
      <c r="AL49" s="96"/>
      <c r="AM49" s="96"/>
      <c r="AN49" s="97">
        <v>19.3</v>
      </c>
      <c r="AO49" s="96"/>
      <c r="AP49" s="96"/>
      <c r="AQ49" s="97">
        <v>39.799999999999997</v>
      </c>
      <c r="AR49" s="96"/>
      <c r="AS49" s="96"/>
      <c r="AT49" s="96"/>
      <c r="AU49" s="96"/>
      <c r="AV49" s="97">
        <v>34.700000000000003</v>
      </c>
      <c r="AW49" s="96"/>
      <c r="AX49" s="96"/>
      <c r="AY49" s="97"/>
      <c r="AZ49" s="98">
        <v>47.7</v>
      </c>
      <c r="BA49" s="97"/>
      <c r="BC49" s="319"/>
      <c r="BD49">
        <v>0</v>
      </c>
      <c r="BE49" s="84" t="e">
        <f t="shared" si="41"/>
        <v>#N/A</v>
      </c>
      <c r="BF49" s="84" t="e">
        <f t="shared" si="41"/>
        <v>#N/A</v>
      </c>
      <c r="BG49" s="84">
        <f t="shared" si="41"/>
        <v>47.2</v>
      </c>
      <c r="BH49" s="85" t="e">
        <f t="shared" si="41"/>
        <v>#N/A</v>
      </c>
      <c r="BI49" s="85" t="e">
        <f t="shared" si="41"/>
        <v>#N/A</v>
      </c>
      <c r="BJ49" s="85">
        <f t="shared" si="41"/>
        <v>68.650000000000006</v>
      </c>
      <c r="BK49" s="85" t="e">
        <f t="shared" si="41"/>
        <v>#N/A</v>
      </c>
      <c r="BL49" s="85">
        <f t="shared" si="41"/>
        <v>48.75</v>
      </c>
      <c r="BM49" s="85" t="e">
        <f t="shared" si="41"/>
        <v>#N/A</v>
      </c>
      <c r="BN49" s="85" t="e">
        <f t="shared" si="41"/>
        <v>#N/A</v>
      </c>
      <c r="BO49" s="85" t="e">
        <f t="shared" si="41"/>
        <v>#N/A</v>
      </c>
      <c r="BP49" s="85" t="e">
        <f t="shared" si="41"/>
        <v>#N/A</v>
      </c>
      <c r="BQ49" s="85">
        <f t="shared" si="41"/>
        <v>32.799999999999997</v>
      </c>
      <c r="BR49" s="85" t="e">
        <f t="shared" si="41"/>
        <v>#N/A</v>
      </c>
      <c r="BS49" s="85">
        <f t="shared" si="41"/>
        <v>15.549999999999997</v>
      </c>
      <c r="BT49" s="85" t="e">
        <f t="shared" si="39"/>
        <v>#N/A</v>
      </c>
      <c r="BU49" s="85" t="e">
        <f t="shared" si="39"/>
        <v>#N/A</v>
      </c>
      <c r="BV49" s="85" t="e">
        <f t="shared" si="39"/>
        <v>#N/A</v>
      </c>
      <c r="BW49" s="85" t="e">
        <f t="shared" si="39"/>
        <v>#N/A</v>
      </c>
      <c r="BX49" s="85">
        <f t="shared" si="39"/>
        <v>22.5</v>
      </c>
      <c r="BY49" s="85" t="e">
        <f t="shared" si="39"/>
        <v>#N/A</v>
      </c>
      <c r="BZ49" s="85">
        <f t="shared" si="39"/>
        <v>3.9999999999999973</v>
      </c>
      <c r="CA49" s="85" t="e">
        <f t="shared" si="39"/>
        <v>#N/A</v>
      </c>
      <c r="CB49" s="85">
        <f t="shared" si="39"/>
        <v>15</v>
      </c>
      <c r="CC49" s="85" t="e">
        <f t="shared" si="39"/>
        <v>#N/A</v>
      </c>
      <c r="CD49" s="85" t="e">
        <f t="shared" si="39"/>
        <v>#N/A</v>
      </c>
      <c r="CE49" s="85">
        <f t="shared" si="39"/>
        <v>19.600000000000001</v>
      </c>
      <c r="CF49" s="85" t="e">
        <f t="shared" si="39"/>
        <v>#N/A</v>
      </c>
      <c r="CG49" s="85" t="e">
        <f t="shared" si="39"/>
        <v>#N/A</v>
      </c>
      <c r="CH49" s="85">
        <f t="shared" si="37"/>
        <v>19.449999999999996</v>
      </c>
      <c r="CI49" s="85" t="e">
        <f t="shared" si="37"/>
        <v>#N/A</v>
      </c>
      <c r="CJ49" s="85" t="e">
        <f t="shared" si="37"/>
        <v>#N/A</v>
      </c>
      <c r="CK49" s="85" t="e">
        <f t="shared" si="37"/>
        <v>#N/A</v>
      </c>
      <c r="CL49" s="85">
        <f t="shared" si="37"/>
        <v>19.3</v>
      </c>
      <c r="CM49" s="85" t="e">
        <f t="shared" si="37"/>
        <v>#N/A</v>
      </c>
      <c r="CN49" s="85" t="e">
        <f t="shared" si="37"/>
        <v>#N/A</v>
      </c>
      <c r="CO49" s="85">
        <f t="shared" si="37"/>
        <v>39.799999999999997</v>
      </c>
      <c r="CP49" s="85" t="e">
        <f t="shared" si="37"/>
        <v>#N/A</v>
      </c>
      <c r="CQ49" s="85" t="e">
        <f t="shared" si="37"/>
        <v>#N/A</v>
      </c>
      <c r="CR49" s="85" t="e">
        <f t="shared" si="37"/>
        <v>#N/A</v>
      </c>
      <c r="CS49" s="85" t="e">
        <f t="shared" si="37"/>
        <v>#N/A</v>
      </c>
      <c r="CT49" s="85">
        <f t="shared" si="37"/>
        <v>34.700000000000003</v>
      </c>
      <c r="CU49" s="85" t="e">
        <f t="shared" si="37"/>
        <v>#N/A</v>
      </c>
      <c r="CV49" s="85" t="e">
        <f t="shared" si="37"/>
        <v>#N/A</v>
      </c>
      <c r="CW49" s="85" t="e">
        <f t="shared" si="40"/>
        <v>#N/A</v>
      </c>
      <c r="CX49" s="85">
        <f t="shared" si="40"/>
        <v>47.7</v>
      </c>
      <c r="CY49" s="85" t="e">
        <f t="shared" si="40"/>
        <v>#N/A</v>
      </c>
      <c r="CZ49" s="85" t="e">
        <f>IF(#REF!="",NA(),#REF!)</f>
        <v>#REF!</v>
      </c>
      <c r="DA49" s="85" t="e">
        <f>IF(#REF!="",NA(),#REF!)</f>
        <v>#REF!</v>
      </c>
      <c r="DB49" s="85" t="e">
        <f>IF(#REF!="",NA(),#REF!)</f>
        <v>#REF!</v>
      </c>
      <c r="DC49" s="85" t="e">
        <f>IF(#REF!="",NA(),#REF!)</f>
        <v>#REF!</v>
      </c>
      <c r="DD49" s="85" t="e">
        <f>IF(#REF!="",NA(),#REF!)</f>
        <v>#REF!</v>
      </c>
      <c r="DE49" s="85" t="e">
        <f>IF(#REF!="",NA(),#REF!)</f>
        <v>#REF!</v>
      </c>
      <c r="DF49" s="85" t="e">
        <f>IF(#REF!="",NA(),#REF!)</f>
        <v>#REF!</v>
      </c>
      <c r="DG49" s="85" t="e">
        <f>IF(#REF!="",NA(),#REF!)</f>
        <v>#REF!</v>
      </c>
      <c r="DH49" s="85" t="e">
        <f>IF(#REF!="",NA(),#REF!)</f>
        <v>#REF!</v>
      </c>
      <c r="DI49" s="85" t="e">
        <f>IF(#REF!="",NA(),#REF!)</f>
        <v>#REF!</v>
      </c>
      <c r="DJ49" s="85" t="e">
        <f>IF(#REF!="",NA(),#REF!)</f>
        <v>#REF!</v>
      </c>
      <c r="DK49" s="85" t="e">
        <f>IF(#REF!="",NA(),#REF!)</f>
        <v>#REF!</v>
      </c>
      <c r="DL49" s="85" t="e">
        <f>IF(#REF!="",NA(),#REF!)</f>
        <v>#REF!</v>
      </c>
      <c r="DM49" s="85" t="e">
        <f>IF(#REF!="",NA(),#REF!)</f>
        <v>#REF!</v>
      </c>
      <c r="DN49" s="85" t="e">
        <f>IF(#REF!="",NA(),#REF!)</f>
        <v>#REF!</v>
      </c>
      <c r="DO49" s="85" t="e">
        <f>IF(#REF!="",NA(),#REF!)</f>
        <v>#REF!</v>
      </c>
      <c r="DP49" s="85" t="e">
        <f>IF(#REF!="",NA(),#REF!)</f>
        <v>#REF!</v>
      </c>
      <c r="DQ49" s="85" t="e">
        <f>IF(#REF!="",NA(),#REF!)</f>
        <v>#REF!</v>
      </c>
      <c r="DR49" s="85" t="e">
        <f>IF(#REF!="",NA(),#REF!)</f>
        <v>#REF!</v>
      </c>
      <c r="DS49" s="85" t="e">
        <f>IF(#REF!="",NA(),#REF!)</f>
        <v>#REF!</v>
      </c>
      <c r="DT49" s="85" t="e">
        <f>IF(#REF!="",NA(),#REF!)</f>
        <v>#REF!</v>
      </c>
      <c r="DU49" s="85" t="e">
        <f>IF(#REF!="",NA(),#REF!)</f>
        <v>#REF!</v>
      </c>
      <c r="DV49" s="85" t="e">
        <f>IF(#REF!="",NA(),#REF!)</f>
        <v>#REF!</v>
      </c>
      <c r="DW49" s="85" t="e">
        <f>IF(#REF!="",NA(),#REF!)</f>
        <v>#REF!</v>
      </c>
      <c r="DX49" s="86" t="e">
        <f>IF(#REF!="",NA(),#REF!)</f>
        <v>#REF!</v>
      </c>
      <c r="DY49" s="305"/>
      <c r="DZ49" s="325"/>
      <c r="EA49" s="87"/>
      <c r="EB49" s="58" t="s">
        <v>3</v>
      </c>
      <c r="EC49" s="311"/>
      <c r="ED49" s="312"/>
      <c r="EE49" s="313"/>
      <c r="EF49" s="313"/>
      <c r="EG49" s="313"/>
      <c r="EH49" s="313"/>
      <c r="EI49" s="313"/>
      <c r="EJ49" s="53" t="str">
        <f t="shared" si="49"/>
        <v/>
      </c>
      <c r="EK49" s="53" t="str">
        <f t="shared" si="49"/>
        <v/>
      </c>
      <c r="EL49" s="88">
        <f t="shared" si="49"/>
        <v>47.2</v>
      </c>
      <c r="EM49" s="89" t="str">
        <f t="shared" si="49"/>
        <v/>
      </c>
      <c r="EN49" s="89" t="str">
        <f t="shared" si="49"/>
        <v/>
      </c>
      <c r="EO49" s="89">
        <f t="shared" si="49"/>
        <v>68.650000000000006</v>
      </c>
      <c r="EP49" s="89" t="str">
        <f t="shared" si="49"/>
        <v/>
      </c>
      <c r="EQ49" s="89">
        <f t="shared" si="49"/>
        <v>48.75</v>
      </c>
      <c r="ER49" s="89" t="str">
        <f t="shared" si="49"/>
        <v/>
      </c>
      <c r="ES49" s="89" t="str">
        <f t="shared" si="49"/>
        <v/>
      </c>
      <c r="ET49" s="89" t="str">
        <f t="shared" si="49"/>
        <v/>
      </c>
      <c r="EU49" s="89" t="str">
        <f t="shared" si="49"/>
        <v/>
      </c>
      <c r="EV49" s="89">
        <f t="shared" si="49"/>
        <v>32.799999999999997</v>
      </c>
      <c r="EW49" s="89" t="str">
        <f t="shared" si="49"/>
        <v/>
      </c>
      <c r="EX49" s="89">
        <f t="shared" si="49"/>
        <v>15.549999999999997</v>
      </c>
      <c r="EY49" s="89" t="str">
        <f t="shared" si="47"/>
        <v/>
      </c>
      <c r="EZ49" s="89" t="str">
        <f t="shared" si="47"/>
        <v/>
      </c>
      <c r="FA49" s="89" t="str">
        <f t="shared" si="47"/>
        <v/>
      </c>
      <c r="FB49" s="89" t="str">
        <f t="shared" si="47"/>
        <v/>
      </c>
      <c r="FC49" s="89">
        <f t="shared" si="47"/>
        <v>22.5</v>
      </c>
      <c r="FD49" s="89" t="str">
        <f t="shared" si="47"/>
        <v/>
      </c>
      <c r="FE49" s="89">
        <f t="shared" si="47"/>
        <v>3.9999999999999973</v>
      </c>
      <c r="FF49" s="89" t="str">
        <f t="shared" si="47"/>
        <v/>
      </c>
      <c r="FG49" s="89">
        <f t="shared" si="47"/>
        <v>15</v>
      </c>
      <c r="FH49" s="89" t="str">
        <f t="shared" si="47"/>
        <v/>
      </c>
      <c r="FI49" s="89" t="str">
        <f t="shared" si="47"/>
        <v/>
      </c>
      <c r="FJ49" s="89">
        <f t="shared" si="47"/>
        <v>19.600000000000001</v>
      </c>
      <c r="FK49" s="89" t="str">
        <f t="shared" si="47"/>
        <v/>
      </c>
      <c r="FL49" s="89" t="str">
        <f t="shared" si="47"/>
        <v/>
      </c>
      <c r="FM49" s="89">
        <f t="shared" si="43"/>
        <v>19.449999999999996</v>
      </c>
      <c r="FN49" s="89" t="str">
        <f t="shared" si="43"/>
        <v/>
      </c>
      <c r="FO49" s="89" t="str">
        <f t="shared" si="43"/>
        <v/>
      </c>
      <c r="FP49" s="89" t="str">
        <f t="shared" si="43"/>
        <v/>
      </c>
      <c r="FQ49" s="89">
        <f t="shared" si="43"/>
        <v>19.3</v>
      </c>
      <c r="FR49" s="89" t="str">
        <f t="shared" si="43"/>
        <v/>
      </c>
      <c r="FS49" s="89" t="str">
        <f t="shared" si="43"/>
        <v/>
      </c>
      <c r="FT49" s="89">
        <f t="shared" si="43"/>
        <v>39.799999999999997</v>
      </c>
      <c r="FU49" s="89" t="str">
        <f t="shared" si="43"/>
        <v/>
      </c>
      <c r="FV49" s="89" t="str">
        <f t="shared" si="43"/>
        <v/>
      </c>
      <c r="FW49" s="89" t="str">
        <f t="shared" si="43"/>
        <v/>
      </c>
      <c r="FX49" s="89" t="str">
        <f t="shared" si="43"/>
        <v/>
      </c>
      <c r="FY49" s="89">
        <f t="shared" si="43"/>
        <v>34.700000000000003</v>
      </c>
      <c r="FZ49" s="89" t="str">
        <f t="shared" si="43"/>
        <v/>
      </c>
      <c r="GA49" s="89" t="str">
        <f t="shared" si="43"/>
        <v/>
      </c>
      <c r="GB49" s="89" t="str">
        <f t="shared" si="43"/>
        <v/>
      </c>
      <c r="GC49" s="89">
        <f t="shared" si="44"/>
        <v>47.7</v>
      </c>
      <c r="GD49" s="89" t="str">
        <f t="shared" si="44"/>
        <v/>
      </c>
      <c r="GE49" s="89" t="str">
        <f t="shared" si="44"/>
        <v/>
      </c>
      <c r="GF49" s="89" t="str">
        <f t="shared" si="44"/>
        <v/>
      </c>
      <c r="GG49" s="89" t="str">
        <f t="shared" si="44"/>
        <v/>
      </c>
      <c r="GH49" s="89" t="str">
        <f t="shared" si="44"/>
        <v/>
      </c>
      <c r="GI49" s="89" t="str">
        <f t="shared" si="44"/>
        <v/>
      </c>
      <c r="GJ49" s="89" t="str">
        <f t="shared" si="44"/>
        <v/>
      </c>
      <c r="GK49" s="89" t="str">
        <f t="shared" si="44"/>
        <v/>
      </c>
      <c r="GL49" s="89" t="str">
        <f t="shared" si="44"/>
        <v/>
      </c>
      <c r="GM49" s="89" t="str">
        <f t="shared" si="44"/>
        <v/>
      </c>
      <c r="GN49" s="89" t="str">
        <f t="shared" si="44"/>
        <v/>
      </c>
      <c r="GO49" s="89" t="str">
        <f t="shared" si="44"/>
        <v/>
      </c>
      <c r="GP49" s="89" t="str">
        <f t="shared" si="44"/>
        <v/>
      </c>
      <c r="GQ49" s="89" t="str">
        <f t="shared" si="44"/>
        <v/>
      </c>
      <c r="GR49" s="89" t="str">
        <f t="shared" si="48"/>
        <v/>
      </c>
      <c r="GS49" s="89" t="str">
        <f t="shared" si="48"/>
        <v/>
      </c>
      <c r="GT49" s="89" t="str">
        <f t="shared" si="48"/>
        <v/>
      </c>
      <c r="GU49" s="89" t="str">
        <f t="shared" si="7"/>
        <v/>
      </c>
      <c r="GV49" s="89" t="str">
        <f t="shared" si="7"/>
        <v/>
      </c>
      <c r="GW49" s="89" t="str">
        <f t="shared" si="7"/>
        <v/>
      </c>
      <c r="GX49" s="89" t="str">
        <f t="shared" si="7"/>
        <v/>
      </c>
      <c r="GY49" s="89" t="str">
        <f t="shared" si="7"/>
        <v/>
      </c>
      <c r="GZ49" s="89" t="str">
        <f t="shared" si="7"/>
        <v/>
      </c>
      <c r="HA49" s="89" t="str">
        <f t="shared" si="7"/>
        <v/>
      </c>
      <c r="HB49" s="89" t="str">
        <f t="shared" si="7"/>
        <v/>
      </c>
      <c r="HC49" s="90" t="str">
        <f t="shared" si="38"/>
        <v/>
      </c>
      <c r="HD49" s="313"/>
      <c r="HE49" s="313"/>
      <c r="HF49" s="313"/>
      <c r="HG49" s="313"/>
      <c r="HH49" s="313"/>
      <c r="HI49" s="316"/>
      <c r="HM49" s="88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/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  <c r="IS49" s="89"/>
      <c r="IT49" s="89"/>
      <c r="IU49" s="89"/>
      <c r="IV49" s="89"/>
      <c r="IW49" s="89"/>
      <c r="IX49" s="89"/>
      <c r="IY49" s="89"/>
      <c r="IZ49" s="89"/>
      <c r="JA49" s="89"/>
      <c r="JB49" s="89"/>
      <c r="JC49" s="89"/>
      <c r="JD49" s="89"/>
      <c r="JE49" s="89"/>
      <c r="JF49" s="89"/>
      <c r="JG49" s="89"/>
      <c r="JH49" s="89"/>
      <c r="JI49" s="89"/>
      <c r="JJ49" s="89"/>
      <c r="JK49" s="89"/>
      <c r="JL49" s="89"/>
      <c r="JM49" s="89"/>
      <c r="JN49" s="89"/>
      <c r="JO49" s="89"/>
      <c r="JP49" s="89"/>
      <c r="JQ49" s="89"/>
      <c r="JR49" s="89"/>
      <c r="JS49" s="89"/>
      <c r="JT49" s="89"/>
      <c r="JU49" s="89"/>
      <c r="JV49" s="89"/>
      <c r="JW49" s="89"/>
      <c r="JX49" s="89"/>
      <c r="JY49" s="89"/>
      <c r="JZ49" s="89"/>
      <c r="KA49" s="89"/>
      <c r="KB49" s="89"/>
      <c r="KC49" s="90"/>
      <c r="KE49" s="318"/>
      <c r="KF49" s="91"/>
      <c r="KG49" s="91"/>
      <c r="KH49" s="92"/>
      <c r="KI49" s="93"/>
      <c r="KJ49" s="93"/>
      <c r="KK49" s="93"/>
      <c r="KL49" s="93"/>
      <c r="KM49" s="93"/>
      <c r="KN49" s="93"/>
      <c r="KO49" s="93"/>
      <c r="KP49" s="93"/>
      <c r="KQ49" s="93"/>
      <c r="KR49" s="93"/>
      <c r="KS49" s="93"/>
      <c r="KT49" s="93"/>
      <c r="KU49" s="93"/>
      <c r="KV49" s="93"/>
      <c r="KW49" s="93"/>
      <c r="KX49" s="93"/>
      <c r="KY49" s="93"/>
      <c r="KZ49" s="93"/>
      <c r="LA49" s="93"/>
      <c r="LB49" s="93"/>
      <c r="LC49" s="93"/>
      <c r="LD49" s="93"/>
      <c r="LE49" s="93"/>
      <c r="LF49" s="93"/>
      <c r="LG49" s="93"/>
      <c r="LH49" s="93"/>
      <c r="LI49" s="93"/>
      <c r="LJ49" s="93"/>
      <c r="LK49" s="93"/>
      <c r="LL49" s="93"/>
      <c r="LM49" s="93"/>
      <c r="LN49" s="93"/>
      <c r="LO49" s="93"/>
      <c r="LP49" s="93"/>
      <c r="LQ49" s="93"/>
      <c r="LR49" s="93"/>
      <c r="LS49" s="93"/>
      <c r="LT49" s="93"/>
      <c r="LU49" s="93"/>
      <c r="LV49" s="93"/>
      <c r="LW49" s="93"/>
      <c r="LX49" s="93"/>
      <c r="LY49" s="93"/>
      <c r="LZ49" s="93"/>
    </row>
    <row r="50" spans="1:434" ht="15" customHeight="1" thickBot="1">
      <c r="A50" s="319" t="s">
        <v>20</v>
      </c>
      <c r="B50" s="307">
        <v>4</v>
      </c>
      <c r="C50" s="306">
        <f ca="1">_xlfn.DAYS(TODAY(),F50)</f>
        <v>2602</v>
      </c>
      <c r="D50" s="306" t="s">
        <v>79</v>
      </c>
      <c r="E50" s="41" t="s">
        <v>65</v>
      </c>
      <c r="F50" s="309">
        <v>42830</v>
      </c>
      <c r="G50" s="99"/>
      <c r="H50" s="42">
        <v>0</v>
      </c>
      <c r="I50" s="43">
        <v>60</v>
      </c>
      <c r="J50" s="44"/>
      <c r="K50" s="45"/>
      <c r="L50" s="44">
        <v>135</v>
      </c>
      <c r="M50" s="45"/>
      <c r="N50" s="44">
        <v>165</v>
      </c>
      <c r="O50" s="45"/>
      <c r="P50" s="45"/>
      <c r="Q50" s="45"/>
      <c r="R50" s="45"/>
      <c r="S50" s="44">
        <v>170</v>
      </c>
      <c r="T50" s="44"/>
      <c r="U50" s="44"/>
      <c r="V50" s="45"/>
      <c r="W50" s="45"/>
      <c r="X50" s="45"/>
      <c r="Y50" s="44"/>
      <c r="Z50" s="44">
        <v>177</v>
      </c>
      <c r="AA50" s="45"/>
      <c r="AB50" s="44">
        <v>143</v>
      </c>
      <c r="AC50" s="45"/>
      <c r="AD50" s="44">
        <v>149</v>
      </c>
      <c r="AE50" s="44"/>
      <c r="AF50" s="45"/>
      <c r="AG50" s="44">
        <v>153</v>
      </c>
      <c r="AH50" s="45"/>
      <c r="AI50" s="45"/>
      <c r="AJ50" s="44">
        <v>163</v>
      </c>
      <c r="AK50" s="46"/>
      <c r="AL50" s="46"/>
      <c r="AM50" s="46"/>
      <c r="AN50" s="47">
        <v>154</v>
      </c>
      <c r="AO50" s="46"/>
      <c r="AP50" s="46"/>
      <c r="AQ50" s="47">
        <v>61</v>
      </c>
      <c r="AR50" s="46"/>
      <c r="AS50" s="46"/>
      <c r="AT50" s="46"/>
      <c r="AU50" s="46"/>
      <c r="AV50" s="47">
        <v>1</v>
      </c>
      <c r="AW50" s="46"/>
      <c r="AX50" s="46"/>
      <c r="AY50" s="47"/>
      <c r="AZ50" s="48">
        <v>1</v>
      </c>
      <c r="BA50" s="47"/>
      <c r="BC50" s="319" t="s">
        <v>20</v>
      </c>
      <c r="BD50">
        <v>0</v>
      </c>
      <c r="BE50" s="49" t="e">
        <f t="shared" si="41"/>
        <v>#N/A</v>
      </c>
      <c r="BF50" s="49">
        <f t="shared" si="41"/>
        <v>0</v>
      </c>
      <c r="BG50" s="49">
        <f t="shared" si="41"/>
        <v>60</v>
      </c>
      <c r="BH50" s="50" t="e">
        <f t="shared" si="41"/>
        <v>#N/A</v>
      </c>
      <c r="BI50" s="50" t="e">
        <f t="shared" si="41"/>
        <v>#N/A</v>
      </c>
      <c r="BJ50" s="50">
        <f t="shared" si="41"/>
        <v>135</v>
      </c>
      <c r="BK50" s="50" t="e">
        <f t="shared" si="41"/>
        <v>#N/A</v>
      </c>
      <c r="BL50" s="50">
        <f t="shared" si="41"/>
        <v>165</v>
      </c>
      <c r="BM50" s="50" t="e">
        <f t="shared" si="41"/>
        <v>#N/A</v>
      </c>
      <c r="BN50" s="50" t="e">
        <f t="shared" si="41"/>
        <v>#N/A</v>
      </c>
      <c r="BO50" s="50" t="e">
        <f t="shared" si="41"/>
        <v>#N/A</v>
      </c>
      <c r="BP50" s="50" t="e">
        <f t="shared" si="41"/>
        <v>#N/A</v>
      </c>
      <c r="BQ50" s="50">
        <f t="shared" si="41"/>
        <v>170</v>
      </c>
      <c r="BR50" s="50" t="e">
        <f t="shared" si="41"/>
        <v>#N/A</v>
      </c>
      <c r="BS50" s="50" t="e">
        <f t="shared" si="41"/>
        <v>#N/A</v>
      </c>
      <c r="BT50" s="50" t="e">
        <f t="shared" si="39"/>
        <v>#N/A</v>
      </c>
      <c r="BU50" s="50" t="e">
        <f t="shared" si="39"/>
        <v>#N/A</v>
      </c>
      <c r="BV50" s="50" t="e">
        <f t="shared" si="39"/>
        <v>#N/A</v>
      </c>
      <c r="BW50" s="50" t="e">
        <f t="shared" si="39"/>
        <v>#N/A</v>
      </c>
      <c r="BX50" s="50">
        <f t="shared" si="39"/>
        <v>177</v>
      </c>
      <c r="BY50" s="50" t="e">
        <f t="shared" si="39"/>
        <v>#N/A</v>
      </c>
      <c r="BZ50" s="50">
        <f t="shared" si="39"/>
        <v>143</v>
      </c>
      <c r="CA50" s="50" t="e">
        <f t="shared" si="39"/>
        <v>#N/A</v>
      </c>
      <c r="CB50" s="50">
        <f t="shared" si="39"/>
        <v>149</v>
      </c>
      <c r="CC50" s="50" t="e">
        <f t="shared" si="39"/>
        <v>#N/A</v>
      </c>
      <c r="CD50" s="50" t="e">
        <f t="shared" si="39"/>
        <v>#N/A</v>
      </c>
      <c r="CE50" s="50">
        <f t="shared" si="39"/>
        <v>153</v>
      </c>
      <c r="CF50" s="50" t="e">
        <f t="shared" si="39"/>
        <v>#N/A</v>
      </c>
      <c r="CG50" s="50" t="e">
        <f t="shared" si="39"/>
        <v>#N/A</v>
      </c>
      <c r="CH50" s="50">
        <f t="shared" si="37"/>
        <v>163</v>
      </c>
      <c r="CI50" s="50" t="e">
        <f t="shared" si="37"/>
        <v>#N/A</v>
      </c>
      <c r="CJ50" s="50" t="e">
        <f t="shared" si="37"/>
        <v>#N/A</v>
      </c>
      <c r="CK50" s="50" t="e">
        <f t="shared" si="37"/>
        <v>#N/A</v>
      </c>
      <c r="CL50" s="50">
        <f t="shared" si="37"/>
        <v>154</v>
      </c>
      <c r="CM50" s="50" t="e">
        <f t="shared" si="37"/>
        <v>#N/A</v>
      </c>
      <c r="CN50" s="50" t="e">
        <f t="shared" si="37"/>
        <v>#N/A</v>
      </c>
      <c r="CO50" s="50">
        <f t="shared" si="37"/>
        <v>61</v>
      </c>
      <c r="CP50" s="50" t="e">
        <f t="shared" si="37"/>
        <v>#N/A</v>
      </c>
      <c r="CQ50" s="50" t="e">
        <f t="shared" si="37"/>
        <v>#N/A</v>
      </c>
      <c r="CR50" s="50" t="e">
        <f t="shared" si="37"/>
        <v>#N/A</v>
      </c>
      <c r="CS50" s="50" t="e">
        <f t="shared" si="37"/>
        <v>#N/A</v>
      </c>
      <c r="CT50" s="50">
        <f t="shared" si="37"/>
        <v>1</v>
      </c>
      <c r="CU50" s="50" t="e">
        <f t="shared" si="37"/>
        <v>#N/A</v>
      </c>
      <c r="CV50" s="50" t="e">
        <f t="shared" si="37"/>
        <v>#N/A</v>
      </c>
      <c r="CW50" s="50" t="e">
        <f t="shared" si="40"/>
        <v>#N/A</v>
      </c>
      <c r="CX50" s="50">
        <f t="shared" si="40"/>
        <v>1</v>
      </c>
      <c r="CY50" s="50" t="e">
        <f t="shared" si="40"/>
        <v>#N/A</v>
      </c>
      <c r="CZ50" s="50" t="e">
        <f>IF(#REF!="",NA(),#REF!)</f>
        <v>#REF!</v>
      </c>
      <c r="DA50" s="50" t="e">
        <f>IF(#REF!="",NA(),#REF!)</f>
        <v>#REF!</v>
      </c>
      <c r="DB50" s="50" t="e">
        <f>IF(#REF!="",NA(),#REF!)</f>
        <v>#REF!</v>
      </c>
      <c r="DC50" s="50" t="e">
        <f>IF(#REF!="",NA(),#REF!)</f>
        <v>#REF!</v>
      </c>
      <c r="DD50" s="50" t="e">
        <f>IF(#REF!="",NA(),#REF!)</f>
        <v>#REF!</v>
      </c>
      <c r="DE50" s="50" t="e">
        <f>IF(#REF!="",NA(),#REF!)</f>
        <v>#REF!</v>
      </c>
      <c r="DF50" s="50" t="e">
        <f>IF(#REF!="",NA(),#REF!)</f>
        <v>#REF!</v>
      </c>
      <c r="DG50" s="50" t="e">
        <f>IF(#REF!="",NA(),#REF!)</f>
        <v>#REF!</v>
      </c>
      <c r="DH50" s="50" t="e">
        <f>IF(#REF!="",NA(),#REF!)</f>
        <v>#REF!</v>
      </c>
      <c r="DI50" s="50" t="e">
        <f>IF(#REF!="",NA(),#REF!)</f>
        <v>#REF!</v>
      </c>
      <c r="DJ50" s="50" t="e">
        <f>IF(#REF!="",NA(),#REF!)</f>
        <v>#REF!</v>
      </c>
      <c r="DK50" s="50" t="e">
        <f>IF(#REF!="",NA(),#REF!)</f>
        <v>#REF!</v>
      </c>
      <c r="DL50" s="50" t="e">
        <f>IF(#REF!="",NA(),#REF!)</f>
        <v>#REF!</v>
      </c>
      <c r="DM50" s="50" t="e">
        <f>IF(#REF!="",NA(),#REF!)</f>
        <v>#REF!</v>
      </c>
      <c r="DN50" s="50" t="e">
        <f>IF(#REF!="",NA(),#REF!)</f>
        <v>#REF!</v>
      </c>
      <c r="DO50" s="50" t="e">
        <f>IF(#REF!="",NA(),#REF!)</f>
        <v>#REF!</v>
      </c>
      <c r="DP50" s="50" t="e">
        <f>IF(#REF!="",NA(),#REF!)</f>
        <v>#REF!</v>
      </c>
      <c r="DQ50" s="50" t="e">
        <f>IF(#REF!="",NA(),#REF!)</f>
        <v>#REF!</v>
      </c>
      <c r="DR50" s="50" t="e">
        <f>IF(#REF!="",NA(),#REF!)</f>
        <v>#REF!</v>
      </c>
      <c r="DS50" s="50" t="e">
        <f>IF(#REF!="",NA(),#REF!)</f>
        <v>#REF!</v>
      </c>
      <c r="DT50" s="50" t="e">
        <f>IF(#REF!="",NA(),#REF!)</f>
        <v>#REF!</v>
      </c>
      <c r="DU50" s="50" t="e">
        <f>IF(#REF!="",NA(),#REF!)</f>
        <v>#REF!</v>
      </c>
      <c r="DV50" s="50" t="e">
        <f>IF(#REF!="",NA(),#REF!)</f>
        <v>#REF!</v>
      </c>
      <c r="DW50" s="50" t="e">
        <f>IF(#REF!="",NA(),#REF!)</f>
        <v>#REF!</v>
      </c>
      <c r="DX50" s="51" t="e">
        <f>IF(#REF!="",NA(),#REF!)</f>
        <v>#REF!</v>
      </c>
      <c r="DY50" s="303">
        <f ca="1">_xlfn.DAYS(TODAY(),EC50)</f>
        <v>2602</v>
      </c>
      <c r="DZ50" s="306" t="s">
        <v>79</v>
      </c>
      <c r="EA50" s="52">
        <f t="shared" ref="EA50" si="53">SUM(EL50:HC50)</f>
        <v>1532</v>
      </c>
      <c r="EB50" s="41" t="s">
        <v>65</v>
      </c>
      <c r="EC50" s="309">
        <v>42830</v>
      </c>
      <c r="ED50" s="312"/>
      <c r="EE50" s="313"/>
      <c r="EF50" s="313"/>
      <c r="EG50" s="313"/>
      <c r="EH50" s="313"/>
      <c r="EI50" s="313"/>
      <c r="EJ50" s="53" t="str">
        <f t="shared" si="49"/>
        <v/>
      </c>
      <c r="EK50" s="53">
        <f t="shared" si="49"/>
        <v>0</v>
      </c>
      <c r="EL50" s="53">
        <f t="shared" si="49"/>
        <v>60</v>
      </c>
      <c r="EM50" s="54" t="str">
        <f t="shared" si="49"/>
        <v/>
      </c>
      <c r="EN50" s="54" t="str">
        <f t="shared" si="49"/>
        <v/>
      </c>
      <c r="EO50" s="54">
        <f t="shared" si="49"/>
        <v>135</v>
      </c>
      <c r="EP50" s="54" t="str">
        <f t="shared" si="49"/>
        <v/>
      </c>
      <c r="EQ50" s="54">
        <f t="shared" si="49"/>
        <v>165</v>
      </c>
      <c r="ER50" s="54" t="str">
        <f t="shared" si="49"/>
        <v/>
      </c>
      <c r="ES50" s="54" t="str">
        <f t="shared" si="49"/>
        <v/>
      </c>
      <c r="ET50" s="54" t="str">
        <f t="shared" si="49"/>
        <v/>
      </c>
      <c r="EU50" s="54" t="str">
        <f t="shared" si="49"/>
        <v/>
      </c>
      <c r="EV50" s="54">
        <f t="shared" si="49"/>
        <v>170</v>
      </c>
      <c r="EW50" s="54" t="str">
        <f t="shared" si="49"/>
        <v/>
      </c>
      <c r="EX50" s="54" t="str">
        <f t="shared" si="49"/>
        <v/>
      </c>
      <c r="EY50" s="54" t="str">
        <f t="shared" si="47"/>
        <v/>
      </c>
      <c r="EZ50" s="54" t="str">
        <f t="shared" si="47"/>
        <v/>
      </c>
      <c r="FA50" s="54" t="str">
        <f t="shared" si="47"/>
        <v/>
      </c>
      <c r="FB50" s="54" t="str">
        <f t="shared" si="47"/>
        <v/>
      </c>
      <c r="FC50" s="54">
        <f t="shared" si="47"/>
        <v>177</v>
      </c>
      <c r="FD50" s="54" t="str">
        <f t="shared" si="47"/>
        <v/>
      </c>
      <c r="FE50" s="54">
        <f t="shared" si="47"/>
        <v>143</v>
      </c>
      <c r="FF50" s="54" t="str">
        <f t="shared" si="47"/>
        <v/>
      </c>
      <c r="FG50" s="54">
        <f t="shared" si="47"/>
        <v>149</v>
      </c>
      <c r="FH50" s="54" t="str">
        <f t="shared" si="47"/>
        <v/>
      </c>
      <c r="FI50" s="54" t="str">
        <f t="shared" si="47"/>
        <v/>
      </c>
      <c r="FJ50" s="54">
        <f t="shared" si="47"/>
        <v>153</v>
      </c>
      <c r="FK50" s="54" t="str">
        <f t="shared" si="47"/>
        <v/>
      </c>
      <c r="FL50" s="54" t="str">
        <f t="shared" si="47"/>
        <v/>
      </c>
      <c r="FM50" s="54">
        <f t="shared" si="43"/>
        <v>163</v>
      </c>
      <c r="FN50" s="54" t="str">
        <f t="shared" si="43"/>
        <v/>
      </c>
      <c r="FO50" s="54" t="str">
        <f t="shared" si="43"/>
        <v/>
      </c>
      <c r="FP50" s="54" t="str">
        <f t="shared" si="43"/>
        <v/>
      </c>
      <c r="FQ50" s="54">
        <f t="shared" si="43"/>
        <v>154</v>
      </c>
      <c r="FR50" s="54" t="str">
        <f t="shared" si="43"/>
        <v/>
      </c>
      <c r="FS50" s="54" t="str">
        <f t="shared" si="43"/>
        <v/>
      </c>
      <c r="FT50" s="54">
        <f t="shared" si="43"/>
        <v>61</v>
      </c>
      <c r="FU50" s="54" t="str">
        <f t="shared" si="43"/>
        <v/>
      </c>
      <c r="FV50" s="54" t="str">
        <f t="shared" si="43"/>
        <v/>
      </c>
      <c r="FW50" s="54" t="str">
        <f t="shared" si="43"/>
        <v/>
      </c>
      <c r="FX50" s="54" t="str">
        <f t="shared" si="43"/>
        <v/>
      </c>
      <c r="FY50" s="54">
        <f t="shared" si="43"/>
        <v>1</v>
      </c>
      <c r="FZ50" s="54" t="str">
        <f t="shared" si="43"/>
        <v/>
      </c>
      <c r="GA50" s="54" t="str">
        <f t="shared" si="43"/>
        <v/>
      </c>
      <c r="GB50" s="54" t="str">
        <f t="shared" si="43"/>
        <v/>
      </c>
      <c r="GC50" s="54">
        <f t="shared" si="44"/>
        <v>1</v>
      </c>
      <c r="GD50" s="54" t="str">
        <f t="shared" si="44"/>
        <v/>
      </c>
      <c r="GE50" s="54" t="str">
        <f t="shared" si="44"/>
        <v/>
      </c>
      <c r="GF50" s="54" t="str">
        <f t="shared" si="44"/>
        <v/>
      </c>
      <c r="GG50" s="54" t="str">
        <f t="shared" si="44"/>
        <v/>
      </c>
      <c r="GH50" s="54" t="str">
        <f t="shared" si="44"/>
        <v/>
      </c>
      <c r="GI50" s="54" t="str">
        <f t="shared" si="44"/>
        <v/>
      </c>
      <c r="GJ50" s="54" t="str">
        <f t="shared" si="44"/>
        <v/>
      </c>
      <c r="GK50" s="54" t="str">
        <f t="shared" si="44"/>
        <v/>
      </c>
      <c r="GL50" s="54" t="str">
        <f t="shared" si="44"/>
        <v/>
      </c>
      <c r="GM50" s="54" t="str">
        <f t="shared" si="44"/>
        <v/>
      </c>
      <c r="GN50" s="54" t="str">
        <f t="shared" si="44"/>
        <v/>
      </c>
      <c r="GO50" s="54" t="str">
        <f t="shared" si="44"/>
        <v/>
      </c>
      <c r="GP50" s="54" t="str">
        <f t="shared" si="44"/>
        <v/>
      </c>
      <c r="GQ50" s="54" t="str">
        <f t="shared" si="44"/>
        <v/>
      </c>
      <c r="GR50" s="54" t="str">
        <f t="shared" si="48"/>
        <v/>
      </c>
      <c r="GS50" s="54" t="str">
        <f t="shared" si="48"/>
        <v/>
      </c>
      <c r="GT50" s="54" t="str">
        <f t="shared" si="48"/>
        <v/>
      </c>
      <c r="GU50" s="54" t="str">
        <f t="shared" si="7"/>
        <v/>
      </c>
      <c r="GV50" s="54" t="str">
        <f t="shared" si="7"/>
        <v/>
      </c>
      <c r="GW50" s="54" t="str">
        <f t="shared" si="7"/>
        <v/>
      </c>
      <c r="GX50" s="54" t="str">
        <f t="shared" si="7"/>
        <v/>
      </c>
      <c r="GY50" s="54" t="str">
        <f t="shared" si="7"/>
        <v/>
      </c>
      <c r="GZ50" s="54" t="str">
        <f t="shared" si="7"/>
        <v/>
      </c>
      <c r="HA50" s="54" t="str">
        <f t="shared" si="7"/>
        <v/>
      </c>
      <c r="HB50" s="54" t="str">
        <f t="shared" si="7"/>
        <v/>
      </c>
      <c r="HC50" s="55" t="str">
        <f t="shared" si="38"/>
        <v/>
      </c>
      <c r="HD50" s="313"/>
      <c r="HE50" s="313"/>
      <c r="HF50" s="313"/>
      <c r="HG50" s="313"/>
      <c r="HH50" s="313"/>
      <c r="HI50" s="316"/>
      <c r="HK50">
        <f>SUM($EJ50:EK50)</f>
        <v>0</v>
      </c>
      <c r="HL50">
        <f>SUM($EJ50:EL50)</f>
        <v>60</v>
      </c>
      <c r="HM50">
        <f>SUM($EJ50:EM50)</f>
        <v>60</v>
      </c>
      <c r="HN50">
        <f>SUM($EJ50:EN50)</f>
        <v>60</v>
      </c>
      <c r="HO50">
        <f>SUM($EJ50:EO50)</f>
        <v>195</v>
      </c>
      <c r="HP50">
        <f>SUM($EJ50:EP50)</f>
        <v>195</v>
      </c>
      <c r="HQ50">
        <f>SUM($EJ50:EQ50)</f>
        <v>360</v>
      </c>
      <c r="HR50">
        <f>SUM($EJ50:ER50)</f>
        <v>360</v>
      </c>
      <c r="HS50">
        <f>SUM($EJ50:ES50)</f>
        <v>360</v>
      </c>
      <c r="HT50">
        <f>SUM($EJ50:ET50)</f>
        <v>360</v>
      </c>
      <c r="HU50">
        <f>SUM($EJ50:EU50)</f>
        <v>360</v>
      </c>
      <c r="HV50">
        <f>SUM($EJ50:EV50)</f>
        <v>530</v>
      </c>
      <c r="HW50">
        <f>SUM($EJ50:EW50)</f>
        <v>530</v>
      </c>
      <c r="HX50">
        <f>SUM($EJ50:EX50)</f>
        <v>530</v>
      </c>
      <c r="HY50">
        <f>SUM($EJ50:EY50)</f>
        <v>530</v>
      </c>
      <c r="HZ50">
        <f>SUM($EJ50:EZ50)</f>
        <v>530</v>
      </c>
      <c r="IA50">
        <f>SUM($EJ50:FA50)</f>
        <v>530</v>
      </c>
      <c r="IB50">
        <f>SUM($EJ50:FB50)</f>
        <v>530</v>
      </c>
      <c r="IC50">
        <f>SUM($EJ50:FC50)</f>
        <v>707</v>
      </c>
      <c r="ID50">
        <f>SUM($EJ50:FD50)</f>
        <v>707</v>
      </c>
      <c r="IE50">
        <f>SUM($EJ50:FE50)</f>
        <v>850</v>
      </c>
      <c r="IF50">
        <f>SUM($EJ50:FF50)</f>
        <v>850</v>
      </c>
      <c r="IG50">
        <f>SUM($EJ50:FG50)</f>
        <v>999</v>
      </c>
      <c r="IH50">
        <f>SUM($EJ50:FH50)</f>
        <v>999</v>
      </c>
      <c r="II50">
        <f>SUM($EJ50:FI50)</f>
        <v>999</v>
      </c>
      <c r="IJ50">
        <f>SUM($EJ50:FJ50)</f>
        <v>1152</v>
      </c>
      <c r="IK50">
        <f>SUM($EJ50:FK50)</f>
        <v>1152</v>
      </c>
      <c r="IL50">
        <f>SUM($EJ50:FL50)</f>
        <v>1152</v>
      </c>
      <c r="IM50">
        <f>SUM($EJ50:FM50)</f>
        <v>1315</v>
      </c>
      <c r="IN50">
        <f>SUM($EJ50:FN50)</f>
        <v>1315</v>
      </c>
      <c r="IO50">
        <f>SUM($EJ50:FO50)</f>
        <v>1315</v>
      </c>
      <c r="IP50">
        <f>SUM($EJ50:FP50)</f>
        <v>1315</v>
      </c>
      <c r="IQ50">
        <f>SUM($EJ50:FQ50)</f>
        <v>1469</v>
      </c>
      <c r="IR50">
        <f>SUM($EJ50:FR50)</f>
        <v>1469</v>
      </c>
      <c r="IS50">
        <f>SUM($EJ50:FS50)</f>
        <v>1469</v>
      </c>
      <c r="IT50">
        <f>SUM($EJ50:FT50)</f>
        <v>1530</v>
      </c>
      <c r="IU50">
        <f>SUM($EJ50:FU50)</f>
        <v>1530</v>
      </c>
      <c r="IV50">
        <f>SUM($EJ50:FV50)</f>
        <v>1530</v>
      </c>
      <c r="IW50">
        <f>SUM($EJ50:FW50)</f>
        <v>1530</v>
      </c>
      <c r="IX50">
        <f>SUM($EJ50:FX50)</f>
        <v>1530</v>
      </c>
      <c r="IY50">
        <f>SUM($EJ50:FY50)</f>
        <v>1531</v>
      </c>
      <c r="IZ50">
        <f>SUM($EJ50:FZ50)</f>
        <v>1531</v>
      </c>
      <c r="JA50">
        <f>SUM($EJ50:GA50)</f>
        <v>1531</v>
      </c>
      <c r="JB50">
        <f>SUM($EJ50:GB50)</f>
        <v>1531</v>
      </c>
      <c r="JC50">
        <f>SUM($EJ50:GC50)</f>
        <v>1532</v>
      </c>
      <c r="JD50">
        <f>SUM($EJ50:GD50)</f>
        <v>1532</v>
      </c>
      <c r="JE50">
        <f>SUM($EJ50:GE50)</f>
        <v>1532</v>
      </c>
      <c r="JF50">
        <f>SUM($EJ50:GF50)</f>
        <v>1532</v>
      </c>
      <c r="JG50">
        <f>SUM($EJ50:GG50)</f>
        <v>1532</v>
      </c>
      <c r="JH50">
        <f>SUM($EJ50:GH50)</f>
        <v>1532</v>
      </c>
      <c r="JI50">
        <f>SUM($EJ50:GI50)</f>
        <v>1532</v>
      </c>
      <c r="JJ50">
        <f>SUM($EJ50:GJ50)</f>
        <v>1532</v>
      </c>
      <c r="JK50">
        <f>SUM($EJ50:GK50)</f>
        <v>1532</v>
      </c>
      <c r="JL50">
        <f>SUM($EJ50:GL50)</f>
        <v>1532</v>
      </c>
      <c r="JM50">
        <f>SUM($EJ50:GM50)</f>
        <v>1532</v>
      </c>
      <c r="JN50">
        <f>SUM($EJ50:GN50)</f>
        <v>1532</v>
      </c>
      <c r="JO50">
        <f>SUM($EJ50:GO50)</f>
        <v>1532</v>
      </c>
      <c r="JP50">
        <f>SUM($EJ50:GP50)</f>
        <v>1532</v>
      </c>
      <c r="JQ50">
        <f>SUM($EJ50:GQ50)</f>
        <v>1532</v>
      </c>
      <c r="JR50">
        <f>SUM($EJ50:GR50)</f>
        <v>1532</v>
      </c>
      <c r="JS50">
        <f>SUM($EJ50:GS50)</f>
        <v>1532</v>
      </c>
      <c r="JT50">
        <f>SUM($EJ50:GT50)</f>
        <v>1532</v>
      </c>
      <c r="JU50">
        <f>SUM($EJ50:GU50)</f>
        <v>1532</v>
      </c>
      <c r="JV50">
        <f>SUM($EJ50:GV50)</f>
        <v>1532</v>
      </c>
      <c r="JW50">
        <f>SUM($EJ50:GW50)</f>
        <v>1532</v>
      </c>
      <c r="JX50">
        <f>SUM($EJ50:GX50)</f>
        <v>1532</v>
      </c>
      <c r="JY50">
        <f>SUM($EJ50:GY50)</f>
        <v>1532</v>
      </c>
      <c r="JZ50">
        <f>SUM($EJ50:GZ50)</f>
        <v>1532</v>
      </c>
      <c r="KA50">
        <f>SUM($EJ50:HA50)</f>
        <v>1532</v>
      </c>
      <c r="KB50">
        <f>SUM($EJ50:HB50)</f>
        <v>1532</v>
      </c>
      <c r="KC50">
        <f>SUM($EJ50:HC50)</f>
        <v>1532</v>
      </c>
      <c r="KE50" s="318" t="str">
        <f>BC50</f>
        <v>E. Ave Huevos Granja Noelie</v>
      </c>
      <c r="KF50" s="56"/>
      <c r="KG50" s="56"/>
      <c r="KH50" s="56">
        <f t="shared" ref="KH50:LZ50" si="54">IF(I50="",NA(),I50*1)</f>
        <v>60</v>
      </c>
      <c r="KI50" s="56" t="e">
        <f t="shared" si="54"/>
        <v>#N/A</v>
      </c>
      <c r="KJ50" s="56" t="e">
        <f t="shared" si="54"/>
        <v>#N/A</v>
      </c>
      <c r="KK50" s="56">
        <f t="shared" si="54"/>
        <v>135</v>
      </c>
      <c r="KL50" s="56" t="e">
        <f t="shared" si="54"/>
        <v>#N/A</v>
      </c>
      <c r="KM50" s="56">
        <f t="shared" si="54"/>
        <v>165</v>
      </c>
      <c r="KN50" s="56" t="e">
        <f t="shared" si="54"/>
        <v>#N/A</v>
      </c>
      <c r="KO50" s="56" t="e">
        <f t="shared" si="54"/>
        <v>#N/A</v>
      </c>
      <c r="KP50" s="56" t="e">
        <f t="shared" si="54"/>
        <v>#N/A</v>
      </c>
      <c r="KQ50" s="56" t="e">
        <f t="shared" si="54"/>
        <v>#N/A</v>
      </c>
      <c r="KR50" s="56">
        <f t="shared" si="54"/>
        <v>170</v>
      </c>
      <c r="KS50" s="56" t="e">
        <f t="shared" si="54"/>
        <v>#N/A</v>
      </c>
      <c r="KT50" s="56" t="e">
        <f t="shared" si="54"/>
        <v>#N/A</v>
      </c>
      <c r="KU50" s="56" t="e">
        <f t="shared" si="54"/>
        <v>#N/A</v>
      </c>
      <c r="KV50" s="56" t="e">
        <f t="shared" si="54"/>
        <v>#N/A</v>
      </c>
      <c r="KW50" s="56" t="e">
        <f t="shared" si="54"/>
        <v>#N/A</v>
      </c>
      <c r="KX50" s="56" t="e">
        <f t="shared" si="54"/>
        <v>#N/A</v>
      </c>
      <c r="KY50" s="56">
        <f t="shared" si="54"/>
        <v>177</v>
      </c>
      <c r="KZ50" s="56" t="e">
        <f t="shared" si="54"/>
        <v>#N/A</v>
      </c>
      <c r="LA50" s="56">
        <f t="shared" si="54"/>
        <v>143</v>
      </c>
      <c r="LB50" s="56" t="e">
        <f t="shared" si="54"/>
        <v>#N/A</v>
      </c>
      <c r="LC50" s="56">
        <f t="shared" si="54"/>
        <v>149</v>
      </c>
      <c r="LD50" s="56" t="e">
        <f t="shared" si="54"/>
        <v>#N/A</v>
      </c>
      <c r="LE50" s="56" t="e">
        <f t="shared" si="54"/>
        <v>#N/A</v>
      </c>
      <c r="LF50" s="56">
        <f t="shared" si="54"/>
        <v>153</v>
      </c>
      <c r="LG50" s="56" t="e">
        <f t="shared" si="54"/>
        <v>#N/A</v>
      </c>
      <c r="LH50" s="56" t="e">
        <f t="shared" si="54"/>
        <v>#N/A</v>
      </c>
      <c r="LI50" s="56">
        <f t="shared" si="54"/>
        <v>163</v>
      </c>
      <c r="LJ50" s="56" t="e">
        <f t="shared" si="54"/>
        <v>#N/A</v>
      </c>
      <c r="LK50" s="56" t="e">
        <f t="shared" si="54"/>
        <v>#N/A</v>
      </c>
      <c r="LL50" s="56" t="e">
        <f t="shared" si="54"/>
        <v>#N/A</v>
      </c>
      <c r="LM50" s="56">
        <f t="shared" si="54"/>
        <v>154</v>
      </c>
      <c r="LN50" s="56" t="e">
        <f t="shared" si="54"/>
        <v>#N/A</v>
      </c>
      <c r="LO50" s="56" t="e">
        <f t="shared" si="54"/>
        <v>#N/A</v>
      </c>
      <c r="LP50" s="56">
        <f t="shared" si="54"/>
        <v>61</v>
      </c>
      <c r="LQ50" s="56" t="e">
        <f t="shared" si="54"/>
        <v>#N/A</v>
      </c>
      <c r="LR50" s="56" t="e">
        <f t="shared" si="54"/>
        <v>#N/A</v>
      </c>
      <c r="LS50" s="56" t="e">
        <f t="shared" si="54"/>
        <v>#N/A</v>
      </c>
      <c r="LT50" s="56" t="e">
        <f t="shared" si="54"/>
        <v>#N/A</v>
      </c>
      <c r="LU50" s="56">
        <f t="shared" si="54"/>
        <v>1</v>
      </c>
      <c r="LV50" s="56" t="e">
        <f t="shared" si="54"/>
        <v>#N/A</v>
      </c>
      <c r="LW50" s="56" t="e">
        <f t="shared" si="54"/>
        <v>#N/A</v>
      </c>
      <c r="LX50" s="56" t="e">
        <f t="shared" si="54"/>
        <v>#N/A</v>
      </c>
      <c r="LY50" s="56">
        <f t="shared" si="54"/>
        <v>1</v>
      </c>
      <c r="LZ50" s="56" t="e">
        <f t="shared" si="54"/>
        <v>#N/A</v>
      </c>
      <c r="MB50" s="57">
        <f t="shared" ref="MB50:NT50" si="55">IF(ISNUMBER(KH50),KH50,"")</f>
        <v>60</v>
      </c>
      <c r="MC50" s="57" t="str">
        <f t="shared" si="55"/>
        <v/>
      </c>
      <c r="MD50" s="57" t="str">
        <f t="shared" si="55"/>
        <v/>
      </c>
      <c r="ME50" s="57">
        <f t="shared" si="55"/>
        <v>135</v>
      </c>
      <c r="MF50" s="57" t="str">
        <f t="shared" si="55"/>
        <v/>
      </c>
      <c r="MG50" s="57">
        <f t="shared" si="55"/>
        <v>165</v>
      </c>
      <c r="MH50" s="57" t="str">
        <f t="shared" si="55"/>
        <v/>
      </c>
      <c r="MI50" s="57" t="str">
        <f t="shared" si="55"/>
        <v/>
      </c>
      <c r="MJ50" s="57" t="str">
        <f t="shared" si="55"/>
        <v/>
      </c>
      <c r="MK50" s="57" t="str">
        <f t="shared" si="55"/>
        <v/>
      </c>
      <c r="ML50" s="57">
        <f t="shared" si="55"/>
        <v>170</v>
      </c>
      <c r="MM50" s="57" t="str">
        <f t="shared" si="55"/>
        <v/>
      </c>
      <c r="MN50" s="57" t="str">
        <f t="shared" si="55"/>
        <v/>
      </c>
      <c r="MO50" s="57" t="str">
        <f t="shared" si="55"/>
        <v/>
      </c>
      <c r="MP50" s="57" t="str">
        <f t="shared" si="55"/>
        <v/>
      </c>
      <c r="MQ50" s="57" t="str">
        <f t="shared" si="55"/>
        <v/>
      </c>
      <c r="MR50" s="57" t="str">
        <f t="shared" si="55"/>
        <v/>
      </c>
      <c r="MS50" s="57">
        <f t="shared" si="55"/>
        <v>177</v>
      </c>
      <c r="MT50" s="57" t="str">
        <f t="shared" si="55"/>
        <v/>
      </c>
      <c r="MU50" s="57">
        <f t="shared" si="55"/>
        <v>143</v>
      </c>
      <c r="MV50" s="57" t="str">
        <f t="shared" si="55"/>
        <v/>
      </c>
      <c r="MW50" s="57">
        <f t="shared" si="55"/>
        <v>149</v>
      </c>
      <c r="MX50" s="57" t="str">
        <f t="shared" si="55"/>
        <v/>
      </c>
      <c r="MY50" s="57" t="str">
        <f t="shared" si="55"/>
        <v/>
      </c>
      <c r="MZ50" s="57">
        <f t="shared" si="55"/>
        <v>153</v>
      </c>
      <c r="NA50" s="57" t="str">
        <f t="shared" si="55"/>
        <v/>
      </c>
      <c r="NB50" s="57" t="str">
        <f t="shared" si="55"/>
        <v/>
      </c>
      <c r="NC50" s="57">
        <f t="shared" si="55"/>
        <v>163</v>
      </c>
      <c r="ND50" s="57" t="str">
        <f t="shared" si="55"/>
        <v/>
      </c>
      <c r="NE50" s="57" t="str">
        <f t="shared" si="55"/>
        <v/>
      </c>
      <c r="NF50" s="57" t="str">
        <f t="shared" si="55"/>
        <v/>
      </c>
      <c r="NG50" s="57">
        <f t="shared" si="55"/>
        <v>154</v>
      </c>
      <c r="NH50" s="57" t="str">
        <f t="shared" si="55"/>
        <v/>
      </c>
      <c r="NI50" s="57" t="str">
        <f t="shared" si="55"/>
        <v/>
      </c>
      <c r="NJ50" s="57">
        <f t="shared" si="55"/>
        <v>61</v>
      </c>
      <c r="NK50" s="57" t="str">
        <f t="shared" si="55"/>
        <v/>
      </c>
      <c r="NL50" s="57" t="str">
        <f t="shared" si="55"/>
        <v/>
      </c>
      <c r="NM50" s="57" t="str">
        <f t="shared" si="55"/>
        <v/>
      </c>
      <c r="NN50" s="57" t="str">
        <f t="shared" si="55"/>
        <v/>
      </c>
      <c r="NO50" s="57">
        <f t="shared" si="55"/>
        <v>1</v>
      </c>
      <c r="NP50" s="57" t="str">
        <f t="shared" si="55"/>
        <v/>
      </c>
      <c r="NQ50" s="57" t="str">
        <f t="shared" si="55"/>
        <v/>
      </c>
      <c r="NR50" s="57" t="str">
        <f t="shared" si="55"/>
        <v/>
      </c>
      <c r="NS50" s="57">
        <f t="shared" si="55"/>
        <v>1</v>
      </c>
      <c r="NT50" s="57" t="str">
        <f t="shared" si="55"/>
        <v/>
      </c>
      <c r="NU50" s="57" t="str">
        <f>IF(ISNUMBER(#REF!),#REF!,"")</f>
        <v/>
      </c>
      <c r="NV50" s="57" t="str">
        <f>IF(ISNUMBER(#REF!),#REF!,"")</f>
        <v/>
      </c>
      <c r="NX50" s="57">
        <f>SUM($MB50:MC50)</f>
        <v>60</v>
      </c>
      <c r="NY50" s="57">
        <f>SUM($MB50:MD50)</f>
        <v>60</v>
      </c>
      <c r="NZ50" s="57">
        <f>SUM($MB50:ME50)</f>
        <v>195</v>
      </c>
      <c r="OA50" s="57">
        <f>SUM($MB50:MF50)</f>
        <v>195</v>
      </c>
      <c r="OB50" s="57">
        <f>SUM($MB50:MG50)</f>
        <v>360</v>
      </c>
      <c r="OC50" s="57">
        <f>SUM($MB50:MH50)</f>
        <v>360</v>
      </c>
      <c r="OD50" s="57">
        <f>SUM($MB50:MI50)</f>
        <v>360</v>
      </c>
      <c r="OE50" s="57">
        <f>SUM($MB50:MJ50)</f>
        <v>360</v>
      </c>
      <c r="OF50" s="57">
        <f>SUM($MB50:MK50)</f>
        <v>360</v>
      </c>
      <c r="OG50" s="57">
        <f>SUM($MB50:ML50)</f>
        <v>530</v>
      </c>
      <c r="OH50" s="57">
        <f>SUM($MB50:MM50)</f>
        <v>530</v>
      </c>
      <c r="OI50" s="57">
        <f>SUM($MB50:MN50)</f>
        <v>530</v>
      </c>
      <c r="OJ50" s="57">
        <f>SUM($MB50:MO50)</f>
        <v>530</v>
      </c>
      <c r="OK50" s="57">
        <f>SUM($MB50:MP50)</f>
        <v>530</v>
      </c>
      <c r="OL50" s="57">
        <f>SUM($MB50:MQ50)</f>
        <v>530</v>
      </c>
      <c r="OM50" s="57">
        <f>SUM($MB50:MR50)</f>
        <v>530</v>
      </c>
      <c r="ON50" s="57">
        <f>SUM($MB50:MS50)</f>
        <v>707</v>
      </c>
      <c r="OO50" s="57">
        <f>SUM($MB50:MT50)</f>
        <v>707</v>
      </c>
      <c r="OP50" s="57">
        <f>SUM($MB50:MU50)</f>
        <v>850</v>
      </c>
      <c r="OQ50" s="57">
        <f>SUM($MB50:MV50)</f>
        <v>850</v>
      </c>
      <c r="OR50" s="57">
        <f>SUM($MB50:MW50)</f>
        <v>999</v>
      </c>
      <c r="OS50" s="57">
        <f>SUM($MB50:MX50)</f>
        <v>999</v>
      </c>
      <c r="OT50" s="57">
        <f>SUM($MB50:MY50)</f>
        <v>999</v>
      </c>
      <c r="OU50" s="57">
        <f>SUM($MB50:MZ50)</f>
        <v>1152</v>
      </c>
      <c r="OV50" s="57">
        <f>SUM($MB50:NA50)</f>
        <v>1152</v>
      </c>
      <c r="OW50" s="57">
        <f>SUM($MB50:NB50)</f>
        <v>1152</v>
      </c>
      <c r="OX50" s="57">
        <f>SUM($MB50:NC50)</f>
        <v>1315</v>
      </c>
      <c r="OY50" s="57">
        <f>SUM($MB50:ND50)</f>
        <v>1315</v>
      </c>
      <c r="OZ50" s="57">
        <f>SUM($MB50:NE50)</f>
        <v>1315</v>
      </c>
      <c r="PA50" s="57">
        <f>SUM($MB50:NF50)</f>
        <v>1315</v>
      </c>
      <c r="PB50" s="57">
        <f>SUM($MB50:NG50)</f>
        <v>1469</v>
      </c>
      <c r="PC50" s="57">
        <f>SUM($MB50:NH50)</f>
        <v>1469</v>
      </c>
      <c r="PD50" s="57">
        <f>SUM($MB50:NI50)</f>
        <v>1469</v>
      </c>
      <c r="PE50" s="57">
        <f>SUM($MB50:NJ50)</f>
        <v>1530</v>
      </c>
      <c r="PF50" s="57">
        <f>SUM($MB50:NK50)</f>
        <v>1530</v>
      </c>
      <c r="PG50" s="57">
        <f>SUM($MB50:NL50)</f>
        <v>1530</v>
      </c>
      <c r="PH50" s="57">
        <f>SUM($MB50:NM50)</f>
        <v>1530</v>
      </c>
      <c r="PI50" s="57">
        <f>SUM($MB50:NN50)</f>
        <v>1530</v>
      </c>
      <c r="PJ50" s="57">
        <f>SUM($MB50:NO50)</f>
        <v>1531</v>
      </c>
      <c r="PK50" s="57">
        <f>SUM($MB50:NP50)</f>
        <v>1531</v>
      </c>
      <c r="PL50" s="57">
        <f>SUM($MB50:NQ50)</f>
        <v>1531</v>
      </c>
      <c r="PM50" s="57">
        <f>SUM($MB50:NR50)</f>
        <v>1531</v>
      </c>
      <c r="PN50" s="57">
        <f>SUM($MB50:NS50)</f>
        <v>1532</v>
      </c>
      <c r="PO50" s="57">
        <f>SUM($MB50:NT50)</f>
        <v>1532</v>
      </c>
      <c r="PP50" s="57">
        <f>SUM($MB50:NU50)</f>
        <v>1532</v>
      </c>
      <c r="PQ50" s="57">
        <f>SUM($MB50:NV50)</f>
        <v>1532</v>
      </c>
      <c r="PR50" s="57">
        <f>SUM($MB50:NV50)</f>
        <v>1532</v>
      </c>
    </row>
    <row r="51" spans="1:434" ht="17" thickBot="1">
      <c r="A51" s="319"/>
      <c r="B51" s="307"/>
      <c r="C51" s="307"/>
      <c r="D51" s="307"/>
      <c r="E51" s="58" t="s">
        <v>66</v>
      </c>
      <c r="F51" s="310"/>
      <c r="G51" s="99"/>
      <c r="H51" s="42">
        <v>0</v>
      </c>
      <c r="I51" s="59">
        <v>2.5</v>
      </c>
      <c r="J51" s="60"/>
      <c r="K51" s="61"/>
      <c r="L51" s="60">
        <v>19.5</v>
      </c>
      <c r="M51" s="61"/>
      <c r="N51" s="60">
        <v>25.4</v>
      </c>
      <c r="O51" s="61"/>
      <c r="P51" s="61"/>
      <c r="Q51" s="61"/>
      <c r="R51" s="61"/>
      <c r="S51" s="60">
        <v>64.099999999999994</v>
      </c>
      <c r="T51" s="60"/>
      <c r="U51" s="60"/>
      <c r="V51" s="61"/>
      <c r="W51" s="61"/>
      <c r="X51" s="61"/>
      <c r="Y51" s="60"/>
      <c r="Z51" s="60">
        <v>60.2</v>
      </c>
      <c r="AA51" s="61"/>
      <c r="AB51" s="60">
        <v>60.5</v>
      </c>
      <c r="AC51" s="61"/>
      <c r="AD51" s="60">
        <v>57.9</v>
      </c>
      <c r="AE51" s="60"/>
      <c r="AF51" s="61"/>
      <c r="AG51" s="60">
        <v>58.1</v>
      </c>
      <c r="AH51" s="61"/>
      <c r="AI51" s="61"/>
      <c r="AJ51" s="60">
        <v>65</v>
      </c>
      <c r="AK51" s="62"/>
      <c r="AL51" s="62"/>
      <c r="AM51" s="62"/>
      <c r="AN51" s="63">
        <v>61.9</v>
      </c>
      <c r="AO51" s="62"/>
      <c r="AP51" s="62"/>
      <c r="AQ51" s="63">
        <v>58.4</v>
      </c>
      <c r="AR51" s="62"/>
      <c r="AS51" s="62"/>
      <c r="AT51" s="62"/>
      <c r="AU51" s="62"/>
      <c r="AV51" s="63">
        <v>57.8</v>
      </c>
      <c r="AW51" s="62"/>
      <c r="AX51" s="62"/>
      <c r="AY51" s="63"/>
      <c r="AZ51" s="64">
        <v>31.9</v>
      </c>
      <c r="BA51" s="63"/>
      <c r="BC51" s="319"/>
      <c r="BD51">
        <v>0</v>
      </c>
      <c r="BE51" s="65" t="e">
        <f t="shared" si="41"/>
        <v>#N/A</v>
      </c>
      <c r="BF51" s="65">
        <f t="shared" si="41"/>
        <v>0</v>
      </c>
      <c r="BG51" s="65">
        <f t="shared" si="41"/>
        <v>2.5</v>
      </c>
      <c r="BH51" s="66" t="e">
        <f t="shared" si="41"/>
        <v>#N/A</v>
      </c>
      <c r="BI51" s="66" t="e">
        <f t="shared" si="41"/>
        <v>#N/A</v>
      </c>
      <c r="BJ51" s="66">
        <f t="shared" si="41"/>
        <v>19.5</v>
      </c>
      <c r="BK51" s="66" t="e">
        <f t="shared" si="41"/>
        <v>#N/A</v>
      </c>
      <c r="BL51" s="66">
        <f t="shared" si="41"/>
        <v>25.4</v>
      </c>
      <c r="BM51" s="66" t="e">
        <f t="shared" si="41"/>
        <v>#N/A</v>
      </c>
      <c r="BN51" s="66" t="e">
        <f t="shared" si="41"/>
        <v>#N/A</v>
      </c>
      <c r="BO51" s="66" t="e">
        <f t="shared" si="41"/>
        <v>#N/A</v>
      </c>
      <c r="BP51" s="66" t="e">
        <f t="shared" si="41"/>
        <v>#N/A</v>
      </c>
      <c r="BQ51" s="66">
        <f t="shared" si="41"/>
        <v>64.099999999999994</v>
      </c>
      <c r="BR51" s="66" t="e">
        <f t="shared" si="41"/>
        <v>#N/A</v>
      </c>
      <c r="BS51" s="66" t="e">
        <f t="shared" si="41"/>
        <v>#N/A</v>
      </c>
      <c r="BT51" s="66" t="e">
        <f t="shared" si="39"/>
        <v>#N/A</v>
      </c>
      <c r="BU51" s="66" t="e">
        <f t="shared" si="39"/>
        <v>#N/A</v>
      </c>
      <c r="BV51" s="66" t="e">
        <f t="shared" si="39"/>
        <v>#N/A</v>
      </c>
      <c r="BW51" s="66" t="e">
        <f t="shared" si="39"/>
        <v>#N/A</v>
      </c>
      <c r="BX51" s="66">
        <f t="shared" si="39"/>
        <v>60.2</v>
      </c>
      <c r="BY51" s="66" t="e">
        <f t="shared" si="39"/>
        <v>#N/A</v>
      </c>
      <c r="BZ51" s="66">
        <f t="shared" si="39"/>
        <v>60.5</v>
      </c>
      <c r="CA51" s="66" t="e">
        <f t="shared" si="39"/>
        <v>#N/A</v>
      </c>
      <c r="CB51" s="66">
        <f t="shared" si="39"/>
        <v>57.9</v>
      </c>
      <c r="CC51" s="66" t="e">
        <f t="shared" si="39"/>
        <v>#N/A</v>
      </c>
      <c r="CD51" s="66" t="e">
        <f t="shared" si="39"/>
        <v>#N/A</v>
      </c>
      <c r="CE51" s="66">
        <f t="shared" si="39"/>
        <v>58.1</v>
      </c>
      <c r="CF51" s="66" t="e">
        <f t="shared" si="39"/>
        <v>#N/A</v>
      </c>
      <c r="CG51" s="66" t="e">
        <f t="shared" si="39"/>
        <v>#N/A</v>
      </c>
      <c r="CH51" s="66">
        <f t="shared" si="37"/>
        <v>65</v>
      </c>
      <c r="CI51" s="66" t="e">
        <f t="shared" si="37"/>
        <v>#N/A</v>
      </c>
      <c r="CJ51" s="66" t="e">
        <f t="shared" si="37"/>
        <v>#N/A</v>
      </c>
      <c r="CK51" s="66" t="e">
        <f t="shared" si="37"/>
        <v>#N/A</v>
      </c>
      <c r="CL51" s="66">
        <f t="shared" si="37"/>
        <v>61.9</v>
      </c>
      <c r="CM51" s="66" t="e">
        <f t="shared" si="37"/>
        <v>#N/A</v>
      </c>
      <c r="CN51" s="66" t="e">
        <f t="shared" si="37"/>
        <v>#N/A</v>
      </c>
      <c r="CO51" s="66">
        <f t="shared" si="37"/>
        <v>58.4</v>
      </c>
      <c r="CP51" s="66" t="e">
        <f t="shared" si="37"/>
        <v>#N/A</v>
      </c>
      <c r="CQ51" s="66" t="e">
        <f t="shared" si="37"/>
        <v>#N/A</v>
      </c>
      <c r="CR51" s="66" t="e">
        <f t="shared" si="37"/>
        <v>#N/A</v>
      </c>
      <c r="CS51" s="66" t="e">
        <f t="shared" si="37"/>
        <v>#N/A</v>
      </c>
      <c r="CT51" s="66">
        <f t="shared" si="37"/>
        <v>57.8</v>
      </c>
      <c r="CU51" s="66" t="e">
        <f t="shared" si="37"/>
        <v>#N/A</v>
      </c>
      <c r="CV51" s="66" t="e">
        <f t="shared" si="37"/>
        <v>#N/A</v>
      </c>
      <c r="CW51" s="66" t="e">
        <f t="shared" si="40"/>
        <v>#N/A</v>
      </c>
      <c r="CX51" s="66">
        <f t="shared" si="40"/>
        <v>31.9</v>
      </c>
      <c r="CY51" s="66" t="e">
        <f t="shared" si="40"/>
        <v>#N/A</v>
      </c>
      <c r="CZ51" s="66" t="e">
        <f>IF(#REF!="",NA(),#REF!)</f>
        <v>#REF!</v>
      </c>
      <c r="DA51" s="66" t="e">
        <f>IF(#REF!="",NA(),#REF!)</f>
        <v>#REF!</v>
      </c>
      <c r="DB51" s="66" t="e">
        <f>IF(#REF!="",NA(),#REF!)</f>
        <v>#REF!</v>
      </c>
      <c r="DC51" s="66" t="e">
        <f>IF(#REF!="",NA(),#REF!)</f>
        <v>#REF!</v>
      </c>
      <c r="DD51" s="66" t="e">
        <f>IF(#REF!="",NA(),#REF!)</f>
        <v>#REF!</v>
      </c>
      <c r="DE51" s="66" t="e">
        <f>IF(#REF!="",NA(),#REF!)</f>
        <v>#REF!</v>
      </c>
      <c r="DF51" s="66" t="e">
        <f>IF(#REF!="",NA(),#REF!)</f>
        <v>#REF!</v>
      </c>
      <c r="DG51" s="66" t="e">
        <f>IF(#REF!="",NA(),#REF!)</f>
        <v>#REF!</v>
      </c>
      <c r="DH51" s="66" t="e">
        <f>IF(#REF!="",NA(),#REF!)</f>
        <v>#REF!</v>
      </c>
      <c r="DI51" s="66" t="e">
        <f>IF(#REF!="",NA(),#REF!)</f>
        <v>#REF!</v>
      </c>
      <c r="DJ51" s="66" t="e">
        <f>IF(#REF!="",NA(),#REF!)</f>
        <v>#REF!</v>
      </c>
      <c r="DK51" s="66" t="e">
        <f>IF(#REF!="",NA(),#REF!)</f>
        <v>#REF!</v>
      </c>
      <c r="DL51" s="66" t="e">
        <f>IF(#REF!="",NA(),#REF!)</f>
        <v>#REF!</v>
      </c>
      <c r="DM51" s="66" t="e">
        <f>IF(#REF!="",NA(),#REF!)</f>
        <v>#REF!</v>
      </c>
      <c r="DN51" s="66" t="e">
        <f>IF(#REF!="",NA(),#REF!)</f>
        <v>#REF!</v>
      </c>
      <c r="DO51" s="66" t="e">
        <f>IF(#REF!="",NA(),#REF!)</f>
        <v>#REF!</v>
      </c>
      <c r="DP51" s="66" t="e">
        <f>IF(#REF!="",NA(),#REF!)</f>
        <v>#REF!</v>
      </c>
      <c r="DQ51" s="66" t="e">
        <f>IF(#REF!="",NA(),#REF!)</f>
        <v>#REF!</v>
      </c>
      <c r="DR51" s="66" t="e">
        <f>IF(#REF!="",NA(),#REF!)</f>
        <v>#REF!</v>
      </c>
      <c r="DS51" s="66" t="e">
        <f>IF(#REF!="",NA(),#REF!)</f>
        <v>#REF!</v>
      </c>
      <c r="DT51" s="66" t="e">
        <f>IF(#REF!="",NA(),#REF!)</f>
        <v>#REF!</v>
      </c>
      <c r="DU51" s="66" t="e">
        <f>IF(#REF!="",NA(),#REF!)</f>
        <v>#REF!</v>
      </c>
      <c r="DV51" s="66" t="e">
        <f>IF(#REF!="",NA(),#REF!)</f>
        <v>#REF!</v>
      </c>
      <c r="DW51" s="66" t="e">
        <f>IF(#REF!="",NA(),#REF!)</f>
        <v>#REF!</v>
      </c>
      <c r="DX51" s="67" t="e">
        <f>IF(#REF!="",NA(),#REF!)</f>
        <v>#REF!</v>
      </c>
      <c r="DY51" s="304"/>
      <c r="DZ51" s="307"/>
      <c r="EA51" s="68">
        <f>MAX(I51:BA51)</f>
        <v>65</v>
      </c>
      <c r="EB51" s="58" t="s">
        <v>67</v>
      </c>
      <c r="EC51" s="310"/>
      <c r="ED51" s="312"/>
      <c r="EE51" s="313"/>
      <c r="EF51" s="313"/>
      <c r="EG51" s="313"/>
      <c r="EH51" s="313"/>
      <c r="EI51" s="313"/>
      <c r="EJ51" s="53" t="str">
        <f t="shared" si="49"/>
        <v/>
      </c>
      <c r="EK51" s="53">
        <f t="shared" si="49"/>
        <v>0</v>
      </c>
      <c r="EL51" s="70">
        <f t="shared" si="49"/>
        <v>2.5</v>
      </c>
      <c r="EM51" t="str">
        <f t="shared" si="49"/>
        <v/>
      </c>
      <c r="EN51" t="str">
        <f t="shared" si="49"/>
        <v/>
      </c>
      <c r="EO51">
        <f t="shared" si="49"/>
        <v>19.5</v>
      </c>
      <c r="EP51" t="str">
        <f t="shared" si="49"/>
        <v/>
      </c>
      <c r="EQ51">
        <f t="shared" si="49"/>
        <v>25.4</v>
      </c>
      <c r="ER51" t="str">
        <f t="shared" si="49"/>
        <v/>
      </c>
      <c r="ES51" t="str">
        <f t="shared" si="49"/>
        <v/>
      </c>
      <c r="ET51" t="str">
        <f t="shared" si="49"/>
        <v/>
      </c>
      <c r="EU51" t="str">
        <f t="shared" si="49"/>
        <v/>
      </c>
      <c r="EV51">
        <f t="shared" si="49"/>
        <v>64.099999999999994</v>
      </c>
      <c r="EW51" t="str">
        <f t="shared" si="49"/>
        <v/>
      </c>
      <c r="EX51" t="str">
        <f t="shared" si="49"/>
        <v/>
      </c>
      <c r="EY51" t="str">
        <f t="shared" si="47"/>
        <v/>
      </c>
      <c r="EZ51" t="str">
        <f t="shared" si="47"/>
        <v/>
      </c>
      <c r="FA51" t="str">
        <f t="shared" si="47"/>
        <v/>
      </c>
      <c r="FB51" t="str">
        <f t="shared" si="47"/>
        <v/>
      </c>
      <c r="FC51">
        <f t="shared" si="47"/>
        <v>60.2</v>
      </c>
      <c r="FD51" t="str">
        <f t="shared" si="47"/>
        <v/>
      </c>
      <c r="FE51">
        <f t="shared" si="47"/>
        <v>60.5</v>
      </c>
      <c r="FF51" t="str">
        <f t="shared" si="47"/>
        <v/>
      </c>
      <c r="FG51">
        <f t="shared" si="47"/>
        <v>57.9</v>
      </c>
      <c r="FH51" t="str">
        <f t="shared" si="47"/>
        <v/>
      </c>
      <c r="FI51" t="str">
        <f t="shared" si="47"/>
        <v/>
      </c>
      <c r="FJ51">
        <f t="shared" si="47"/>
        <v>58.1</v>
      </c>
      <c r="FK51" t="str">
        <f t="shared" si="47"/>
        <v/>
      </c>
      <c r="FL51" t="str">
        <f t="shared" si="47"/>
        <v/>
      </c>
      <c r="FM51">
        <f t="shared" si="43"/>
        <v>65</v>
      </c>
      <c r="FN51" t="str">
        <f t="shared" si="43"/>
        <v/>
      </c>
      <c r="FO51" t="str">
        <f t="shared" si="43"/>
        <v/>
      </c>
      <c r="FP51" t="str">
        <f t="shared" si="43"/>
        <v/>
      </c>
      <c r="FQ51">
        <f t="shared" si="43"/>
        <v>61.9</v>
      </c>
      <c r="FR51" t="str">
        <f t="shared" si="43"/>
        <v/>
      </c>
      <c r="FS51" t="str">
        <f t="shared" si="43"/>
        <v/>
      </c>
      <c r="FT51">
        <f t="shared" si="43"/>
        <v>58.4</v>
      </c>
      <c r="FU51" t="str">
        <f t="shared" si="43"/>
        <v/>
      </c>
      <c r="FV51" t="str">
        <f t="shared" si="43"/>
        <v/>
      </c>
      <c r="FW51" t="str">
        <f t="shared" si="43"/>
        <v/>
      </c>
      <c r="FX51" t="str">
        <f t="shared" si="43"/>
        <v/>
      </c>
      <c r="FY51">
        <f t="shared" si="43"/>
        <v>57.8</v>
      </c>
      <c r="FZ51" t="str">
        <f t="shared" si="43"/>
        <v/>
      </c>
      <c r="GA51" t="str">
        <f t="shared" si="43"/>
        <v/>
      </c>
      <c r="GB51" t="str">
        <f t="shared" si="43"/>
        <v/>
      </c>
      <c r="GC51">
        <f t="shared" si="44"/>
        <v>31.9</v>
      </c>
      <c r="GD51" t="str">
        <f t="shared" si="44"/>
        <v/>
      </c>
      <c r="GE51" t="str">
        <f t="shared" si="44"/>
        <v/>
      </c>
      <c r="GF51" t="str">
        <f t="shared" si="44"/>
        <v/>
      </c>
      <c r="GG51" t="str">
        <f t="shared" si="44"/>
        <v/>
      </c>
      <c r="GH51" t="str">
        <f t="shared" si="44"/>
        <v/>
      </c>
      <c r="GI51" t="str">
        <f t="shared" si="44"/>
        <v/>
      </c>
      <c r="GJ51" t="str">
        <f t="shared" si="44"/>
        <v/>
      </c>
      <c r="GK51" t="str">
        <f t="shared" si="44"/>
        <v/>
      </c>
      <c r="GL51" t="str">
        <f t="shared" si="44"/>
        <v/>
      </c>
      <c r="GM51" t="str">
        <f t="shared" si="44"/>
        <v/>
      </c>
      <c r="GN51" t="str">
        <f t="shared" si="44"/>
        <v/>
      </c>
      <c r="GO51" t="str">
        <f t="shared" si="44"/>
        <v/>
      </c>
      <c r="GP51" t="str">
        <f t="shared" si="44"/>
        <v/>
      </c>
      <c r="GQ51" t="str">
        <f t="shared" si="44"/>
        <v/>
      </c>
      <c r="GR51" t="str">
        <f t="shared" si="48"/>
        <v/>
      </c>
      <c r="GS51" t="str">
        <f t="shared" si="48"/>
        <v/>
      </c>
      <c r="GT51" t="str">
        <f t="shared" si="48"/>
        <v/>
      </c>
      <c r="GU51" t="str">
        <f t="shared" si="7"/>
        <v/>
      </c>
      <c r="GV51" t="str">
        <f t="shared" si="7"/>
        <v/>
      </c>
      <c r="GW51" t="str">
        <f t="shared" si="7"/>
        <v/>
      </c>
      <c r="GX51" t="str">
        <f t="shared" si="7"/>
        <v/>
      </c>
      <c r="GY51" t="str">
        <f t="shared" si="7"/>
        <v/>
      </c>
      <c r="GZ51" t="str">
        <f t="shared" si="7"/>
        <v/>
      </c>
      <c r="HA51" t="str">
        <f t="shared" si="7"/>
        <v/>
      </c>
      <c r="HB51" t="str">
        <f t="shared" si="7"/>
        <v/>
      </c>
      <c r="HC51" s="71" t="str">
        <f t="shared" si="38"/>
        <v/>
      </c>
      <c r="HD51" s="313"/>
      <c r="HE51" s="313"/>
      <c r="HF51" s="313"/>
      <c r="HG51" s="313"/>
      <c r="HH51" s="313"/>
      <c r="HI51" s="316"/>
      <c r="HM51" s="70"/>
      <c r="KC51" s="71"/>
      <c r="KE51" s="318"/>
      <c r="KF51" s="72"/>
      <c r="KG51" s="72"/>
      <c r="KH51" s="73"/>
      <c r="KI51" s="74"/>
      <c r="KJ51" s="74"/>
      <c r="KK51" s="74"/>
      <c r="KL51" s="74"/>
      <c r="KM51" s="74"/>
      <c r="KN51" s="74"/>
      <c r="KO51" s="74"/>
      <c r="KP51" s="74"/>
      <c r="KQ51" s="74"/>
      <c r="KR51" s="74"/>
      <c r="KS51" s="74"/>
      <c r="KT51" s="74"/>
      <c r="KU51" s="74"/>
      <c r="KV51" s="74"/>
      <c r="KW51" s="74"/>
      <c r="KX51" s="74"/>
      <c r="KY51" s="74"/>
      <c r="KZ51" s="74"/>
      <c r="LA51" s="74"/>
      <c r="LB51" s="74"/>
      <c r="LC51" s="74"/>
      <c r="LD51" s="74"/>
      <c r="LE51" s="74"/>
      <c r="LF51" s="74"/>
      <c r="LG51" s="74"/>
      <c r="LH51" s="74"/>
      <c r="LI51" s="74"/>
      <c r="LJ51" s="74"/>
      <c r="LK51" s="74"/>
      <c r="LL51" s="74"/>
      <c r="LM51" s="74"/>
      <c r="LN51" s="74"/>
      <c r="LO51" s="74"/>
      <c r="LP51" s="74"/>
      <c r="LQ51" s="74"/>
      <c r="LR51" s="74"/>
      <c r="LS51" s="74"/>
      <c r="LT51" s="74"/>
      <c r="LU51" s="74"/>
      <c r="LV51" s="74"/>
      <c r="LW51" s="74"/>
      <c r="LX51" s="74"/>
      <c r="LY51" s="74"/>
      <c r="LZ51" s="74"/>
    </row>
    <row r="52" spans="1:434" ht="17" thickBot="1">
      <c r="A52" s="319"/>
      <c r="B52" s="307"/>
      <c r="C52" s="307"/>
      <c r="D52" s="307"/>
      <c r="E52" s="58" t="s">
        <v>68</v>
      </c>
      <c r="F52" s="310"/>
      <c r="G52" s="99"/>
      <c r="H52" s="42"/>
      <c r="I52" s="59">
        <v>5.5</v>
      </c>
      <c r="J52" s="60"/>
      <c r="K52" s="61"/>
      <c r="L52" s="60">
        <v>31.2</v>
      </c>
      <c r="M52" s="61"/>
      <c r="N52" s="60">
        <v>30.8</v>
      </c>
      <c r="O52" s="61"/>
      <c r="P52" s="61"/>
      <c r="Q52" s="61"/>
      <c r="R52" s="61"/>
      <c r="S52" s="60">
        <v>30.8</v>
      </c>
      <c r="T52" s="60"/>
      <c r="U52" s="60"/>
      <c r="V52" s="61"/>
      <c r="W52" s="61"/>
      <c r="X52" s="61"/>
      <c r="Y52" s="60"/>
      <c r="Z52" s="60">
        <v>25.6</v>
      </c>
      <c r="AA52" s="61"/>
      <c r="AB52" s="60">
        <v>32.4</v>
      </c>
      <c r="AC52" s="61"/>
      <c r="AD52" s="60">
        <v>28.4</v>
      </c>
      <c r="AE52" s="60"/>
      <c r="AF52" s="61"/>
      <c r="AG52" s="60">
        <v>28.6</v>
      </c>
      <c r="AH52" s="61"/>
      <c r="AI52" s="61"/>
      <c r="AJ52" s="60">
        <v>23.8</v>
      </c>
      <c r="AK52" s="62"/>
      <c r="AL52" s="62"/>
      <c r="AM52" s="62"/>
      <c r="AN52" s="63">
        <v>19</v>
      </c>
      <c r="AO52" s="62"/>
      <c r="AP52" s="62"/>
      <c r="AQ52" s="63">
        <v>25.6</v>
      </c>
      <c r="AR52" s="62"/>
      <c r="AS52" s="62"/>
      <c r="AT52" s="62"/>
      <c r="AU52" s="62"/>
      <c r="AV52" s="63">
        <v>28.2</v>
      </c>
      <c r="AW52" s="62"/>
      <c r="AX52" s="62"/>
      <c r="AY52" s="63"/>
      <c r="AZ52" s="64">
        <v>15</v>
      </c>
      <c r="BA52" s="63"/>
      <c r="BC52" s="319"/>
      <c r="BD52">
        <v>0</v>
      </c>
      <c r="BE52" s="65" t="e">
        <f t="shared" si="41"/>
        <v>#N/A</v>
      </c>
      <c r="BF52" s="65" t="e">
        <f t="shared" si="41"/>
        <v>#N/A</v>
      </c>
      <c r="BG52" s="65">
        <f t="shared" si="41"/>
        <v>5.5</v>
      </c>
      <c r="BH52" s="66" t="e">
        <f t="shared" si="41"/>
        <v>#N/A</v>
      </c>
      <c r="BI52" s="66" t="e">
        <f t="shared" si="41"/>
        <v>#N/A</v>
      </c>
      <c r="BJ52" s="66">
        <f t="shared" si="41"/>
        <v>31.2</v>
      </c>
      <c r="BK52" s="66" t="e">
        <f t="shared" si="41"/>
        <v>#N/A</v>
      </c>
      <c r="BL52" s="66">
        <f t="shared" si="41"/>
        <v>30.8</v>
      </c>
      <c r="BM52" s="66" t="e">
        <f t="shared" si="41"/>
        <v>#N/A</v>
      </c>
      <c r="BN52" s="66" t="e">
        <f t="shared" si="41"/>
        <v>#N/A</v>
      </c>
      <c r="BO52" s="66" t="e">
        <f t="shared" si="41"/>
        <v>#N/A</v>
      </c>
      <c r="BP52" s="66" t="e">
        <f t="shared" si="41"/>
        <v>#N/A</v>
      </c>
      <c r="BQ52" s="66">
        <f t="shared" si="41"/>
        <v>30.8</v>
      </c>
      <c r="BR52" s="66" t="e">
        <f t="shared" si="41"/>
        <v>#N/A</v>
      </c>
      <c r="BS52" s="66" t="e">
        <f t="shared" si="41"/>
        <v>#N/A</v>
      </c>
      <c r="BT52" s="66" t="e">
        <f t="shared" si="39"/>
        <v>#N/A</v>
      </c>
      <c r="BU52" s="66" t="e">
        <f t="shared" si="39"/>
        <v>#N/A</v>
      </c>
      <c r="BV52" s="66" t="e">
        <f t="shared" si="39"/>
        <v>#N/A</v>
      </c>
      <c r="BW52" s="66" t="e">
        <f t="shared" si="39"/>
        <v>#N/A</v>
      </c>
      <c r="BX52" s="66">
        <f t="shared" si="39"/>
        <v>25.6</v>
      </c>
      <c r="BY52" s="66" t="e">
        <f t="shared" si="39"/>
        <v>#N/A</v>
      </c>
      <c r="BZ52" s="66">
        <f t="shared" si="39"/>
        <v>32.4</v>
      </c>
      <c r="CA52" s="66" t="e">
        <f t="shared" si="39"/>
        <v>#N/A</v>
      </c>
      <c r="CB52" s="66">
        <f t="shared" si="39"/>
        <v>28.4</v>
      </c>
      <c r="CC52" s="66" t="e">
        <f t="shared" si="39"/>
        <v>#N/A</v>
      </c>
      <c r="CD52" s="66" t="e">
        <f t="shared" si="39"/>
        <v>#N/A</v>
      </c>
      <c r="CE52" s="66">
        <f t="shared" si="39"/>
        <v>28.6</v>
      </c>
      <c r="CF52" s="66" t="e">
        <f t="shared" si="39"/>
        <v>#N/A</v>
      </c>
      <c r="CG52" s="66" t="e">
        <f t="shared" si="39"/>
        <v>#N/A</v>
      </c>
      <c r="CH52" s="66">
        <f t="shared" si="37"/>
        <v>23.8</v>
      </c>
      <c r="CI52" s="66" t="e">
        <f t="shared" si="37"/>
        <v>#N/A</v>
      </c>
      <c r="CJ52" s="66" t="e">
        <f t="shared" si="37"/>
        <v>#N/A</v>
      </c>
      <c r="CK52" s="66" t="e">
        <f t="shared" si="37"/>
        <v>#N/A</v>
      </c>
      <c r="CL52" s="66">
        <f t="shared" si="37"/>
        <v>19</v>
      </c>
      <c r="CM52" s="66" t="e">
        <f t="shared" si="37"/>
        <v>#N/A</v>
      </c>
      <c r="CN52" s="66" t="e">
        <f t="shared" si="37"/>
        <v>#N/A</v>
      </c>
      <c r="CO52" s="66">
        <f t="shared" si="37"/>
        <v>25.6</v>
      </c>
      <c r="CP52" s="66" t="e">
        <f t="shared" si="37"/>
        <v>#N/A</v>
      </c>
      <c r="CQ52" s="66" t="e">
        <f t="shared" si="37"/>
        <v>#N/A</v>
      </c>
      <c r="CR52" s="66" t="e">
        <f t="shared" si="37"/>
        <v>#N/A</v>
      </c>
      <c r="CS52" s="66" t="e">
        <f t="shared" si="37"/>
        <v>#N/A</v>
      </c>
      <c r="CT52" s="66">
        <f t="shared" si="37"/>
        <v>28.2</v>
      </c>
      <c r="CU52" s="66" t="e">
        <f t="shared" si="37"/>
        <v>#N/A</v>
      </c>
      <c r="CV52" s="66" t="e">
        <f t="shared" si="37"/>
        <v>#N/A</v>
      </c>
      <c r="CW52" s="66" t="e">
        <f t="shared" si="40"/>
        <v>#N/A</v>
      </c>
      <c r="CX52" s="66">
        <f t="shared" si="40"/>
        <v>15</v>
      </c>
      <c r="CY52" s="66" t="e">
        <f t="shared" si="40"/>
        <v>#N/A</v>
      </c>
      <c r="CZ52" s="66" t="e">
        <f>IF(#REF!="",NA(),#REF!)</f>
        <v>#REF!</v>
      </c>
      <c r="DA52" s="66" t="e">
        <f>IF(#REF!="",NA(),#REF!)</f>
        <v>#REF!</v>
      </c>
      <c r="DB52" s="66" t="e">
        <f>IF(#REF!="",NA(),#REF!)</f>
        <v>#REF!</v>
      </c>
      <c r="DC52" s="66" t="e">
        <f>IF(#REF!="",NA(),#REF!)</f>
        <v>#REF!</v>
      </c>
      <c r="DD52" s="66" t="e">
        <f>IF(#REF!="",NA(),#REF!)</f>
        <v>#REF!</v>
      </c>
      <c r="DE52" s="66" t="e">
        <f>IF(#REF!="",NA(),#REF!)</f>
        <v>#REF!</v>
      </c>
      <c r="DF52" s="66" t="e">
        <f>IF(#REF!="",NA(),#REF!)</f>
        <v>#REF!</v>
      </c>
      <c r="DG52" s="66" t="e">
        <f>IF(#REF!="",NA(),#REF!)</f>
        <v>#REF!</v>
      </c>
      <c r="DH52" s="66" t="e">
        <f>IF(#REF!="",NA(),#REF!)</f>
        <v>#REF!</v>
      </c>
      <c r="DI52" s="66" t="e">
        <f>IF(#REF!="",NA(),#REF!)</f>
        <v>#REF!</v>
      </c>
      <c r="DJ52" s="66" t="e">
        <f>IF(#REF!="",NA(),#REF!)</f>
        <v>#REF!</v>
      </c>
      <c r="DK52" s="66" t="e">
        <f>IF(#REF!="",NA(),#REF!)</f>
        <v>#REF!</v>
      </c>
      <c r="DL52" s="66" t="e">
        <f>IF(#REF!="",NA(),#REF!)</f>
        <v>#REF!</v>
      </c>
      <c r="DM52" s="66" t="e">
        <f>IF(#REF!="",NA(),#REF!)</f>
        <v>#REF!</v>
      </c>
      <c r="DN52" s="66" t="e">
        <f>IF(#REF!="",NA(),#REF!)</f>
        <v>#REF!</v>
      </c>
      <c r="DO52" s="66" t="e">
        <f>IF(#REF!="",NA(),#REF!)</f>
        <v>#REF!</v>
      </c>
      <c r="DP52" s="66" t="e">
        <f>IF(#REF!="",NA(),#REF!)</f>
        <v>#REF!</v>
      </c>
      <c r="DQ52" s="66" t="e">
        <f>IF(#REF!="",NA(),#REF!)</f>
        <v>#REF!</v>
      </c>
      <c r="DR52" s="66" t="e">
        <f>IF(#REF!="",NA(),#REF!)</f>
        <v>#REF!</v>
      </c>
      <c r="DS52" s="66" t="e">
        <f>IF(#REF!="",NA(),#REF!)</f>
        <v>#REF!</v>
      </c>
      <c r="DT52" s="66" t="e">
        <f>IF(#REF!="",NA(),#REF!)</f>
        <v>#REF!</v>
      </c>
      <c r="DU52" s="66" t="e">
        <f>IF(#REF!="",NA(),#REF!)</f>
        <v>#REF!</v>
      </c>
      <c r="DV52" s="66" t="e">
        <f>IF(#REF!="",NA(),#REF!)</f>
        <v>#REF!</v>
      </c>
      <c r="DW52" s="66" t="e">
        <f>IF(#REF!="",NA(),#REF!)</f>
        <v>#REF!</v>
      </c>
      <c r="DX52" s="67" t="e">
        <f>IF(#REF!="",NA(),#REF!)</f>
        <v>#REF!</v>
      </c>
      <c r="DY52" s="304"/>
      <c r="DZ52" s="307"/>
      <c r="EA52" s="68"/>
      <c r="EB52" s="58" t="s">
        <v>69</v>
      </c>
      <c r="EC52" s="310"/>
      <c r="ED52" s="312"/>
      <c r="EE52" s="313"/>
      <c r="EF52" s="313"/>
      <c r="EG52" s="313"/>
      <c r="EH52" s="313"/>
      <c r="EI52" s="313"/>
      <c r="EJ52" s="53" t="str">
        <f t="shared" si="49"/>
        <v/>
      </c>
      <c r="EK52" s="53" t="str">
        <f t="shared" si="49"/>
        <v/>
      </c>
      <c r="EL52" s="70">
        <f t="shared" si="49"/>
        <v>5.5</v>
      </c>
      <c r="EM52" t="str">
        <f t="shared" si="49"/>
        <v/>
      </c>
      <c r="EN52" t="str">
        <f t="shared" si="49"/>
        <v/>
      </c>
      <c r="EO52">
        <f t="shared" si="49"/>
        <v>31.2</v>
      </c>
      <c r="EP52" t="str">
        <f t="shared" si="49"/>
        <v/>
      </c>
      <c r="EQ52">
        <f t="shared" si="49"/>
        <v>30.8</v>
      </c>
      <c r="ER52" t="str">
        <f t="shared" si="49"/>
        <v/>
      </c>
      <c r="ES52" t="str">
        <f t="shared" si="49"/>
        <v/>
      </c>
      <c r="ET52" t="str">
        <f t="shared" si="49"/>
        <v/>
      </c>
      <c r="EU52" t="str">
        <f t="shared" si="49"/>
        <v/>
      </c>
      <c r="EV52">
        <f t="shared" si="49"/>
        <v>30.8</v>
      </c>
      <c r="EW52" t="str">
        <f t="shared" si="49"/>
        <v/>
      </c>
      <c r="EX52" t="str">
        <f t="shared" si="49"/>
        <v/>
      </c>
      <c r="EY52" t="str">
        <f t="shared" si="47"/>
        <v/>
      </c>
      <c r="EZ52" t="str">
        <f t="shared" si="47"/>
        <v/>
      </c>
      <c r="FA52" t="str">
        <f t="shared" si="47"/>
        <v/>
      </c>
      <c r="FB52" t="str">
        <f t="shared" si="47"/>
        <v/>
      </c>
      <c r="FC52">
        <f t="shared" si="47"/>
        <v>25.6</v>
      </c>
      <c r="FD52" t="str">
        <f t="shared" si="47"/>
        <v/>
      </c>
      <c r="FE52">
        <f t="shared" si="47"/>
        <v>32.4</v>
      </c>
      <c r="FF52" t="str">
        <f t="shared" si="47"/>
        <v/>
      </c>
      <c r="FG52">
        <f t="shared" si="47"/>
        <v>28.4</v>
      </c>
      <c r="FH52" t="str">
        <f t="shared" si="47"/>
        <v/>
      </c>
      <c r="FI52" t="str">
        <f t="shared" si="47"/>
        <v/>
      </c>
      <c r="FJ52">
        <f t="shared" si="47"/>
        <v>28.6</v>
      </c>
      <c r="FK52" t="str">
        <f t="shared" si="47"/>
        <v/>
      </c>
      <c r="FL52" t="str">
        <f t="shared" si="47"/>
        <v/>
      </c>
      <c r="FM52">
        <f t="shared" si="43"/>
        <v>23.8</v>
      </c>
      <c r="FN52" t="str">
        <f t="shared" si="43"/>
        <v/>
      </c>
      <c r="FO52" t="str">
        <f t="shared" si="43"/>
        <v/>
      </c>
      <c r="FP52" t="str">
        <f t="shared" si="43"/>
        <v/>
      </c>
      <c r="FQ52">
        <f t="shared" si="43"/>
        <v>19</v>
      </c>
      <c r="FR52" t="str">
        <f t="shared" si="43"/>
        <v/>
      </c>
      <c r="FS52" t="str">
        <f t="shared" si="43"/>
        <v/>
      </c>
      <c r="FT52">
        <f t="shared" si="43"/>
        <v>25.6</v>
      </c>
      <c r="FU52" t="str">
        <f t="shared" si="43"/>
        <v/>
      </c>
      <c r="FV52" t="str">
        <f t="shared" si="43"/>
        <v/>
      </c>
      <c r="FW52" t="str">
        <f t="shared" si="43"/>
        <v/>
      </c>
      <c r="FX52" t="str">
        <f t="shared" si="43"/>
        <v/>
      </c>
      <c r="FY52">
        <f t="shared" si="43"/>
        <v>28.2</v>
      </c>
      <c r="FZ52" t="str">
        <f t="shared" si="43"/>
        <v/>
      </c>
      <c r="GA52" t="str">
        <f t="shared" si="43"/>
        <v/>
      </c>
      <c r="GB52" t="str">
        <f t="shared" si="43"/>
        <v/>
      </c>
      <c r="GC52">
        <f t="shared" si="44"/>
        <v>15</v>
      </c>
      <c r="GD52" t="str">
        <f t="shared" si="44"/>
        <v/>
      </c>
      <c r="GE52" t="str">
        <f t="shared" si="44"/>
        <v/>
      </c>
      <c r="GF52" t="str">
        <f t="shared" si="44"/>
        <v/>
      </c>
      <c r="GG52" t="str">
        <f t="shared" si="44"/>
        <v/>
      </c>
      <c r="GH52" t="str">
        <f t="shared" si="44"/>
        <v/>
      </c>
      <c r="GI52" t="str">
        <f t="shared" si="44"/>
        <v/>
      </c>
      <c r="GJ52" t="str">
        <f t="shared" si="44"/>
        <v/>
      </c>
      <c r="GK52" t="str">
        <f t="shared" si="44"/>
        <v/>
      </c>
      <c r="GL52" t="str">
        <f t="shared" si="44"/>
        <v/>
      </c>
      <c r="GM52" t="str">
        <f t="shared" si="44"/>
        <v/>
      </c>
      <c r="GN52" t="str">
        <f t="shared" si="44"/>
        <v/>
      </c>
      <c r="GO52" t="str">
        <f t="shared" si="44"/>
        <v/>
      </c>
      <c r="GP52" t="str">
        <f t="shared" si="44"/>
        <v/>
      </c>
      <c r="GQ52" t="str">
        <f t="shared" si="44"/>
        <v/>
      </c>
      <c r="GR52" t="str">
        <f t="shared" si="48"/>
        <v/>
      </c>
      <c r="GS52" t="str">
        <f t="shared" si="48"/>
        <v/>
      </c>
      <c r="GT52" t="str">
        <f t="shared" si="48"/>
        <v/>
      </c>
      <c r="GU52" t="str">
        <f t="shared" si="7"/>
        <v/>
      </c>
      <c r="GV52" t="str">
        <f t="shared" si="7"/>
        <v/>
      </c>
      <c r="GW52" t="str">
        <f t="shared" si="7"/>
        <v/>
      </c>
      <c r="GX52" t="str">
        <f t="shared" si="7"/>
        <v/>
      </c>
      <c r="GY52" t="str">
        <f t="shared" si="7"/>
        <v/>
      </c>
      <c r="GZ52" t="str">
        <f t="shared" si="7"/>
        <v/>
      </c>
      <c r="HA52" t="str">
        <f t="shared" si="7"/>
        <v/>
      </c>
      <c r="HB52" t="str">
        <f t="shared" si="7"/>
        <v/>
      </c>
      <c r="HC52" s="71" t="str">
        <f t="shared" si="38"/>
        <v/>
      </c>
      <c r="HD52" s="313"/>
      <c r="HE52" s="313"/>
      <c r="HF52" s="313"/>
      <c r="HG52" s="313"/>
      <c r="HH52" s="313"/>
      <c r="HI52" s="316"/>
      <c r="HM52" s="70"/>
      <c r="KC52" s="71"/>
      <c r="KE52" s="318"/>
      <c r="KF52" s="72"/>
      <c r="KG52" s="72"/>
      <c r="KH52" s="73"/>
      <c r="KI52" s="74"/>
      <c r="KJ52" s="74"/>
      <c r="KK52" s="74"/>
      <c r="KL52" s="74"/>
      <c r="KM52" s="74"/>
      <c r="KN52" s="74"/>
      <c r="KO52" s="74"/>
      <c r="KP52" s="74"/>
      <c r="KQ52" s="74"/>
      <c r="KR52" s="74"/>
      <c r="KS52" s="74"/>
      <c r="KT52" s="74"/>
      <c r="KU52" s="74"/>
      <c r="KV52" s="74"/>
      <c r="KW52" s="74"/>
      <c r="KX52" s="74"/>
      <c r="KY52" s="74"/>
      <c r="KZ52" s="74"/>
      <c r="LA52" s="74"/>
      <c r="LB52" s="74"/>
      <c r="LC52" s="74"/>
      <c r="LD52" s="74"/>
      <c r="LE52" s="74"/>
      <c r="LF52" s="74"/>
      <c r="LG52" s="74"/>
      <c r="LH52" s="74"/>
      <c r="LI52" s="74"/>
      <c r="LJ52" s="74"/>
      <c r="LK52" s="74"/>
      <c r="LL52" s="74"/>
      <c r="LM52" s="74"/>
      <c r="LN52" s="74"/>
      <c r="LO52" s="74"/>
      <c r="LP52" s="74"/>
      <c r="LQ52" s="74"/>
      <c r="LR52" s="74"/>
      <c r="LS52" s="74"/>
      <c r="LT52" s="74"/>
      <c r="LU52" s="74"/>
      <c r="LV52" s="74"/>
      <c r="LW52" s="74"/>
      <c r="LX52" s="74"/>
      <c r="LY52" s="74"/>
      <c r="LZ52" s="74"/>
    </row>
    <row r="53" spans="1:434" ht="17" thickBot="1">
      <c r="A53" s="319"/>
      <c r="B53" s="307"/>
      <c r="C53" s="307"/>
      <c r="D53" s="307"/>
      <c r="E53" s="58" t="s">
        <v>70</v>
      </c>
      <c r="F53" s="310"/>
      <c r="G53" s="99"/>
      <c r="H53" s="42"/>
      <c r="I53" s="59">
        <v>8.5</v>
      </c>
      <c r="J53" s="60"/>
      <c r="K53" s="61"/>
      <c r="L53" s="60">
        <v>6</v>
      </c>
      <c r="M53" s="61"/>
      <c r="N53" s="60">
        <v>6.9</v>
      </c>
      <c r="O53" s="61"/>
      <c r="P53" s="61"/>
      <c r="Q53" s="61"/>
      <c r="R53" s="61"/>
      <c r="S53" s="60">
        <v>2.2000000000000002</v>
      </c>
      <c r="T53" s="60"/>
      <c r="U53" s="60"/>
      <c r="V53" s="61"/>
      <c r="W53" s="61"/>
      <c r="X53" s="61"/>
      <c r="Y53" s="60"/>
      <c r="Z53" s="60">
        <v>5.5</v>
      </c>
      <c r="AA53" s="61"/>
      <c r="AB53" s="60">
        <v>4.5</v>
      </c>
      <c r="AC53" s="61"/>
      <c r="AD53" s="60">
        <v>3.3</v>
      </c>
      <c r="AE53" s="60"/>
      <c r="AF53" s="61"/>
      <c r="AG53" s="60">
        <v>3.1</v>
      </c>
      <c r="AH53" s="61"/>
      <c r="AI53" s="61"/>
      <c r="AJ53" s="60">
        <v>2.6</v>
      </c>
      <c r="AK53" s="62"/>
      <c r="AL53" s="62"/>
      <c r="AM53" s="62"/>
      <c r="AN53" s="63">
        <v>2.1</v>
      </c>
      <c r="AO53" s="62"/>
      <c r="AP53" s="62"/>
      <c r="AQ53" s="63">
        <v>2.9</v>
      </c>
      <c r="AR53" s="62"/>
      <c r="AS53" s="62"/>
      <c r="AT53" s="62"/>
      <c r="AU53" s="62"/>
      <c r="AV53" s="63">
        <v>2.8</v>
      </c>
      <c r="AW53" s="62"/>
      <c r="AX53" s="62"/>
      <c r="AY53" s="63"/>
      <c r="AZ53" s="64">
        <v>10.7</v>
      </c>
      <c r="BA53" s="63"/>
      <c r="BC53" s="319"/>
      <c r="BD53">
        <v>0</v>
      </c>
      <c r="BE53" s="65" t="e">
        <f t="shared" si="41"/>
        <v>#N/A</v>
      </c>
      <c r="BF53" s="65" t="e">
        <f t="shared" si="41"/>
        <v>#N/A</v>
      </c>
      <c r="BG53" s="65">
        <f t="shared" si="41"/>
        <v>8.5</v>
      </c>
      <c r="BH53" s="66" t="e">
        <f t="shared" si="41"/>
        <v>#N/A</v>
      </c>
      <c r="BI53" s="66" t="e">
        <f t="shared" si="41"/>
        <v>#N/A</v>
      </c>
      <c r="BJ53" s="66">
        <f t="shared" si="41"/>
        <v>6</v>
      </c>
      <c r="BK53" s="66" t="e">
        <f t="shared" si="41"/>
        <v>#N/A</v>
      </c>
      <c r="BL53" s="66">
        <f t="shared" si="41"/>
        <v>6.9</v>
      </c>
      <c r="BM53" s="66" t="e">
        <f t="shared" si="41"/>
        <v>#N/A</v>
      </c>
      <c r="BN53" s="66" t="e">
        <f t="shared" si="41"/>
        <v>#N/A</v>
      </c>
      <c r="BO53" s="66" t="e">
        <f t="shared" si="41"/>
        <v>#N/A</v>
      </c>
      <c r="BP53" s="66" t="e">
        <f t="shared" si="41"/>
        <v>#N/A</v>
      </c>
      <c r="BQ53" s="66">
        <f t="shared" si="41"/>
        <v>2.2000000000000002</v>
      </c>
      <c r="BR53" s="66" t="e">
        <f t="shared" si="41"/>
        <v>#N/A</v>
      </c>
      <c r="BS53" s="66" t="e">
        <f t="shared" si="41"/>
        <v>#N/A</v>
      </c>
      <c r="BT53" s="66" t="e">
        <f t="shared" si="39"/>
        <v>#N/A</v>
      </c>
      <c r="BU53" s="66" t="e">
        <f t="shared" si="39"/>
        <v>#N/A</v>
      </c>
      <c r="BV53" s="66" t="e">
        <f t="shared" si="39"/>
        <v>#N/A</v>
      </c>
      <c r="BW53" s="66" t="e">
        <f t="shared" si="39"/>
        <v>#N/A</v>
      </c>
      <c r="BX53" s="66">
        <f t="shared" si="39"/>
        <v>5.5</v>
      </c>
      <c r="BY53" s="66" t="e">
        <f t="shared" si="39"/>
        <v>#N/A</v>
      </c>
      <c r="BZ53" s="66">
        <f t="shared" si="39"/>
        <v>4.5</v>
      </c>
      <c r="CA53" s="66" t="e">
        <f t="shared" si="39"/>
        <v>#N/A</v>
      </c>
      <c r="CB53" s="66">
        <f t="shared" si="39"/>
        <v>3.3</v>
      </c>
      <c r="CC53" s="66" t="e">
        <f t="shared" si="39"/>
        <v>#N/A</v>
      </c>
      <c r="CD53" s="66" t="e">
        <f t="shared" si="39"/>
        <v>#N/A</v>
      </c>
      <c r="CE53" s="66">
        <f t="shared" si="39"/>
        <v>3.1</v>
      </c>
      <c r="CF53" s="66" t="e">
        <f t="shared" si="39"/>
        <v>#N/A</v>
      </c>
      <c r="CG53" s="66" t="e">
        <f t="shared" si="39"/>
        <v>#N/A</v>
      </c>
      <c r="CH53" s="66">
        <f t="shared" si="37"/>
        <v>2.6</v>
      </c>
      <c r="CI53" s="66" t="e">
        <f t="shared" si="37"/>
        <v>#N/A</v>
      </c>
      <c r="CJ53" s="66" t="e">
        <f t="shared" si="37"/>
        <v>#N/A</v>
      </c>
      <c r="CK53" s="66" t="e">
        <f t="shared" si="37"/>
        <v>#N/A</v>
      </c>
      <c r="CL53" s="66">
        <f t="shared" si="37"/>
        <v>2.1</v>
      </c>
      <c r="CM53" s="66" t="e">
        <f t="shared" si="37"/>
        <v>#N/A</v>
      </c>
      <c r="CN53" s="66" t="e">
        <f t="shared" si="37"/>
        <v>#N/A</v>
      </c>
      <c r="CO53" s="66">
        <f t="shared" si="37"/>
        <v>2.9</v>
      </c>
      <c r="CP53" s="66" t="e">
        <f t="shared" si="37"/>
        <v>#N/A</v>
      </c>
      <c r="CQ53" s="66" t="e">
        <f t="shared" si="37"/>
        <v>#N/A</v>
      </c>
      <c r="CR53" s="66" t="e">
        <f t="shared" si="37"/>
        <v>#N/A</v>
      </c>
      <c r="CS53" s="66" t="e">
        <f t="shared" si="37"/>
        <v>#N/A</v>
      </c>
      <c r="CT53" s="66">
        <f t="shared" si="37"/>
        <v>2.8</v>
      </c>
      <c r="CU53" s="66" t="e">
        <f t="shared" si="37"/>
        <v>#N/A</v>
      </c>
      <c r="CV53" s="66" t="e">
        <f t="shared" si="37"/>
        <v>#N/A</v>
      </c>
      <c r="CW53" s="66" t="e">
        <f t="shared" si="40"/>
        <v>#N/A</v>
      </c>
      <c r="CX53" s="66">
        <f t="shared" si="40"/>
        <v>10.7</v>
      </c>
      <c r="CY53" s="66" t="e">
        <f t="shared" si="40"/>
        <v>#N/A</v>
      </c>
      <c r="CZ53" s="66" t="e">
        <f>IF(#REF!="",NA(),#REF!)</f>
        <v>#REF!</v>
      </c>
      <c r="DA53" s="66" t="e">
        <f>IF(#REF!="",NA(),#REF!)</f>
        <v>#REF!</v>
      </c>
      <c r="DB53" s="66" t="e">
        <f>IF(#REF!="",NA(),#REF!)</f>
        <v>#REF!</v>
      </c>
      <c r="DC53" s="66" t="e">
        <f>IF(#REF!="",NA(),#REF!)</f>
        <v>#REF!</v>
      </c>
      <c r="DD53" s="66" t="e">
        <f>IF(#REF!="",NA(),#REF!)</f>
        <v>#REF!</v>
      </c>
      <c r="DE53" s="66" t="e">
        <f>IF(#REF!="",NA(),#REF!)</f>
        <v>#REF!</v>
      </c>
      <c r="DF53" s="66" t="e">
        <f>IF(#REF!="",NA(),#REF!)</f>
        <v>#REF!</v>
      </c>
      <c r="DG53" s="66" t="e">
        <f>IF(#REF!="",NA(),#REF!)</f>
        <v>#REF!</v>
      </c>
      <c r="DH53" s="66" t="e">
        <f>IF(#REF!="",NA(),#REF!)</f>
        <v>#REF!</v>
      </c>
      <c r="DI53" s="66" t="e">
        <f>IF(#REF!="",NA(),#REF!)</f>
        <v>#REF!</v>
      </c>
      <c r="DJ53" s="66" t="e">
        <f>IF(#REF!="",NA(),#REF!)</f>
        <v>#REF!</v>
      </c>
      <c r="DK53" s="66" t="e">
        <f>IF(#REF!="",NA(),#REF!)</f>
        <v>#REF!</v>
      </c>
      <c r="DL53" s="66" t="e">
        <f>IF(#REF!="",NA(),#REF!)</f>
        <v>#REF!</v>
      </c>
      <c r="DM53" s="66" t="e">
        <f>IF(#REF!="",NA(),#REF!)</f>
        <v>#REF!</v>
      </c>
      <c r="DN53" s="66" t="e">
        <f>IF(#REF!="",NA(),#REF!)</f>
        <v>#REF!</v>
      </c>
      <c r="DO53" s="66" t="e">
        <f>IF(#REF!="",NA(),#REF!)</f>
        <v>#REF!</v>
      </c>
      <c r="DP53" s="66" t="e">
        <f>IF(#REF!="",NA(),#REF!)</f>
        <v>#REF!</v>
      </c>
      <c r="DQ53" s="66" t="e">
        <f>IF(#REF!="",NA(),#REF!)</f>
        <v>#REF!</v>
      </c>
      <c r="DR53" s="66" t="e">
        <f>IF(#REF!="",NA(),#REF!)</f>
        <v>#REF!</v>
      </c>
      <c r="DS53" s="66" t="e">
        <f>IF(#REF!="",NA(),#REF!)</f>
        <v>#REF!</v>
      </c>
      <c r="DT53" s="66" t="e">
        <f>IF(#REF!="",NA(),#REF!)</f>
        <v>#REF!</v>
      </c>
      <c r="DU53" s="66" t="e">
        <f>IF(#REF!="",NA(),#REF!)</f>
        <v>#REF!</v>
      </c>
      <c r="DV53" s="66" t="e">
        <f>IF(#REF!="",NA(),#REF!)</f>
        <v>#REF!</v>
      </c>
      <c r="DW53" s="66" t="e">
        <f>IF(#REF!="",NA(),#REF!)</f>
        <v>#REF!</v>
      </c>
      <c r="DX53" s="67" t="e">
        <f>IF(#REF!="",NA(),#REF!)</f>
        <v>#REF!</v>
      </c>
      <c r="DY53" s="304"/>
      <c r="DZ53" s="307"/>
      <c r="EA53" s="68"/>
      <c r="EB53" s="58" t="s">
        <v>70</v>
      </c>
      <c r="EC53" s="310"/>
      <c r="ED53" s="312"/>
      <c r="EE53" s="313"/>
      <c r="EF53" s="313"/>
      <c r="EG53" s="313"/>
      <c r="EH53" s="313"/>
      <c r="EI53" s="313"/>
      <c r="EJ53" s="53" t="str">
        <f t="shared" si="49"/>
        <v/>
      </c>
      <c r="EK53" s="53" t="str">
        <f t="shared" si="49"/>
        <v/>
      </c>
      <c r="EL53" s="70">
        <f t="shared" si="49"/>
        <v>8.5</v>
      </c>
      <c r="EM53" t="str">
        <f t="shared" si="49"/>
        <v/>
      </c>
      <c r="EN53" t="str">
        <f t="shared" si="49"/>
        <v/>
      </c>
      <c r="EO53">
        <f t="shared" si="49"/>
        <v>6</v>
      </c>
      <c r="EP53" t="str">
        <f t="shared" si="49"/>
        <v/>
      </c>
      <c r="EQ53">
        <f t="shared" si="49"/>
        <v>6.9</v>
      </c>
      <c r="ER53" t="str">
        <f t="shared" si="49"/>
        <v/>
      </c>
      <c r="ES53" t="str">
        <f t="shared" si="49"/>
        <v/>
      </c>
      <c r="ET53" t="str">
        <f t="shared" si="49"/>
        <v/>
      </c>
      <c r="EU53" t="str">
        <f t="shared" si="49"/>
        <v/>
      </c>
      <c r="EV53">
        <f t="shared" si="49"/>
        <v>2.2000000000000002</v>
      </c>
      <c r="EW53" t="str">
        <f t="shared" si="49"/>
        <v/>
      </c>
      <c r="EX53" t="str">
        <f t="shared" si="49"/>
        <v/>
      </c>
      <c r="EY53" t="str">
        <f t="shared" si="47"/>
        <v/>
      </c>
      <c r="EZ53" t="str">
        <f t="shared" si="47"/>
        <v/>
      </c>
      <c r="FA53" t="str">
        <f t="shared" si="47"/>
        <v/>
      </c>
      <c r="FB53" t="str">
        <f t="shared" si="47"/>
        <v/>
      </c>
      <c r="FC53">
        <f t="shared" si="47"/>
        <v>5.5</v>
      </c>
      <c r="FD53" t="str">
        <f t="shared" si="47"/>
        <v/>
      </c>
      <c r="FE53">
        <f t="shared" si="47"/>
        <v>4.5</v>
      </c>
      <c r="FF53" t="str">
        <f t="shared" si="47"/>
        <v/>
      </c>
      <c r="FG53">
        <f t="shared" si="47"/>
        <v>3.3</v>
      </c>
      <c r="FH53" t="str">
        <f t="shared" si="47"/>
        <v/>
      </c>
      <c r="FI53" t="str">
        <f t="shared" si="47"/>
        <v/>
      </c>
      <c r="FJ53">
        <f t="shared" si="47"/>
        <v>3.1</v>
      </c>
      <c r="FK53" t="str">
        <f t="shared" si="47"/>
        <v/>
      </c>
      <c r="FL53" t="str">
        <f t="shared" si="47"/>
        <v/>
      </c>
      <c r="FM53">
        <f t="shared" si="43"/>
        <v>2.6</v>
      </c>
      <c r="FN53" t="str">
        <f t="shared" si="43"/>
        <v/>
      </c>
      <c r="FO53" t="str">
        <f t="shared" si="43"/>
        <v/>
      </c>
      <c r="FP53" t="str">
        <f t="shared" si="43"/>
        <v/>
      </c>
      <c r="FQ53">
        <f t="shared" si="43"/>
        <v>2.1</v>
      </c>
      <c r="FR53" t="str">
        <f t="shared" si="43"/>
        <v/>
      </c>
      <c r="FS53" t="str">
        <f t="shared" si="43"/>
        <v/>
      </c>
      <c r="FT53">
        <f t="shared" si="43"/>
        <v>2.9</v>
      </c>
      <c r="FU53" t="str">
        <f t="shared" si="43"/>
        <v/>
      </c>
      <c r="FV53" t="str">
        <f t="shared" si="43"/>
        <v/>
      </c>
      <c r="FW53" t="str">
        <f t="shared" si="43"/>
        <v/>
      </c>
      <c r="FX53" t="str">
        <f t="shared" si="43"/>
        <v/>
      </c>
      <c r="FY53">
        <f t="shared" si="43"/>
        <v>2.8</v>
      </c>
      <c r="FZ53" t="str">
        <f t="shared" si="43"/>
        <v/>
      </c>
      <c r="GA53" t="str">
        <f t="shared" si="43"/>
        <v/>
      </c>
      <c r="GB53" t="str">
        <f t="shared" si="43"/>
        <v/>
      </c>
      <c r="GC53">
        <f t="shared" si="44"/>
        <v>10.7</v>
      </c>
      <c r="GD53" t="str">
        <f t="shared" si="44"/>
        <v/>
      </c>
      <c r="GE53" t="str">
        <f t="shared" si="44"/>
        <v/>
      </c>
      <c r="GF53" t="str">
        <f t="shared" si="44"/>
        <v/>
      </c>
      <c r="GG53" t="str">
        <f t="shared" si="44"/>
        <v/>
      </c>
      <c r="GH53" t="str">
        <f t="shared" si="44"/>
        <v/>
      </c>
      <c r="GI53" t="str">
        <f t="shared" si="44"/>
        <v/>
      </c>
      <c r="GJ53" t="str">
        <f t="shared" si="44"/>
        <v/>
      </c>
      <c r="GK53" t="str">
        <f t="shared" si="44"/>
        <v/>
      </c>
      <c r="GL53" t="str">
        <f t="shared" si="44"/>
        <v/>
      </c>
      <c r="GM53" t="str">
        <f t="shared" si="44"/>
        <v/>
      </c>
      <c r="GN53" t="str">
        <f t="shared" si="44"/>
        <v/>
      </c>
      <c r="GO53" t="str">
        <f t="shared" si="44"/>
        <v/>
      </c>
      <c r="GP53" t="str">
        <f t="shared" si="44"/>
        <v/>
      </c>
      <c r="GQ53" t="str">
        <f t="shared" si="44"/>
        <v/>
      </c>
      <c r="GR53" t="str">
        <f t="shared" si="48"/>
        <v/>
      </c>
      <c r="GS53" t="str">
        <f t="shared" si="48"/>
        <v/>
      </c>
      <c r="GT53" t="str">
        <f t="shared" si="48"/>
        <v/>
      </c>
      <c r="GU53" t="str">
        <f t="shared" si="7"/>
        <v/>
      </c>
      <c r="GV53" t="str">
        <f t="shared" si="7"/>
        <v/>
      </c>
      <c r="GW53" t="str">
        <f t="shared" si="7"/>
        <v/>
      </c>
      <c r="GX53" t="str">
        <f t="shared" si="7"/>
        <v/>
      </c>
      <c r="GY53" t="str">
        <f t="shared" si="7"/>
        <v/>
      </c>
      <c r="GZ53" t="str">
        <f t="shared" si="7"/>
        <v/>
      </c>
      <c r="HA53" t="str">
        <f t="shared" si="7"/>
        <v/>
      </c>
      <c r="HB53" t="str">
        <f t="shared" si="7"/>
        <v/>
      </c>
      <c r="HC53" s="71" t="str">
        <f t="shared" si="38"/>
        <v/>
      </c>
      <c r="HD53" s="313"/>
      <c r="HE53" s="313"/>
      <c r="HF53" s="313"/>
      <c r="HG53" s="313"/>
      <c r="HH53" s="313"/>
      <c r="HI53" s="316"/>
      <c r="HM53" s="70"/>
      <c r="KC53" s="71"/>
      <c r="KE53" s="318"/>
      <c r="KF53" s="72"/>
      <c r="KG53" s="72"/>
      <c r="KH53" s="73"/>
      <c r="KI53" s="74"/>
      <c r="KJ53" s="74"/>
      <c r="KK53" s="74"/>
      <c r="KL53" s="74"/>
      <c r="KM53" s="74"/>
      <c r="KN53" s="74"/>
      <c r="KO53" s="74"/>
      <c r="KP53" s="74"/>
      <c r="KQ53" s="74"/>
      <c r="KR53" s="74"/>
      <c r="KS53" s="74"/>
      <c r="KT53" s="74"/>
      <c r="KU53" s="74"/>
      <c r="KV53" s="74"/>
      <c r="KW53" s="74"/>
      <c r="KX53" s="74"/>
      <c r="KY53" s="74"/>
      <c r="KZ53" s="74"/>
      <c r="LA53" s="74"/>
      <c r="LB53" s="74"/>
      <c r="LC53" s="74"/>
      <c r="LD53" s="74"/>
      <c r="LE53" s="74"/>
      <c r="LF53" s="74"/>
      <c r="LG53" s="74"/>
      <c r="LH53" s="74"/>
      <c r="LI53" s="74"/>
      <c r="LJ53" s="74"/>
      <c r="LK53" s="74"/>
      <c r="LL53" s="74"/>
      <c r="LM53" s="74"/>
      <c r="LN53" s="74"/>
      <c r="LO53" s="74"/>
      <c r="LP53" s="74"/>
      <c r="LQ53" s="74"/>
      <c r="LR53" s="74"/>
      <c r="LS53" s="74"/>
      <c r="LT53" s="74"/>
      <c r="LU53" s="74"/>
      <c r="LV53" s="74"/>
      <c r="LW53" s="74"/>
      <c r="LX53" s="74"/>
      <c r="LY53" s="74"/>
      <c r="LZ53" s="74"/>
    </row>
    <row r="54" spans="1:434" ht="17" thickBot="1">
      <c r="A54" s="319"/>
      <c r="B54" s="307"/>
      <c r="C54" s="308"/>
      <c r="D54" s="308"/>
      <c r="E54" s="94" t="s">
        <v>3</v>
      </c>
      <c r="F54" s="311"/>
      <c r="G54" s="100"/>
      <c r="H54" s="75"/>
      <c r="I54" s="95">
        <v>83.5</v>
      </c>
      <c r="J54" s="79"/>
      <c r="K54" s="80"/>
      <c r="L54" s="79">
        <v>43.3</v>
      </c>
      <c r="M54" s="80"/>
      <c r="N54" s="79">
        <v>36.9</v>
      </c>
      <c r="O54" s="80"/>
      <c r="P54" s="80"/>
      <c r="Q54" s="80"/>
      <c r="R54" s="80"/>
      <c r="S54" s="79">
        <v>2.9</v>
      </c>
      <c r="T54" s="79"/>
      <c r="U54" s="79"/>
      <c r="V54" s="80"/>
      <c r="W54" s="80"/>
      <c r="X54" s="80"/>
      <c r="Y54" s="79"/>
      <c r="Z54" s="79">
        <v>8.6999999999999957</v>
      </c>
      <c r="AA54" s="80"/>
      <c r="AB54" s="79">
        <v>2.6000000000000014</v>
      </c>
      <c r="AC54" s="80"/>
      <c r="AD54" s="79">
        <v>10.4</v>
      </c>
      <c r="AE54" s="79"/>
      <c r="AF54" s="80"/>
      <c r="AG54" s="79">
        <v>10.199999999999999</v>
      </c>
      <c r="AH54" s="78"/>
      <c r="AI54" s="80"/>
      <c r="AJ54" s="77">
        <v>8.600000000000005</v>
      </c>
      <c r="AK54" s="96"/>
      <c r="AL54" s="96"/>
      <c r="AM54" s="96"/>
      <c r="AN54" s="97">
        <v>17</v>
      </c>
      <c r="AO54" s="96"/>
      <c r="AP54" s="96"/>
      <c r="AQ54" s="97">
        <v>13.1</v>
      </c>
      <c r="AR54" s="96"/>
      <c r="AS54" s="96"/>
      <c r="AT54" s="96"/>
      <c r="AU54" s="96"/>
      <c r="AV54" s="97">
        <v>11.2</v>
      </c>
      <c r="AW54" s="96"/>
      <c r="AX54" s="96"/>
      <c r="AY54" s="97"/>
      <c r="AZ54" s="98">
        <v>42.4</v>
      </c>
      <c r="BA54" s="97"/>
      <c r="BC54" s="319"/>
      <c r="BD54">
        <v>0</v>
      </c>
      <c r="BE54" s="84" t="e">
        <f t="shared" si="41"/>
        <v>#N/A</v>
      </c>
      <c r="BF54" s="84" t="e">
        <f t="shared" si="41"/>
        <v>#N/A</v>
      </c>
      <c r="BG54" s="84">
        <f t="shared" si="41"/>
        <v>83.5</v>
      </c>
      <c r="BH54" s="85" t="e">
        <f t="shared" si="41"/>
        <v>#N/A</v>
      </c>
      <c r="BI54" s="85" t="e">
        <f t="shared" si="41"/>
        <v>#N/A</v>
      </c>
      <c r="BJ54" s="85">
        <f t="shared" si="41"/>
        <v>43.3</v>
      </c>
      <c r="BK54" s="85" t="e">
        <f t="shared" si="41"/>
        <v>#N/A</v>
      </c>
      <c r="BL54" s="85">
        <f t="shared" si="41"/>
        <v>36.9</v>
      </c>
      <c r="BM54" s="85" t="e">
        <f t="shared" si="41"/>
        <v>#N/A</v>
      </c>
      <c r="BN54" s="85" t="e">
        <f t="shared" si="41"/>
        <v>#N/A</v>
      </c>
      <c r="BO54" s="85" t="e">
        <f t="shared" si="41"/>
        <v>#N/A</v>
      </c>
      <c r="BP54" s="85" t="e">
        <f t="shared" si="41"/>
        <v>#N/A</v>
      </c>
      <c r="BQ54" s="85">
        <f t="shared" si="41"/>
        <v>2.9</v>
      </c>
      <c r="BR54" s="85" t="e">
        <f t="shared" si="41"/>
        <v>#N/A</v>
      </c>
      <c r="BS54" s="85" t="e">
        <f t="shared" si="41"/>
        <v>#N/A</v>
      </c>
      <c r="BT54" s="85" t="e">
        <f t="shared" si="39"/>
        <v>#N/A</v>
      </c>
      <c r="BU54" s="85" t="e">
        <f t="shared" si="39"/>
        <v>#N/A</v>
      </c>
      <c r="BV54" s="85" t="e">
        <f t="shared" si="39"/>
        <v>#N/A</v>
      </c>
      <c r="BW54" s="85" t="e">
        <f t="shared" si="39"/>
        <v>#N/A</v>
      </c>
      <c r="BX54" s="85">
        <f t="shared" si="39"/>
        <v>8.6999999999999957</v>
      </c>
      <c r="BY54" s="85" t="e">
        <f t="shared" si="39"/>
        <v>#N/A</v>
      </c>
      <c r="BZ54" s="85">
        <f t="shared" si="39"/>
        <v>2.6000000000000014</v>
      </c>
      <c r="CA54" s="85" t="e">
        <f t="shared" si="39"/>
        <v>#N/A</v>
      </c>
      <c r="CB54" s="85">
        <f t="shared" si="39"/>
        <v>10.4</v>
      </c>
      <c r="CC54" s="85" t="e">
        <f t="shared" si="39"/>
        <v>#N/A</v>
      </c>
      <c r="CD54" s="85" t="e">
        <f t="shared" si="39"/>
        <v>#N/A</v>
      </c>
      <c r="CE54" s="85">
        <f t="shared" si="39"/>
        <v>10.199999999999999</v>
      </c>
      <c r="CF54" s="85" t="e">
        <f t="shared" si="39"/>
        <v>#N/A</v>
      </c>
      <c r="CG54" s="85" t="e">
        <f t="shared" si="39"/>
        <v>#N/A</v>
      </c>
      <c r="CH54" s="85">
        <f t="shared" si="37"/>
        <v>8.600000000000005</v>
      </c>
      <c r="CI54" s="85" t="e">
        <f t="shared" si="37"/>
        <v>#N/A</v>
      </c>
      <c r="CJ54" s="85" t="e">
        <f t="shared" si="37"/>
        <v>#N/A</v>
      </c>
      <c r="CK54" s="85" t="e">
        <f t="shared" si="37"/>
        <v>#N/A</v>
      </c>
      <c r="CL54" s="85">
        <f t="shared" si="37"/>
        <v>17</v>
      </c>
      <c r="CM54" s="85" t="e">
        <f t="shared" si="37"/>
        <v>#N/A</v>
      </c>
      <c r="CN54" s="85" t="e">
        <f t="shared" si="37"/>
        <v>#N/A</v>
      </c>
      <c r="CO54" s="85">
        <f t="shared" si="37"/>
        <v>13.1</v>
      </c>
      <c r="CP54" s="85" t="e">
        <f t="shared" si="37"/>
        <v>#N/A</v>
      </c>
      <c r="CQ54" s="85" t="e">
        <f t="shared" si="37"/>
        <v>#N/A</v>
      </c>
      <c r="CR54" s="85" t="e">
        <f t="shared" si="37"/>
        <v>#N/A</v>
      </c>
      <c r="CS54" s="85" t="e">
        <f t="shared" ref="CS54:CV64" si="56">IF(AU54="",NA(),AU54)</f>
        <v>#N/A</v>
      </c>
      <c r="CT54" s="85">
        <f t="shared" si="56"/>
        <v>11.2</v>
      </c>
      <c r="CU54" s="85" t="e">
        <f t="shared" si="56"/>
        <v>#N/A</v>
      </c>
      <c r="CV54" s="85" t="e">
        <f t="shared" si="56"/>
        <v>#N/A</v>
      </c>
      <c r="CW54" s="85" t="e">
        <f t="shared" si="40"/>
        <v>#N/A</v>
      </c>
      <c r="CX54" s="85">
        <f t="shared" si="40"/>
        <v>42.4</v>
      </c>
      <c r="CY54" s="85" t="e">
        <f t="shared" si="40"/>
        <v>#N/A</v>
      </c>
      <c r="CZ54" s="85" t="e">
        <f>IF(#REF!="",NA(),#REF!)</f>
        <v>#REF!</v>
      </c>
      <c r="DA54" s="85" t="e">
        <f>IF(#REF!="",NA(),#REF!)</f>
        <v>#REF!</v>
      </c>
      <c r="DB54" s="85" t="e">
        <f>IF(#REF!="",NA(),#REF!)</f>
        <v>#REF!</v>
      </c>
      <c r="DC54" s="85" t="e">
        <f>IF(#REF!="",NA(),#REF!)</f>
        <v>#REF!</v>
      </c>
      <c r="DD54" s="85" t="e">
        <f>IF(#REF!="",NA(),#REF!)</f>
        <v>#REF!</v>
      </c>
      <c r="DE54" s="85" t="e">
        <f>IF(#REF!="",NA(),#REF!)</f>
        <v>#REF!</v>
      </c>
      <c r="DF54" s="85" t="e">
        <f>IF(#REF!="",NA(),#REF!)</f>
        <v>#REF!</v>
      </c>
      <c r="DG54" s="85" t="e">
        <f>IF(#REF!="",NA(),#REF!)</f>
        <v>#REF!</v>
      </c>
      <c r="DH54" s="85" t="e">
        <f>IF(#REF!="",NA(),#REF!)</f>
        <v>#REF!</v>
      </c>
      <c r="DI54" s="85" t="e">
        <f>IF(#REF!="",NA(),#REF!)</f>
        <v>#REF!</v>
      </c>
      <c r="DJ54" s="85" t="e">
        <f>IF(#REF!="",NA(),#REF!)</f>
        <v>#REF!</v>
      </c>
      <c r="DK54" s="85" t="e">
        <f>IF(#REF!="",NA(),#REF!)</f>
        <v>#REF!</v>
      </c>
      <c r="DL54" s="85" t="e">
        <f>IF(#REF!="",NA(),#REF!)</f>
        <v>#REF!</v>
      </c>
      <c r="DM54" s="85" t="e">
        <f>IF(#REF!="",NA(),#REF!)</f>
        <v>#REF!</v>
      </c>
      <c r="DN54" s="85" t="e">
        <f>IF(#REF!="",NA(),#REF!)</f>
        <v>#REF!</v>
      </c>
      <c r="DO54" s="85" t="e">
        <f>IF(#REF!="",NA(),#REF!)</f>
        <v>#REF!</v>
      </c>
      <c r="DP54" s="85" t="e">
        <f>IF(#REF!="",NA(),#REF!)</f>
        <v>#REF!</v>
      </c>
      <c r="DQ54" s="85" t="e">
        <f>IF(#REF!="",NA(),#REF!)</f>
        <v>#REF!</v>
      </c>
      <c r="DR54" s="85" t="e">
        <f>IF(#REF!="",NA(),#REF!)</f>
        <v>#REF!</v>
      </c>
      <c r="DS54" s="85" t="e">
        <f>IF(#REF!="",NA(),#REF!)</f>
        <v>#REF!</v>
      </c>
      <c r="DT54" s="85" t="e">
        <f>IF(#REF!="",NA(),#REF!)</f>
        <v>#REF!</v>
      </c>
      <c r="DU54" s="85" t="e">
        <f>IF(#REF!="",NA(),#REF!)</f>
        <v>#REF!</v>
      </c>
      <c r="DV54" s="85" t="e">
        <f>IF(#REF!="",NA(),#REF!)</f>
        <v>#REF!</v>
      </c>
      <c r="DW54" s="85" t="e">
        <f>IF(#REF!="",NA(),#REF!)</f>
        <v>#REF!</v>
      </c>
      <c r="DX54" s="86" t="e">
        <f>IF(#REF!="",NA(),#REF!)</f>
        <v>#REF!</v>
      </c>
      <c r="DY54" s="305"/>
      <c r="DZ54" s="308"/>
      <c r="EA54" s="87"/>
      <c r="EB54" s="58" t="s">
        <v>3</v>
      </c>
      <c r="EC54" s="311"/>
      <c r="ED54" s="312"/>
      <c r="EE54" s="313"/>
      <c r="EF54" s="313"/>
      <c r="EG54" s="313"/>
      <c r="EH54" s="313"/>
      <c r="EI54" s="313"/>
      <c r="EJ54" s="53" t="str">
        <f t="shared" si="49"/>
        <v/>
      </c>
      <c r="EK54" s="53" t="str">
        <f t="shared" si="49"/>
        <v/>
      </c>
      <c r="EL54" s="88">
        <f t="shared" si="49"/>
        <v>83.5</v>
      </c>
      <c r="EM54" s="89" t="str">
        <f t="shared" si="49"/>
        <v/>
      </c>
      <c r="EN54" s="89" t="str">
        <f t="shared" si="49"/>
        <v/>
      </c>
      <c r="EO54" s="89">
        <f t="shared" si="49"/>
        <v>43.3</v>
      </c>
      <c r="EP54" s="89" t="str">
        <f t="shared" si="49"/>
        <v/>
      </c>
      <c r="EQ54" s="89">
        <f t="shared" si="49"/>
        <v>36.9</v>
      </c>
      <c r="ER54" s="89" t="str">
        <f t="shared" si="49"/>
        <v/>
      </c>
      <c r="ES54" s="89" t="str">
        <f t="shared" si="49"/>
        <v/>
      </c>
      <c r="ET54" s="89" t="str">
        <f t="shared" si="49"/>
        <v/>
      </c>
      <c r="EU54" s="89" t="str">
        <f t="shared" si="49"/>
        <v/>
      </c>
      <c r="EV54" s="89">
        <f t="shared" si="49"/>
        <v>2.9</v>
      </c>
      <c r="EW54" s="89" t="str">
        <f t="shared" si="49"/>
        <v/>
      </c>
      <c r="EX54" s="89" t="str">
        <f t="shared" si="49"/>
        <v/>
      </c>
      <c r="EY54" s="89" t="str">
        <f t="shared" si="47"/>
        <v/>
      </c>
      <c r="EZ54" s="89" t="str">
        <f t="shared" si="47"/>
        <v/>
      </c>
      <c r="FA54" s="89" t="str">
        <f t="shared" si="47"/>
        <v/>
      </c>
      <c r="FB54" s="89" t="str">
        <f t="shared" si="47"/>
        <v/>
      </c>
      <c r="FC54" s="89">
        <f t="shared" si="47"/>
        <v>8.6999999999999957</v>
      </c>
      <c r="FD54" s="89" t="str">
        <f t="shared" si="47"/>
        <v/>
      </c>
      <c r="FE54" s="89">
        <f t="shared" si="47"/>
        <v>2.6000000000000014</v>
      </c>
      <c r="FF54" s="89" t="str">
        <f t="shared" si="47"/>
        <v/>
      </c>
      <c r="FG54" s="89">
        <f t="shared" si="47"/>
        <v>10.4</v>
      </c>
      <c r="FH54" s="89" t="str">
        <f t="shared" si="47"/>
        <v/>
      </c>
      <c r="FI54" s="89" t="str">
        <f t="shared" si="47"/>
        <v/>
      </c>
      <c r="FJ54" s="89">
        <f t="shared" si="47"/>
        <v>10.199999999999999</v>
      </c>
      <c r="FK54" s="89" t="str">
        <f t="shared" si="47"/>
        <v/>
      </c>
      <c r="FL54" s="89" t="str">
        <f t="shared" si="47"/>
        <v/>
      </c>
      <c r="FM54" s="89">
        <f t="shared" si="43"/>
        <v>8.600000000000005</v>
      </c>
      <c r="FN54" s="89" t="str">
        <f t="shared" si="43"/>
        <v/>
      </c>
      <c r="FO54" s="89" t="str">
        <f t="shared" si="43"/>
        <v/>
      </c>
      <c r="FP54" s="89" t="str">
        <f t="shared" si="43"/>
        <v/>
      </c>
      <c r="FQ54" s="89">
        <f t="shared" si="43"/>
        <v>17</v>
      </c>
      <c r="FR54" s="89" t="str">
        <f t="shared" si="43"/>
        <v/>
      </c>
      <c r="FS54" s="89" t="str">
        <f t="shared" si="43"/>
        <v/>
      </c>
      <c r="FT54" s="89">
        <f t="shared" si="43"/>
        <v>13.1</v>
      </c>
      <c r="FU54" s="89" t="str">
        <f t="shared" si="43"/>
        <v/>
      </c>
      <c r="FV54" s="89" t="str">
        <f t="shared" si="43"/>
        <v/>
      </c>
      <c r="FW54" s="89" t="str">
        <f t="shared" si="43"/>
        <v/>
      </c>
      <c r="FX54" s="89" t="str">
        <f t="shared" si="43"/>
        <v/>
      </c>
      <c r="FY54" s="89">
        <f t="shared" si="43"/>
        <v>11.2</v>
      </c>
      <c r="FZ54" s="89" t="str">
        <f t="shared" si="43"/>
        <v/>
      </c>
      <c r="GA54" s="89" t="str">
        <f t="shared" si="43"/>
        <v/>
      </c>
      <c r="GB54" s="89" t="str">
        <f t="shared" si="43"/>
        <v/>
      </c>
      <c r="GC54" s="89">
        <f t="shared" si="44"/>
        <v>42.4</v>
      </c>
      <c r="GD54" s="89" t="str">
        <f t="shared" si="44"/>
        <v/>
      </c>
      <c r="GE54" s="89" t="str">
        <f t="shared" si="44"/>
        <v/>
      </c>
      <c r="GF54" s="89" t="str">
        <f t="shared" si="44"/>
        <v/>
      </c>
      <c r="GG54" s="89" t="str">
        <f t="shared" si="44"/>
        <v/>
      </c>
      <c r="GH54" s="89" t="str">
        <f t="shared" si="44"/>
        <v/>
      </c>
      <c r="GI54" s="89" t="str">
        <f t="shared" si="44"/>
        <v/>
      </c>
      <c r="GJ54" s="89" t="str">
        <f t="shared" si="44"/>
        <v/>
      </c>
      <c r="GK54" s="89" t="str">
        <f t="shared" si="44"/>
        <v/>
      </c>
      <c r="GL54" s="89" t="str">
        <f t="shared" si="44"/>
        <v/>
      </c>
      <c r="GM54" s="89" t="str">
        <f t="shared" si="44"/>
        <v/>
      </c>
      <c r="GN54" s="89" t="str">
        <f t="shared" si="44"/>
        <v/>
      </c>
      <c r="GO54" s="89" t="str">
        <f t="shared" si="44"/>
        <v/>
      </c>
      <c r="GP54" s="89" t="str">
        <f t="shared" si="44"/>
        <v/>
      </c>
      <c r="GQ54" s="89" t="str">
        <f t="shared" si="44"/>
        <v/>
      </c>
      <c r="GR54" s="89" t="str">
        <f t="shared" si="48"/>
        <v/>
      </c>
      <c r="GS54" s="89" t="str">
        <f t="shared" si="48"/>
        <v/>
      </c>
      <c r="GT54" s="89" t="str">
        <f t="shared" si="48"/>
        <v/>
      </c>
      <c r="GU54" s="89" t="str">
        <f t="shared" si="7"/>
        <v/>
      </c>
      <c r="GV54" s="89" t="str">
        <f t="shared" si="7"/>
        <v/>
      </c>
      <c r="GW54" s="89" t="str">
        <f t="shared" si="7"/>
        <v/>
      </c>
      <c r="GX54" s="89" t="str">
        <f t="shared" si="7"/>
        <v/>
      </c>
      <c r="GY54" s="89" t="str">
        <f t="shared" si="7"/>
        <v/>
      </c>
      <c r="GZ54" s="89" t="str">
        <f t="shared" si="7"/>
        <v/>
      </c>
      <c r="HA54" s="89" t="str">
        <f t="shared" si="7"/>
        <v/>
      </c>
      <c r="HB54" s="89" t="str">
        <f t="shared" si="7"/>
        <v/>
      </c>
      <c r="HC54" s="90" t="str">
        <f t="shared" si="38"/>
        <v/>
      </c>
      <c r="HD54" s="313"/>
      <c r="HE54" s="313"/>
      <c r="HF54" s="313"/>
      <c r="HG54" s="313"/>
      <c r="HH54" s="313"/>
      <c r="HI54" s="316"/>
      <c r="HM54" s="88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/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  <c r="IS54" s="89"/>
      <c r="IT54" s="89"/>
      <c r="IU54" s="89"/>
      <c r="IV54" s="89"/>
      <c r="IW54" s="89"/>
      <c r="IX54" s="89"/>
      <c r="IY54" s="89"/>
      <c r="IZ54" s="89"/>
      <c r="JA54" s="89"/>
      <c r="JB54" s="89"/>
      <c r="JC54" s="89"/>
      <c r="JD54" s="89"/>
      <c r="JE54" s="89"/>
      <c r="JF54" s="89"/>
      <c r="JG54" s="89"/>
      <c r="JH54" s="89"/>
      <c r="JI54" s="89"/>
      <c r="JJ54" s="89"/>
      <c r="JK54" s="89"/>
      <c r="JL54" s="89"/>
      <c r="JM54" s="89"/>
      <c r="JN54" s="89"/>
      <c r="JO54" s="89"/>
      <c r="JP54" s="89"/>
      <c r="JQ54" s="89"/>
      <c r="JR54" s="89"/>
      <c r="JS54" s="89"/>
      <c r="JT54" s="89"/>
      <c r="JU54" s="89"/>
      <c r="JV54" s="89"/>
      <c r="JW54" s="89"/>
      <c r="JX54" s="89"/>
      <c r="JY54" s="89"/>
      <c r="JZ54" s="89"/>
      <c r="KA54" s="89"/>
      <c r="KB54" s="89"/>
      <c r="KC54" s="90"/>
      <c r="KE54" s="318"/>
      <c r="KF54" s="91"/>
      <c r="KG54" s="91"/>
      <c r="KH54" s="92"/>
      <c r="KI54" s="93"/>
      <c r="KJ54" s="93"/>
      <c r="KK54" s="93"/>
      <c r="KL54" s="93"/>
      <c r="KM54" s="93"/>
      <c r="KN54" s="93"/>
      <c r="KO54" s="93"/>
      <c r="KP54" s="93"/>
      <c r="KQ54" s="93"/>
      <c r="KR54" s="93"/>
      <c r="KS54" s="93"/>
      <c r="KT54" s="93"/>
      <c r="KU54" s="93"/>
      <c r="KV54" s="93"/>
      <c r="KW54" s="93"/>
      <c r="KX54" s="93"/>
      <c r="KY54" s="93"/>
      <c r="KZ54" s="93"/>
      <c r="LA54" s="93"/>
      <c r="LB54" s="93"/>
      <c r="LC54" s="93"/>
      <c r="LD54" s="93"/>
      <c r="LE54" s="93"/>
      <c r="LF54" s="93"/>
      <c r="LG54" s="93"/>
      <c r="LH54" s="93"/>
      <c r="LI54" s="93"/>
      <c r="LJ54" s="93"/>
      <c r="LK54" s="93"/>
      <c r="LL54" s="93"/>
      <c r="LM54" s="93"/>
      <c r="LN54" s="93"/>
      <c r="LO54" s="93"/>
      <c r="LP54" s="93"/>
      <c r="LQ54" s="93"/>
      <c r="LR54" s="93"/>
      <c r="LS54" s="93"/>
      <c r="LT54" s="93"/>
      <c r="LU54" s="93"/>
      <c r="LV54" s="93"/>
      <c r="LW54" s="93"/>
      <c r="LX54" s="93"/>
      <c r="LY54" s="93"/>
      <c r="LZ54" s="93"/>
    </row>
    <row r="55" spans="1:434" ht="17" thickBot="1">
      <c r="A55" s="319"/>
      <c r="B55" s="307"/>
      <c r="C55" s="306">
        <f ca="1">_xlfn.DAYS(TODAY(),F55)</f>
        <v>2602</v>
      </c>
      <c r="D55" s="306" t="s">
        <v>80</v>
      </c>
      <c r="E55" s="41" t="s">
        <v>65</v>
      </c>
      <c r="F55" s="309">
        <v>42830</v>
      </c>
      <c r="G55" s="99"/>
      <c r="H55" s="42">
        <v>0</v>
      </c>
      <c r="I55" s="43">
        <v>45</v>
      </c>
      <c r="J55" s="44"/>
      <c r="K55" s="45"/>
      <c r="L55" s="44">
        <v>138</v>
      </c>
      <c r="M55" s="45"/>
      <c r="N55" s="44">
        <v>168</v>
      </c>
      <c r="O55" s="45"/>
      <c r="P55" s="45"/>
      <c r="Q55" s="45"/>
      <c r="R55" s="45"/>
      <c r="S55" s="44">
        <v>172</v>
      </c>
      <c r="T55" s="44"/>
      <c r="U55" s="44"/>
      <c r="V55" s="45"/>
      <c r="W55" s="45"/>
      <c r="X55" s="45"/>
      <c r="Y55" s="44"/>
      <c r="Z55" s="44">
        <v>150</v>
      </c>
      <c r="AA55" s="45"/>
      <c r="AB55" s="44">
        <v>153</v>
      </c>
      <c r="AC55" s="45"/>
      <c r="AD55" s="44">
        <v>137</v>
      </c>
      <c r="AE55" s="44"/>
      <c r="AF55" s="45"/>
      <c r="AG55" s="44">
        <v>149</v>
      </c>
      <c r="AH55" s="45"/>
      <c r="AI55" s="45"/>
      <c r="AJ55" s="44">
        <v>155</v>
      </c>
      <c r="AK55" s="46"/>
      <c r="AL55" s="46"/>
      <c r="AM55" s="46"/>
      <c r="AN55" s="47">
        <v>132</v>
      </c>
      <c r="AO55" s="46"/>
      <c r="AP55" s="46"/>
      <c r="AQ55" s="47">
        <v>52</v>
      </c>
      <c r="AR55" s="46"/>
      <c r="AS55" s="46"/>
      <c r="AT55" s="46"/>
      <c r="AU55" s="46"/>
      <c r="AV55" s="47">
        <v>1</v>
      </c>
      <c r="AW55" s="46"/>
      <c r="AX55" s="46"/>
      <c r="AY55" s="47"/>
      <c r="AZ55" s="48">
        <v>1</v>
      </c>
      <c r="BA55" s="47"/>
      <c r="BC55" s="319"/>
      <c r="BD55">
        <v>0</v>
      </c>
      <c r="BE55" s="49" t="e">
        <f t="shared" ref="BE55:BT64" si="57">IF(G55="",NA(),G55)</f>
        <v>#N/A</v>
      </c>
      <c r="BF55" s="49">
        <f t="shared" si="57"/>
        <v>0</v>
      </c>
      <c r="BG55" s="49">
        <f t="shared" si="57"/>
        <v>45</v>
      </c>
      <c r="BH55" s="50" t="e">
        <f t="shared" si="57"/>
        <v>#N/A</v>
      </c>
      <c r="BI55" s="50" t="e">
        <f t="shared" si="57"/>
        <v>#N/A</v>
      </c>
      <c r="BJ55" s="50">
        <f t="shared" si="57"/>
        <v>138</v>
      </c>
      <c r="BK55" s="50" t="e">
        <f t="shared" si="57"/>
        <v>#N/A</v>
      </c>
      <c r="BL55" s="50">
        <f t="shared" si="57"/>
        <v>168</v>
      </c>
      <c r="BM55" s="50" t="e">
        <f t="shared" si="57"/>
        <v>#N/A</v>
      </c>
      <c r="BN55" s="50" t="e">
        <f t="shared" si="57"/>
        <v>#N/A</v>
      </c>
      <c r="BO55" s="50" t="e">
        <f t="shared" si="57"/>
        <v>#N/A</v>
      </c>
      <c r="BP55" s="50" t="e">
        <f t="shared" si="57"/>
        <v>#N/A</v>
      </c>
      <c r="BQ55" s="50">
        <f t="shared" si="57"/>
        <v>172</v>
      </c>
      <c r="BR55" s="50" t="e">
        <f t="shared" si="57"/>
        <v>#N/A</v>
      </c>
      <c r="BS55" s="50" t="e">
        <f t="shared" si="57"/>
        <v>#N/A</v>
      </c>
      <c r="BT55" s="50" t="e">
        <f t="shared" si="39"/>
        <v>#N/A</v>
      </c>
      <c r="BU55" s="50" t="e">
        <f t="shared" si="39"/>
        <v>#N/A</v>
      </c>
      <c r="BV55" s="50" t="e">
        <f t="shared" si="39"/>
        <v>#N/A</v>
      </c>
      <c r="BW55" s="50" t="e">
        <f t="shared" ref="BW55:CL64" si="58">IF(Y55="",NA(),Y55)</f>
        <v>#N/A</v>
      </c>
      <c r="BX55" s="50">
        <f t="shared" si="58"/>
        <v>150</v>
      </c>
      <c r="BY55" s="50" t="e">
        <f t="shared" si="58"/>
        <v>#N/A</v>
      </c>
      <c r="BZ55" s="50">
        <f t="shared" si="58"/>
        <v>153</v>
      </c>
      <c r="CA55" s="50" t="e">
        <f t="shared" si="58"/>
        <v>#N/A</v>
      </c>
      <c r="CB55" s="50">
        <f t="shared" si="58"/>
        <v>137</v>
      </c>
      <c r="CC55" s="50" t="e">
        <f t="shared" si="58"/>
        <v>#N/A</v>
      </c>
      <c r="CD55" s="50" t="e">
        <f t="shared" si="58"/>
        <v>#N/A</v>
      </c>
      <c r="CE55" s="50">
        <f t="shared" si="58"/>
        <v>149</v>
      </c>
      <c r="CF55" s="50" t="e">
        <f t="shared" si="58"/>
        <v>#N/A</v>
      </c>
      <c r="CG55" s="50" t="e">
        <f t="shared" si="58"/>
        <v>#N/A</v>
      </c>
      <c r="CH55" s="50">
        <f t="shared" si="58"/>
        <v>155</v>
      </c>
      <c r="CI55" s="50" t="e">
        <f t="shared" si="58"/>
        <v>#N/A</v>
      </c>
      <c r="CJ55" s="50" t="e">
        <f t="shared" si="58"/>
        <v>#N/A</v>
      </c>
      <c r="CK55" s="50" t="e">
        <f t="shared" si="58"/>
        <v>#N/A</v>
      </c>
      <c r="CL55" s="50">
        <f t="shared" si="58"/>
        <v>132</v>
      </c>
      <c r="CM55" s="50" t="e">
        <f t="shared" ref="CM55:CR64" si="59">IF(AO55="",NA(),AO55)</f>
        <v>#N/A</v>
      </c>
      <c r="CN55" s="50" t="e">
        <f t="shared" si="59"/>
        <v>#N/A</v>
      </c>
      <c r="CO55" s="50">
        <f t="shared" si="59"/>
        <v>52</v>
      </c>
      <c r="CP55" s="50" t="e">
        <f t="shared" si="59"/>
        <v>#N/A</v>
      </c>
      <c r="CQ55" s="50" t="e">
        <f t="shared" si="59"/>
        <v>#N/A</v>
      </c>
      <c r="CR55" s="50" t="e">
        <f t="shared" si="59"/>
        <v>#N/A</v>
      </c>
      <c r="CS55" s="50" t="e">
        <f t="shared" si="56"/>
        <v>#N/A</v>
      </c>
      <c r="CT55" s="50">
        <f t="shared" si="56"/>
        <v>1</v>
      </c>
      <c r="CU55" s="50" t="e">
        <f t="shared" si="56"/>
        <v>#N/A</v>
      </c>
      <c r="CV55" s="50" t="e">
        <f t="shared" si="56"/>
        <v>#N/A</v>
      </c>
      <c r="CW55" s="50" t="e">
        <f t="shared" si="40"/>
        <v>#N/A</v>
      </c>
      <c r="CX55" s="50">
        <f t="shared" si="40"/>
        <v>1</v>
      </c>
      <c r="CY55" s="50" t="e">
        <f t="shared" si="40"/>
        <v>#N/A</v>
      </c>
      <c r="CZ55" s="50" t="e">
        <f>IF(#REF!="",NA(),#REF!)</f>
        <v>#REF!</v>
      </c>
      <c r="DA55" s="50" t="e">
        <f>IF(#REF!="",NA(),#REF!)</f>
        <v>#REF!</v>
      </c>
      <c r="DB55" s="50" t="e">
        <f>IF(#REF!="",NA(),#REF!)</f>
        <v>#REF!</v>
      </c>
      <c r="DC55" s="50" t="e">
        <f>IF(#REF!="",NA(),#REF!)</f>
        <v>#REF!</v>
      </c>
      <c r="DD55" s="50" t="e">
        <f>IF(#REF!="",NA(),#REF!)</f>
        <v>#REF!</v>
      </c>
      <c r="DE55" s="50" t="e">
        <f>IF(#REF!="",NA(),#REF!)</f>
        <v>#REF!</v>
      </c>
      <c r="DF55" s="50" t="e">
        <f>IF(#REF!="",NA(),#REF!)</f>
        <v>#REF!</v>
      </c>
      <c r="DG55" s="50" t="e">
        <f>IF(#REF!="",NA(),#REF!)</f>
        <v>#REF!</v>
      </c>
      <c r="DH55" s="50" t="e">
        <f>IF(#REF!="",NA(),#REF!)</f>
        <v>#REF!</v>
      </c>
      <c r="DI55" s="50" t="e">
        <f>IF(#REF!="",NA(),#REF!)</f>
        <v>#REF!</v>
      </c>
      <c r="DJ55" s="50" t="e">
        <f>IF(#REF!="",NA(),#REF!)</f>
        <v>#REF!</v>
      </c>
      <c r="DK55" s="50" t="e">
        <f>IF(#REF!="",NA(),#REF!)</f>
        <v>#REF!</v>
      </c>
      <c r="DL55" s="50" t="e">
        <f>IF(#REF!="",NA(),#REF!)</f>
        <v>#REF!</v>
      </c>
      <c r="DM55" s="50" t="e">
        <f>IF(#REF!="",NA(),#REF!)</f>
        <v>#REF!</v>
      </c>
      <c r="DN55" s="50" t="e">
        <f>IF(#REF!="",NA(),#REF!)</f>
        <v>#REF!</v>
      </c>
      <c r="DO55" s="50" t="e">
        <f>IF(#REF!="",NA(),#REF!)</f>
        <v>#REF!</v>
      </c>
      <c r="DP55" s="50" t="e">
        <f>IF(#REF!="",NA(),#REF!)</f>
        <v>#REF!</v>
      </c>
      <c r="DQ55" s="50" t="e">
        <f>IF(#REF!="",NA(),#REF!)</f>
        <v>#REF!</v>
      </c>
      <c r="DR55" s="50" t="e">
        <f>IF(#REF!="",NA(),#REF!)</f>
        <v>#REF!</v>
      </c>
      <c r="DS55" s="50" t="e">
        <f>IF(#REF!="",NA(),#REF!)</f>
        <v>#REF!</v>
      </c>
      <c r="DT55" s="50" t="e">
        <f>IF(#REF!="",NA(),#REF!)</f>
        <v>#REF!</v>
      </c>
      <c r="DU55" s="50" t="e">
        <f>IF(#REF!="",NA(),#REF!)</f>
        <v>#REF!</v>
      </c>
      <c r="DV55" s="50" t="e">
        <f>IF(#REF!="",NA(),#REF!)</f>
        <v>#REF!</v>
      </c>
      <c r="DW55" s="50" t="e">
        <f>IF(#REF!="",NA(),#REF!)</f>
        <v>#REF!</v>
      </c>
      <c r="DX55" s="51" t="e">
        <f>IF(#REF!="",NA(),#REF!)</f>
        <v>#REF!</v>
      </c>
      <c r="DY55" s="303">
        <f ca="1">_xlfn.DAYS(TODAY(),EC55)</f>
        <v>2602</v>
      </c>
      <c r="DZ55" s="306" t="s">
        <v>80</v>
      </c>
      <c r="EA55" s="52">
        <f t="shared" ref="EA55" si="60">SUM(EL55:HC55)</f>
        <v>1453</v>
      </c>
      <c r="EB55" s="41" t="s">
        <v>65</v>
      </c>
      <c r="EC55" s="309">
        <v>42830</v>
      </c>
      <c r="ED55" s="312"/>
      <c r="EE55" s="313"/>
      <c r="EF55" s="313"/>
      <c r="EG55" s="313"/>
      <c r="EH55" s="313"/>
      <c r="EI55" s="313"/>
      <c r="EJ55" s="53" t="str">
        <f t="shared" si="49"/>
        <v/>
      </c>
      <c r="EK55" s="53">
        <f t="shared" si="49"/>
        <v>0</v>
      </c>
      <c r="EL55" s="53">
        <f t="shared" si="49"/>
        <v>45</v>
      </c>
      <c r="EM55" s="54" t="str">
        <f t="shared" si="49"/>
        <v/>
      </c>
      <c r="EN55" s="54" t="str">
        <f t="shared" si="49"/>
        <v/>
      </c>
      <c r="EO55" s="54">
        <f t="shared" si="49"/>
        <v>138</v>
      </c>
      <c r="EP55" s="54" t="str">
        <f t="shared" si="49"/>
        <v/>
      </c>
      <c r="EQ55" s="54">
        <f t="shared" si="49"/>
        <v>168</v>
      </c>
      <c r="ER55" s="54" t="str">
        <f t="shared" si="49"/>
        <v/>
      </c>
      <c r="ES55" s="54" t="str">
        <f t="shared" si="49"/>
        <v/>
      </c>
      <c r="ET55" s="54" t="str">
        <f t="shared" si="49"/>
        <v/>
      </c>
      <c r="EU55" s="54" t="str">
        <f t="shared" si="49"/>
        <v/>
      </c>
      <c r="EV55" s="54">
        <f t="shared" si="49"/>
        <v>172</v>
      </c>
      <c r="EW55" s="54" t="str">
        <f t="shared" si="49"/>
        <v/>
      </c>
      <c r="EX55" s="54" t="str">
        <f t="shared" si="49"/>
        <v/>
      </c>
      <c r="EY55" s="54" t="str">
        <f t="shared" si="47"/>
        <v/>
      </c>
      <c r="EZ55" s="54" t="str">
        <f t="shared" si="47"/>
        <v/>
      </c>
      <c r="FA55" s="54" t="str">
        <f t="shared" si="47"/>
        <v/>
      </c>
      <c r="FB55" s="54" t="str">
        <f t="shared" si="47"/>
        <v/>
      </c>
      <c r="FC55" s="54">
        <f t="shared" si="47"/>
        <v>150</v>
      </c>
      <c r="FD55" s="54" t="str">
        <f t="shared" si="47"/>
        <v/>
      </c>
      <c r="FE55" s="54">
        <f t="shared" si="47"/>
        <v>153</v>
      </c>
      <c r="FF55" s="54" t="str">
        <f t="shared" si="47"/>
        <v/>
      </c>
      <c r="FG55" s="54">
        <f t="shared" si="47"/>
        <v>137</v>
      </c>
      <c r="FH55" s="54" t="str">
        <f t="shared" si="47"/>
        <v/>
      </c>
      <c r="FI55" s="54" t="str">
        <f t="shared" si="47"/>
        <v/>
      </c>
      <c r="FJ55" s="54">
        <f t="shared" si="47"/>
        <v>149</v>
      </c>
      <c r="FK55" s="54" t="str">
        <f t="shared" si="47"/>
        <v/>
      </c>
      <c r="FL55" s="54" t="str">
        <f t="shared" si="47"/>
        <v/>
      </c>
      <c r="FM55" s="54">
        <f t="shared" si="43"/>
        <v>155</v>
      </c>
      <c r="FN55" s="54" t="str">
        <f t="shared" si="43"/>
        <v/>
      </c>
      <c r="FO55" s="54" t="str">
        <f t="shared" si="43"/>
        <v/>
      </c>
      <c r="FP55" s="54" t="str">
        <f t="shared" si="43"/>
        <v/>
      </c>
      <c r="FQ55" s="54">
        <f t="shared" si="43"/>
        <v>132</v>
      </c>
      <c r="FR55" s="54" t="str">
        <f t="shared" si="43"/>
        <v/>
      </c>
      <c r="FS55" s="54" t="str">
        <f t="shared" si="43"/>
        <v/>
      </c>
      <c r="FT55" s="54">
        <f t="shared" si="43"/>
        <v>52</v>
      </c>
      <c r="FU55" s="54" t="str">
        <f t="shared" si="43"/>
        <v/>
      </c>
      <c r="FV55" s="54" t="str">
        <f t="shared" si="43"/>
        <v/>
      </c>
      <c r="FW55" s="54" t="str">
        <f t="shared" si="43"/>
        <v/>
      </c>
      <c r="FX55" s="54" t="str">
        <f t="shared" si="43"/>
        <v/>
      </c>
      <c r="FY55" s="54">
        <f t="shared" si="43"/>
        <v>1</v>
      </c>
      <c r="FZ55" s="54" t="str">
        <f t="shared" si="43"/>
        <v/>
      </c>
      <c r="GA55" s="54" t="str">
        <f t="shared" si="43"/>
        <v/>
      </c>
      <c r="GB55" s="54" t="str">
        <f t="shared" si="43"/>
        <v/>
      </c>
      <c r="GC55" s="54">
        <f t="shared" si="44"/>
        <v>1</v>
      </c>
      <c r="GD55" s="54" t="str">
        <f t="shared" si="44"/>
        <v/>
      </c>
      <c r="GE55" s="54" t="str">
        <f t="shared" si="44"/>
        <v/>
      </c>
      <c r="GF55" s="54" t="str">
        <f t="shared" si="44"/>
        <v/>
      </c>
      <c r="GG55" s="54" t="str">
        <f t="shared" si="44"/>
        <v/>
      </c>
      <c r="GH55" s="54" t="str">
        <f t="shared" si="44"/>
        <v/>
      </c>
      <c r="GI55" s="54" t="str">
        <f t="shared" si="44"/>
        <v/>
      </c>
      <c r="GJ55" s="54" t="str">
        <f t="shared" si="44"/>
        <v/>
      </c>
      <c r="GK55" s="54" t="str">
        <f t="shared" si="44"/>
        <v/>
      </c>
      <c r="GL55" s="54" t="str">
        <f t="shared" si="44"/>
        <v/>
      </c>
      <c r="GM55" s="54" t="str">
        <f t="shared" si="44"/>
        <v/>
      </c>
      <c r="GN55" s="54" t="str">
        <f t="shared" si="44"/>
        <v/>
      </c>
      <c r="GO55" s="54" t="str">
        <f t="shared" si="44"/>
        <v/>
      </c>
      <c r="GP55" s="54" t="str">
        <f t="shared" si="44"/>
        <v/>
      </c>
      <c r="GQ55" s="54" t="str">
        <f t="shared" si="44"/>
        <v/>
      </c>
      <c r="GR55" s="54" t="str">
        <f t="shared" si="48"/>
        <v/>
      </c>
      <c r="GS55" s="54" t="str">
        <f t="shared" si="48"/>
        <v/>
      </c>
      <c r="GT55" s="54" t="str">
        <f t="shared" si="48"/>
        <v/>
      </c>
      <c r="GU55" s="54" t="str">
        <f t="shared" si="7"/>
        <v/>
      </c>
      <c r="GV55" s="54" t="str">
        <f t="shared" si="7"/>
        <v/>
      </c>
      <c r="GW55" s="54" t="str">
        <f t="shared" si="7"/>
        <v/>
      </c>
      <c r="GX55" s="54" t="str">
        <f t="shared" si="7"/>
        <v/>
      </c>
      <c r="GY55" s="54" t="str">
        <f t="shared" si="7"/>
        <v/>
      </c>
      <c r="GZ55" s="54" t="str">
        <f t="shared" si="7"/>
        <v/>
      </c>
      <c r="HA55" s="54" t="str">
        <f t="shared" si="7"/>
        <v/>
      </c>
      <c r="HB55" s="54" t="str">
        <f t="shared" si="7"/>
        <v/>
      </c>
      <c r="HC55" s="55" t="str">
        <f t="shared" si="38"/>
        <v/>
      </c>
      <c r="HD55" s="313"/>
      <c r="HE55" s="313"/>
      <c r="HF55" s="313"/>
      <c r="HG55" s="313"/>
      <c r="HH55" s="313"/>
      <c r="HI55" s="316"/>
      <c r="HK55">
        <f>SUM($EJ55:EK55)</f>
        <v>0</v>
      </c>
      <c r="HL55">
        <f>SUM($EJ55:EL55)</f>
        <v>45</v>
      </c>
      <c r="HM55">
        <f>SUM($EJ55:EM55)</f>
        <v>45</v>
      </c>
      <c r="HN55">
        <f>SUM($EJ55:EN55)</f>
        <v>45</v>
      </c>
      <c r="HO55">
        <f>SUM($EJ55:EO55)</f>
        <v>183</v>
      </c>
      <c r="HP55">
        <f>SUM($EJ55:EP55)</f>
        <v>183</v>
      </c>
      <c r="HQ55">
        <f>SUM($EJ55:EQ55)</f>
        <v>351</v>
      </c>
      <c r="HR55">
        <f>SUM($EJ55:ER55)</f>
        <v>351</v>
      </c>
      <c r="HS55">
        <f>SUM($EJ55:ES55)</f>
        <v>351</v>
      </c>
      <c r="HT55">
        <f>SUM($EJ55:ET55)</f>
        <v>351</v>
      </c>
      <c r="HU55">
        <f>SUM($EJ55:EU55)</f>
        <v>351</v>
      </c>
      <c r="HV55">
        <f>SUM($EJ55:EV55)</f>
        <v>523</v>
      </c>
      <c r="HW55">
        <f>SUM($EJ55:EW55)</f>
        <v>523</v>
      </c>
      <c r="HX55">
        <f>SUM($EJ55:EX55)</f>
        <v>523</v>
      </c>
      <c r="HY55">
        <f>SUM($EJ55:EY55)</f>
        <v>523</v>
      </c>
      <c r="HZ55">
        <f>SUM($EJ55:EZ55)</f>
        <v>523</v>
      </c>
      <c r="IA55">
        <f>SUM($EJ55:FA55)</f>
        <v>523</v>
      </c>
      <c r="IB55">
        <f>SUM($EJ55:FB55)</f>
        <v>523</v>
      </c>
      <c r="IC55">
        <f>SUM($EJ55:FC55)</f>
        <v>673</v>
      </c>
      <c r="ID55">
        <f>SUM($EJ55:FD55)</f>
        <v>673</v>
      </c>
      <c r="IE55">
        <f>SUM($EJ55:FE55)</f>
        <v>826</v>
      </c>
      <c r="IF55">
        <f>SUM($EJ55:FF55)</f>
        <v>826</v>
      </c>
      <c r="IG55">
        <f>SUM($EJ55:FG55)</f>
        <v>963</v>
      </c>
      <c r="IH55">
        <f>SUM($EJ55:FH55)</f>
        <v>963</v>
      </c>
      <c r="II55">
        <f>SUM($EJ55:FI55)</f>
        <v>963</v>
      </c>
      <c r="IJ55">
        <f>SUM($EJ55:FJ55)</f>
        <v>1112</v>
      </c>
      <c r="IK55">
        <f>SUM($EJ55:FK55)</f>
        <v>1112</v>
      </c>
      <c r="IL55">
        <f>SUM($EJ55:FL55)</f>
        <v>1112</v>
      </c>
      <c r="IM55">
        <f>SUM($EJ55:FM55)</f>
        <v>1267</v>
      </c>
      <c r="IN55">
        <f>SUM($EJ55:FN55)</f>
        <v>1267</v>
      </c>
      <c r="IO55">
        <f>SUM($EJ55:FO55)</f>
        <v>1267</v>
      </c>
      <c r="IP55">
        <f>SUM($EJ55:FP55)</f>
        <v>1267</v>
      </c>
      <c r="IQ55">
        <f>SUM($EJ55:FQ55)</f>
        <v>1399</v>
      </c>
      <c r="IR55">
        <f>SUM($EJ55:FR55)</f>
        <v>1399</v>
      </c>
      <c r="IS55">
        <f>SUM($EJ55:FS55)</f>
        <v>1399</v>
      </c>
      <c r="IT55">
        <f>SUM($EJ55:FT55)</f>
        <v>1451</v>
      </c>
      <c r="IU55">
        <f>SUM($EJ55:FU55)</f>
        <v>1451</v>
      </c>
      <c r="IV55">
        <f>SUM($EJ55:FV55)</f>
        <v>1451</v>
      </c>
      <c r="IW55">
        <f>SUM($EJ55:FW55)</f>
        <v>1451</v>
      </c>
      <c r="IX55">
        <f>SUM($EJ55:FX55)</f>
        <v>1451</v>
      </c>
      <c r="IY55">
        <f>SUM($EJ55:FY55)</f>
        <v>1452</v>
      </c>
      <c r="IZ55">
        <f>SUM($EJ55:FZ55)</f>
        <v>1452</v>
      </c>
      <c r="JA55">
        <f>SUM($EJ55:GA55)</f>
        <v>1452</v>
      </c>
      <c r="JB55">
        <f>SUM($EJ55:GB55)</f>
        <v>1452</v>
      </c>
      <c r="JC55">
        <f>SUM($EJ55:GC55)</f>
        <v>1453</v>
      </c>
      <c r="JD55">
        <f>SUM($EJ55:GD55)</f>
        <v>1453</v>
      </c>
      <c r="JE55">
        <f>SUM($EJ55:GE55)</f>
        <v>1453</v>
      </c>
      <c r="JF55">
        <f>SUM($EJ55:GF55)</f>
        <v>1453</v>
      </c>
      <c r="JG55">
        <f>SUM($EJ55:GG55)</f>
        <v>1453</v>
      </c>
      <c r="JH55">
        <f>SUM($EJ55:GH55)</f>
        <v>1453</v>
      </c>
      <c r="JI55">
        <f>SUM($EJ55:GI55)</f>
        <v>1453</v>
      </c>
      <c r="JJ55">
        <f>SUM($EJ55:GJ55)</f>
        <v>1453</v>
      </c>
      <c r="JK55">
        <f>SUM($EJ55:GK55)</f>
        <v>1453</v>
      </c>
      <c r="JL55">
        <f>SUM($EJ55:GL55)</f>
        <v>1453</v>
      </c>
      <c r="JM55">
        <f>SUM($EJ55:GM55)</f>
        <v>1453</v>
      </c>
      <c r="JN55">
        <f>SUM($EJ55:GN55)</f>
        <v>1453</v>
      </c>
      <c r="JO55">
        <f>SUM($EJ55:GO55)</f>
        <v>1453</v>
      </c>
      <c r="JP55">
        <f>SUM($EJ55:GP55)</f>
        <v>1453</v>
      </c>
      <c r="JQ55">
        <f>SUM($EJ55:GQ55)</f>
        <v>1453</v>
      </c>
      <c r="JR55">
        <f>SUM($EJ55:GR55)</f>
        <v>1453</v>
      </c>
      <c r="JS55">
        <f>SUM($EJ55:GS55)</f>
        <v>1453</v>
      </c>
      <c r="JT55">
        <f>SUM($EJ55:GT55)</f>
        <v>1453</v>
      </c>
      <c r="JU55">
        <f>SUM($EJ55:GU55)</f>
        <v>1453</v>
      </c>
      <c r="JV55">
        <f>SUM($EJ55:GV55)</f>
        <v>1453</v>
      </c>
      <c r="JW55">
        <f>SUM($EJ55:GW55)</f>
        <v>1453</v>
      </c>
      <c r="JX55">
        <f>SUM($EJ55:GX55)</f>
        <v>1453</v>
      </c>
      <c r="JY55">
        <f>SUM($EJ55:GY55)</f>
        <v>1453</v>
      </c>
      <c r="JZ55">
        <f>SUM($EJ55:GZ55)</f>
        <v>1453</v>
      </c>
      <c r="KA55">
        <f>SUM($EJ55:HA55)</f>
        <v>1453</v>
      </c>
      <c r="KB55">
        <f>SUM($EJ55:HB55)</f>
        <v>1453</v>
      </c>
      <c r="KC55">
        <f>SUM($EJ55:HC55)</f>
        <v>1453</v>
      </c>
      <c r="KE55" s="318"/>
      <c r="KF55" s="56"/>
      <c r="KG55" s="56"/>
      <c r="KH55" s="56">
        <f t="shared" ref="KH55:LZ55" si="61">IF(I55="",NA(),I55*1)</f>
        <v>45</v>
      </c>
      <c r="KI55" s="56" t="e">
        <f t="shared" si="61"/>
        <v>#N/A</v>
      </c>
      <c r="KJ55" s="56" t="e">
        <f t="shared" si="61"/>
        <v>#N/A</v>
      </c>
      <c r="KK55" s="56">
        <f t="shared" si="61"/>
        <v>138</v>
      </c>
      <c r="KL55" s="56" t="e">
        <f t="shared" si="61"/>
        <v>#N/A</v>
      </c>
      <c r="KM55" s="56">
        <f t="shared" si="61"/>
        <v>168</v>
      </c>
      <c r="KN55" s="56" t="e">
        <f t="shared" si="61"/>
        <v>#N/A</v>
      </c>
      <c r="KO55" s="56" t="e">
        <f t="shared" si="61"/>
        <v>#N/A</v>
      </c>
      <c r="KP55" s="56" t="e">
        <f t="shared" si="61"/>
        <v>#N/A</v>
      </c>
      <c r="KQ55" s="56" t="e">
        <f t="shared" si="61"/>
        <v>#N/A</v>
      </c>
      <c r="KR55" s="56">
        <f t="shared" si="61"/>
        <v>172</v>
      </c>
      <c r="KS55" s="56" t="e">
        <f t="shared" si="61"/>
        <v>#N/A</v>
      </c>
      <c r="KT55" s="56" t="e">
        <f t="shared" si="61"/>
        <v>#N/A</v>
      </c>
      <c r="KU55" s="56" t="e">
        <f t="shared" si="61"/>
        <v>#N/A</v>
      </c>
      <c r="KV55" s="56" t="e">
        <f t="shared" si="61"/>
        <v>#N/A</v>
      </c>
      <c r="KW55" s="56" t="e">
        <f t="shared" si="61"/>
        <v>#N/A</v>
      </c>
      <c r="KX55" s="56" t="e">
        <f t="shared" si="61"/>
        <v>#N/A</v>
      </c>
      <c r="KY55" s="56">
        <f t="shared" si="61"/>
        <v>150</v>
      </c>
      <c r="KZ55" s="56" t="e">
        <f t="shared" si="61"/>
        <v>#N/A</v>
      </c>
      <c r="LA55" s="56">
        <f t="shared" si="61"/>
        <v>153</v>
      </c>
      <c r="LB55" s="56" t="e">
        <f t="shared" si="61"/>
        <v>#N/A</v>
      </c>
      <c r="LC55" s="56">
        <f t="shared" si="61"/>
        <v>137</v>
      </c>
      <c r="LD55" s="56" t="e">
        <f t="shared" si="61"/>
        <v>#N/A</v>
      </c>
      <c r="LE55" s="56" t="e">
        <f t="shared" si="61"/>
        <v>#N/A</v>
      </c>
      <c r="LF55" s="56">
        <f t="shared" si="61"/>
        <v>149</v>
      </c>
      <c r="LG55" s="56" t="e">
        <f t="shared" si="61"/>
        <v>#N/A</v>
      </c>
      <c r="LH55" s="56" t="e">
        <f t="shared" si="61"/>
        <v>#N/A</v>
      </c>
      <c r="LI55" s="56">
        <f t="shared" si="61"/>
        <v>155</v>
      </c>
      <c r="LJ55" s="56" t="e">
        <f t="shared" si="61"/>
        <v>#N/A</v>
      </c>
      <c r="LK55" s="56" t="e">
        <f t="shared" si="61"/>
        <v>#N/A</v>
      </c>
      <c r="LL55" s="56" t="e">
        <f t="shared" si="61"/>
        <v>#N/A</v>
      </c>
      <c r="LM55" s="56">
        <f t="shared" si="61"/>
        <v>132</v>
      </c>
      <c r="LN55" s="56" t="e">
        <f t="shared" si="61"/>
        <v>#N/A</v>
      </c>
      <c r="LO55" s="56" t="e">
        <f t="shared" si="61"/>
        <v>#N/A</v>
      </c>
      <c r="LP55" s="56">
        <f t="shared" si="61"/>
        <v>52</v>
      </c>
      <c r="LQ55" s="56" t="e">
        <f t="shared" si="61"/>
        <v>#N/A</v>
      </c>
      <c r="LR55" s="56" t="e">
        <f t="shared" si="61"/>
        <v>#N/A</v>
      </c>
      <c r="LS55" s="56" t="e">
        <f t="shared" si="61"/>
        <v>#N/A</v>
      </c>
      <c r="LT55" s="56" t="e">
        <f t="shared" si="61"/>
        <v>#N/A</v>
      </c>
      <c r="LU55" s="56">
        <f t="shared" si="61"/>
        <v>1</v>
      </c>
      <c r="LV55" s="56" t="e">
        <f t="shared" si="61"/>
        <v>#N/A</v>
      </c>
      <c r="LW55" s="56" t="e">
        <f t="shared" si="61"/>
        <v>#N/A</v>
      </c>
      <c r="LX55" s="56" t="e">
        <f t="shared" si="61"/>
        <v>#N/A</v>
      </c>
      <c r="LY55" s="56">
        <f t="shared" si="61"/>
        <v>1</v>
      </c>
      <c r="LZ55" s="56" t="e">
        <f t="shared" si="61"/>
        <v>#N/A</v>
      </c>
      <c r="MB55" s="57">
        <f t="shared" ref="MB55:NT55" si="62">IF(ISNUMBER(KH55),KH55,"")</f>
        <v>45</v>
      </c>
      <c r="MC55" s="57" t="str">
        <f t="shared" si="62"/>
        <v/>
      </c>
      <c r="MD55" s="57" t="str">
        <f t="shared" si="62"/>
        <v/>
      </c>
      <c r="ME55" s="57">
        <f t="shared" si="62"/>
        <v>138</v>
      </c>
      <c r="MF55" s="57" t="str">
        <f t="shared" si="62"/>
        <v/>
      </c>
      <c r="MG55" s="57">
        <f t="shared" si="62"/>
        <v>168</v>
      </c>
      <c r="MH55" s="57" t="str">
        <f t="shared" si="62"/>
        <v/>
      </c>
      <c r="MI55" s="57" t="str">
        <f t="shared" si="62"/>
        <v/>
      </c>
      <c r="MJ55" s="57" t="str">
        <f t="shared" si="62"/>
        <v/>
      </c>
      <c r="MK55" s="57" t="str">
        <f t="shared" si="62"/>
        <v/>
      </c>
      <c r="ML55" s="57">
        <f t="shared" si="62"/>
        <v>172</v>
      </c>
      <c r="MM55" s="57" t="str">
        <f t="shared" si="62"/>
        <v/>
      </c>
      <c r="MN55" s="57" t="str">
        <f t="shared" si="62"/>
        <v/>
      </c>
      <c r="MO55" s="57" t="str">
        <f t="shared" si="62"/>
        <v/>
      </c>
      <c r="MP55" s="57" t="str">
        <f t="shared" si="62"/>
        <v/>
      </c>
      <c r="MQ55" s="57" t="str">
        <f t="shared" si="62"/>
        <v/>
      </c>
      <c r="MR55" s="57" t="str">
        <f t="shared" si="62"/>
        <v/>
      </c>
      <c r="MS55" s="57">
        <f t="shared" si="62"/>
        <v>150</v>
      </c>
      <c r="MT55" s="57" t="str">
        <f t="shared" si="62"/>
        <v/>
      </c>
      <c r="MU55" s="57">
        <f t="shared" si="62"/>
        <v>153</v>
      </c>
      <c r="MV55" s="57" t="str">
        <f t="shared" si="62"/>
        <v/>
      </c>
      <c r="MW55" s="57">
        <f t="shared" si="62"/>
        <v>137</v>
      </c>
      <c r="MX55" s="57" t="str">
        <f t="shared" si="62"/>
        <v/>
      </c>
      <c r="MY55" s="57" t="str">
        <f t="shared" si="62"/>
        <v/>
      </c>
      <c r="MZ55" s="57">
        <f t="shared" si="62"/>
        <v>149</v>
      </c>
      <c r="NA55" s="57" t="str">
        <f t="shared" si="62"/>
        <v/>
      </c>
      <c r="NB55" s="57" t="str">
        <f t="shared" si="62"/>
        <v/>
      </c>
      <c r="NC55" s="57">
        <f t="shared" si="62"/>
        <v>155</v>
      </c>
      <c r="ND55" s="57" t="str">
        <f t="shared" si="62"/>
        <v/>
      </c>
      <c r="NE55" s="57" t="str">
        <f t="shared" si="62"/>
        <v/>
      </c>
      <c r="NF55" s="57" t="str">
        <f t="shared" si="62"/>
        <v/>
      </c>
      <c r="NG55" s="57">
        <f t="shared" si="62"/>
        <v>132</v>
      </c>
      <c r="NH55" s="57" t="str">
        <f t="shared" si="62"/>
        <v/>
      </c>
      <c r="NI55" s="57" t="str">
        <f t="shared" si="62"/>
        <v/>
      </c>
      <c r="NJ55" s="57">
        <f t="shared" si="62"/>
        <v>52</v>
      </c>
      <c r="NK55" s="57" t="str">
        <f t="shared" si="62"/>
        <v/>
      </c>
      <c r="NL55" s="57" t="str">
        <f t="shared" si="62"/>
        <v/>
      </c>
      <c r="NM55" s="57" t="str">
        <f t="shared" si="62"/>
        <v/>
      </c>
      <c r="NN55" s="57" t="str">
        <f t="shared" si="62"/>
        <v/>
      </c>
      <c r="NO55" s="57">
        <f t="shared" si="62"/>
        <v>1</v>
      </c>
      <c r="NP55" s="57" t="str">
        <f t="shared" si="62"/>
        <v/>
      </c>
      <c r="NQ55" s="57" t="str">
        <f t="shared" si="62"/>
        <v/>
      </c>
      <c r="NR55" s="57" t="str">
        <f t="shared" si="62"/>
        <v/>
      </c>
      <c r="NS55" s="57">
        <f t="shared" si="62"/>
        <v>1</v>
      </c>
      <c r="NT55" s="57" t="str">
        <f t="shared" si="62"/>
        <v/>
      </c>
      <c r="NU55" s="57" t="str">
        <f>IF(ISNUMBER(#REF!),#REF!,"")</f>
        <v/>
      </c>
      <c r="NV55" s="57" t="str">
        <f>IF(ISNUMBER(#REF!),#REF!,"")</f>
        <v/>
      </c>
      <c r="NX55" s="57">
        <f>SUM($MB55:MC55)</f>
        <v>45</v>
      </c>
      <c r="NY55" s="57">
        <f>SUM($MB55:MD55)</f>
        <v>45</v>
      </c>
      <c r="NZ55" s="57">
        <f>SUM($MB55:ME55)</f>
        <v>183</v>
      </c>
      <c r="OA55" s="57">
        <f>SUM($MB55:MF55)</f>
        <v>183</v>
      </c>
      <c r="OB55" s="57">
        <f>SUM($MB55:MG55)</f>
        <v>351</v>
      </c>
      <c r="OC55" s="57">
        <f>SUM($MB55:MH55)</f>
        <v>351</v>
      </c>
      <c r="OD55" s="57">
        <f>SUM($MB55:MI55)</f>
        <v>351</v>
      </c>
      <c r="OE55" s="57">
        <f>SUM($MB55:MJ55)</f>
        <v>351</v>
      </c>
      <c r="OF55" s="57">
        <f>SUM($MB55:MK55)</f>
        <v>351</v>
      </c>
      <c r="OG55" s="57">
        <f>SUM($MB55:ML55)</f>
        <v>523</v>
      </c>
      <c r="OH55" s="57">
        <f>SUM($MB55:MM55)</f>
        <v>523</v>
      </c>
      <c r="OI55" s="57">
        <f>SUM($MB55:MN55)</f>
        <v>523</v>
      </c>
      <c r="OJ55" s="57">
        <f>SUM($MB55:MO55)</f>
        <v>523</v>
      </c>
      <c r="OK55" s="57">
        <f>SUM($MB55:MP55)</f>
        <v>523</v>
      </c>
      <c r="OL55" s="57">
        <f>SUM($MB55:MQ55)</f>
        <v>523</v>
      </c>
      <c r="OM55" s="57">
        <f>SUM($MB55:MR55)</f>
        <v>523</v>
      </c>
      <c r="ON55" s="57">
        <f>SUM($MB55:MS55)</f>
        <v>673</v>
      </c>
      <c r="OO55" s="57">
        <f>SUM($MB55:MT55)</f>
        <v>673</v>
      </c>
      <c r="OP55" s="57">
        <f>SUM($MB55:MU55)</f>
        <v>826</v>
      </c>
      <c r="OQ55" s="57">
        <f>SUM($MB55:MV55)</f>
        <v>826</v>
      </c>
      <c r="OR55" s="57">
        <f>SUM($MB55:MW55)</f>
        <v>963</v>
      </c>
      <c r="OS55" s="57">
        <f>SUM($MB55:MX55)</f>
        <v>963</v>
      </c>
      <c r="OT55" s="57">
        <f>SUM($MB55:MY55)</f>
        <v>963</v>
      </c>
      <c r="OU55" s="57">
        <f>SUM($MB55:MZ55)</f>
        <v>1112</v>
      </c>
      <c r="OV55" s="57">
        <f>SUM($MB55:NA55)</f>
        <v>1112</v>
      </c>
      <c r="OW55" s="57">
        <f>SUM($MB55:NB55)</f>
        <v>1112</v>
      </c>
      <c r="OX55" s="57">
        <f>SUM($MB55:NC55)</f>
        <v>1267</v>
      </c>
      <c r="OY55" s="57">
        <f>SUM($MB55:ND55)</f>
        <v>1267</v>
      </c>
      <c r="OZ55" s="57">
        <f>SUM($MB55:NE55)</f>
        <v>1267</v>
      </c>
      <c r="PA55" s="57">
        <f>SUM($MB55:NF55)</f>
        <v>1267</v>
      </c>
      <c r="PB55" s="57">
        <f>SUM($MB55:NG55)</f>
        <v>1399</v>
      </c>
      <c r="PC55" s="57">
        <f>SUM($MB55:NH55)</f>
        <v>1399</v>
      </c>
      <c r="PD55" s="57">
        <f>SUM($MB55:NI55)</f>
        <v>1399</v>
      </c>
      <c r="PE55" s="57">
        <f>SUM($MB55:NJ55)</f>
        <v>1451</v>
      </c>
      <c r="PF55" s="57">
        <f>SUM($MB55:NK55)</f>
        <v>1451</v>
      </c>
      <c r="PG55" s="57">
        <f>SUM($MB55:NL55)</f>
        <v>1451</v>
      </c>
      <c r="PH55" s="57">
        <f>SUM($MB55:NM55)</f>
        <v>1451</v>
      </c>
      <c r="PI55" s="57">
        <f>SUM($MB55:NN55)</f>
        <v>1451</v>
      </c>
      <c r="PJ55" s="57">
        <f>SUM($MB55:NO55)</f>
        <v>1452</v>
      </c>
      <c r="PK55" s="57">
        <f>SUM($MB55:NP55)</f>
        <v>1452</v>
      </c>
      <c r="PL55" s="57">
        <f>SUM($MB55:NQ55)</f>
        <v>1452</v>
      </c>
      <c r="PM55" s="57">
        <f>SUM($MB55:NR55)</f>
        <v>1452</v>
      </c>
      <c r="PN55" s="57">
        <f>SUM($MB55:NS55)</f>
        <v>1453</v>
      </c>
      <c r="PO55" s="57">
        <f>SUM($MB55:NT55)</f>
        <v>1453</v>
      </c>
      <c r="PP55" s="57">
        <f>SUM($MB55:NU55)</f>
        <v>1453</v>
      </c>
      <c r="PQ55" s="57">
        <f>SUM($MB55:NV55)</f>
        <v>1453</v>
      </c>
      <c r="PR55" s="57">
        <f>SUM($MB55:NV55)</f>
        <v>1453</v>
      </c>
    </row>
    <row r="56" spans="1:434" ht="17" thickBot="1">
      <c r="A56" s="319"/>
      <c r="B56" s="307"/>
      <c r="C56" s="307"/>
      <c r="D56" s="307"/>
      <c r="E56" s="58" t="s">
        <v>66</v>
      </c>
      <c r="F56" s="310"/>
      <c r="G56" s="99"/>
      <c r="H56" s="42">
        <v>0</v>
      </c>
      <c r="I56" s="59">
        <v>12.3</v>
      </c>
      <c r="J56" s="60"/>
      <c r="K56" s="61"/>
      <c r="L56" s="60">
        <v>23.8</v>
      </c>
      <c r="M56" s="61"/>
      <c r="N56" s="60">
        <v>29.65</v>
      </c>
      <c r="O56" s="61"/>
      <c r="P56" s="61"/>
      <c r="Q56" s="61"/>
      <c r="R56" s="61"/>
      <c r="S56" s="60">
        <v>54.1</v>
      </c>
      <c r="T56" s="60"/>
      <c r="U56" s="60"/>
      <c r="V56" s="61"/>
      <c r="W56" s="61"/>
      <c r="X56" s="61"/>
      <c r="Y56" s="60"/>
      <c r="Z56" s="60">
        <v>60</v>
      </c>
      <c r="AA56" s="61"/>
      <c r="AB56" s="60">
        <v>65.5</v>
      </c>
      <c r="AC56" s="61"/>
      <c r="AD56" s="60">
        <v>60.1</v>
      </c>
      <c r="AE56" s="60"/>
      <c r="AF56" s="61"/>
      <c r="AG56" s="60">
        <v>59</v>
      </c>
      <c r="AH56" s="61"/>
      <c r="AI56" s="61"/>
      <c r="AJ56" s="60">
        <v>67.05</v>
      </c>
      <c r="AK56" s="62"/>
      <c r="AL56" s="62"/>
      <c r="AM56" s="62"/>
      <c r="AN56" s="63">
        <v>65.099999999999994</v>
      </c>
      <c r="AO56" s="62"/>
      <c r="AP56" s="62"/>
      <c r="AQ56" s="63">
        <v>56.9</v>
      </c>
      <c r="AR56" s="62"/>
      <c r="AS56" s="62"/>
      <c r="AT56" s="62"/>
      <c r="AU56" s="62"/>
      <c r="AV56" s="63">
        <v>59</v>
      </c>
      <c r="AW56" s="62"/>
      <c r="AX56" s="62"/>
      <c r="AY56" s="63"/>
      <c r="AZ56" s="64">
        <v>30.3</v>
      </c>
      <c r="BA56" s="63"/>
      <c r="BC56" s="319"/>
      <c r="BD56">
        <v>0</v>
      </c>
      <c r="BE56" s="65" t="e">
        <f t="shared" si="57"/>
        <v>#N/A</v>
      </c>
      <c r="BF56" s="65">
        <f t="shared" si="57"/>
        <v>0</v>
      </c>
      <c r="BG56" s="65">
        <f t="shared" si="57"/>
        <v>12.3</v>
      </c>
      <c r="BH56" s="66" t="e">
        <f t="shared" si="57"/>
        <v>#N/A</v>
      </c>
      <c r="BI56" s="66" t="e">
        <f t="shared" si="57"/>
        <v>#N/A</v>
      </c>
      <c r="BJ56" s="66">
        <f t="shared" si="57"/>
        <v>23.8</v>
      </c>
      <c r="BK56" s="66" t="e">
        <f t="shared" si="57"/>
        <v>#N/A</v>
      </c>
      <c r="BL56" s="66">
        <f t="shared" si="57"/>
        <v>29.65</v>
      </c>
      <c r="BM56" s="66" t="e">
        <f t="shared" si="57"/>
        <v>#N/A</v>
      </c>
      <c r="BN56" s="66" t="e">
        <f t="shared" si="57"/>
        <v>#N/A</v>
      </c>
      <c r="BO56" s="66" t="e">
        <f t="shared" si="57"/>
        <v>#N/A</v>
      </c>
      <c r="BP56" s="66" t="e">
        <f t="shared" si="57"/>
        <v>#N/A</v>
      </c>
      <c r="BQ56" s="66">
        <f t="shared" si="57"/>
        <v>54.1</v>
      </c>
      <c r="BR56" s="66" t="e">
        <f t="shared" si="57"/>
        <v>#N/A</v>
      </c>
      <c r="BS56" s="66" t="e">
        <f t="shared" si="57"/>
        <v>#N/A</v>
      </c>
      <c r="BT56" s="66" t="e">
        <f t="shared" si="57"/>
        <v>#N/A</v>
      </c>
      <c r="BU56" s="66" t="e">
        <f t="shared" ref="BU56:BV64" si="63">IF(W56="",NA(),W56)</f>
        <v>#N/A</v>
      </c>
      <c r="BV56" s="66" t="e">
        <f t="shared" si="63"/>
        <v>#N/A</v>
      </c>
      <c r="BW56" s="66" t="e">
        <f t="shared" si="58"/>
        <v>#N/A</v>
      </c>
      <c r="BX56" s="66">
        <f t="shared" si="58"/>
        <v>60</v>
      </c>
      <c r="BY56" s="66" t="e">
        <f t="shared" si="58"/>
        <v>#N/A</v>
      </c>
      <c r="BZ56" s="66">
        <f t="shared" si="58"/>
        <v>65.5</v>
      </c>
      <c r="CA56" s="66" t="e">
        <f t="shared" si="58"/>
        <v>#N/A</v>
      </c>
      <c r="CB56" s="66">
        <f t="shared" si="58"/>
        <v>60.1</v>
      </c>
      <c r="CC56" s="66" t="e">
        <f t="shared" si="58"/>
        <v>#N/A</v>
      </c>
      <c r="CD56" s="66" t="e">
        <f t="shared" si="58"/>
        <v>#N/A</v>
      </c>
      <c r="CE56" s="66">
        <f t="shared" si="58"/>
        <v>59</v>
      </c>
      <c r="CF56" s="66" t="e">
        <f t="shared" si="58"/>
        <v>#N/A</v>
      </c>
      <c r="CG56" s="66" t="e">
        <f t="shared" si="58"/>
        <v>#N/A</v>
      </c>
      <c r="CH56" s="66">
        <f t="shared" si="58"/>
        <v>67.05</v>
      </c>
      <c r="CI56" s="66" t="e">
        <f t="shared" si="58"/>
        <v>#N/A</v>
      </c>
      <c r="CJ56" s="66" t="e">
        <f t="shared" si="58"/>
        <v>#N/A</v>
      </c>
      <c r="CK56" s="66" t="e">
        <f t="shared" si="58"/>
        <v>#N/A</v>
      </c>
      <c r="CL56" s="66">
        <f t="shared" si="58"/>
        <v>65.099999999999994</v>
      </c>
      <c r="CM56" s="66" t="e">
        <f t="shared" si="59"/>
        <v>#N/A</v>
      </c>
      <c r="CN56" s="66" t="e">
        <f t="shared" si="59"/>
        <v>#N/A</v>
      </c>
      <c r="CO56" s="66">
        <f t="shared" si="59"/>
        <v>56.9</v>
      </c>
      <c r="CP56" s="66" t="e">
        <f t="shared" si="59"/>
        <v>#N/A</v>
      </c>
      <c r="CQ56" s="66" t="e">
        <f t="shared" si="59"/>
        <v>#N/A</v>
      </c>
      <c r="CR56" s="66" t="e">
        <f t="shared" si="59"/>
        <v>#N/A</v>
      </c>
      <c r="CS56" s="66" t="e">
        <f t="shared" si="56"/>
        <v>#N/A</v>
      </c>
      <c r="CT56" s="66">
        <f t="shared" si="56"/>
        <v>59</v>
      </c>
      <c r="CU56" s="66" t="e">
        <f t="shared" si="56"/>
        <v>#N/A</v>
      </c>
      <c r="CV56" s="66" t="e">
        <f t="shared" si="56"/>
        <v>#N/A</v>
      </c>
      <c r="CW56" s="66" t="e">
        <f t="shared" si="40"/>
        <v>#N/A</v>
      </c>
      <c r="CX56" s="66">
        <f t="shared" si="40"/>
        <v>30.3</v>
      </c>
      <c r="CY56" s="66" t="e">
        <f t="shared" si="40"/>
        <v>#N/A</v>
      </c>
      <c r="CZ56" s="66" t="e">
        <f>IF(#REF!="",NA(),#REF!)</f>
        <v>#REF!</v>
      </c>
      <c r="DA56" s="66" t="e">
        <f>IF(#REF!="",NA(),#REF!)</f>
        <v>#REF!</v>
      </c>
      <c r="DB56" s="66" t="e">
        <f>IF(#REF!="",NA(),#REF!)</f>
        <v>#REF!</v>
      </c>
      <c r="DC56" s="66" t="e">
        <f>IF(#REF!="",NA(),#REF!)</f>
        <v>#REF!</v>
      </c>
      <c r="DD56" s="66" t="e">
        <f>IF(#REF!="",NA(),#REF!)</f>
        <v>#REF!</v>
      </c>
      <c r="DE56" s="66" t="e">
        <f>IF(#REF!="",NA(),#REF!)</f>
        <v>#REF!</v>
      </c>
      <c r="DF56" s="66" t="e">
        <f>IF(#REF!="",NA(),#REF!)</f>
        <v>#REF!</v>
      </c>
      <c r="DG56" s="66" t="e">
        <f>IF(#REF!="",NA(),#REF!)</f>
        <v>#REF!</v>
      </c>
      <c r="DH56" s="66" t="e">
        <f>IF(#REF!="",NA(),#REF!)</f>
        <v>#REF!</v>
      </c>
      <c r="DI56" s="66" t="e">
        <f>IF(#REF!="",NA(),#REF!)</f>
        <v>#REF!</v>
      </c>
      <c r="DJ56" s="66" t="e">
        <f>IF(#REF!="",NA(),#REF!)</f>
        <v>#REF!</v>
      </c>
      <c r="DK56" s="66" t="e">
        <f>IF(#REF!="",NA(),#REF!)</f>
        <v>#REF!</v>
      </c>
      <c r="DL56" s="66" t="e">
        <f>IF(#REF!="",NA(),#REF!)</f>
        <v>#REF!</v>
      </c>
      <c r="DM56" s="66" t="e">
        <f>IF(#REF!="",NA(),#REF!)</f>
        <v>#REF!</v>
      </c>
      <c r="DN56" s="66" t="e">
        <f>IF(#REF!="",NA(),#REF!)</f>
        <v>#REF!</v>
      </c>
      <c r="DO56" s="66" t="e">
        <f>IF(#REF!="",NA(),#REF!)</f>
        <v>#REF!</v>
      </c>
      <c r="DP56" s="66" t="e">
        <f>IF(#REF!="",NA(),#REF!)</f>
        <v>#REF!</v>
      </c>
      <c r="DQ56" s="66" t="e">
        <f>IF(#REF!="",NA(),#REF!)</f>
        <v>#REF!</v>
      </c>
      <c r="DR56" s="66" t="e">
        <f>IF(#REF!="",NA(),#REF!)</f>
        <v>#REF!</v>
      </c>
      <c r="DS56" s="66" t="e">
        <f>IF(#REF!="",NA(),#REF!)</f>
        <v>#REF!</v>
      </c>
      <c r="DT56" s="66" t="e">
        <f>IF(#REF!="",NA(),#REF!)</f>
        <v>#REF!</v>
      </c>
      <c r="DU56" s="66" t="e">
        <f>IF(#REF!="",NA(),#REF!)</f>
        <v>#REF!</v>
      </c>
      <c r="DV56" s="66" t="e">
        <f>IF(#REF!="",NA(),#REF!)</f>
        <v>#REF!</v>
      </c>
      <c r="DW56" s="66" t="e">
        <f>IF(#REF!="",NA(),#REF!)</f>
        <v>#REF!</v>
      </c>
      <c r="DX56" s="67" t="e">
        <f>IF(#REF!="",NA(),#REF!)</f>
        <v>#REF!</v>
      </c>
      <c r="DY56" s="304"/>
      <c r="DZ56" s="307"/>
      <c r="EA56" s="68">
        <f>MAX(I56:BA56)</f>
        <v>67.05</v>
      </c>
      <c r="EB56" s="58" t="s">
        <v>67</v>
      </c>
      <c r="EC56" s="310"/>
      <c r="ED56" s="312"/>
      <c r="EE56" s="313"/>
      <c r="EF56" s="313"/>
      <c r="EG56" s="313"/>
      <c r="EH56" s="313"/>
      <c r="EI56" s="313"/>
      <c r="EJ56" s="53" t="str">
        <f t="shared" si="49"/>
        <v/>
      </c>
      <c r="EK56" s="53">
        <f t="shared" si="49"/>
        <v>0</v>
      </c>
      <c r="EL56" s="70">
        <f t="shared" si="49"/>
        <v>12.3</v>
      </c>
      <c r="EM56" t="str">
        <f t="shared" si="49"/>
        <v/>
      </c>
      <c r="EN56" t="str">
        <f t="shared" si="49"/>
        <v/>
      </c>
      <c r="EO56">
        <f t="shared" si="49"/>
        <v>23.8</v>
      </c>
      <c r="EP56" t="str">
        <f t="shared" si="49"/>
        <v/>
      </c>
      <c r="EQ56">
        <f t="shared" si="49"/>
        <v>29.65</v>
      </c>
      <c r="ER56" t="str">
        <f t="shared" si="49"/>
        <v/>
      </c>
      <c r="ES56" t="str">
        <f t="shared" si="49"/>
        <v/>
      </c>
      <c r="ET56" t="str">
        <f t="shared" si="49"/>
        <v/>
      </c>
      <c r="EU56" t="str">
        <f t="shared" si="49"/>
        <v/>
      </c>
      <c r="EV56">
        <f t="shared" si="49"/>
        <v>54.1</v>
      </c>
      <c r="EW56" t="str">
        <f t="shared" si="49"/>
        <v/>
      </c>
      <c r="EX56" t="str">
        <f t="shared" si="49"/>
        <v/>
      </c>
      <c r="EY56" t="str">
        <f t="shared" si="47"/>
        <v/>
      </c>
      <c r="EZ56" t="str">
        <f t="shared" si="47"/>
        <v/>
      </c>
      <c r="FA56" t="str">
        <f t="shared" si="47"/>
        <v/>
      </c>
      <c r="FB56" t="str">
        <f t="shared" si="47"/>
        <v/>
      </c>
      <c r="FC56">
        <f t="shared" si="47"/>
        <v>60</v>
      </c>
      <c r="FD56" t="str">
        <f t="shared" si="47"/>
        <v/>
      </c>
      <c r="FE56">
        <f t="shared" si="47"/>
        <v>65.5</v>
      </c>
      <c r="FF56" t="str">
        <f t="shared" si="47"/>
        <v/>
      </c>
      <c r="FG56">
        <f t="shared" si="47"/>
        <v>60.1</v>
      </c>
      <c r="FH56" t="str">
        <f t="shared" si="47"/>
        <v/>
      </c>
      <c r="FI56" t="str">
        <f t="shared" si="47"/>
        <v/>
      </c>
      <c r="FJ56">
        <f t="shared" si="47"/>
        <v>59</v>
      </c>
      <c r="FK56" t="str">
        <f t="shared" si="47"/>
        <v/>
      </c>
      <c r="FL56" t="str">
        <f t="shared" si="47"/>
        <v/>
      </c>
      <c r="FM56">
        <f t="shared" si="43"/>
        <v>67.05</v>
      </c>
      <c r="FN56" t="str">
        <f t="shared" si="43"/>
        <v/>
      </c>
      <c r="FO56" t="str">
        <f t="shared" si="43"/>
        <v/>
      </c>
      <c r="FP56" t="str">
        <f t="shared" si="43"/>
        <v/>
      </c>
      <c r="FQ56">
        <f t="shared" si="43"/>
        <v>65.099999999999994</v>
      </c>
      <c r="FR56" t="str">
        <f t="shared" si="43"/>
        <v/>
      </c>
      <c r="FS56" t="str">
        <f t="shared" si="43"/>
        <v/>
      </c>
      <c r="FT56">
        <f t="shared" si="43"/>
        <v>56.9</v>
      </c>
      <c r="FU56" t="str">
        <f t="shared" si="43"/>
        <v/>
      </c>
      <c r="FV56" t="str">
        <f t="shared" si="43"/>
        <v/>
      </c>
      <c r="FW56" t="str">
        <f t="shared" si="43"/>
        <v/>
      </c>
      <c r="FX56" t="str">
        <f t="shared" si="43"/>
        <v/>
      </c>
      <c r="FY56">
        <f t="shared" si="43"/>
        <v>59</v>
      </c>
      <c r="FZ56" t="str">
        <f t="shared" ref="FZ56:GM76" si="64">IF(ISNUMBER(CU56),CU56,"")</f>
        <v/>
      </c>
      <c r="GA56" t="str">
        <f t="shared" si="64"/>
        <v/>
      </c>
      <c r="GB56" t="str">
        <f t="shared" si="64"/>
        <v/>
      </c>
      <c r="GC56">
        <f t="shared" si="44"/>
        <v>30.3</v>
      </c>
      <c r="GD56" t="str">
        <f t="shared" si="44"/>
        <v/>
      </c>
      <c r="GE56" t="str">
        <f t="shared" si="44"/>
        <v/>
      </c>
      <c r="GF56" t="str">
        <f t="shared" si="44"/>
        <v/>
      </c>
      <c r="GG56" t="str">
        <f t="shared" si="44"/>
        <v/>
      </c>
      <c r="GH56" t="str">
        <f t="shared" si="44"/>
        <v/>
      </c>
      <c r="GI56" t="str">
        <f t="shared" si="44"/>
        <v/>
      </c>
      <c r="GJ56" t="str">
        <f t="shared" si="44"/>
        <v/>
      </c>
      <c r="GK56" t="str">
        <f t="shared" si="44"/>
        <v/>
      </c>
      <c r="GL56" t="str">
        <f t="shared" si="44"/>
        <v/>
      </c>
      <c r="GM56" t="str">
        <f t="shared" si="44"/>
        <v/>
      </c>
      <c r="GN56" t="str">
        <f t="shared" si="44"/>
        <v/>
      </c>
      <c r="GO56" t="str">
        <f t="shared" si="44"/>
        <v/>
      </c>
      <c r="GP56" t="str">
        <f t="shared" si="44"/>
        <v/>
      </c>
      <c r="GQ56" t="str">
        <f t="shared" si="44"/>
        <v/>
      </c>
      <c r="GR56" t="str">
        <f t="shared" si="48"/>
        <v/>
      </c>
      <c r="GS56" t="str">
        <f t="shared" si="48"/>
        <v/>
      </c>
      <c r="GT56" t="str">
        <f t="shared" si="48"/>
        <v/>
      </c>
      <c r="GU56" t="str">
        <f t="shared" si="7"/>
        <v/>
      </c>
      <c r="GV56" t="str">
        <f t="shared" si="7"/>
        <v/>
      </c>
      <c r="GW56" t="str">
        <f t="shared" si="7"/>
        <v/>
      </c>
      <c r="GX56" t="str">
        <f t="shared" si="7"/>
        <v/>
      </c>
      <c r="GY56" t="str">
        <f t="shared" si="7"/>
        <v/>
      </c>
      <c r="GZ56" t="str">
        <f t="shared" si="7"/>
        <v/>
      </c>
      <c r="HA56" t="str">
        <f t="shared" si="7"/>
        <v/>
      </c>
      <c r="HB56" t="str">
        <f t="shared" si="7"/>
        <v/>
      </c>
      <c r="HC56" s="71" t="str">
        <f t="shared" si="38"/>
        <v/>
      </c>
      <c r="HD56" s="313"/>
      <c r="HE56" s="313"/>
      <c r="HF56" s="313"/>
      <c r="HG56" s="313"/>
      <c r="HH56" s="313"/>
      <c r="HI56" s="316"/>
      <c r="HM56" s="70"/>
      <c r="KC56" s="71"/>
      <c r="KE56" s="318"/>
      <c r="KF56" s="72"/>
      <c r="KG56" s="72"/>
      <c r="KH56" s="73"/>
      <c r="KI56" s="74"/>
      <c r="KJ56" s="74"/>
      <c r="KK56" s="74"/>
      <c r="KL56" s="74"/>
      <c r="KM56" s="74"/>
      <c r="KN56" s="74"/>
      <c r="KO56" s="74"/>
      <c r="KP56" s="74"/>
      <c r="KQ56" s="74"/>
      <c r="KR56" s="74"/>
      <c r="KS56" s="74"/>
      <c r="KT56" s="74"/>
      <c r="KU56" s="74"/>
      <c r="KV56" s="74"/>
      <c r="KW56" s="74"/>
      <c r="KX56" s="74"/>
      <c r="KY56" s="74"/>
      <c r="KZ56" s="74"/>
      <c r="LA56" s="74"/>
      <c r="LB56" s="74"/>
      <c r="LC56" s="74"/>
      <c r="LD56" s="74"/>
      <c r="LE56" s="74"/>
      <c r="LF56" s="74"/>
      <c r="LG56" s="74"/>
      <c r="LH56" s="74"/>
      <c r="LI56" s="74"/>
      <c r="LJ56" s="74"/>
      <c r="LK56" s="74"/>
      <c r="LL56" s="74"/>
      <c r="LM56" s="74"/>
      <c r="LN56" s="74"/>
      <c r="LO56" s="74"/>
      <c r="LP56" s="74"/>
      <c r="LQ56" s="74"/>
      <c r="LR56" s="74"/>
      <c r="LS56" s="74"/>
      <c r="LT56" s="74"/>
      <c r="LU56" s="74"/>
      <c r="LV56" s="74"/>
      <c r="LW56" s="74"/>
      <c r="LX56" s="74"/>
      <c r="LY56" s="74"/>
      <c r="LZ56" s="74"/>
    </row>
    <row r="57" spans="1:434" ht="17" thickBot="1">
      <c r="A57" s="319"/>
      <c r="B57" s="307"/>
      <c r="C57" s="307"/>
      <c r="D57" s="307"/>
      <c r="E57" s="58" t="s">
        <v>68</v>
      </c>
      <c r="F57" s="310"/>
      <c r="G57" s="99"/>
      <c r="H57" s="42"/>
      <c r="I57" s="59">
        <v>5.5</v>
      </c>
      <c r="J57" s="60"/>
      <c r="K57" s="61"/>
      <c r="L57" s="60">
        <v>30.7</v>
      </c>
      <c r="M57" s="61"/>
      <c r="N57" s="60">
        <v>35.950000000000003</v>
      </c>
      <c r="O57" s="61"/>
      <c r="P57" s="61"/>
      <c r="Q57" s="61"/>
      <c r="R57" s="61"/>
      <c r="S57" s="60">
        <v>30.8</v>
      </c>
      <c r="T57" s="60"/>
      <c r="U57" s="60"/>
      <c r="V57" s="61"/>
      <c r="W57" s="61"/>
      <c r="X57" s="61"/>
      <c r="Y57" s="60"/>
      <c r="Z57" s="60">
        <v>29</v>
      </c>
      <c r="AA57" s="61"/>
      <c r="AB57" s="60">
        <v>25.9</v>
      </c>
      <c r="AC57" s="61"/>
      <c r="AD57" s="60">
        <v>30.2</v>
      </c>
      <c r="AE57" s="60"/>
      <c r="AF57" s="61"/>
      <c r="AG57" s="60">
        <v>28.2</v>
      </c>
      <c r="AH57" s="61"/>
      <c r="AI57" s="61"/>
      <c r="AJ57" s="60">
        <v>22.95</v>
      </c>
      <c r="AK57" s="62"/>
      <c r="AL57" s="62"/>
      <c r="AM57" s="62"/>
      <c r="AN57" s="63">
        <v>17.7</v>
      </c>
      <c r="AO57" s="62"/>
      <c r="AP57" s="62"/>
      <c r="AQ57" s="63">
        <v>21.2</v>
      </c>
      <c r="AR57" s="62"/>
      <c r="AS57" s="62"/>
      <c r="AT57" s="62"/>
      <c r="AU57" s="62"/>
      <c r="AV57" s="63">
        <v>29.1</v>
      </c>
      <c r="AW57" s="62"/>
      <c r="AX57" s="62"/>
      <c r="AY57" s="63"/>
      <c r="AZ57" s="64">
        <v>19.7</v>
      </c>
      <c r="BA57" s="63"/>
      <c r="BC57" s="319"/>
      <c r="BD57">
        <v>0</v>
      </c>
      <c r="BE57" s="65" t="e">
        <f t="shared" si="57"/>
        <v>#N/A</v>
      </c>
      <c r="BF57" s="65" t="e">
        <f t="shared" si="57"/>
        <v>#N/A</v>
      </c>
      <c r="BG57" s="65">
        <f t="shared" si="57"/>
        <v>5.5</v>
      </c>
      <c r="BH57" s="66" t="e">
        <f t="shared" si="57"/>
        <v>#N/A</v>
      </c>
      <c r="BI57" s="66" t="e">
        <f t="shared" si="57"/>
        <v>#N/A</v>
      </c>
      <c r="BJ57" s="66">
        <f t="shared" si="57"/>
        <v>30.7</v>
      </c>
      <c r="BK57" s="66" t="e">
        <f t="shared" si="57"/>
        <v>#N/A</v>
      </c>
      <c r="BL57" s="66">
        <f t="shared" si="57"/>
        <v>35.950000000000003</v>
      </c>
      <c r="BM57" s="66" t="e">
        <f t="shared" si="57"/>
        <v>#N/A</v>
      </c>
      <c r="BN57" s="66" t="e">
        <f t="shared" si="57"/>
        <v>#N/A</v>
      </c>
      <c r="BO57" s="66" t="e">
        <f t="shared" si="57"/>
        <v>#N/A</v>
      </c>
      <c r="BP57" s="66" t="e">
        <f t="shared" si="57"/>
        <v>#N/A</v>
      </c>
      <c r="BQ57" s="66">
        <f t="shared" si="57"/>
        <v>30.8</v>
      </c>
      <c r="BR57" s="66" t="e">
        <f t="shared" si="57"/>
        <v>#N/A</v>
      </c>
      <c r="BS57" s="66" t="e">
        <f t="shared" si="57"/>
        <v>#N/A</v>
      </c>
      <c r="BT57" s="66" t="e">
        <f t="shared" si="57"/>
        <v>#N/A</v>
      </c>
      <c r="BU57" s="66" t="e">
        <f t="shared" si="63"/>
        <v>#N/A</v>
      </c>
      <c r="BV57" s="66" t="e">
        <f t="shared" si="63"/>
        <v>#N/A</v>
      </c>
      <c r="BW57" s="66" t="e">
        <f t="shared" si="58"/>
        <v>#N/A</v>
      </c>
      <c r="BX57" s="66">
        <f t="shared" si="58"/>
        <v>29</v>
      </c>
      <c r="BY57" s="66" t="e">
        <f t="shared" si="58"/>
        <v>#N/A</v>
      </c>
      <c r="BZ57" s="66">
        <f t="shared" si="58"/>
        <v>25.9</v>
      </c>
      <c r="CA57" s="66" t="e">
        <f t="shared" si="58"/>
        <v>#N/A</v>
      </c>
      <c r="CB57" s="66">
        <f t="shared" si="58"/>
        <v>30.2</v>
      </c>
      <c r="CC57" s="66" t="e">
        <f t="shared" si="58"/>
        <v>#N/A</v>
      </c>
      <c r="CD57" s="66" t="e">
        <f t="shared" si="58"/>
        <v>#N/A</v>
      </c>
      <c r="CE57" s="66">
        <f t="shared" si="58"/>
        <v>28.2</v>
      </c>
      <c r="CF57" s="66" t="e">
        <f t="shared" si="58"/>
        <v>#N/A</v>
      </c>
      <c r="CG57" s="66" t="e">
        <f t="shared" si="58"/>
        <v>#N/A</v>
      </c>
      <c r="CH57" s="66">
        <f t="shared" si="58"/>
        <v>22.95</v>
      </c>
      <c r="CI57" s="66" t="e">
        <f t="shared" si="58"/>
        <v>#N/A</v>
      </c>
      <c r="CJ57" s="66" t="e">
        <f t="shared" si="58"/>
        <v>#N/A</v>
      </c>
      <c r="CK57" s="66" t="e">
        <f t="shared" si="58"/>
        <v>#N/A</v>
      </c>
      <c r="CL57" s="66">
        <f t="shared" si="58"/>
        <v>17.7</v>
      </c>
      <c r="CM57" s="66" t="e">
        <f t="shared" si="59"/>
        <v>#N/A</v>
      </c>
      <c r="CN57" s="66" t="e">
        <f t="shared" si="59"/>
        <v>#N/A</v>
      </c>
      <c r="CO57" s="66">
        <f t="shared" si="59"/>
        <v>21.2</v>
      </c>
      <c r="CP57" s="66" t="e">
        <f t="shared" si="59"/>
        <v>#N/A</v>
      </c>
      <c r="CQ57" s="66" t="e">
        <f t="shared" si="59"/>
        <v>#N/A</v>
      </c>
      <c r="CR57" s="66" t="e">
        <f t="shared" si="59"/>
        <v>#N/A</v>
      </c>
      <c r="CS57" s="66" t="e">
        <f t="shared" si="56"/>
        <v>#N/A</v>
      </c>
      <c r="CT57" s="66">
        <f t="shared" si="56"/>
        <v>29.1</v>
      </c>
      <c r="CU57" s="66" t="e">
        <f t="shared" si="56"/>
        <v>#N/A</v>
      </c>
      <c r="CV57" s="66" t="e">
        <f t="shared" si="56"/>
        <v>#N/A</v>
      </c>
      <c r="CW57" s="66" t="e">
        <f t="shared" si="40"/>
        <v>#N/A</v>
      </c>
      <c r="CX57" s="66">
        <f t="shared" si="40"/>
        <v>19.7</v>
      </c>
      <c r="CY57" s="66" t="e">
        <f t="shared" si="40"/>
        <v>#N/A</v>
      </c>
      <c r="CZ57" s="66" t="e">
        <f>IF(#REF!="",NA(),#REF!)</f>
        <v>#REF!</v>
      </c>
      <c r="DA57" s="66" t="e">
        <f>IF(#REF!="",NA(),#REF!)</f>
        <v>#REF!</v>
      </c>
      <c r="DB57" s="66" t="e">
        <f>IF(#REF!="",NA(),#REF!)</f>
        <v>#REF!</v>
      </c>
      <c r="DC57" s="66" t="e">
        <f>IF(#REF!="",NA(),#REF!)</f>
        <v>#REF!</v>
      </c>
      <c r="DD57" s="66" t="e">
        <f>IF(#REF!="",NA(),#REF!)</f>
        <v>#REF!</v>
      </c>
      <c r="DE57" s="66" t="e">
        <f>IF(#REF!="",NA(),#REF!)</f>
        <v>#REF!</v>
      </c>
      <c r="DF57" s="66" t="e">
        <f>IF(#REF!="",NA(),#REF!)</f>
        <v>#REF!</v>
      </c>
      <c r="DG57" s="66" t="e">
        <f>IF(#REF!="",NA(),#REF!)</f>
        <v>#REF!</v>
      </c>
      <c r="DH57" s="66" t="e">
        <f>IF(#REF!="",NA(),#REF!)</f>
        <v>#REF!</v>
      </c>
      <c r="DI57" s="66" t="e">
        <f>IF(#REF!="",NA(),#REF!)</f>
        <v>#REF!</v>
      </c>
      <c r="DJ57" s="66" t="e">
        <f>IF(#REF!="",NA(),#REF!)</f>
        <v>#REF!</v>
      </c>
      <c r="DK57" s="66" t="e">
        <f>IF(#REF!="",NA(),#REF!)</f>
        <v>#REF!</v>
      </c>
      <c r="DL57" s="66" t="e">
        <f>IF(#REF!="",NA(),#REF!)</f>
        <v>#REF!</v>
      </c>
      <c r="DM57" s="66" t="e">
        <f>IF(#REF!="",NA(),#REF!)</f>
        <v>#REF!</v>
      </c>
      <c r="DN57" s="66" t="e">
        <f>IF(#REF!="",NA(),#REF!)</f>
        <v>#REF!</v>
      </c>
      <c r="DO57" s="66" t="e">
        <f>IF(#REF!="",NA(),#REF!)</f>
        <v>#REF!</v>
      </c>
      <c r="DP57" s="66" t="e">
        <f>IF(#REF!="",NA(),#REF!)</f>
        <v>#REF!</v>
      </c>
      <c r="DQ57" s="66" t="e">
        <f>IF(#REF!="",NA(),#REF!)</f>
        <v>#REF!</v>
      </c>
      <c r="DR57" s="66" t="e">
        <f>IF(#REF!="",NA(),#REF!)</f>
        <v>#REF!</v>
      </c>
      <c r="DS57" s="66" t="e">
        <f>IF(#REF!="",NA(),#REF!)</f>
        <v>#REF!</v>
      </c>
      <c r="DT57" s="66" t="e">
        <f>IF(#REF!="",NA(),#REF!)</f>
        <v>#REF!</v>
      </c>
      <c r="DU57" s="66" t="e">
        <f>IF(#REF!="",NA(),#REF!)</f>
        <v>#REF!</v>
      </c>
      <c r="DV57" s="66" t="e">
        <f>IF(#REF!="",NA(),#REF!)</f>
        <v>#REF!</v>
      </c>
      <c r="DW57" s="66" t="e">
        <f>IF(#REF!="",NA(),#REF!)</f>
        <v>#REF!</v>
      </c>
      <c r="DX57" s="67" t="e">
        <f>IF(#REF!="",NA(),#REF!)</f>
        <v>#REF!</v>
      </c>
      <c r="DY57" s="304"/>
      <c r="DZ57" s="307"/>
      <c r="EA57" s="68"/>
      <c r="EB57" s="58" t="s">
        <v>69</v>
      </c>
      <c r="EC57" s="310"/>
      <c r="ED57" s="312"/>
      <c r="EE57" s="313"/>
      <c r="EF57" s="313"/>
      <c r="EG57" s="313"/>
      <c r="EH57" s="313"/>
      <c r="EI57" s="313"/>
      <c r="EJ57" s="53" t="str">
        <f t="shared" si="49"/>
        <v/>
      </c>
      <c r="EK57" s="53" t="str">
        <f t="shared" si="49"/>
        <v/>
      </c>
      <c r="EL57" s="70">
        <f t="shared" si="49"/>
        <v>5.5</v>
      </c>
      <c r="EM57" t="str">
        <f t="shared" si="49"/>
        <v/>
      </c>
      <c r="EN57" t="str">
        <f t="shared" si="49"/>
        <v/>
      </c>
      <c r="EO57">
        <f t="shared" si="49"/>
        <v>30.7</v>
      </c>
      <c r="EP57" t="str">
        <f t="shared" si="49"/>
        <v/>
      </c>
      <c r="EQ57">
        <f t="shared" si="49"/>
        <v>35.950000000000003</v>
      </c>
      <c r="ER57" t="str">
        <f t="shared" si="49"/>
        <v/>
      </c>
      <c r="ES57" t="str">
        <f t="shared" si="49"/>
        <v/>
      </c>
      <c r="ET57" t="str">
        <f t="shared" si="49"/>
        <v/>
      </c>
      <c r="EU57" t="str">
        <f t="shared" si="49"/>
        <v/>
      </c>
      <c r="EV57">
        <f t="shared" si="49"/>
        <v>30.8</v>
      </c>
      <c r="EW57" t="str">
        <f t="shared" si="49"/>
        <v/>
      </c>
      <c r="EX57" t="str">
        <f t="shared" si="49"/>
        <v/>
      </c>
      <c r="EY57" t="str">
        <f t="shared" si="47"/>
        <v/>
      </c>
      <c r="EZ57" t="str">
        <f t="shared" si="47"/>
        <v/>
      </c>
      <c r="FA57" t="str">
        <f t="shared" si="47"/>
        <v/>
      </c>
      <c r="FB57" t="str">
        <f t="shared" si="47"/>
        <v/>
      </c>
      <c r="FC57">
        <f t="shared" si="47"/>
        <v>29</v>
      </c>
      <c r="FD57" t="str">
        <f t="shared" si="47"/>
        <v/>
      </c>
      <c r="FE57">
        <f t="shared" si="47"/>
        <v>25.9</v>
      </c>
      <c r="FF57" t="str">
        <f t="shared" si="47"/>
        <v/>
      </c>
      <c r="FG57">
        <f t="shared" si="47"/>
        <v>30.2</v>
      </c>
      <c r="FH57" t="str">
        <f t="shared" si="47"/>
        <v/>
      </c>
      <c r="FI57" t="str">
        <f t="shared" si="47"/>
        <v/>
      </c>
      <c r="FJ57">
        <f t="shared" si="47"/>
        <v>28.2</v>
      </c>
      <c r="FK57" t="str">
        <f t="shared" si="47"/>
        <v/>
      </c>
      <c r="FL57" t="str">
        <f t="shared" si="47"/>
        <v/>
      </c>
      <c r="FM57">
        <f t="shared" si="47"/>
        <v>22.95</v>
      </c>
      <c r="FN57" t="str">
        <f t="shared" si="47"/>
        <v/>
      </c>
      <c r="FO57" t="str">
        <f t="shared" ref="FO57:GD79" si="65">IF(ISNUMBER(CJ57),CJ57,"")</f>
        <v/>
      </c>
      <c r="FP57" t="str">
        <f t="shared" si="65"/>
        <v/>
      </c>
      <c r="FQ57">
        <f t="shared" si="65"/>
        <v>17.7</v>
      </c>
      <c r="FR57" t="str">
        <f t="shared" si="65"/>
        <v/>
      </c>
      <c r="FS57" t="str">
        <f t="shared" si="65"/>
        <v/>
      </c>
      <c r="FT57">
        <f t="shared" si="65"/>
        <v>21.2</v>
      </c>
      <c r="FU57" t="str">
        <f t="shared" si="65"/>
        <v/>
      </c>
      <c r="FV57" t="str">
        <f t="shared" si="65"/>
        <v/>
      </c>
      <c r="FW57" t="str">
        <f t="shared" si="65"/>
        <v/>
      </c>
      <c r="FX57" t="str">
        <f t="shared" si="65"/>
        <v/>
      </c>
      <c r="FY57">
        <f t="shared" si="65"/>
        <v>29.1</v>
      </c>
      <c r="FZ57" t="str">
        <f t="shared" si="64"/>
        <v/>
      </c>
      <c r="GA57" t="str">
        <f t="shared" si="64"/>
        <v/>
      </c>
      <c r="GB57" t="str">
        <f t="shared" si="64"/>
        <v/>
      </c>
      <c r="GC57">
        <f t="shared" si="44"/>
        <v>19.7</v>
      </c>
      <c r="GD57" t="str">
        <f t="shared" si="44"/>
        <v/>
      </c>
      <c r="GE57" t="str">
        <f t="shared" si="44"/>
        <v/>
      </c>
      <c r="GF57" t="str">
        <f t="shared" si="44"/>
        <v/>
      </c>
      <c r="GG57" t="str">
        <f t="shared" si="44"/>
        <v/>
      </c>
      <c r="GH57" t="str">
        <f t="shared" si="44"/>
        <v/>
      </c>
      <c r="GI57" t="str">
        <f t="shared" si="44"/>
        <v/>
      </c>
      <c r="GJ57" t="str">
        <f t="shared" si="44"/>
        <v/>
      </c>
      <c r="GK57" t="str">
        <f t="shared" si="44"/>
        <v/>
      </c>
      <c r="GL57" t="str">
        <f t="shared" si="44"/>
        <v/>
      </c>
      <c r="GM57" t="str">
        <f t="shared" si="44"/>
        <v/>
      </c>
      <c r="GN57" t="str">
        <f t="shared" si="44"/>
        <v/>
      </c>
      <c r="GO57" t="str">
        <f t="shared" si="44"/>
        <v/>
      </c>
      <c r="GP57" t="str">
        <f t="shared" si="44"/>
        <v/>
      </c>
      <c r="GQ57" t="str">
        <f t="shared" si="44"/>
        <v/>
      </c>
      <c r="GR57" t="str">
        <f t="shared" si="48"/>
        <v/>
      </c>
      <c r="GS57" t="str">
        <f t="shared" si="48"/>
        <v/>
      </c>
      <c r="GT57" t="str">
        <f t="shared" si="48"/>
        <v/>
      </c>
      <c r="GU57" t="str">
        <f t="shared" si="7"/>
        <v/>
      </c>
      <c r="GV57" t="str">
        <f t="shared" si="7"/>
        <v/>
      </c>
      <c r="GW57" t="str">
        <f t="shared" si="7"/>
        <v/>
      </c>
      <c r="GX57" t="str">
        <f t="shared" si="7"/>
        <v/>
      </c>
      <c r="GY57" t="str">
        <f t="shared" si="7"/>
        <v/>
      </c>
      <c r="GZ57" t="str">
        <f t="shared" si="7"/>
        <v/>
      </c>
      <c r="HA57" t="str">
        <f t="shared" si="7"/>
        <v/>
      </c>
      <c r="HB57" t="str">
        <f t="shared" si="7"/>
        <v/>
      </c>
      <c r="HC57" s="71" t="str">
        <f t="shared" si="38"/>
        <v/>
      </c>
      <c r="HD57" s="313"/>
      <c r="HE57" s="313"/>
      <c r="HF57" s="313"/>
      <c r="HG57" s="313"/>
      <c r="HH57" s="313"/>
      <c r="HI57" s="316"/>
      <c r="HM57" s="70"/>
      <c r="KC57" s="71"/>
      <c r="KE57" s="318"/>
      <c r="KF57" s="72"/>
      <c r="KG57" s="72"/>
      <c r="KH57" s="73"/>
      <c r="KI57" s="74"/>
      <c r="KJ57" s="74"/>
      <c r="KK57" s="74"/>
      <c r="KL57" s="74"/>
      <c r="KM57" s="74"/>
      <c r="KN57" s="74"/>
      <c r="KO57" s="74"/>
      <c r="KP57" s="74"/>
      <c r="KQ57" s="74"/>
      <c r="KR57" s="74"/>
      <c r="KS57" s="74"/>
      <c r="KT57" s="74"/>
      <c r="KU57" s="74"/>
      <c r="KV57" s="74"/>
      <c r="KW57" s="74"/>
      <c r="KX57" s="74"/>
      <c r="KY57" s="74"/>
      <c r="KZ57" s="74"/>
      <c r="LA57" s="74"/>
      <c r="LB57" s="74"/>
      <c r="LC57" s="74"/>
      <c r="LD57" s="74"/>
      <c r="LE57" s="74"/>
      <c r="LF57" s="74"/>
      <c r="LG57" s="74"/>
      <c r="LH57" s="74"/>
      <c r="LI57" s="74"/>
      <c r="LJ57" s="74"/>
      <c r="LK57" s="74"/>
      <c r="LL57" s="74"/>
      <c r="LM57" s="74"/>
      <c r="LN57" s="74"/>
      <c r="LO57" s="74"/>
      <c r="LP57" s="74"/>
      <c r="LQ57" s="74"/>
      <c r="LR57" s="74"/>
      <c r="LS57" s="74"/>
      <c r="LT57" s="74"/>
      <c r="LU57" s="74"/>
      <c r="LV57" s="74"/>
      <c r="LW57" s="74"/>
      <c r="LX57" s="74"/>
      <c r="LY57" s="74"/>
      <c r="LZ57" s="74"/>
    </row>
    <row r="58" spans="1:434" ht="17" thickBot="1">
      <c r="A58" s="319"/>
      <c r="B58" s="307"/>
      <c r="C58" s="307"/>
      <c r="D58" s="307"/>
      <c r="E58" s="58" t="s">
        <v>70</v>
      </c>
      <c r="F58" s="310"/>
      <c r="G58" s="99"/>
      <c r="H58" s="42"/>
      <c r="I58" s="59">
        <v>10.1</v>
      </c>
      <c r="J58" s="60"/>
      <c r="K58" s="61"/>
      <c r="L58" s="60">
        <v>5.75</v>
      </c>
      <c r="M58" s="61"/>
      <c r="N58" s="60">
        <v>5.2</v>
      </c>
      <c r="O58" s="61"/>
      <c r="P58" s="61"/>
      <c r="Q58" s="61"/>
      <c r="R58" s="61"/>
      <c r="S58" s="60">
        <v>2.2000000000000002</v>
      </c>
      <c r="T58" s="60"/>
      <c r="U58" s="60"/>
      <c r="V58" s="61"/>
      <c r="W58" s="61"/>
      <c r="X58" s="61"/>
      <c r="Y58" s="60"/>
      <c r="Z58" s="60">
        <v>3.2</v>
      </c>
      <c r="AA58" s="61"/>
      <c r="AB58" s="60">
        <v>3.5</v>
      </c>
      <c r="AC58" s="61"/>
      <c r="AD58" s="60">
        <v>2.5</v>
      </c>
      <c r="AE58" s="60"/>
      <c r="AF58" s="61"/>
      <c r="AG58" s="60">
        <v>6.1</v>
      </c>
      <c r="AH58" s="61"/>
      <c r="AI58" s="61"/>
      <c r="AJ58" s="60">
        <v>4.05</v>
      </c>
      <c r="AK58" s="62"/>
      <c r="AL58" s="62"/>
      <c r="AM58" s="62"/>
      <c r="AN58" s="63">
        <v>2</v>
      </c>
      <c r="AO58" s="62"/>
      <c r="AP58" s="62"/>
      <c r="AQ58" s="63">
        <v>4.7</v>
      </c>
      <c r="AR58" s="62"/>
      <c r="AS58" s="62"/>
      <c r="AT58" s="62"/>
      <c r="AU58" s="62"/>
      <c r="AV58" s="63">
        <v>2.7</v>
      </c>
      <c r="AW58" s="62"/>
      <c r="AX58" s="62"/>
      <c r="AY58" s="63"/>
      <c r="AZ58" s="64">
        <v>8.4</v>
      </c>
      <c r="BA58" s="63"/>
      <c r="BC58" s="319"/>
      <c r="BD58">
        <v>0</v>
      </c>
      <c r="BE58" s="65" t="e">
        <f t="shared" si="57"/>
        <v>#N/A</v>
      </c>
      <c r="BF58" s="65" t="e">
        <f t="shared" si="57"/>
        <v>#N/A</v>
      </c>
      <c r="BG58" s="65">
        <f t="shared" si="57"/>
        <v>10.1</v>
      </c>
      <c r="BH58" s="66" t="e">
        <f t="shared" si="57"/>
        <v>#N/A</v>
      </c>
      <c r="BI58" s="66" t="e">
        <f t="shared" si="57"/>
        <v>#N/A</v>
      </c>
      <c r="BJ58" s="66">
        <f t="shared" si="57"/>
        <v>5.75</v>
      </c>
      <c r="BK58" s="66" t="e">
        <f t="shared" si="57"/>
        <v>#N/A</v>
      </c>
      <c r="BL58" s="66">
        <f t="shared" si="57"/>
        <v>5.2</v>
      </c>
      <c r="BM58" s="66" t="e">
        <f t="shared" si="57"/>
        <v>#N/A</v>
      </c>
      <c r="BN58" s="66" t="e">
        <f t="shared" si="57"/>
        <v>#N/A</v>
      </c>
      <c r="BO58" s="66" t="e">
        <f t="shared" si="57"/>
        <v>#N/A</v>
      </c>
      <c r="BP58" s="66" t="e">
        <f t="shared" si="57"/>
        <v>#N/A</v>
      </c>
      <c r="BQ58" s="66">
        <f t="shared" si="57"/>
        <v>2.2000000000000002</v>
      </c>
      <c r="BR58" s="66" t="e">
        <f t="shared" si="57"/>
        <v>#N/A</v>
      </c>
      <c r="BS58" s="66" t="e">
        <f t="shared" si="57"/>
        <v>#N/A</v>
      </c>
      <c r="BT58" s="66" t="e">
        <f t="shared" si="57"/>
        <v>#N/A</v>
      </c>
      <c r="BU58" s="66" t="e">
        <f t="shared" si="63"/>
        <v>#N/A</v>
      </c>
      <c r="BV58" s="66" t="e">
        <f t="shared" si="63"/>
        <v>#N/A</v>
      </c>
      <c r="BW58" s="66" t="e">
        <f t="shared" si="58"/>
        <v>#N/A</v>
      </c>
      <c r="BX58" s="66">
        <f t="shared" si="58"/>
        <v>3.2</v>
      </c>
      <c r="BY58" s="66" t="e">
        <f t="shared" si="58"/>
        <v>#N/A</v>
      </c>
      <c r="BZ58" s="66">
        <f t="shared" si="58"/>
        <v>3.5</v>
      </c>
      <c r="CA58" s="66" t="e">
        <f t="shared" si="58"/>
        <v>#N/A</v>
      </c>
      <c r="CB58" s="66">
        <f t="shared" si="58"/>
        <v>2.5</v>
      </c>
      <c r="CC58" s="66" t="e">
        <f t="shared" si="58"/>
        <v>#N/A</v>
      </c>
      <c r="CD58" s="66" t="e">
        <f t="shared" si="58"/>
        <v>#N/A</v>
      </c>
      <c r="CE58" s="66">
        <f t="shared" si="58"/>
        <v>6.1</v>
      </c>
      <c r="CF58" s="66" t="e">
        <f t="shared" si="58"/>
        <v>#N/A</v>
      </c>
      <c r="CG58" s="66" t="e">
        <f t="shared" si="58"/>
        <v>#N/A</v>
      </c>
      <c r="CH58" s="66">
        <f t="shared" si="58"/>
        <v>4.05</v>
      </c>
      <c r="CI58" s="66" t="e">
        <f t="shared" si="58"/>
        <v>#N/A</v>
      </c>
      <c r="CJ58" s="66" t="e">
        <f t="shared" si="58"/>
        <v>#N/A</v>
      </c>
      <c r="CK58" s="66" t="e">
        <f t="shared" si="58"/>
        <v>#N/A</v>
      </c>
      <c r="CL58" s="66">
        <f t="shared" si="58"/>
        <v>2</v>
      </c>
      <c r="CM58" s="66" t="e">
        <f t="shared" si="59"/>
        <v>#N/A</v>
      </c>
      <c r="CN58" s="66" t="e">
        <f t="shared" si="59"/>
        <v>#N/A</v>
      </c>
      <c r="CO58" s="66">
        <f t="shared" si="59"/>
        <v>4.7</v>
      </c>
      <c r="CP58" s="66" t="e">
        <f t="shared" si="59"/>
        <v>#N/A</v>
      </c>
      <c r="CQ58" s="66" t="e">
        <f t="shared" si="59"/>
        <v>#N/A</v>
      </c>
      <c r="CR58" s="66" t="e">
        <f t="shared" si="59"/>
        <v>#N/A</v>
      </c>
      <c r="CS58" s="66" t="e">
        <f t="shared" si="56"/>
        <v>#N/A</v>
      </c>
      <c r="CT58" s="66">
        <f t="shared" si="56"/>
        <v>2.7</v>
      </c>
      <c r="CU58" s="66" t="e">
        <f t="shared" si="56"/>
        <v>#N/A</v>
      </c>
      <c r="CV58" s="66" t="e">
        <f t="shared" si="56"/>
        <v>#N/A</v>
      </c>
      <c r="CW58" s="66" t="e">
        <f t="shared" si="40"/>
        <v>#N/A</v>
      </c>
      <c r="CX58" s="66">
        <f t="shared" si="40"/>
        <v>8.4</v>
      </c>
      <c r="CY58" s="66" t="e">
        <f t="shared" si="40"/>
        <v>#N/A</v>
      </c>
      <c r="CZ58" s="66" t="e">
        <f>IF(#REF!="",NA(),#REF!)</f>
        <v>#REF!</v>
      </c>
      <c r="DA58" s="66" t="e">
        <f>IF(#REF!="",NA(),#REF!)</f>
        <v>#REF!</v>
      </c>
      <c r="DB58" s="66" t="e">
        <f>IF(#REF!="",NA(),#REF!)</f>
        <v>#REF!</v>
      </c>
      <c r="DC58" s="66" t="e">
        <f>IF(#REF!="",NA(),#REF!)</f>
        <v>#REF!</v>
      </c>
      <c r="DD58" s="66" t="e">
        <f>IF(#REF!="",NA(),#REF!)</f>
        <v>#REF!</v>
      </c>
      <c r="DE58" s="66" t="e">
        <f>IF(#REF!="",NA(),#REF!)</f>
        <v>#REF!</v>
      </c>
      <c r="DF58" s="66" t="e">
        <f>IF(#REF!="",NA(),#REF!)</f>
        <v>#REF!</v>
      </c>
      <c r="DG58" s="66" t="e">
        <f>IF(#REF!="",NA(),#REF!)</f>
        <v>#REF!</v>
      </c>
      <c r="DH58" s="66" t="e">
        <f>IF(#REF!="",NA(),#REF!)</f>
        <v>#REF!</v>
      </c>
      <c r="DI58" s="66" t="e">
        <f>IF(#REF!="",NA(),#REF!)</f>
        <v>#REF!</v>
      </c>
      <c r="DJ58" s="66" t="e">
        <f>IF(#REF!="",NA(),#REF!)</f>
        <v>#REF!</v>
      </c>
      <c r="DK58" s="66" t="e">
        <f>IF(#REF!="",NA(),#REF!)</f>
        <v>#REF!</v>
      </c>
      <c r="DL58" s="66" t="e">
        <f>IF(#REF!="",NA(),#REF!)</f>
        <v>#REF!</v>
      </c>
      <c r="DM58" s="66" t="e">
        <f>IF(#REF!="",NA(),#REF!)</f>
        <v>#REF!</v>
      </c>
      <c r="DN58" s="66" t="e">
        <f>IF(#REF!="",NA(),#REF!)</f>
        <v>#REF!</v>
      </c>
      <c r="DO58" s="66" t="e">
        <f>IF(#REF!="",NA(),#REF!)</f>
        <v>#REF!</v>
      </c>
      <c r="DP58" s="66" t="e">
        <f>IF(#REF!="",NA(),#REF!)</f>
        <v>#REF!</v>
      </c>
      <c r="DQ58" s="66" t="e">
        <f>IF(#REF!="",NA(),#REF!)</f>
        <v>#REF!</v>
      </c>
      <c r="DR58" s="66" t="e">
        <f>IF(#REF!="",NA(),#REF!)</f>
        <v>#REF!</v>
      </c>
      <c r="DS58" s="66" t="e">
        <f>IF(#REF!="",NA(),#REF!)</f>
        <v>#REF!</v>
      </c>
      <c r="DT58" s="66" t="e">
        <f>IF(#REF!="",NA(),#REF!)</f>
        <v>#REF!</v>
      </c>
      <c r="DU58" s="66" t="e">
        <f>IF(#REF!="",NA(),#REF!)</f>
        <v>#REF!</v>
      </c>
      <c r="DV58" s="66" t="e">
        <f>IF(#REF!="",NA(),#REF!)</f>
        <v>#REF!</v>
      </c>
      <c r="DW58" s="66" t="e">
        <f>IF(#REF!="",NA(),#REF!)</f>
        <v>#REF!</v>
      </c>
      <c r="DX58" s="67" t="e">
        <f>IF(#REF!="",NA(),#REF!)</f>
        <v>#REF!</v>
      </c>
      <c r="DY58" s="304"/>
      <c r="DZ58" s="307"/>
      <c r="EA58" s="68"/>
      <c r="EB58" s="58" t="s">
        <v>70</v>
      </c>
      <c r="EC58" s="310"/>
      <c r="ED58" s="312"/>
      <c r="EE58" s="313"/>
      <c r="EF58" s="313"/>
      <c r="EG58" s="313"/>
      <c r="EH58" s="313"/>
      <c r="EI58" s="313"/>
      <c r="EJ58" s="53" t="str">
        <f t="shared" si="49"/>
        <v/>
      </c>
      <c r="EK58" s="53" t="str">
        <f t="shared" si="49"/>
        <v/>
      </c>
      <c r="EL58" s="70">
        <f t="shared" si="49"/>
        <v>10.1</v>
      </c>
      <c r="EM58" t="str">
        <f t="shared" si="49"/>
        <v/>
      </c>
      <c r="EN58" t="str">
        <f t="shared" si="49"/>
        <v/>
      </c>
      <c r="EO58">
        <f t="shared" si="49"/>
        <v>5.75</v>
      </c>
      <c r="EP58" t="str">
        <f t="shared" si="49"/>
        <v/>
      </c>
      <c r="EQ58">
        <f t="shared" si="49"/>
        <v>5.2</v>
      </c>
      <c r="ER58" t="str">
        <f t="shared" si="49"/>
        <v/>
      </c>
      <c r="ES58" t="str">
        <f t="shared" si="49"/>
        <v/>
      </c>
      <c r="ET58" t="str">
        <f t="shared" si="49"/>
        <v/>
      </c>
      <c r="EU58" t="str">
        <f t="shared" si="49"/>
        <v/>
      </c>
      <c r="EV58">
        <f t="shared" si="49"/>
        <v>2.2000000000000002</v>
      </c>
      <c r="EW58" t="str">
        <f t="shared" si="49"/>
        <v/>
      </c>
      <c r="EX58" t="str">
        <f t="shared" si="49"/>
        <v/>
      </c>
      <c r="EY58" t="str">
        <f t="shared" si="47"/>
        <v/>
      </c>
      <c r="EZ58" t="str">
        <f t="shared" si="47"/>
        <v/>
      </c>
      <c r="FA58" t="str">
        <f t="shared" si="47"/>
        <v/>
      </c>
      <c r="FB58" t="str">
        <f t="shared" si="47"/>
        <v/>
      </c>
      <c r="FC58">
        <f t="shared" si="47"/>
        <v>3.2</v>
      </c>
      <c r="FD58" t="str">
        <f t="shared" si="47"/>
        <v/>
      </c>
      <c r="FE58">
        <f t="shared" si="47"/>
        <v>3.5</v>
      </c>
      <c r="FF58" t="str">
        <f t="shared" si="47"/>
        <v/>
      </c>
      <c r="FG58">
        <f t="shared" si="47"/>
        <v>2.5</v>
      </c>
      <c r="FH58" t="str">
        <f t="shared" si="47"/>
        <v/>
      </c>
      <c r="FI58" t="str">
        <f t="shared" si="47"/>
        <v/>
      </c>
      <c r="FJ58">
        <f t="shared" si="47"/>
        <v>6.1</v>
      </c>
      <c r="FK58" t="str">
        <f t="shared" si="47"/>
        <v/>
      </c>
      <c r="FL58" t="str">
        <f t="shared" si="47"/>
        <v/>
      </c>
      <c r="FM58">
        <f t="shared" si="47"/>
        <v>4.05</v>
      </c>
      <c r="FN58" t="str">
        <f t="shared" ref="FN58:FY112" si="66">IF(ISNUMBER(CI58),CI58,"")</f>
        <v/>
      </c>
      <c r="FO58" t="str">
        <f t="shared" si="65"/>
        <v/>
      </c>
      <c r="FP58" t="str">
        <f t="shared" si="65"/>
        <v/>
      </c>
      <c r="FQ58">
        <f t="shared" si="65"/>
        <v>2</v>
      </c>
      <c r="FR58" t="str">
        <f t="shared" si="65"/>
        <v/>
      </c>
      <c r="FS58" t="str">
        <f t="shared" si="65"/>
        <v/>
      </c>
      <c r="FT58">
        <f t="shared" si="65"/>
        <v>4.7</v>
      </c>
      <c r="FU58" t="str">
        <f t="shared" si="65"/>
        <v/>
      </c>
      <c r="FV58" t="str">
        <f t="shared" si="65"/>
        <v/>
      </c>
      <c r="FW58" t="str">
        <f t="shared" si="65"/>
        <v/>
      </c>
      <c r="FX58" t="str">
        <f t="shared" si="65"/>
        <v/>
      </c>
      <c r="FY58">
        <f t="shared" si="65"/>
        <v>2.7</v>
      </c>
      <c r="FZ58" t="str">
        <f t="shared" si="64"/>
        <v/>
      </c>
      <c r="GA58" t="str">
        <f t="shared" si="64"/>
        <v/>
      </c>
      <c r="GB58" t="str">
        <f t="shared" si="64"/>
        <v/>
      </c>
      <c r="GC58">
        <f t="shared" si="44"/>
        <v>8.4</v>
      </c>
      <c r="GD58" t="str">
        <f t="shared" si="44"/>
        <v/>
      </c>
      <c r="GE58" t="str">
        <f t="shared" si="44"/>
        <v/>
      </c>
      <c r="GF58" t="str">
        <f t="shared" si="44"/>
        <v/>
      </c>
      <c r="GG58" t="str">
        <f t="shared" si="44"/>
        <v/>
      </c>
      <c r="GH58" t="str">
        <f t="shared" si="44"/>
        <v/>
      </c>
      <c r="GI58" t="str">
        <f t="shared" si="44"/>
        <v/>
      </c>
      <c r="GJ58" t="str">
        <f t="shared" si="44"/>
        <v/>
      </c>
      <c r="GK58" t="str">
        <f t="shared" si="44"/>
        <v/>
      </c>
      <c r="GL58" t="str">
        <f t="shared" si="44"/>
        <v/>
      </c>
      <c r="GM58" t="str">
        <f t="shared" si="44"/>
        <v/>
      </c>
      <c r="GN58" t="str">
        <f t="shared" ref="GN58:GY109" si="67">IF(ISNUMBER(DI58),DI58,"")</f>
        <v/>
      </c>
      <c r="GO58" t="str">
        <f t="shared" si="67"/>
        <v/>
      </c>
      <c r="GP58" t="str">
        <f t="shared" si="67"/>
        <v/>
      </c>
      <c r="GQ58" t="str">
        <f t="shared" si="67"/>
        <v/>
      </c>
      <c r="GR58" t="str">
        <f t="shared" si="48"/>
        <v/>
      </c>
      <c r="GS58" t="str">
        <f t="shared" si="48"/>
        <v/>
      </c>
      <c r="GT58" t="str">
        <f t="shared" si="48"/>
        <v/>
      </c>
      <c r="GU58" t="str">
        <f t="shared" si="7"/>
        <v/>
      </c>
      <c r="GV58" t="str">
        <f t="shared" si="7"/>
        <v/>
      </c>
      <c r="GW58" t="str">
        <f t="shared" si="7"/>
        <v/>
      </c>
      <c r="GX58" t="str">
        <f t="shared" si="7"/>
        <v/>
      </c>
      <c r="GY58" t="str">
        <f t="shared" si="7"/>
        <v/>
      </c>
      <c r="GZ58" t="str">
        <f t="shared" si="7"/>
        <v/>
      </c>
      <c r="HA58" t="str">
        <f t="shared" si="7"/>
        <v/>
      </c>
      <c r="HB58" t="str">
        <f t="shared" si="7"/>
        <v/>
      </c>
      <c r="HC58" s="71" t="str">
        <f t="shared" si="38"/>
        <v/>
      </c>
      <c r="HD58" s="313"/>
      <c r="HE58" s="313"/>
      <c r="HF58" s="313"/>
      <c r="HG58" s="313"/>
      <c r="HH58" s="313"/>
      <c r="HI58" s="316"/>
      <c r="HM58" s="70"/>
      <c r="KC58" s="71"/>
      <c r="KE58" s="318"/>
      <c r="KF58" s="72"/>
      <c r="KG58" s="72"/>
      <c r="KH58" s="73"/>
      <c r="KI58" s="74"/>
      <c r="KJ58" s="74"/>
      <c r="KK58" s="74"/>
      <c r="KL58" s="74"/>
      <c r="KM58" s="74"/>
      <c r="KN58" s="74"/>
      <c r="KO58" s="74"/>
      <c r="KP58" s="74"/>
      <c r="KQ58" s="74"/>
      <c r="KR58" s="74"/>
      <c r="KS58" s="74"/>
      <c r="KT58" s="74"/>
      <c r="KU58" s="74"/>
      <c r="KV58" s="74"/>
      <c r="KW58" s="74"/>
      <c r="KX58" s="74"/>
      <c r="KY58" s="74"/>
      <c r="KZ58" s="74"/>
      <c r="LA58" s="74"/>
      <c r="LB58" s="74"/>
      <c r="LC58" s="74"/>
      <c r="LD58" s="74"/>
      <c r="LE58" s="74"/>
      <c r="LF58" s="74"/>
      <c r="LG58" s="74"/>
      <c r="LH58" s="74"/>
      <c r="LI58" s="74"/>
      <c r="LJ58" s="74"/>
      <c r="LK58" s="74"/>
      <c r="LL58" s="74"/>
      <c r="LM58" s="74"/>
      <c r="LN58" s="74"/>
      <c r="LO58" s="74"/>
      <c r="LP58" s="74"/>
      <c r="LQ58" s="74"/>
      <c r="LR58" s="74"/>
      <c r="LS58" s="74"/>
      <c r="LT58" s="74"/>
      <c r="LU58" s="74"/>
      <c r="LV58" s="74"/>
      <c r="LW58" s="74"/>
      <c r="LX58" s="74"/>
      <c r="LY58" s="74"/>
      <c r="LZ58" s="74"/>
    </row>
    <row r="59" spans="1:434" ht="17" thickBot="1">
      <c r="A59" s="319"/>
      <c r="B59" s="307"/>
      <c r="C59" s="308"/>
      <c r="D59" s="308"/>
      <c r="E59" s="94" t="s">
        <v>3</v>
      </c>
      <c r="F59" s="311"/>
      <c r="G59" s="100"/>
      <c r="H59" s="75"/>
      <c r="I59" s="95">
        <v>72.100000000000009</v>
      </c>
      <c r="J59" s="79"/>
      <c r="K59" s="80"/>
      <c r="L59" s="79">
        <v>39.75</v>
      </c>
      <c r="M59" s="80"/>
      <c r="N59" s="79">
        <v>29.199999999999996</v>
      </c>
      <c r="O59" s="80"/>
      <c r="P59" s="80"/>
      <c r="Q59" s="80"/>
      <c r="R59" s="80"/>
      <c r="S59" s="79">
        <v>12.9</v>
      </c>
      <c r="T59" s="79"/>
      <c r="U59" s="79"/>
      <c r="V59" s="80"/>
      <c r="W59" s="80"/>
      <c r="X59" s="80"/>
      <c r="Y59" s="79"/>
      <c r="Z59" s="79">
        <v>7.8</v>
      </c>
      <c r="AA59" s="80"/>
      <c r="AB59" s="79">
        <v>5.1000000000000014</v>
      </c>
      <c r="AC59" s="80"/>
      <c r="AD59" s="79">
        <v>7.2</v>
      </c>
      <c r="AE59" s="79"/>
      <c r="AF59" s="80"/>
      <c r="AG59" s="79">
        <v>10.1</v>
      </c>
      <c r="AH59" s="78"/>
      <c r="AI59" s="80"/>
      <c r="AJ59" s="77">
        <v>5.9500000000000064</v>
      </c>
      <c r="AK59" s="96"/>
      <c r="AL59" s="96"/>
      <c r="AM59" s="96"/>
      <c r="AN59" s="97">
        <v>15.1</v>
      </c>
      <c r="AO59" s="96"/>
      <c r="AP59" s="96"/>
      <c r="AQ59" s="97">
        <v>17.2</v>
      </c>
      <c r="AR59" s="96"/>
      <c r="AS59" s="96"/>
      <c r="AT59" s="96"/>
      <c r="AU59" s="96"/>
      <c r="AV59" s="97">
        <v>9.1999999999999993</v>
      </c>
      <c r="AW59" s="96"/>
      <c r="AX59" s="96"/>
      <c r="AY59" s="97"/>
      <c r="AZ59" s="98">
        <v>1.6</v>
      </c>
      <c r="BA59" s="97"/>
      <c r="BC59" s="319"/>
      <c r="BD59">
        <v>0</v>
      </c>
      <c r="BE59" s="84" t="e">
        <f t="shared" si="57"/>
        <v>#N/A</v>
      </c>
      <c r="BF59" s="84" t="e">
        <f t="shared" si="57"/>
        <v>#N/A</v>
      </c>
      <c r="BG59" s="84">
        <f t="shared" si="57"/>
        <v>72.100000000000009</v>
      </c>
      <c r="BH59" s="85" t="e">
        <f t="shared" si="57"/>
        <v>#N/A</v>
      </c>
      <c r="BI59" s="85" t="e">
        <f t="shared" si="57"/>
        <v>#N/A</v>
      </c>
      <c r="BJ59" s="85">
        <f t="shared" si="57"/>
        <v>39.75</v>
      </c>
      <c r="BK59" s="85" t="e">
        <f t="shared" si="57"/>
        <v>#N/A</v>
      </c>
      <c r="BL59" s="85">
        <f t="shared" si="57"/>
        <v>29.199999999999996</v>
      </c>
      <c r="BM59" s="85" t="e">
        <f t="shared" si="57"/>
        <v>#N/A</v>
      </c>
      <c r="BN59" s="85" t="e">
        <f t="shared" si="57"/>
        <v>#N/A</v>
      </c>
      <c r="BO59" s="85" t="e">
        <f t="shared" si="57"/>
        <v>#N/A</v>
      </c>
      <c r="BP59" s="85" t="e">
        <f t="shared" si="57"/>
        <v>#N/A</v>
      </c>
      <c r="BQ59" s="85">
        <f t="shared" si="57"/>
        <v>12.9</v>
      </c>
      <c r="BR59" s="85" t="e">
        <f t="shared" si="57"/>
        <v>#N/A</v>
      </c>
      <c r="BS59" s="85" t="e">
        <f t="shared" si="57"/>
        <v>#N/A</v>
      </c>
      <c r="BT59" s="85" t="e">
        <f t="shared" si="57"/>
        <v>#N/A</v>
      </c>
      <c r="BU59" s="85" t="e">
        <f t="shared" si="63"/>
        <v>#N/A</v>
      </c>
      <c r="BV59" s="85" t="e">
        <f t="shared" si="63"/>
        <v>#N/A</v>
      </c>
      <c r="BW59" s="85" t="e">
        <f t="shared" si="58"/>
        <v>#N/A</v>
      </c>
      <c r="BX59" s="85">
        <f t="shared" si="58"/>
        <v>7.8</v>
      </c>
      <c r="BY59" s="85" t="e">
        <f t="shared" si="58"/>
        <v>#N/A</v>
      </c>
      <c r="BZ59" s="85">
        <f t="shared" si="58"/>
        <v>5.1000000000000014</v>
      </c>
      <c r="CA59" s="85" t="e">
        <f t="shared" si="58"/>
        <v>#N/A</v>
      </c>
      <c r="CB59" s="85">
        <f t="shared" si="58"/>
        <v>7.2</v>
      </c>
      <c r="CC59" s="85" t="e">
        <f t="shared" si="58"/>
        <v>#N/A</v>
      </c>
      <c r="CD59" s="85" t="e">
        <f t="shared" si="58"/>
        <v>#N/A</v>
      </c>
      <c r="CE59" s="85">
        <f t="shared" si="58"/>
        <v>10.1</v>
      </c>
      <c r="CF59" s="85" t="e">
        <f t="shared" si="58"/>
        <v>#N/A</v>
      </c>
      <c r="CG59" s="85" t="e">
        <f t="shared" si="58"/>
        <v>#N/A</v>
      </c>
      <c r="CH59" s="85">
        <f t="shared" si="58"/>
        <v>5.9500000000000064</v>
      </c>
      <c r="CI59" s="85" t="e">
        <f t="shared" si="58"/>
        <v>#N/A</v>
      </c>
      <c r="CJ59" s="85" t="e">
        <f t="shared" si="58"/>
        <v>#N/A</v>
      </c>
      <c r="CK59" s="85" t="e">
        <f t="shared" si="58"/>
        <v>#N/A</v>
      </c>
      <c r="CL59" s="85">
        <f t="shared" si="58"/>
        <v>15.1</v>
      </c>
      <c r="CM59" s="85" t="e">
        <f t="shared" si="59"/>
        <v>#N/A</v>
      </c>
      <c r="CN59" s="85" t="e">
        <f t="shared" si="59"/>
        <v>#N/A</v>
      </c>
      <c r="CO59" s="85">
        <f t="shared" si="59"/>
        <v>17.2</v>
      </c>
      <c r="CP59" s="85" t="e">
        <f t="shared" si="59"/>
        <v>#N/A</v>
      </c>
      <c r="CQ59" s="85" t="e">
        <f t="shared" si="59"/>
        <v>#N/A</v>
      </c>
      <c r="CR59" s="85" t="e">
        <f t="shared" si="59"/>
        <v>#N/A</v>
      </c>
      <c r="CS59" s="85" t="e">
        <f t="shared" si="56"/>
        <v>#N/A</v>
      </c>
      <c r="CT59" s="85">
        <f t="shared" si="56"/>
        <v>9.1999999999999993</v>
      </c>
      <c r="CU59" s="85" t="e">
        <f t="shared" si="56"/>
        <v>#N/A</v>
      </c>
      <c r="CV59" s="85" t="e">
        <f t="shared" si="56"/>
        <v>#N/A</v>
      </c>
      <c r="CW59" s="85" t="e">
        <f t="shared" si="40"/>
        <v>#N/A</v>
      </c>
      <c r="CX59" s="85">
        <f t="shared" si="40"/>
        <v>1.6</v>
      </c>
      <c r="CY59" s="85" t="e">
        <f t="shared" si="40"/>
        <v>#N/A</v>
      </c>
      <c r="CZ59" s="85" t="e">
        <f>IF(#REF!="",NA(),#REF!)</f>
        <v>#REF!</v>
      </c>
      <c r="DA59" s="85" t="e">
        <f>IF(#REF!="",NA(),#REF!)</f>
        <v>#REF!</v>
      </c>
      <c r="DB59" s="85" t="e">
        <f>IF(#REF!="",NA(),#REF!)</f>
        <v>#REF!</v>
      </c>
      <c r="DC59" s="85" t="e">
        <f>IF(#REF!="",NA(),#REF!)</f>
        <v>#REF!</v>
      </c>
      <c r="DD59" s="85" t="e">
        <f>IF(#REF!="",NA(),#REF!)</f>
        <v>#REF!</v>
      </c>
      <c r="DE59" s="85" t="e">
        <f>IF(#REF!="",NA(),#REF!)</f>
        <v>#REF!</v>
      </c>
      <c r="DF59" s="85" t="e">
        <f>IF(#REF!="",NA(),#REF!)</f>
        <v>#REF!</v>
      </c>
      <c r="DG59" s="85" t="e">
        <f>IF(#REF!="",NA(),#REF!)</f>
        <v>#REF!</v>
      </c>
      <c r="DH59" s="85" t="e">
        <f>IF(#REF!="",NA(),#REF!)</f>
        <v>#REF!</v>
      </c>
      <c r="DI59" s="85" t="e">
        <f>IF(#REF!="",NA(),#REF!)</f>
        <v>#REF!</v>
      </c>
      <c r="DJ59" s="85" t="e">
        <f>IF(#REF!="",NA(),#REF!)</f>
        <v>#REF!</v>
      </c>
      <c r="DK59" s="85" t="e">
        <f>IF(#REF!="",NA(),#REF!)</f>
        <v>#REF!</v>
      </c>
      <c r="DL59" s="85" t="e">
        <f>IF(#REF!="",NA(),#REF!)</f>
        <v>#REF!</v>
      </c>
      <c r="DM59" s="85" t="e">
        <f>IF(#REF!="",NA(),#REF!)</f>
        <v>#REF!</v>
      </c>
      <c r="DN59" s="85" t="e">
        <f>IF(#REF!="",NA(),#REF!)</f>
        <v>#REF!</v>
      </c>
      <c r="DO59" s="85" t="e">
        <f>IF(#REF!="",NA(),#REF!)</f>
        <v>#REF!</v>
      </c>
      <c r="DP59" s="85" t="e">
        <f>IF(#REF!="",NA(),#REF!)</f>
        <v>#REF!</v>
      </c>
      <c r="DQ59" s="85" t="e">
        <f>IF(#REF!="",NA(),#REF!)</f>
        <v>#REF!</v>
      </c>
      <c r="DR59" s="85" t="e">
        <f>IF(#REF!="",NA(),#REF!)</f>
        <v>#REF!</v>
      </c>
      <c r="DS59" s="85" t="e">
        <f>IF(#REF!="",NA(),#REF!)</f>
        <v>#REF!</v>
      </c>
      <c r="DT59" s="85" t="e">
        <f>IF(#REF!="",NA(),#REF!)</f>
        <v>#REF!</v>
      </c>
      <c r="DU59" s="85" t="e">
        <f>IF(#REF!="",NA(),#REF!)</f>
        <v>#REF!</v>
      </c>
      <c r="DV59" s="85" t="e">
        <f>IF(#REF!="",NA(),#REF!)</f>
        <v>#REF!</v>
      </c>
      <c r="DW59" s="85" t="e">
        <f>IF(#REF!="",NA(),#REF!)</f>
        <v>#REF!</v>
      </c>
      <c r="DX59" s="86" t="e">
        <f>IF(#REF!="",NA(),#REF!)</f>
        <v>#REF!</v>
      </c>
      <c r="DY59" s="305"/>
      <c r="DZ59" s="308"/>
      <c r="EA59" s="87"/>
      <c r="EB59" s="58" t="s">
        <v>3</v>
      </c>
      <c r="EC59" s="311"/>
      <c r="ED59" s="312"/>
      <c r="EE59" s="313"/>
      <c r="EF59" s="313"/>
      <c r="EG59" s="313"/>
      <c r="EH59" s="313"/>
      <c r="EI59" s="313"/>
      <c r="EJ59" s="53" t="str">
        <f t="shared" ref="EJ59:EY74" si="68">IF(ISNUMBER(BE59),BE59,"")</f>
        <v/>
      </c>
      <c r="EK59" s="53" t="str">
        <f t="shared" si="68"/>
        <v/>
      </c>
      <c r="EL59" s="88">
        <f t="shared" si="68"/>
        <v>72.100000000000009</v>
      </c>
      <c r="EM59" s="89" t="str">
        <f t="shared" si="68"/>
        <v/>
      </c>
      <c r="EN59" s="89" t="str">
        <f t="shared" si="68"/>
        <v/>
      </c>
      <c r="EO59" s="89">
        <f t="shared" si="68"/>
        <v>39.75</v>
      </c>
      <c r="EP59" s="89" t="str">
        <f t="shared" si="68"/>
        <v/>
      </c>
      <c r="EQ59" s="89">
        <f t="shared" si="68"/>
        <v>29.199999999999996</v>
      </c>
      <c r="ER59" s="89" t="str">
        <f t="shared" si="68"/>
        <v/>
      </c>
      <c r="ES59" s="89" t="str">
        <f t="shared" si="68"/>
        <v/>
      </c>
      <c r="ET59" s="89" t="str">
        <f t="shared" si="68"/>
        <v/>
      </c>
      <c r="EU59" s="89" t="str">
        <f t="shared" si="68"/>
        <v/>
      </c>
      <c r="EV59" s="89">
        <f t="shared" si="68"/>
        <v>12.9</v>
      </c>
      <c r="EW59" s="89" t="str">
        <f t="shared" si="68"/>
        <v/>
      </c>
      <c r="EX59" s="89" t="str">
        <f t="shared" si="68"/>
        <v/>
      </c>
      <c r="EY59" s="89" t="str">
        <f t="shared" si="68"/>
        <v/>
      </c>
      <c r="EZ59" s="89" t="str">
        <f t="shared" ref="EZ59:FM77" si="69">IF(ISNUMBER(BU59),BU59,"")</f>
        <v/>
      </c>
      <c r="FA59" s="89" t="str">
        <f t="shared" si="69"/>
        <v/>
      </c>
      <c r="FB59" s="89" t="str">
        <f t="shared" si="69"/>
        <v/>
      </c>
      <c r="FC59" s="89">
        <f t="shared" si="69"/>
        <v>7.8</v>
      </c>
      <c r="FD59" s="89" t="str">
        <f t="shared" si="69"/>
        <v/>
      </c>
      <c r="FE59" s="89">
        <f t="shared" si="69"/>
        <v>5.1000000000000014</v>
      </c>
      <c r="FF59" s="89" t="str">
        <f t="shared" si="69"/>
        <v/>
      </c>
      <c r="FG59" s="89">
        <f t="shared" si="69"/>
        <v>7.2</v>
      </c>
      <c r="FH59" s="89" t="str">
        <f t="shared" si="69"/>
        <v/>
      </c>
      <c r="FI59" s="89" t="str">
        <f t="shared" si="69"/>
        <v/>
      </c>
      <c r="FJ59" s="89">
        <f t="shared" si="69"/>
        <v>10.1</v>
      </c>
      <c r="FK59" s="89" t="str">
        <f t="shared" si="69"/>
        <v/>
      </c>
      <c r="FL59" s="89" t="str">
        <f t="shared" si="69"/>
        <v/>
      </c>
      <c r="FM59" s="89">
        <f t="shared" si="69"/>
        <v>5.9500000000000064</v>
      </c>
      <c r="FN59" s="89" t="str">
        <f t="shared" si="66"/>
        <v/>
      </c>
      <c r="FO59" s="89" t="str">
        <f t="shared" si="65"/>
        <v/>
      </c>
      <c r="FP59" s="89" t="str">
        <f t="shared" si="65"/>
        <v/>
      </c>
      <c r="FQ59" s="89">
        <f t="shared" si="65"/>
        <v>15.1</v>
      </c>
      <c r="FR59" s="89" t="str">
        <f t="shared" si="65"/>
        <v/>
      </c>
      <c r="FS59" s="89" t="str">
        <f t="shared" si="65"/>
        <v/>
      </c>
      <c r="FT59" s="89">
        <f t="shared" si="65"/>
        <v>17.2</v>
      </c>
      <c r="FU59" s="89" t="str">
        <f t="shared" si="65"/>
        <v/>
      </c>
      <c r="FV59" s="89" t="str">
        <f t="shared" si="65"/>
        <v/>
      </c>
      <c r="FW59" s="89" t="str">
        <f t="shared" si="65"/>
        <v/>
      </c>
      <c r="FX59" s="89" t="str">
        <f t="shared" si="65"/>
        <v/>
      </c>
      <c r="FY59" s="89">
        <f t="shared" si="65"/>
        <v>9.1999999999999993</v>
      </c>
      <c r="FZ59" s="89" t="str">
        <f t="shared" si="64"/>
        <v/>
      </c>
      <c r="GA59" s="89" t="str">
        <f t="shared" si="64"/>
        <v/>
      </c>
      <c r="GB59" s="89" t="str">
        <f t="shared" si="64"/>
        <v/>
      </c>
      <c r="GC59" s="89">
        <f t="shared" si="64"/>
        <v>1.6</v>
      </c>
      <c r="GD59" s="89" t="str">
        <f t="shared" si="64"/>
        <v/>
      </c>
      <c r="GE59" s="89" t="str">
        <f t="shared" si="64"/>
        <v/>
      </c>
      <c r="GF59" s="89" t="str">
        <f t="shared" si="64"/>
        <v/>
      </c>
      <c r="GG59" s="89" t="str">
        <f t="shared" si="64"/>
        <v/>
      </c>
      <c r="GH59" s="89" t="str">
        <f t="shared" si="64"/>
        <v/>
      </c>
      <c r="GI59" s="89" t="str">
        <f t="shared" si="64"/>
        <v/>
      </c>
      <c r="GJ59" s="89" t="str">
        <f t="shared" si="64"/>
        <v/>
      </c>
      <c r="GK59" s="89" t="str">
        <f t="shared" si="64"/>
        <v/>
      </c>
      <c r="GL59" s="89" t="str">
        <f t="shared" si="64"/>
        <v/>
      </c>
      <c r="GM59" s="89" t="str">
        <f t="shared" si="64"/>
        <v/>
      </c>
      <c r="GN59" s="89" t="str">
        <f t="shared" si="67"/>
        <v/>
      </c>
      <c r="GO59" s="89" t="str">
        <f t="shared" si="67"/>
        <v/>
      </c>
      <c r="GP59" s="89" t="str">
        <f t="shared" si="67"/>
        <v/>
      </c>
      <c r="GQ59" s="89" t="str">
        <f t="shared" si="67"/>
        <v/>
      </c>
      <c r="GR59" s="89" t="str">
        <f t="shared" si="48"/>
        <v/>
      </c>
      <c r="GS59" s="89" t="str">
        <f t="shared" si="48"/>
        <v/>
      </c>
      <c r="GT59" s="89" t="str">
        <f t="shared" si="48"/>
        <v/>
      </c>
      <c r="GU59" s="89" t="str">
        <f t="shared" si="7"/>
        <v/>
      </c>
      <c r="GV59" s="89" t="str">
        <f t="shared" si="7"/>
        <v/>
      </c>
      <c r="GW59" s="89" t="str">
        <f t="shared" si="7"/>
        <v/>
      </c>
      <c r="GX59" s="89" t="str">
        <f t="shared" si="7"/>
        <v/>
      </c>
      <c r="GY59" s="89" t="str">
        <f t="shared" si="7"/>
        <v/>
      </c>
      <c r="GZ59" s="89" t="str">
        <f t="shared" si="7"/>
        <v/>
      </c>
      <c r="HA59" s="89" t="str">
        <f t="shared" si="7"/>
        <v/>
      </c>
      <c r="HB59" s="89" t="str">
        <f t="shared" si="7"/>
        <v/>
      </c>
      <c r="HC59" s="90" t="str">
        <f t="shared" si="38"/>
        <v/>
      </c>
      <c r="HD59" s="313"/>
      <c r="HE59" s="313"/>
      <c r="HF59" s="313"/>
      <c r="HG59" s="313"/>
      <c r="HH59" s="313"/>
      <c r="HI59" s="316"/>
      <c r="HM59" s="88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  <c r="IS59" s="89"/>
      <c r="IT59" s="89"/>
      <c r="IU59" s="89"/>
      <c r="IV59" s="89"/>
      <c r="IW59" s="89"/>
      <c r="IX59" s="89"/>
      <c r="IY59" s="89"/>
      <c r="IZ59" s="89"/>
      <c r="JA59" s="89"/>
      <c r="JB59" s="89"/>
      <c r="JC59" s="89"/>
      <c r="JD59" s="89"/>
      <c r="JE59" s="89"/>
      <c r="JF59" s="89"/>
      <c r="JG59" s="89"/>
      <c r="JH59" s="89"/>
      <c r="JI59" s="89"/>
      <c r="JJ59" s="89"/>
      <c r="JK59" s="89"/>
      <c r="JL59" s="89"/>
      <c r="JM59" s="89"/>
      <c r="JN59" s="89"/>
      <c r="JO59" s="89"/>
      <c r="JP59" s="89"/>
      <c r="JQ59" s="89"/>
      <c r="JR59" s="89"/>
      <c r="JS59" s="89"/>
      <c r="JT59" s="89"/>
      <c r="JU59" s="89"/>
      <c r="JV59" s="89"/>
      <c r="JW59" s="89"/>
      <c r="JX59" s="89"/>
      <c r="JY59" s="89"/>
      <c r="JZ59" s="89"/>
      <c r="KA59" s="89"/>
      <c r="KB59" s="89"/>
      <c r="KC59" s="90"/>
      <c r="KE59" s="318"/>
      <c r="KF59" s="91"/>
      <c r="KG59" s="91"/>
      <c r="KH59" s="92"/>
      <c r="KI59" s="93"/>
      <c r="KJ59" s="93"/>
      <c r="KK59" s="93"/>
      <c r="KL59" s="93"/>
      <c r="KM59" s="93"/>
      <c r="KN59" s="93"/>
      <c r="KO59" s="93"/>
      <c r="KP59" s="93"/>
      <c r="KQ59" s="93"/>
      <c r="KR59" s="93"/>
      <c r="KS59" s="93"/>
      <c r="KT59" s="93"/>
      <c r="KU59" s="93"/>
      <c r="KV59" s="93"/>
      <c r="KW59" s="93"/>
      <c r="KX59" s="93"/>
      <c r="KY59" s="93"/>
      <c r="KZ59" s="93"/>
      <c r="LA59" s="93"/>
      <c r="LB59" s="93"/>
      <c r="LC59" s="93"/>
      <c r="LD59" s="93"/>
      <c r="LE59" s="93"/>
      <c r="LF59" s="93"/>
      <c r="LG59" s="93"/>
      <c r="LH59" s="93"/>
      <c r="LI59" s="93"/>
      <c r="LJ59" s="93"/>
      <c r="LK59" s="93"/>
      <c r="LL59" s="93"/>
      <c r="LM59" s="93"/>
      <c r="LN59" s="93"/>
      <c r="LO59" s="93"/>
      <c r="LP59" s="93"/>
      <c r="LQ59" s="93"/>
      <c r="LR59" s="93"/>
      <c r="LS59" s="93"/>
      <c r="LT59" s="93"/>
      <c r="LU59" s="93"/>
      <c r="LV59" s="93"/>
      <c r="LW59" s="93"/>
      <c r="LX59" s="93"/>
      <c r="LY59" s="93"/>
      <c r="LZ59" s="93"/>
    </row>
    <row r="60" spans="1:434" ht="17" thickBot="1">
      <c r="A60" s="319"/>
      <c r="B60" s="307"/>
      <c r="C60" s="306">
        <f ca="1">_xlfn.DAYS(TODAY(),F60)</f>
        <v>2602</v>
      </c>
      <c r="D60" s="306" t="s">
        <v>81</v>
      </c>
      <c r="E60" s="41" t="s">
        <v>65</v>
      </c>
      <c r="F60" s="309">
        <v>42830</v>
      </c>
      <c r="G60" s="99"/>
      <c r="H60" s="42">
        <v>0</v>
      </c>
      <c r="I60" s="43">
        <v>50</v>
      </c>
      <c r="J60" s="44"/>
      <c r="K60" s="45"/>
      <c r="L60" s="44">
        <v>145</v>
      </c>
      <c r="M60" s="45"/>
      <c r="N60" s="44">
        <v>166</v>
      </c>
      <c r="O60" s="45"/>
      <c r="P60" s="45"/>
      <c r="Q60" s="45"/>
      <c r="R60" s="45"/>
      <c r="S60" s="44">
        <v>176</v>
      </c>
      <c r="T60" s="44"/>
      <c r="U60" s="44"/>
      <c r="V60" s="45"/>
      <c r="W60" s="45"/>
      <c r="X60" s="45"/>
      <c r="Y60" s="44"/>
      <c r="Z60" s="44">
        <v>175</v>
      </c>
      <c r="AA60" s="45"/>
      <c r="AB60" s="44">
        <v>144</v>
      </c>
      <c r="AC60" s="45"/>
      <c r="AD60" s="44">
        <v>136</v>
      </c>
      <c r="AE60" s="44"/>
      <c r="AF60" s="45"/>
      <c r="AG60" s="44">
        <v>155</v>
      </c>
      <c r="AH60" s="45"/>
      <c r="AI60" s="45"/>
      <c r="AJ60" s="44">
        <v>165</v>
      </c>
      <c r="AK60" s="46"/>
      <c r="AL60" s="46"/>
      <c r="AM60" s="46"/>
      <c r="AN60" s="47">
        <v>126</v>
      </c>
      <c r="AO60" s="46"/>
      <c r="AP60" s="46"/>
      <c r="AQ60" s="47">
        <v>51</v>
      </c>
      <c r="AR60" s="46"/>
      <c r="AS60" s="46"/>
      <c r="AT60" s="46"/>
      <c r="AU60" s="46"/>
      <c r="AV60" s="47">
        <v>1</v>
      </c>
      <c r="AW60" s="46"/>
      <c r="AX60" s="46"/>
      <c r="AY60" s="47"/>
      <c r="AZ60" s="48">
        <v>1</v>
      </c>
      <c r="BA60" s="47"/>
      <c r="BC60" s="319"/>
      <c r="BD60">
        <v>0</v>
      </c>
      <c r="BE60" s="49" t="e">
        <f t="shared" si="57"/>
        <v>#N/A</v>
      </c>
      <c r="BF60" s="49">
        <f t="shared" si="57"/>
        <v>0</v>
      </c>
      <c r="BG60" s="49">
        <f t="shared" si="57"/>
        <v>50</v>
      </c>
      <c r="BH60" s="50" t="e">
        <f t="shared" si="57"/>
        <v>#N/A</v>
      </c>
      <c r="BI60" s="50" t="e">
        <f t="shared" si="57"/>
        <v>#N/A</v>
      </c>
      <c r="BJ60" s="50">
        <f t="shared" si="57"/>
        <v>145</v>
      </c>
      <c r="BK60" s="50" t="e">
        <f t="shared" si="57"/>
        <v>#N/A</v>
      </c>
      <c r="BL60" s="50">
        <f t="shared" si="57"/>
        <v>166</v>
      </c>
      <c r="BM60" s="50" t="e">
        <f t="shared" si="57"/>
        <v>#N/A</v>
      </c>
      <c r="BN60" s="50" t="e">
        <f t="shared" si="57"/>
        <v>#N/A</v>
      </c>
      <c r="BO60" s="50" t="e">
        <f t="shared" si="57"/>
        <v>#N/A</v>
      </c>
      <c r="BP60" s="50" t="e">
        <f t="shared" si="57"/>
        <v>#N/A</v>
      </c>
      <c r="BQ60" s="50">
        <f t="shared" si="57"/>
        <v>176</v>
      </c>
      <c r="BR60" s="50" t="e">
        <f t="shared" si="57"/>
        <v>#N/A</v>
      </c>
      <c r="BS60" s="50" t="e">
        <f t="shared" si="57"/>
        <v>#N/A</v>
      </c>
      <c r="BT60" s="50" t="e">
        <f t="shared" si="57"/>
        <v>#N/A</v>
      </c>
      <c r="BU60" s="50" t="e">
        <f t="shared" si="63"/>
        <v>#N/A</v>
      </c>
      <c r="BV60" s="50" t="e">
        <f t="shared" si="63"/>
        <v>#N/A</v>
      </c>
      <c r="BW60" s="50" t="e">
        <f t="shared" si="58"/>
        <v>#N/A</v>
      </c>
      <c r="BX60" s="50">
        <f t="shared" si="58"/>
        <v>175</v>
      </c>
      <c r="BY60" s="50" t="e">
        <f t="shared" si="58"/>
        <v>#N/A</v>
      </c>
      <c r="BZ60" s="50">
        <f t="shared" si="58"/>
        <v>144</v>
      </c>
      <c r="CA60" s="50" t="e">
        <f t="shared" si="58"/>
        <v>#N/A</v>
      </c>
      <c r="CB60" s="50">
        <f t="shared" si="58"/>
        <v>136</v>
      </c>
      <c r="CC60" s="50" t="e">
        <f t="shared" si="58"/>
        <v>#N/A</v>
      </c>
      <c r="CD60" s="50" t="e">
        <f t="shared" si="58"/>
        <v>#N/A</v>
      </c>
      <c r="CE60" s="50">
        <f t="shared" si="58"/>
        <v>155</v>
      </c>
      <c r="CF60" s="50" t="e">
        <f t="shared" si="58"/>
        <v>#N/A</v>
      </c>
      <c r="CG60" s="50" t="e">
        <f t="shared" si="58"/>
        <v>#N/A</v>
      </c>
      <c r="CH60" s="50">
        <f t="shared" si="58"/>
        <v>165</v>
      </c>
      <c r="CI60" s="50" t="e">
        <f t="shared" si="58"/>
        <v>#N/A</v>
      </c>
      <c r="CJ60" s="50" t="e">
        <f t="shared" si="58"/>
        <v>#N/A</v>
      </c>
      <c r="CK60" s="50" t="e">
        <f t="shared" si="58"/>
        <v>#N/A</v>
      </c>
      <c r="CL60" s="50">
        <f t="shared" si="58"/>
        <v>126</v>
      </c>
      <c r="CM60" s="50" t="e">
        <f t="shared" si="59"/>
        <v>#N/A</v>
      </c>
      <c r="CN60" s="50" t="e">
        <f t="shared" si="59"/>
        <v>#N/A</v>
      </c>
      <c r="CO60" s="50">
        <f t="shared" si="59"/>
        <v>51</v>
      </c>
      <c r="CP60" s="50" t="e">
        <f t="shared" si="59"/>
        <v>#N/A</v>
      </c>
      <c r="CQ60" s="50" t="e">
        <f t="shared" si="59"/>
        <v>#N/A</v>
      </c>
      <c r="CR60" s="50" t="e">
        <f t="shared" si="59"/>
        <v>#N/A</v>
      </c>
      <c r="CS60" s="50" t="e">
        <f t="shared" si="56"/>
        <v>#N/A</v>
      </c>
      <c r="CT60" s="50">
        <f t="shared" si="56"/>
        <v>1</v>
      </c>
      <c r="CU60" s="50" t="e">
        <f t="shared" si="56"/>
        <v>#N/A</v>
      </c>
      <c r="CV60" s="50" t="e">
        <f t="shared" si="56"/>
        <v>#N/A</v>
      </c>
      <c r="CW60" s="50" t="e">
        <f t="shared" si="40"/>
        <v>#N/A</v>
      </c>
      <c r="CX60" s="50">
        <f t="shared" si="40"/>
        <v>1</v>
      </c>
      <c r="CY60" s="50" t="e">
        <f t="shared" si="40"/>
        <v>#N/A</v>
      </c>
      <c r="CZ60" s="50" t="e">
        <f>IF(#REF!="",NA(),#REF!)</f>
        <v>#REF!</v>
      </c>
      <c r="DA60" s="50" t="e">
        <f>IF(#REF!="",NA(),#REF!)</f>
        <v>#REF!</v>
      </c>
      <c r="DB60" s="50" t="e">
        <f>IF(#REF!="",NA(),#REF!)</f>
        <v>#REF!</v>
      </c>
      <c r="DC60" s="50" t="e">
        <f>IF(#REF!="",NA(),#REF!)</f>
        <v>#REF!</v>
      </c>
      <c r="DD60" s="50" t="e">
        <f>IF(#REF!="",NA(),#REF!)</f>
        <v>#REF!</v>
      </c>
      <c r="DE60" s="50" t="e">
        <f>IF(#REF!="",NA(),#REF!)</f>
        <v>#REF!</v>
      </c>
      <c r="DF60" s="50" t="e">
        <f>IF(#REF!="",NA(),#REF!)</f>
        <v>#REF!</v>
      </c>
      <c r="DG60" s="50" t="e">
        <f>IF(#REF!="",NA(),#REF!)</f>
        <v>#REF!</v>
      </c>
      <c r="DH60" s="50" t="e">
        <f>IF(#REF!="",NA(),#REF!)</f>
        <v>#REF!</v>
      </c>
      <c r="DI60" s="50" t="e">
        <f>IF(#REF!="",NA(),#REF!)</f>
        <v>#REF!</v>
      </c>
      <c r="DJ60" s="50" t="e">
        <f>IF(#REF!="",NA(),#REF!)</f>
        <v>#REF!</v>
      </c>
      <c r="DK60" s="50" t="e">
        <f>IF(#REF!="",NA(),#REF!)</f>
        <v>#REF!</v>
      </c>
      <c r="DL60" s="50" t="e">
        <f>IF(#REF!="",NA(),#REF!)</f>
        <v>#REF!</v>
      </c>
      <c r="DM60" s="50" t="e">
        <f>IF(#REF!="",NA(),#REF!)</f>
        <v>#REF!</v>
      </c>
      <c r="DN60" s="50" t="e">
        <f>IF(#REF!="",NA(),#REF!)</f>
        <v>#REF!</v>
      </c>
      <c r="DO60" s="50" t="e">
        <f>IF(#REF!="",NA(),#REF!)</f>
        <v>#REF!</v>
      </c>
      <c r="DP60" s="50" t="e">
        <f>IF(#REF!="",NA(),#REF!)</f>
        <v>#REF!</v>
      </c>
      <c r="DQ60" s="50" t="e">
        <f>IF(#REF!="",NA(),#REF!)</f>
        <v>#REF!</v>
      </c>
      <c r="DR60" s="50" t="e">
        <f>IF(#REF!="",NA(),#REF!)</f>
        <v>#REF!</v>
      </c>
      <c r="DS60" s="50" t="e">
        <f>IF(#REF!="",NA(),#REF!)</f>
        <v>#REF!</v>
      </c>
      <c r="DT60" s="50" t="e">
        <f>IF(#REF!="",NA(),#REF!)</f>
        <v>#REF!</v>
      </c>
      <c r="DU60" s="50" t="e">
        <f>IF(#REF!="",NA(),#REF!)</f>
        <v>#REF!</v>
      </c>
      <c r="DV60" s="50" t="e">
        <f>IF(#REF!="",NA(),#REF!)</f>
        <v>#REF!</v>
      </c>
      <c r="DW60" s="50" t="e">
        <f>IF(#REF!="",NA(),#REF!)</f>
        <v>#REF!</v>
      </c>
      <c r="DX60" s="51" t="e">
        <f>IF(#REF!="",NA(),#REF!)</f>
        <v>#REF!</v>
      </c>
      <c r="DY60" s="303">
        <f ca="1">_xlfn.DAYS(TODAY(),EC60)</f>
        <v>2602</v>
      </c>
      <c r="DZ60" s="306" t="s">
        <v>81</v>
      </c>
      <c r="EA60" s="52">
        <f t="shared" ref="EA60" si="70">SUM(EL60:HC60)</f>
        <v>1491</v>
      </c>
      <c r="EB60" s="41" t="s">
        <v>65</v>
      </c>
      <c r="EC60" s="309">
        <v>42830</v>
      </c>
      <c r="ED60" s="312"/>
      <c r="EE60" s="313"/>
      <c r="EF60" s="313"/>
      <c r="EG60" s="313"/>
      <c r="EH60" s="313"/>
      <c r="EI60" s="313"/>
      <c r="EJ60" s="53" t="str">
        <f t="shared" si="68"/>
        <v/>
      </c>
      <c r="EK60" s="53">
        <f t="shared" si="68"/>
        <v>0</v>
      </c>
      <c r="EL60" s="53">
        <f t="shared" si="68"/>
        <v>50</v>
      </c>
      <c r="EM60" s="54" t="str">
        <f t="shared" si="68"/>
        <v/>
      </c>
      <c r="EN60" s="54" t="str">
        <f t="shared" si="68"/>
        <v/>
      </c>
      <c r="EO60" s="54">
        <f t="shared" si="68"/>
        <v>145</v>
      </c>
      <c r="EP60" s="54" t="str">
        <f t="shared" si="68"/>
        <v/>
      </c>
      <c r="EQ60" s="54">
        <f t="shared" si="68"/>
        <v>166</v>
      </c>
      <c r="ER60" s="54" t="str">
        <f t="shared" si="68"/>
        <v/>
      </c>
      <c r="ES60" s="54" t="str">
        <f t="shared" si="68"/>
        <v/>
      </c>
      <c r="ET60" s="54" t="str">
        <f t="shared" si="68"/>
        <v/>
      </c>
      <c r="EU60" s="54" t="str">
        <f t="shared" si="68"/>
        <v/>
      </c>
      <c r="EV60" s="54">
        <f t="shared" si="68"/>
        <v>176</v>
      </c>
      <c r="EW60" s="54" t="str">
        <f t="shared" si="68"/>
        <v/>
      </c>
      <c r="EX60" s="54" t="str">
        <f t="shared" si="68"/>
        <v/>
      </c>
      <c r="EY60" s="54" t="str">
        <f t="shared" si="68"/>
        <v/>
      </c>
      <c r="EZ60" s="54" t="str">
        <f t="shared" si="69"/>
        <v/>
      </c>
      <c r="FA60" s="54" t="str">
        <f t="shared" si="69"/>
        <v/>
      </c>
      <c r="FB60" s="54" t="str">
        <f t="shared" si="69"/>
        <v/>
      </c>
      <c r="FC60" s="54">
        <f t="shared" si="69"/>
        <v>175</v>
      </c>
      <c r="FD60" s="54" t="str">
        <f t="shared" si="69"/>
        <v/>
      </c>
      <c r="FE60" s="54">
        <f t="shared" si="69"/>
        <v>144</v>
      </c>
      <c r="FF60" s="54" t="str">
        <f t="shared" si="69"/>
        <v/>
      </c>
      <c r="FG60" s="54">
        <f t="shared" si="69"/>
        <v>136</v>
      </c>
      <c r="FH60" s="54" t="str">
        <f t="shared" si="69"/>
        <v/>
      </c>
      <c r="FI60" s="54" t="str">
        <f t="shared" si="69"/>
        <v/>
      </c>
      <c r="FJ60" s="54">
        <f t="shared" si="69"/>
        <v>155</v>
      </c>
      <c r="FK60" s="54" t="str">
        <f t="shared" si="69"/>
        <v/>
      </c>
      <c r="FL60" s="54" t="str">
        <f t="shared" si="69"/>
        <v/>
      </c>
      <c r="FM60" s="54">
        <f t="shared" si="69"/>
        <v>165</v>
      </c>
      <c r="FN60" s="54" t="str">
        <f t="shared" si="66"/>
        <v/>
      </c>
      <c r="FO60" s="54" t="str">
        <f t="shared" si="65"/>
        <v/>
      </c>
      <c r="FP60" s="54" t="str">
        <f t="shared" si="65"/>
        <v/>
      </c>
      <c r="FQ60" s="54">
        <f t="shared" si="65"/>
        <v>126</v>
      </c>
      <c r="FR60" s="54" t="str">
        <f t="shared" si="65"/>
        <v/>
      </c>
      <c r="FS60" s="54" t="str">
        <f t="shared" si="65"/>
        <v/>
      </c>
      <c r="FT60" s="54">
        <f t="shared" si="65"/>
        <v>51</v>
      </c>
      <c r="FU60" s="54" t="str">
        <f t="shared" si="65"/>
        <v/>
      </c>
      <c r="FV60" s="54" t="str">
        <f t="shared" si="65"/>
        <v/>
      </c>
      <c r="FW60" s="54" t="str">
        <f t="shared" si="65"/>
        <v/>
      </c>
      <c r="FX60" s="54" t="str">
        <f t="shared" si="65"/>
        <v/>
      </c>
      <c r="FY60" s="54">
        <f t="shared" si="65"/>
        <v>1</v>
      </c>
      <c r="FZ60" s="54" t="str">
        <f t="shared" si="64"/>
        <v/>
      </c>
      <c r="GA60" s="54" t="str">
        <f t="shared" si="64"/>
        <v/>
      </c>
      <c r="GB60" s="54" t="str">
        <f t="shared" si="64"/>
        <v/>
      </c>
      <c r="GC60" s="54">
        <f t="shared" si="64"/>
        <v>1</v>
      </c>
      <c r="GD60" s="54" t="str">
        <f t="shared" si="64"/>
        <v/>
      </c>
      <c r="GE60" s="54" t="str">
        <f t="shared" si="64"/>
        <v/>
      </c>
      <c r="GF60" s="54" t="str">
        <f t="shared" si="64"/>
        <v/>
      </c>
      <c r="GG60" s="54" t="str">
        <f t="shared" si="64"/>
        <v/>
      </c>
      <c r="GH60" s="54" t="str">
        <f t="shared" si="64"/>
        <v/>
      </c>
      <c r="GI60" s="54" t="str">
        <f t="shared" si="64"/>
        <v/>
      </c>
      <c r="GJ60" s="54" t="str">
        <f t="shared" si="64"/>
        <v/>
      </c>
      <c r="GK60" s="54" t="str">
        <f t="shared" si="64"/>
        <v/>
      </c>
      <c r="GL60" s="54" t="str">
        <f t="shared" si="64"/>
        <v/>
      </c>
      <c r="GM60" s="54" t="str">
        <f t="shared" si="64"/>
        <v/>
      </c>
      <c r="GN60" s="54" t="str">
        <f t="shared" si="67"/>
        <v/>
      </c>
      <c r="GO60" s="54" t="str">
        <f t="shared" si="67"/>
        <v/>
      </c>
      <c r="GP60" s="54" t="str">
        <f t="shared" si="67"/>
        <v/>
      </c>
      <c r="GQ60" s="54" t="str">
        <f t="shared" si="67"/>
        <v/>
      </c>
      <c r="GR60" s="54" t="str">
        <f t="shared" si="48"/>
        <v/>
      </c>
      <c r="GS60" s="54" t="str">
        <f t="shared" si="48"/>
        <v/>
      </c>
      <c r="GT60" s="54" t="str">
        <f t="shared" si="48"/>
        <v/>
      </c>
      <c r="GU60" s="54" t="str">
        <f t="shared" si="7"/>
        <v/>
      </c>
      <c r="GV60" s="54" t="str">
        <f t="shared" si="7"/>
        <v/>
      </c>
      <c r="GW60" s="54" t="str">
        <f t="shared" si="7"/>
        <v/>
      </c>
      <c r="GX60" s="54" t="str">
        <f t="shared" si="7"/>
        <v/>
      </c>
      <c r="GY60" s="54" t="str">
        <f t="shared" si="7"/>
        <v/>
      </c>
      <c r="GZ60" s="54" t="str">
        <f t="shared" si="7"/>
        <v/>
      </c>
      <c r="HA60" s="54" t="str">
        <f t="shared" si="7"/>
        <v/>
      </c>
      <c r="HB60" s="54" t="str">
        <f t="shared" si="7"/>
        <v/>
      </c>
      <c r="HC60" s="55" t="str">
        <f t="shared" si="38"/>
        <v/>
      </c>
      <c r="HD60" s="313"/>
      <c r="HE60" s="313"/>
      <c r="HF60" s="313"/>
      <c r="HG60" s="313"/>
      <c r="HH60" s="313"/>
      <c r="HI60" s="316"/>
      <c r="HK60">
        <f>SUM($EJ60:EK60)</f>
        <v>0</v>
      </c>
      <c r="HL60">
        <f>SUM($EJ60:EL60)</f>
        <v>50</v>
      </c>
      <c r="HM60">
        <f>SUM($EJ60:EM60)</f>
        <v>50</v>
      </c>
      <c r="HN60">
        <f>SUM($EJ60:EN60)</f>
        <v>50</v>
      </c>
      <c r="HO60">
        <f>SUM($EJ60:EO60)</f>
        <v>195</v>
      </c>
      <c r="HP60">
        <f>SUM($EJ60:EP60)</f>
        <v>195</v>
      </c>
      <c r="HQ60">
        <f>SUM($EJ60:EQ60)</f>
        <v>361</v>
      </c>
      <c r="HR60">
        <f>SUM($EJ60:ER60)</f>
        <v>361</v>
      </c>
      <c r="HS60">
        <f>SUM($EJ60:ES60)</f>
        <v>361</v>
      </c>
      <c r="HT60">
        <f>SUM($EJ60:ET60)</f>
        <v>361</v>
      </c>
      <c r="HU60">
        <f>SUM($EJ60:EU60)</f>
        <v>361</v>
      </c>
      <c r="HV60">
        <f>SUM($EJ60:EV60)</f>
        <v>537</v>
      </c>
      <c r="HW60">
        <f>SUM($EJ60:EW60)</f>
        <v>537</v>
      </c>
      <c r="HX60">
        <f>SUM($EJ60:EX60)</f>
        <v>537</v>
      </c>
      <c r="HY60">
        <f>SUM($EJ60:EY60)</f>
        <v>537</v>
      </c>
      <c r="HZ60">
        <f>SUM($EJ60:EZ60)</f>
        <v>537</v>
      </c>
      <c r="IA60">
        <f>SUM($EJ60:FA60)</f>
        <v>537</v>
      </c>
      <c r="IB60">
        <f>SUM($EJ60:FB60)</f>
        <v>537</v>
      </c>
      <c r="IC60">
        <f>SUM($EJ60:FC60)</f>
        <v>712</v>
      </c>
      <c r="ID60">
        <f>SUM($EJ60:FD60)</f>
        <v>712</v>
      </c>
      <c r="IE60">
        <f>SUM($EJ60:FE60)</f>
        <v>856</v>
      </c>
      <c r="IF60">
        <f>SUM($EJ60:FF60)</f>
        <v>856</v>
      </c>
      <c r="IG60">
        <f>SUM($EJ60:FG60)</f>
        <v>992</v>
      </c>
      <c r="IH60">
        <f>SUM($EJ60:FH60)</f>
        <v>992</v>
      </c>
      <c r="II60">
        <f>SUM($EJ60:FI60)</f>
        <v>992</v>
      </c>
      <c r="IJ60">
        <f>SUM($EJ60:FJ60)</f>
        <v>1147</v>
      </c>
      <c r="IK60">
        <f>SUM($EJ60:FK60)</f>
        <v>1147</v>
      </c>
      <c r="IL60">
        <f>SUM($EJ60:FL60)</f>
        <v>1147</v>
      </c>
      <c r="IM60">
        <f>SUM($EJ60:FM60)</f>
        <v>1312</v>
      </c>
      <c r="IN60">
        <f>SUM($EJ60:FN60)</f>
        <v>1312</v>
      </c>
      <c r="IO60">
        <f>SUM($EJ60:FO60)</f>
        <v>1312</v>
      </c>
      <c r="IP60">
        <f>SUM($EJ60:FP60)</f>
        <v>1312</v>
      </c>
      <c r="IQ60">
        <f>SUM($EJ60:FQ60)</f>
        <v>1438</v>
      </c>
      <c r="IR60">
        <f>SUM($EJ60:FR60)</f>
        <v>1438</v>
      </c>
      <c r="IS60">
        <f>SUM($EJ60:FS60)</f>
        <v>1438</v>
      </c>
      <c r="IT60">
        <f>SUM($EJ60:FT60)</f>
        <v>1489</v>
      </c>
      <c r="IU60">
        <f>SUM($EJ60:FU60)</f>
        <v>1489</v>
      </c>
      <c r="IV60">
        <f>SUM($EJ60:FV60)</f>
        <v>1489</v>
      </c>
      <c r="IW60">
        <f>SUM($EJ60:FW60)</f>
        <v>1489</v>
      </c>
      <c r="IX60">
        <f>SUM($EJ60:FX60)</f>
        <v>1489</v>
      </c>
      <c r="IY60">
        <f>SUM($EJ60:FY60)</f>
        <v>1490</v>
      </c>
      <c r="IZ60">
        <f>SUM($EJ60:FZ60)</f>
        <v>1490</v>
      </c>
      <c r="JA60">
        <f>SUM($EJ60:GA60)</f>
        <v>1490</v>
      </c>
      <c r="JB60">
        <f>SUM($EJ60:GB60)</f>
        <v>1490</v>
      </c>
      <c r="JC60">
        <f>SUM($EJ60:GC60)</f>
        <v>1491</v>
      </c>
      <c r="JD60">
        <f>SUM($EJ60:GD60)</f>
        <v>1491</v>
      </c>
      <c r="JE60">
        <f>SUM($EJ60:GE60)</f>
        <v>1491</v>
      </c>
      <c r="JF60">
        <f>SUM($EJ60:GF60)</f>
        <v>1491</v>
      </c>
      <c r="JG60">
        <f>SUM($EJ60:GG60)</f>
        <v>1491</v>
      </c>
      <c r="JH60">
        <f>SUM($EJ60:GH60)</f>
        <v>1491</v>
      </c>
      <c r="JI60">
        <f>SUM($EJ60:GI60)</f>
        <v>1491</v>
      </c>
      <c r="JJ60">
        <f>SUM($EJ60:GJ60)</f>
        <v>1491</v>
      </c>
      <c r="JK60">
        <f>SUM($EJ60:GK60)</f>
        <v>1491</v>
      </c>
      <c r="JL60">
        <f>SUM($EJ60:GL60)</f>
        <v>1491</v>
      </c>
      <c r="JM60">
        <f>SUM($EJ60:GM60)</f>
        <v>1491</v>
      </c>
      <c r="JN60">
        <f>SUM($EJ60:GN60)</f>
        <v>1491</v>
      </c>
      <c r="JO60">
        <f>SUM($EJ60:GO60)</f>
        <v>1491</v>
      </c>
      <c r="JP60">
        <f>SUM($EJ60:GP60)</f>
        <v>1491</v>
      </c>
      <c r="JQ60">
        <f>SUM($EJ60:GQ60)</f>
        <v>1491</v>
      </c>
      <c r="JR60">
        <f>SUM($EJ60:GR60)</f>
        <v>1491</v>
      </c>
      <c r="JS60">
        <f>SUM($EJ60:GS60)</f>
        <v>1491</v>
      </c>
      <c r="JT60">
        <f>SUM($EJ60:GT60)</f>
        <v>1491</v>
      </c>
      <c r="JU60">
        <f>SUM($EJ60:GU60)</f>
        <v>1491</v>
      </c>
      <c r="JV60">
        <f>SUM($EJ60:GV60)</f>
        <v>1491</v>
      </c>
      <c r="JW60">
        <f>SUM($EJ60:GW60)</f>
        <v>1491</v>
      </c>
      <c r="JX60">
        <f>SUM($EJ60:GX60)</f>
        <v>1491</v>
      </c>
      <c r="JY60">
        <f>SUM($EJ60:GY60)</f>
        <v>1491</v>
      </c>
      <c r="JZ60">
        <f>SUM($EJ60:GZ60)</f>
        <v>1491</v>
      </c>
      <c r="KA60">
        <f>SUM($EJ60:HA60)</f>
        <v>1491</v>
      </c>
      <c r="KB60">
        <f>SUM($EJ60:HB60)</f>
        <v>1491</v>
      </c>
      <c r="KC60">
        <f>SUM($EJ60:HC60)</f>
        <v>1491</v>
      </c>
      <c r="KE60" s="318"/>
      <c r="KF60" s="56"/>
      <c r="KG60" s="56"/>
      <c r="KH60" s="56">
        <f t="shared" ref="KH60:LZ60" si="71">IF(I60="",NA(),I60*1)</f>
        <v>50</v>
      </c>
      <c r="KI60" s="56" t="e">
        <f t="shared" si="71"/>
        <v>#N/A</v>
      </c>
      <c r="KJ60" s="56" t="e">
        <f t="shared" si="71"/>
        <v>#N/A</v>
      </c>
      <c r="KK60" s="56">
        <f t="shared" si="71"/>
        <v>145</v>
      </c>
      <c r="KL60" s="56" t="e">
        <f t="shared" si="71"/>
        <v>#N/A</v>
      </c>
      <c r="KM60" s="56">
        <f t="shared" si="71"/>
        <v>166</v>
      </c>
      <c r="KN60" s="56" t="e">
        <f t="shared" si="71"/>
        <v>#N/A</v>
      </c>
      <c r="KO60" s="56" t="e">
        <f t="shared" si="71"/>
        <v>#N/A</v>
      </c>
      <c r="KP60" s="56" t="e">
        <f t="shared" si="71"/>
        <v>#N/A</v>
      </c>
      <c r="KQ60" s="56" t="e">
        <f t="shared" si="71"/>
        <v>#N/A</v>
      </c>
      <c r="KR60" s="56">
        <f t="shared" si="71"/>
        <v>176</v>
      </c>
      <c r="KS60" s="56" t="e">
        <f t="shared" si="71"/>
        <v>#N/A</v>
      </c>
      <c r="KT60" s="56" t="e">
        <f t="shared" si="71"/>
        <v>#N/A</v>
      </c>
      <c r="KU60" s="56" t="e">
        <f t="shared" si="71"/>
        <v>#N/A</v>
      </c>
      <c r="KV60" s="56" t="e">
        <f t="shared" si="71"/>
        <v>#N/A</v>
      </c>
      <c r="KW60" s="56" t="e">
        <f t="shared" si="71"/>
        <v>#N/A</v>
      </c>
      <c r="KX60" s="56" t="e">
        <f t="shared" si="71"/>
        <v>#N/A</v>
      </c>
      <c r="KY60" s="56">
        <f t="shared" si="71"/>
        <v>175</v>
      </c>
      <c r="KZ60" s="56" t="e">
        <f t="shared" si="71"/>
        <v>#N/A</v>
      </c>
      <c r="LA60" s="56">
        <f t="shared" si="71"/>
        <v>144</v>
      </c>
      <c r="LB60" s="56" t="e">
        <f t="shared" si="71"/>
        <v>#N/A</v>
      </c>
      <c r="LC60" s="56">
        <f t="shared" si="71"/>
        <v>136</v>
      </c>
      <c r="LD60" s="56" t="e">
        <f t="shared" si="71"/>
        <v>#N/A</v>
      </c>
      <c r="LE60" s="56" t="e">
        <f t="shared" si="71"/>
        <v>#N/A</v>
      </c>
      <c r="LF60" s="56">
        <f t="shared" si="71"/>
        <v>155</v>
      </c>
      <c r="LG60" s="56" t="e">
        <f t="shared" si="71"/>
        <v>#N/A</v>
      </c>
      <c r="LH60" s="56" t="e">
        <f t="shared" si="71"/>
        <v>#N/A</v>
      </c>
      <c r="LI60" s="56">
        <f t="shared" si="71"/>
        <v>165</v>
      </c>
      <c r="LJ60" s="56" t="e">
        <f t="shared" si="71"/>
        <v>#N/A</v>
      </c>
      <c r="LK60" s="56" t="e">
        <f t="shared" si="71"/>
        <v>#N/A</v>
      </c>
      <c r="LL60" s="56" t="e">
        <f t="shared" si="71"/>
        <v>#N/A</v>
      </c>
      <c r="LM60" s="56">
        <f t="shared" si="71"/>
        <v>126</v>
      </c>
      <c r="LN60" s="56" t="e">
        <f t="shared" si="71"/>
        <v>#N/A</v>
      </c>
      <c r="LO60" s="56" t="e">
        <f t="shared" si="71"/>
        <v>#N/A</v>
      </c>
      <c r="LP60" s="56">
        <f t="shared" si="71"/>
        <v>51</v>
      </c>
      <c r="LQ60" s="56" t="e">
        <f t="shared" si="71"/>
        <v>#N/A</v>
      </c>
      <c r="LR60" s="56" t="e">
        <f t="shared" si="71"/>
        <v>#N/A</v>
      </c>
      <c r="LS60" s="56" t="e">
        <f t="shared" si="71"/>
        <v>#N/A</v>
      </c>
      <c r="LT60" s="56" t="e">
        <f t="shared" si="71"/>
        <v>#N/A</v>
      </c>
      <c r="LU60" s="56">
        <f t="shared" si="71"/>
        <v>1</v>
      </c>
      <c r="LV60" s="56" t="e">
        <f t="shared" si="71"/>
        <v>#N/A</v>
      </c>
      <c r="LW60" s="56" t="e">
        <f t="shared" si="71"/>
        <v>#N/A</v>
      </c>
      <c r="LX60" s="56" t="e">
        <f t="shared" si="71"/>
        <v>#N/A</v>
      </c>
      <c r="LY60" s="56">
        <f t="shared" si="71"/>
        <v>1</v>
      </c>
      <c r="LZ60" s="56" t="e">
        <f t="shared" si="71"/>
        <v>#N/A</v>
      </c>
      <c r="MB60" s="57">
        <f t="shared" ref="MB60:NT60" si="72">IF(ISNUMBER(KH60),KH60,"")</f>
        <v>50</v>
      </c>
      <c r="MC60" s="57" t="str">
        <f t="shared" si="72"/>
        <v/>
      </c>
      <c r="MD60" s="57" t="str">
        <f t="shared" si="72"/>
        <v/>
      </c>
      <c r="ME60" s="57">
        <f t="shared" si="72"/>
        <v>145</v>
      </c>
      <c r="MF60" s="57" t="str">
        <f t="shared" si="72"/>
        <v/>
      </c>
      <c r="MG60" s="57">
        <f t="shared" si="72"/>
        <v>166</v>
      </c>
      <c r="MH60" s="57" t="str">
        <f t="shared" si="72"/>
        <v/>
      </c>
      <c r="MI60" s="57" t="str">
        <f t="shared" si="72"/>
        <v/>
      </c>
      <c r="MJ60" s="57" t="str">
        <f t="shared" si="72"/>
        <v/>
      </c>
      <c r="MK60" s="57" t="str">
        <f t="shared" si="72"/>
        <v/>
      </c>
      <c r="ML60" s="57">
        <f t="shared" si="72"/>
        <v>176</v>
      </c>
      <c r="MM60" s="57" t="str">
        <f t="shared" si="72"/>
        <v/>
      </c>
      <c r="MN60" s="57" t="str">
        <f t="shared" si="72"/>
        <v/>
      </c>
      <c r="MO60" s="57" t="str">
        <f t="shared" si="72"/>
        <v/>
      </c>
      <c r="MP60" s="57" t="str">
        <f t="shared" si="72"/>
        <v/>
      </c>
      <c r="MQ60" s="57" t="str">
        <f t="shared" si="72"/>
        <v/>
      </c>
      <c r="MR60" s="57" t="str">
        <f t="shared" si="72"/>
        <v/>
      </c>
      <c r="MS60" s="57">
        <f t="shared" si="72"/>
        <v>175</v>
      </c>
      <c r="MT60" s="57" t="str">
        <f t="shared" si="72"/>
        <v/>
      </c>
      <c r="MU60" s="57">
        <f t="shared" si="72"/>
        <v>144</v>
      </c>
      <c r="MV60" s="57" t="str">
        <f t="shared" si="72"/>
        <v/>
      </c>
      <c r="MW60" s="57">
        <f t="shared" si="72"/>
        <v>136</v>
      </c>
      <c r="MX60" s="57" t="str">
        <f t="shared" si="72"/>
        <v/>
      </c>
      <c r="MY60" s="57" t="str">
        <f t="shared" si="72"/>
        <v/>
      </c>
      <c r="MZ60" s="57">
        <f t="shared" si="72"/>
        <v>155</v>
      </c>
      <c r="NA60" s="57" t="str">
        <f t="shared" si="72"/>
        <v/>
      </c>
      <c r="NB60" s="57" t="str">
        <f t="shared" si="72"/>
        <v/>
      </c>
      <c r="NC60" s="57">
        <f t="shared" si="72"/>
        <v>165</v>
      </c>
      <c r="ND60" s="57" t="str">
        <f t="shared" si="72"/>
        <v/>
      </c>
      <c r="NE60" s="57" t="str">
        <f t="shared" si="72"/>
        <v/>
      </c>
      <c r="NF60" s="57" t="str">
        <f t="shared" si="72"/>
        <v/>
      </c>
      <c r="NG60" s="57">
        <f t="shared" si="72"/>
        <v>126</v>
      </c>
      <c r="NH60" s="57" t="str">
        <f t="shared" si="72"/>
        <v/>
      </c>
      <c r="NI60" s="57" t="str">
        <f t="shared" si="72"/>
        <v/>
      </c>
      <c r="NJ60" s="57">
        <f t="shared" si="72"/>
        <v>51</v>
      </c>
      <c r="NK60" s="57" t="str">
        <f t="shared" si="72"/>
        <v/>
      </c>
      <c r="NL60" s="57" t="str">
        <f t="shared" si="72"/>
        <v/>
      </c>
      <c r="NM60" s="57" t="str">
        <f t="shared" si="72"/>
        <v/>
      </c>
      <c r="NN60" s="57" t="str">
        <f t="shared" si="72"/>
        <v/>
      </c>
      <c r="NO60" s="57">
        <f t="shared" si="72"/>
        <v>1</v>
      </c>
      <c r="NP60" s="57" t="str">
        <f t="shared" si="72"/>
        <v/>
      </c>
      <c r="NQ60" s="57" t="str">
        <f t="shared" si="72"/>
        <v/>
      </c>
      <c r="NR60" s="57" t="str">
        <f t="shared" si="72"/>
        <v/>
      </c>
      <c r="NS60" s="57">
        <f t="shared" si="72"/>
        <v>1</v>
      </c>
      <c r="NT60" s="57" t="str">
        <f t="shared" si="72"/>
        <v/>
      </c>
      <c r="NU60" s="57" t="str">
        <f>IF(ISNUMBER(#REF!),#REF!,"")</f>
        <v/>
      </c>
      <c r="NV60" s="57" t="str">
        <f>IF(ISNUMBER(#REF!),#REF!,"")</f>
        <v/>
      </c>
      <c r="NX60" s="57">
        <f>SUM($MB60:MC60)</f>
        <v>50</v>
      </c>
      <c r="NY60" s="57">
        <f>SUM($MB60:MD60)</f>
        <v>50</v>
      </c>
      <c r="NZ60" s="57">
        <f>SUM($MB60:ME60)</f>
        <v>195</v>
      </c>
      <c r="OA60" s="57">
        <f>SUM($MB60:MF60)</f>
        <v>195</v>
      </c>
      <c r="OB60" s="57">
        <f>SUM($MB60:MG60)</f>
        <v>361</v>
      </c>
      <c r="OC60" s="57">
        <f>SUM($MB60:MH60)</f>
        <v>361</v>
      </c>
      <c r="OD60" s="57">
        <f>SUM($MB60:MI60)</f>
        <v>361</v>
      </c>
      <c r="OE60" s="57">
        <f>SUM($MB60:MJ60)</f>
        <v>361</v>
      </c>
      <c r="OF60" s="57">
        <f>SUM($MB60:MK60)</f>
        <v>361</v>
      </c>
      <c r="OG60" s="57">
        <f>SUM($MB60:ML60)</f>
        <v>537</v>
      </c>
      <c r="OH60" s="57">
        <f>SUM($MB60:MM60)</f>
        <v>537</v>
      </c>
      <c r="OI60" s="57">
        <f>SUM($MB60:MN60)</f>
        <v>537</v>
      </c>
      <c r="OJ60" s="57">
        <f>SUM($MB60:MO60)</f>
        <v>537</v>
      </c>
      <c r="OK60" s="57">
        <f>SUM($MB60:MP60)</f>
        <v>537</v>
      </c>
      <c r="OL60" s="57">
        <f>SUM($MB60:MQ60)</f>
        <v>537</v>
      </c>
      <c r="OM60" s="57">
        <f>SUM($MB60:MR60)</f>
        <v>537</v>
      </c>
      <c r="ON60" s="57">
        <f>SUM($MB60:MS60)</f>
        <v>712</v>
      </c>
      <c r="OO60" s="57">
        <f>SUM($MB60:MT60)</f>
        <v>712</v>
      </c>
      <c r="OP60" s="57">
        <f>SUM($MB60:MU60)</f>
        <v>856</v>
      </c>
      <c r="OQ60" s="57">
        <f>SUM($MB60:MV60)</f>
        <v>856</v>
      </c>
      <c r="OR60" s="57">
        <f>SUM($MB60:MW60)</f>
        <v>992</v>
      </c>
      <c r="OS60" s="57">
        <f>SUM($MB60:MX60)</f>
        <v>992</v>
      </c>
      <c r="OT60" s="57">
        <f>SUM($MB60:MY60)</f>
        <v>992</v>
      </c>
      <c r="OU60" s="57">
        <f>SUM($MB60:MZ60)</f>
        <v>1147</v>
      </c>
      <c r="OV60" s="57">
        <f>SUM($MB60:NA60)</f>
        <v>1147</v>
      </c>
      <c r="OW60" s="57">
        <f>SUM($MB60:NB60)</f>
        <v>1147</v>
      </c>
      <c r="OX60" s="57">
        <f>SUM($MB60:NC60)</f>
        <v>1312</v>
      </c>
      <c r="OY60" s="57">
        <f>SUM($MB60:ND60)</f>
        <v>1312</v>
      </c>
      <c r="OZ60" s="57">
        <f>SUM($MB60:NE60)</f>
        <v>1312</v>
      </c>
      <c r="PA60" s="57">
        <f>SUM($MB60:NF60)</f>
        <v>1312</v>
      </c>
      <c r="PB60" s="57">
        <f>SUM($MB60:NG60)</f>
        <v>1438</v>
      </c>
      <c r="PC60" s="57">
        <f>SUM($MB60:NH60)</f>
        <v>1438</v>
      </c>
      <c r="PD60" s="57">
        <f>SUM($MB60:NI60)</f>
        <v>1438</v>
      </c>
      <c r="PE60" s="57">
        <f>SUM($MB60:NJ60)</f>
        <v>1489</v>
      </c>
      <c r="PF60" s="57">
        <f>SUM($MB60:NK60)</f>
        <v>1489</v>
      </c>
      <c r="PG60" s="57">
        <f>SUM($MB60:NL60)</f>
        <v>1489</v>
      </c>
      <c r="PH60" s="57">
        <f>SUM($MB60:NM60)</f>
        <v>1489</v>
      </c>
      <c r="PI60" s="57">
        <f>SUM($MB60:NN60)</f>
        <v>1489</v>
      </c>
      <c r="PJ60" s="57">
        <f>SUM($MB60:NO60)</f>
        <v>1490</v>
      </c>
      <c r="PK60" s="57">
        <f>SUM($MB60:NP60)</f>
        <v>1490</v>
      </c>
      <c r="PL60" s="57">
        <f>SUM($MB60:NQ60)</f>
        <v>1490</v>
      </c>
      <c r="PM60" s="57">
        <f>SUM($MB60:NR60)</f>
        <v>1490</v>
      </c>
      <c r="PN60" s="57">
        <f>SUM($MB60:NS60)</f>
        <v>1491</v>
      </c>
      <c r="PO60" s="57">
        <f>SUM($MB60:NT60)</f>
        <v>1491</v>
      </c>
      <c r="PP60" s="57">
        <f>SUM($MB60:NU60)</f>
        <v>1491</v>
      </c>
      <c r="PQ60" s="57">
        <f>SUM($MB60:NV60)</f>
        <v>1491</v>
      </c>
      <c r="PR60" s="57">
        <f>SUM($MB60:NV60)</f>
        <v>1491</v>
      </c>
    </row>
    <row r="61" spans="1:434" ht="17" thickBot="1">
      <c r="A61" s="319"/>
      <c r="B61" s="307"/>
      <c r="C61" s="307"/>
      <c r="D61" s="307"/>
      <c r="E61" s="58" t="s">
        <v>66</v>
      </c>
      <c r="F61" s="310"/>
      <c r="G61" s="99"/>
      <c r="H61" s="42">
        <v>0</v>
      </c>
      <c r="I61" s="59">
        <v>22.6</v>
      </c>
      <c r="J61" s="60"/>
      <c r="K61" s="61"/>
      <c r="L61" s="60">
        <v>28.1</v>
      </c>
      <c r="M61" s="61"/>
      <c r="N61" s="60">
        <v>33.9</v>
      </c>
      <c r="O61" s="61"/>
      <c r="P61" s="61"/>
      <c r="Q61" s="61"/>
      <c r="R61" s="61"/>
      <c r="S61" s="60">
        <v>62.1</v>
      </c>
      <c r="T61" s="60"/>
      <c r="U61" s="60"/>
      <c r="V61" s="61"/>
      <c r="W61" s="61"/>
      <c r="X61" s="61"/>
      <c r="Y61" s="60"/>
      <c r="Z61" s="60">
        <v>64</v>
      </c>
      <c r="AA61" s="61"/>
      <c r="AB61" s="60">
        <v>63.9</v>
      </c>
      <c r="AC61" s="61"/>
      <c r="AD61" s="60">
        <v>63.6</v>
      </c>
      <c r="AE61" s="60"/>
      <c r="AF61" s="61"/>
      <c r="AG61" s="60">
        <v>58.9</v>
      </c>
      <c r="AH61" s="61"/>
      <c r="AI61" s="61"/>
      <c r="AJ61" s="60">
        <v>63.400000000000006</v>
      </c>
      <c r="AK61" s="62"/>
      <c r="AL61" s="62"/>
      <c r="AM61" s="62"/>
      <c r="AN61" s="63">
        <v>67.900000000000006</v>
      </c>
      <c r="AO61" s="62"/>
      <c r="AP61" s="62"/>
      <c r="AQ61" s="63">
        <v>51.6</v>
      </c>
      <c r="AR61" s="62"/>
      <c r="AS61" s="62"/>
      <c r="AT61" s="62"/>
      <c r="AU61" s="62"/>
      <c r="AV61" s="63">
        <v>62</v>
      </c>
      <c r="AW61" s="62"/>
      <c r="AX61" s="62"/>
      <c r="AY61" s="63"/>
      <c r="AZ61" s="64">
        <v>41.8</v>
      </c>
      <c r="BA61" s="63"/>
      <c r="BC61" s="319"/>
      <c r="BD61">
        <v>0</v>
      </c>
      <c r="BE61" s="65" t="e">
        <f t="shared" si="57"/>
        <v>#N/A</v>
      </c>
      <c r="BF61" s="65">
        <f t="shared" si="57"/>
        <v>0</v>
      </c>
      <c r="BG61" s="65">
        <f t="shared" si="57"/>
        <v>22.6</v>
      </c>
      <c r="BH61" s="66" t="e">
        <f t="shared" si="57"/>
        <v>#N/A</v>
      </c>
      <c r="BI61" s="66" t="e">
        <f t="shared" si="57"/>
        <v>#N/A</v>
      </c>
      <c r="BJ61" s="66">
        <f t="shared" si="57"/>
        <v>28.1</v>
      </c>
      <c r="BK61" s="66" t="e">
        <f t="shared" si="57"/>
        <v>#N/A</v>
      </c>
      <c r="BL61" s="66">
        <f t="shared" si="57"/>
        <v>33.9</v>
      </c>
      <c r="BM61" s="66" t="e">
        <f t="shared" si="57"/>
        <v>#N/A</v>
      </c>
      <c r="BN61" s="66" t="e">
        <f t="shared" si="57"/>
        <v>#N/A</v>
      </c>
      <c r="BO61" s="66" t="e">
        <f t="shared" si="57"/>
        <v>#N/A</v>
      </c>
      <c r="BP61" s="66" t="e">
        <f t="shared" si="57"/>
        <v>#N/A</v>
      </c>
      <c r="BQ61" s="66">
        <f t="shared" si="57"/>
        <v>62.1</v>
      </c>
      <c r="BR61" s="66" t="e">
        <f t="shared" si="57"/>
        <v>#N/A</v>
      </c>
      <c r="BS61" s="66" t="e">
        <f t="shared" si="57"/>
        <v>#N/A</v>
      </c>
      <c r="BT61" s="66" t="e">
        <f t="shared" si="57"/>
        <v>#N/A</v>
      </c>
      <c r="BU61" s="66" t="e">
        <f t="shared" si="63"/>
        <v>#N/A</v>
      </c>
      <c r="BV61" s="66" t="e">
        <f t="shared" si="63"/>
        <v>#N/A</v>
      </c>
      <c r="BW61" s="66" t="e">
        <f t="shared" si="58"/>
        <v>#N/A</v>
      </c>
      <c r="BX61" s="66">
        <f t="shared" si="58"/>
        <v>64</v>
      </c>
      <c r="BY61" s="66" t="e">
        <f t="shared" si="58"/>
        <v>#N/A</v>
      </c>
      <c r="BZ61" s="66">
        <f t="shared" si="58"/>
        <v>63.9</v>
      </c>
      <c r="CA61" s="66" t="e">
        <f t="shared" si="58"/>
        <v>#N/A</v>
      </c>
      <c r="CB61" s="66">
        <f t="shared" si="58"/>
        <v>63.6</v>
      </c>
      <c r="CC61" s="66" t="e">
        <f t="shared" si="58"/>
        <v>#N/A</v>
      </c>
      <c r="CD61" s="66" t="e">
        <f t="shared" si="58"/>
        <v>#N/A</v>
      </c>
      <c r="CE61" s="66">
        <f t="shared" si="58"/>
        <v>58.9</v>
      </c>
      <c r="CF61" s="66" t="e">
        <f t="shared" si="58"/>
        <v>#N/A</v>
      </c>
      <c r="CG61" s="66" t="e">
        <f t="shared" si="58"/>
        <v>#N/A</v>
      </c>
      <c r="CH61" s="66">
        <f t="shared" si="58"/>
        <v>63.400000000000006</v>
      </c>
      <c r="CI61" s="66" t="e">
        <f t="shared" si="58"/>
        <v>#N/A</v>
      </c>
      <c r="CJ61" s="66" t="e">
        <f t="shared" si="58"/>
        <v>#N/A</v>
      </c>
      <c r="CK61" s="66" t="e">
        <f t="shared" si="58"/>
        <v>#N/A</v>
      </c>
      <c r="CL61" s="66">
        <f t="shared" si="58"/>
        <v>67.900000000000006</v>
      </c>
      <c r="CM61" s="66" t="e">
        <f t="shared" si="59"/>
        <v>#N/A</v>
      </c>
      <c r="CN61" s="66" t="e">
        <f t="shared" si="59"/>
        <v>#N/A</v>
      </c>
      <c r="CO61" s="66">
        <f t="shared" si="59"/>
        <v>51.6</v>
      </c>
      <c r="CP61" s="66" t="e">
        <f t="shared" si="59"/>
        <v>#N/A</v>
      </c>
      <c r="CQ61" s="66" t="e">
        <f t="shared" si="59"/>
        <v>#N/A</v>
      </c>
      <c r="CR61" s="66" t="e">
        <f t="shared" si="59"/>
        <v>#N/A</v>
      </c>
      <c r="CS61" s="66" t="e">
        <f t="shared" si="56"/>
        <v>#N/A</v>
      </c>
      <c r="CT61" s="66">
        <f t="shared" si="56"/>
        <v>62</v>
      </c>
      <c r="CU61" s="66" t="e">
        <f t="shared" si="56"/>
        <v>#N/A</v>
      </c>
      <c r="CV61" s="66" t="e">
        <f t="shared" si="56"/>
        <v>#N/A</v>
      </c>
      <c r="CW61" s="66" t="e">
        <f t="shared" si="40"/>
        <v>#N/A</v>
      </c>
      <c r="CX61" s="66">
        <f t="shared" si="40"/>
        <v>41.8</v>
      </c>
      <c r="CY61" s="66" t="e">
        <f t="shared" si="40"/>
        <v>#N/A</v>
      </c>
      <c r="CZ61" s="66" t="e">
        <f>IF(#REF!="",NA(),#REF!)</f>
        <v>#REF!</v>
      </c>
      <c r="DA61" s="66" t="e">
        <f>IF(#REF!="",NA(),#REF!)</f>
        <v>#REF!</v>
      </c>
      <c r="DB61" s="66" t="e">
        <f>IF(#REF!="",NA(),#REF!)</f>
        <v>#REF!</v>
      </c>
      <c r="DC61" s="66" t="e">
        <f>IF(#REF!="",NA(),#REF!)</f>
        <v>#REF!</v>
      </c>
      <c r="DD61" s="66" t="e">
        <f>IF(#REF!="",NA(),#REF!)</f>
        <v>#REF!</v>
      </c>
      <c r="DE61" s="66" t="e">
        <f>IF(#REF!="",NA(),#REF!)</f>
        <v>#REF!</v>
      </c>
      <c r="DF61" s="66" t="e">
        <f>IF(#REF!="",NA(),#REF!)</f>
        <v>#REF!</v>
      </c>
      <c r="DG61" s="66" t="e">
        <f>IF(#REF!="",NA(),#REF!)</f>
        <v>#REF!</v>
      </c>
      <c r="DH61" s="66" t="e">
        <f>IF(#REF!="",NA(),#REF!)</f>
        <v>#REF!</v>
      </c>
      <c r="DI61" s="66" t="e">
        <f>IF(#REF!="",NA(),#REF!)</f>
        <v>#REF!</v>
      </c>
      <c r="DJ61" s="66" t="e">
        <f>IF(#REF!="",NA(),#REF!)</f>
        <v>#REF!</v>
      </c>
      <c r="DK61" s="66" t="e">
        <f>IF(#REF!="",NA(),#REF!)</f>
        <v>#REF!</v>
      </c>
      <c r="DL61" s="66" t="e">
        <f>IF(#REF!="",NA(),#REF!)</f>
        <v>#REF!</v>
      </c>
      <c r="DM61" s="66" t="e">
        <f>IF(#REF!="",NA(),#REF!)</f>
        <v>#REF!</v>
      </c>
      <c r="DN61" s="66" t="e">
        <f>IF(#REF!="",NA(),#REF!)</f>
        <v>#REF!</v>
      </c>
      <c r="DO61" s="66" t="e">
        <f>IF(#REF!="",NA(),#REF!)</f>
        <v>#REF!</v>
      </c>
      <c r="DP61" s="66" t="e">
        <f>IF(#REF!="",NA(),#REF!)</f>
        <v>#REF!</v>
      </c>
      <c r="DQ61" s="66" t="e">
        <f>IF(#REF!="",NA(),#REF!)</f>
        <v>#REF!</v>
      </c>
      <c r="DR61" s="66" t="e">
        <f>IF(#REF!="",NA(),#REF!)</f>
        <v>#REF!</v>
      </c>
      <c r="DS61" s="66" t="e">
        <f>IF(#REF!="",NA(),#REF!)</f>
        <v>#REF!</v>
      </c>
      <c r="DT61" s="66" t="e">
        <f>IF(#REF!="",NA(),#REF!)</f>
        <v>#REF!</v>
      </c>
      <c r="DU61" s="66" t="e">
        <f>IF(#REF!="",NA(),#REF!)</f>
        <v>#REF!</v>
      </c>
      <c r="DV61" s="66" t="e">
        <f>IF(#REF!="",NA(),#REF!)</f>
        <v>#REF!</v>
      </c>
      <c r="DW61" s="66" t="e">
        <f>IF(#REF!="",NA(),#REF!)</f>
        <v>#REF!</v>
      </c>
      <c r="DX61" s="67" t="e">
        <f>IF(#REF!="",NA(),#REF!)</f>
        <v>#REF!</v>
      </c>
      <c r="DY61" s="304"/>
      <c r="DZ61" s="307"/>
      <c r="EA61" s="68">
        <f>MAX(I61:BA61)</f>
        <v>67.900000000000006</v>
      </c>
      <c r="EB61" s="58" t="s">
        <v>67</v>
      </c>
      <c r="EC61" s="310"/>
      <c r="ED61" s="312"/>
      <c r="EE61" s="313"/>
      <c r="EF61" s="313"/>
      <c r="EG61" s="313"/>
      <c r="EH61" s="313"/>
      <c r="EI61" s="313"/>
      <c r="EJ61" s="53" t="str">
        <f t="shared" si="68"/>
        <v/>
      </c>
      <c r="EK61" s="53">
        <f t="shared" si="68"/>
        <v>0</v>
      </c>
      <c r="EL61" s="70">
        <f t="shared" si="68"/>
        <v>22.6</v>
      </c>
      <c r="EM61" t="str">
        <f t="shared" si="68"/>
        <v/>
      </c>
      <c r="EN61" t="str">
        <f t="shared" si="68"/>
        <v/>
      </c>
      <c r="EO61">
        <f t="shared" si="68"/>
        <v>28.1</v>
      </c>
      <c r="EP61" t="str">
        <f t="shared" si="68"/>
        <v/>
      </c>
      <c r="EQ61">
        <f t="shared" si="68"/>
        <v>33.9</v>
      </c>
      <c r="ER61" t="str">
        <f t="shared" si="68"/>
        <v/>
      </c>
      <c r="ES61" t="str">
        <f t="shared" si="68"/>
        <v/>
      </c>
      <c r="ET61" t="str">
        <f t="shared" si="68"/>
        <v/>
      </c>
      <c r="EU61" t="str">
        <f t="shared" si="68"/>
        <v/>
      </c>
      <c r="EV61">
        <f t="shared" si="68"/>
        <v>62.1</v>
      </c>
      <c r="EW61" t="str">
        <f t="shared" si="68"/>
        <v/>
      </c>
      <c r="EX61" t="str">
        <f t="shared" si="68"/>
        <v/>
      </c>
      <c r="EY61" t="str">
        <f t="shared" si="68"/>
        <v/>
      </c>
      <c r="EZ61" t="str">
        <f t="shared" si="69"/>
        <v/>
      </c>
      <c r="FA61" t="str">
        <f t="shared" si="69"/>
        <v/>
      </c>
      <c r="FB61" t="str">
        <f t="shared" si="69"/>
        <v/>
      </c>
      <c r="FC61">
        <f t="shared" si="69"/>
        <v>64</v>
      </c>
      <c r="FD61" t="str">
        <f t="shared" si="69"/>
        <v/>
      </c>
      <c r="FE61">
        <f t="shared" si="69"/>
        <v>63.9</v>
      </c>
      <c r="FF61" t="str">
        <f t="shared" si="69"/>
        <v/>
      </c>
      <c r="FG61">
        <f t="shared" si="69"/>
        <v>63.6</v>
      </c>
      <c r="FH61" t="str">
        <f t="shared" si="69"/>
        <v/>
      </c>
      <c r="FI61" t="str">
        <f t="shared" si="69"/>
        <v/>
      </c>
      <c r="FJ61">
        <f t="shared" si="69"/>
        <v>58.9</v>
      </c>
      <c r="FK61" t="str">
        <f t="shared" si="69"/>
        <v/>
      </c>
      <c r="FL61" t="str">
        <f t="shared" si="69"/>
        <v/>
      </c>
      <c r="FM61">
        <f t="shared" si="69"/>
        <v>63.400000000000006</v>
      </c>
      <c r="FN61" t="str">
        <f t="shared" si="66"/>
        <v/>
      </c>
      <c r="FO61" t="str">
        <f t="shared" si="65"/>
        <v/>
      </c>
      <c r="FP61" t="str">
        <f t="shared" si="65"/>
        <v/>
      </c>
      <c r="FQ61">
        <f t="shared" si="65"/>
        <v>67.900000000000006</v>
      </c>
      <c r="FR61" t="str">
        <f t="shared" si="65"/>
        <v/>
      </c>
      <c r="FS61" t="str">
        <f t="shared" si="65"/>
        <v/>
      </c>
      <c r="FT61">
        <f t="shared" si="65"/>
        <v>51.6</v>
      </c>
      <c r="FU61" t="str">
        <f t="shared" si="65"/>
        <v/>
      </c>
      <c r="FV61" t="str">
        <f t="shared" si="65"/>
        <v/>
      </c>
      <c r="FW61" t="str">
        <f t="shared" si="65"/>
        <v/>
      </c>
      <c r="FX61" t="str">
        <f t="shared" si="65"/>
        <v/>
      </c>
      <c r="FY61">
        <f t="shared" si="65"/>
        <v>62</v>
      </c>
      <c r="FZ61" t="str">
        <f t="shared" si="64"/>
        <v/>
      </c>
      <c r="GA61" t="str">
        <f t="shared" si="64"/>
        <v/>
      </c>
      <c r="GB61" t="str">
        <f t="shared" si="64"/>
        <v/>
      </c>
      <c r="GC61">
        <f t="shared" si="64"/>
        <v>41.8</v>
      </c>
      <c r="GD61" t="str">
        <f t="shared" si="64"/>
        <v/>
      </c>
      <c r="GE61" t="str">
        <f t="shared" si="64"/>
        <v/>
      </c>
      <c r="GF61" t="str">
        <f t="shared" si="64"/>
        <v/>
      </c>
      <c r="GG61" t="str">
        <f t="shared" si="64"/>
        <v/>
      </c>
      <c r="GH61" t="str">
        <f t="shared" si="64"/>
        <v/>
      </c>
      <c r="GI61" t="str">
        <f t="shared" si="64"/>
        <v/>
      </c>
      <c r="GJ61" t="str">
        <f t="shared" si="64"/>
        <v/>
      </c>
      <c r="GK61" t="str">
        <f t="shared" si="64"/>
        <v/>
      </c>
      <c r="GL61" t="str">
        <f t="shared" si="64"/>
        <v/>
      </c>
      <c r="GM61" t="str">
        <f t="shared" si="64"/>
        <v/>
      </c>
      <c r="GN61" t="str">
        <f t="shared" si="67"/>
        <v/>
      </c>
      <c r="GO61" t="str">
        <f t="shared" si="67"/>
        <v/>
      </c>
      <c r="GP61" t="str">
        <f t="shared" si="67"/>
        <v/>
      </c>
      <c r="GQ61" t="str">
        <f t="shared" si="67"/>
        <v/>
      </c>
      <c r="GR61" t="str">
        <f t="shared" si="48"/>
        <v/>
      </c>
      <c r="GS61" t="str">
        <f t="shared" si="48"/>
        <v/>
      </c>
      <c r="GT61" t="str">
        <f t="shared" si="48"/>
        <v/>
      </c>
      <c r="GU61" t="str">
        <f t="shared" si="7"/>
        <v/>
      </c>
      <c r="GV61" t="str">
        <f t="shared" si="7"/>
        <v/>
      </c>
      <c r="GW61" t="str">
        <f t="shared" si="7"/>
        <v/>
      </c>
      <c r="GX61" t="str">
        <f t="shared" si="7"/>
        <v/>
      </c>
      <c r="GY61" t="str">
        <f t="shared" si="7"/>
        <v/>
      </c>
      <c r="GZ61" t="str">
        <f t="shared" si="7"/>
        <v/>
      </c>
      <c r="HA61" t="str">
        <f t="shared" si="7"/>
        <v/>
      </c>
      <c r="HB61" t="str">
        <f t="shared" si="7"/>
        <v/>
      </c>
      <c r="HC61" s="71" t="str">
        <f t="shared" si="38"/>
        <v/>
      </c>
      <c r="HD61" s="313"/>
      <c r="HE61" s="313"/>
      <c r="HF61" s="313"/>
      <c r="HG61" s="313"/>
      <c r="HH61" s="313"/>
      <c r="HI61" s="316"/>
      <c r="HM61" s="70"/>
      <c r="KC61" s="71"/>
      <c r="KE61" s="318"/>
      <c r="KF61" s="72"/>
      <c r="KG61" s="72"/>
      <c r="KH61" s="73"/>
      <c r="KI61" s="74"/>
      <c r="KJ61" s="74"/>
      <c r="KK61" s="74"/>
      <c r="KL61" s="74"/>
      <c r="KM61" s="74"/>
      <c r="KN61" s="74"/>
      <c r="KO61" s="74"/>
      <c r="KP61" s="74"/>
      <c r="KQ61" s="74"/>
      <c r="KR61" s="74"/>
      <c r="KS61" s="74"/>
      <c r="KT61" s="74"/>
      <c r="KU61" s="74"/>
      <c r="KV61" s="74"/>
      <c r="KW61" s="74"/>
      <c r="KX61" s="74"/>
      <c r="KY61" s="74"/>
      <c r="KZ61" s="74"/>
      <c r="LA61" s="74"/>
      <c r="LB61" s="74"/>
      <c r="LC61" s="74"/>
      <c r="LD61" s="74"/>
      <c r="LE61" s="74"/>
      <c r="LF61" s="74"/>
      <c r="LG61" s="74"/>
      <c r="LH61" s="74"/>
      <c r="LI61" s="74"/>
      <c r="LJ61" s="74"/>
      <c r="LK61" s="74"/>
      <c r="LL61" s="74"/>
      <c r="LM61" s="74"/>
      <c r="LN61" s="74"/>
      <c r="LO61" s="74"/>
      <c r="LP61" s="74"/>
      <c r="LQ61" s="74"/>
      <c r="LR61" s="74"/>
      <c r="LS61" s="74"/>
      <c r="LT61" s="74"/>
      <c r="LU61" s="74"/>
      <c r="LV61" s="74"/>
      <c r="LW61" s="74"/>
      <c r="LX61" s="74"/>
      <c r="LY61" s="74"/>
      <c r="LZ61" s="74"/>
    </row>
    <row r="62" spans="1:434" ht="17" thickBot="1">
      <c r="A62" s="319"/>
      <c r="B62" s="307"/>
      <c r="C62" s="307"/>
      <c r="D62" s="307"/>
      <c r="E62" s="58" t="s">
        <v>68</v>
      </c>
      <c r="F62" s="310"/>
      <c r="G62" s="99"/>
      <c r="H62" s="42"/>
      <c r="I62" s="59">
        <v>18.399999999999999</v>
      </c>
      <c r="J62" s="60"/>
      <c r="K62" s="61"/>
      <c r="L62" s="60">
        <v>30.2</v>
      </c>
      <c r="M62" s="61"/>
      <c r="N62" s="60">
        <v>41.1</v>
      </c>
      <c r="O62" s="61"/>
      <c r="P62" s="61"/>
      <c r="Q62" s="61"/>
      <c r="R62" s="61"/>
      <c r="S62" s="60">
        <v>30.8</v>
      </c>
      <c r="T62" s="60"/>
      <c r="U62" s="60"/>
      <c r="V62" s="61"/>
      <c r="W62" s="61"/>
      <c r="X62" s="61"/>
      <c r="Y62" s="60"/>
      <c r="Z62" s="60">
        <v>25</v>
      </c>
      <c r="AA62" s="61"/>
      <c r="AB62" s="60">
        <v>18.2</v>
      </c>
      <c r="AC62" s="61"/>
      <c r="AD62" s="60">
        <v>13.5</v>
      </c>
      <c r="AE62" s="60"/>
      <c r="AF62" s="61"/>
      <c r="AG62" s="60">
        <v>30.3</v>
      </c>
      <c r="AH62" s="61"/>
      <c r="AI62" s="61"/>
      <c r="AJ62" s="60">
        <v>23.950000000000003</v>
      </c>
      <c r="AK62" s="62"/>
      <c r="AL62" s="62"/>
      <c r="AM62" s="62"/>
      <c r="AN62" s="63">
        <v>17.600000000000001</v>
      </c>
      <c r="AO62" s="62"/>
      <c r="AP62" s="62"/>
      <c r="AQ62" s="63">
        <v>14.1</v>
      </c>
      <c r="AR62" s="62"/>
      <c r="AS62" s="62"/>
      <c r="AT62" s="62"/>
      <c r="AU62" s="62"/>
      <c r="AV62" s="63">
        <v>28.2</v>
      </c>
      <c r="AW62" s="62"/>
      <c r="AX62" s="62"/>
      <c r="AY62" s="63"/>
      <c r="AZ62" s="64">
        <v>19.3</v>
      </c>
      <c r="BA62" s="63"/>
      <c r="BC62" s="319"/>
      <c r="BD62">
        <v>0</v>
      </c>
      <c r="BE62" s="65" t="e">
        <f t="shared" si="57"/>
        <v>#N/A</v>
      </c>
      <c r="BF62" s="65" t="e">
        <f t="shared" si="57"/>
        <v>#N/A</v>
      </c>
      <c r="BG62" s="65">
        <f t="shared" si="57"/>
        <v>18.399999999999999</v>
      </c>
      <c r="BH62" s="66" t="e">
        <f t="shared" si="57"/>
        <v>#N/A</v>
      </c>
      <c r="BI62" s="66" t="e">
        <f t="shared" si="57"/>
        <v>#N/A</v>
      </c>
      <c r="BJ62" s="66">
        <f t="shared" si="57"/>
        <v>30.2</v>
      </c>
      <c r="BK62" s="66" t="e">
        <f t="shared" si="57"/>
        <v>#N/A</v>
      </c>
      <c r="BL62" s="66">
        <f t="shared" si="57"/>
        <v>41.1</v>
      </c>
      <c r="BM62" s="66" t="e">
        <f t="shared" si="57"/>
        <v>#N/A</v>
      </c>
      <c r="BN62" s="66" t="e">
        <f t="shared" si="57"/>
        <v>#N/A</v>
      </c>
      <c r="BO62" s="66" t="e">
        <f t="shared" si="57"/>
        <v>#N/A</v>
      </c>
      <c r="BP62" s="66" t="e">
        <f t="shared" si="57"/>
        <v>#N/A</v>
      </c>
      <c r="BQ62" s="66">
        <f t="shared" si="57"/>
        <v>30.8</v>
      </c>
      <c r="BR62" s="66" t="e">
        <f t="shared" si="57"/>
        <v>#N/A</v>
      </c>
      <c r="BS62" s="66" t="e">
        <f t="shared" si="57"/>
        <v>#N/A</v>
      </c>
      <c r="BT62" s="66" t="e">
        <f t="shared" si="57"/>
        <v>#N/A</v>
      </c>
      <c r="BU62" s="66" t="e">
        <f t="shared" si="63"/>
        <v>#N/A</v>
      </c>
      <c r="BV62" s="66" t="e">
        <f t="shared" si="63"/>
        <v>#N/A</v>
      </c>
      <c r="BW62" s="66" t="e">
        <f t="shared" si="58"/>
        <v>#N/A</v>
      </c>
      <c r="BX62" s="66">
        <f t="shared" si="58"/>
        <v>25</v>
      </c>
      <c r="BY62" s="66" t="e">
        <f t="shared" si="58"/>
        <v>#N/A</v>
      </c>
      <c r="BZ62" s="66">
        <f t="shared" si="58"/>
        <v>18.2</v>
      </c>
      <c r="CA62" s="66" t="e">
        <f t="shared" si="58"/>
        <v>#N/A</v>
      </c>
      <c r="CB62" s="66">
        <f t="shared" si="58"/>
        <v>13.5</v>
      </c>
      <c r="CC62" s="66" t="e">
        <f t="shared" si="58"/>
        <v>#N/A</v>
      </c>
      <c r="CD62" s="66" t="e">
        <f t="shared" si="58"/>
        <v>#N/A</v>
      </c>
      <c r="CE62" s="66">
        <f t="shared" si="58"/>
        <v>30.3</v>
      </c>
      <c r="CF62" s="66" t="e">
        <f t="shared" si="58"/>
        <v>#N/A</v>
      </c>
      <c r="CG62" s="66" t="e">
        <f t="shared" si="58"/>
        <v>#N/A</v>
      </c>
      <c r="CH62" s="66">
        <f t="shared" si="58"/>
        <v>23.950000000000003</v>
      </c>
      <c r="CI62" s="66" t="e">
        <f t="shared" si="58"/>
        <v>#N/A</v>
      </c>
      <c r="CJ62" s="66" t="e">
        <f t="shared" si="58"/>
        <v>#N/A</v>
      </c>
      <c r="CK62" s="66" t="e">
        <f t="shared" si="58"/>
        <v>#N/A</v>
      </c>
      <c r="CL62" s="66">
        <f t="shared" si="58"/>
        <v>17.600000000000001</v>
      </c>
      <c r="CM62" s="66" t="e">
        <f t="shared" si="59"/>
        <v>#N/A</v>
      </c>
      <c r="CN62" s="66" t="e">
        <f t="shared" si="59"/>
        <v>#N/A</v>
      </c>
      <c r="CO62" s="66">
        <f t="shared" si="59"/>
        <v>14.1</v>
      </c>
      <c r="CP62" s="66" t="e">
        <f t="shared" si="59"/>
        <v>#N/A</v>
      </c>
      <c r="CQ62" s="66" t="e">
        <f t="shared" si="59"/>
        <v>#N/A</v>
      </c>
      <c r="CR62" s="66" t="e">
        <f t="shared" si="59"/>
        <v>#N/A</v>
      </c>
      <c r="CS62" s="66" t="e">
        <f t="shared" si="56"/>
        <v>#N/A</v>
      </c>
      <c r="CT62" s="66">
        <f t="shared" si="56"/>
        <v>28.2</v>
      </c>
      <c r="CU62" s="66" t="e">
        <f t="shared" si="56"/>
        <v>#N/A</v>
      </c>
      <c r="CV62" s="66" t="e">
        <f t="shared" si="56"/>
        <v>#N/A</v>
      </c>
      <c r="CW62" s="66" t="e">
        <f t="shared" si="40"/>
        <v>#N/A</v>
      </c>
      <c r="CX62" s="66">
        <f t="shared" si="40"/>
        <v>19.3</v>
      </c>
      <c r="CY62" s="66" t="e">
        <f t="shared" si="40"/>
        <v>#N/A</v>
      </c>
      <c r="CZ62" s="66" t="e">
        <f>IF(#REF!="",NA(),#REF!)</f>
        <v>#REF!</v>
      </c>
      <c r="DA62" s="66" t="e">
        <f>IF(#REF!="",NA(),#REF!)</f>
        <v>#REF!</v>
      </c>
      <c r="DB62" s="66" t="e">
        <f>IF(#REF!="",NA(),#REF!)</f>
        <v>#REF!</v>
      </c>
      <c r="DC62" s="66" t="e">
        <f>IF(#REF!="",NA(),#REF!)</f>
        <v>#REF!</v>
      </c>
      <c r="DD62" s="66" t="e">
        <f>IF(#REF!="",NA(),#REF!)</f>
        <v>#REF!</v>
      </c>
      <c r="DE62" s="66" t="e">
        <f>IF(#REF!="",NA(),#REF!)</f>
        <v>#REF!</v>
      </c>
      <c r="DF62" s="66" t="e">
        <f>IF(#REF!="",NA(),#REF!)</f>
        <v>#REF!</v>
      </c>
      <c r="DG62" s="66" t="e">
        <f>IF(#REF!="",NA(),#REF!)</f>
        <v>#REF!</v>
      </c>
      <c r="DH62" s="66" t="e">
        <f>IF(#REF!="",NA(),#REF!)</f>
        <v>#REF!</v>
      </c>
      <c r="DI62" s="66" t="e">
        <f>IF(#REF!="",NA(),#REF!)</f>
        <v>#REF!</v>
      </c>
      <c r="DJ62" s="66" t="e">
        <f>IF(#REF!="",NA(),#REF!)</f>
        <v>#REF!</v>
      </c>
      <c r="DK62" s="66" t="e">
        <f>IF(#REF!="",NA(),#REF!)</f>
        <v>#REF!</v>
      </c>
      <c r="DL62" s="66" t="e">
        <f>IF(#REF!="",NA(),#REF!)</f>
        <v>#REF!</v>
      </c>
      <c r="DM62" s="66" t="e">
        <f>IF(#REF!="",NA(),#REF!)</f>
        <v>#REF!</v>
      </c>
      <c r="DN62" s="66" t="e">
        <f>IF(#REF!="",NA(),#REF!)</f>
        <v>#REF!</v>
      </c>
      <c r="DO62" s="66" t="e">
        <f>IF(#REF!="",NA(),#REF!)</f>
        <v>#REF!</v>
      </c>
      <c r="DP62" s="66" t="e">
        <f>IF(#REF!="",NA(),#REF!)</f>
        <v>#REF!</v>
      </c>
      <c r="DQ62" s="66" t="e">
        <f>IF(#REF!="",NA(),#REF!)</f>
        <v>#REF!</v>
      </c>
      <c r="DR62" s="66" t="e">
        <f>IF(#REF!="",NA(),#REF!)</f>
        <v>#REF!</v>
      </c>
      <c r="DS62" s="66" t="e">
        <f>IF(#REF!="",NA(),#REF!)</f>
        <v>#REF!</v>
      </c>
      <c r="DT62" s="66" t="e">
        <f>IF(#REF!="",NA(),#REF!)</f>
        <v>#REF!</v>
      </c>
      <c r="DU62" s="66" t="e">
        <f>IF(#REF!="",NA(),#REF!)</f>
        <v>#REF!</v>
      </c>
      <c r="DV62" s="66" t="e">
        <f>IF(#REF!="",NA(),#REF!)</f>
        <v>#REF!</v>
      </c>
      <c r="DW62" s="66" t="e">
        <f>IF(#REF!="",NA(),#REF!)</f>
        <v>#REF!</v>
      </c>
      <c r="DX62" s="67" t="e">
        <f>IF(#REF!="",NA(),#REF!)</f>
        <v>#REF!</v>
      </c>
      <c r="DY62" s="304"/>
      <c r="DZ62" s="307"/>
      <c r="EA62" s="68"/>
      <c r="EB62" s="58" t="s">
        <v>69</v>
      </c>
      <c r="EC62" s="310"/>
      <c r="ED62" s="312"/>
      <c r="EE62" s="313"/>
      <c r="EF62" s="313"/>
      <c r="EG62" s="313"/>
      <c r="EH62" s="313"/>
      <c r="EI62" s="313"/>
      <c r="EJ62" s="53" t="str">
        <f t="shared" si="68"/>
        <v/>
      </c>
      <c r="EK62" s="53" t="str">
        <f t="shared" si="68"/>
        <v/>
      </c>
      <c r="EL62" s="70">
        <f t="shared" si="68"/>
        <v>18.399999999999999</v>
      </c>
      <c r="EM62" t="str">
        <f t="shared" si="68"/>
        <v/>
      </c>
      <c r="EN62" t="str">
        <f t="shared" si="68"/>
        <v/>
      </c>
      <c r="EO62">
        <f t="shared" si="68"/>
        <v>30.2</v>
      </c>
      <c r="EP62" t="str">
        <f t="shared" si="68"/>
        <v/>
      </c>
      <c r="EQ62">
        <f t="shared" si="68"/>
        <v>41.1</v>
      </c>
      <c r="ER62" t="str">
        <f t="shared" si="68"/>
        <v/>
      </c>
      <c r="ES62" t="str">
        <f t="shared" si="68"/>
        <v/>
      </c>
      <c r="ET62" t="str">
        <f t="shared" si="68"/>
        <v/>
      </c>
      <c r="EU62" t="str">
        <f t="shared" si="68"/>
        <v/>
      </c>
      <c r="EV62">
        <f t="shared" si="68"/>
        <v>30.8</v>
      </c>
      <c r="EW62" t="str">
        <f t="shared" si="68"/>
        <v/>
      </c>
      <c r="EX62" t="str">
        <f t="shared" si="68"/>
        <v/>
      </c>
      <c r="EY62" t="str">
        <f t="shared" si="68"/>
        <v/>
      </c>
      <c r="EZ62" t="str">
        <f t="shared" si="69"/>
        <v/>
      </c>
      <c r="FA62" t="str">
        <f t="shared" si="69"/>
        <v/>
      </c>
      <c r="FB62" t="str">
        <f t="shared" si="69"/>
        <v/>
      </c>
      <c r="FC62">
        <f t="shared" si="69"/>
        <v>25</v>
      </c>
      <c r="FD62" t="str">
        <f t="shared" si="69"/>
        <v/>
      </c>
      <c r="FE62">
        <f t="shared" si="69"/>
        <v>18.2</v>
      </c>
      <c r="FF62" t="str">
        <f t="shared" si="69"/>
        <v/>
      </c>
      <c r="FG62">
        <f t="shared" si="69"/>
        <v>13.5</v>
      </c>
      <c r="FH62" t="str">
        <f t="shared" si="69"/>
        <v/>
      </c>
      <c r="FI62" t="str">
        <f t="shared" si="69"/>
        <v/>
      </c>
      <c r="FJ62">
        <f t="shared" si="69"/>
        <v>30.3</v>
      </c>
      <c r="FK62" t="str">
        <f t="shared" si="69"/>
        <v/>
      </c>
      <c r="FL62" t="str">
        <f t="shared" si="69"/>
        <v/>
      </c>
      <c r="FM62">
        <f t="shared" si="69"/>
        <v>23.950000000000003</v>
      </c>
      <c r="FN62" t="str">
        <f t="shared" si="66"/>
        <v/>
      </c>
      <c r="FO62" t="str">
        <f t="shared" si="65"/>
        <v/>
      </c>
      <c r="FP62" t="str">
        <f t="shared" si="65"/>
        <v/>
      </c>
      <c r="FQ62">
        <f t="shared" si="65"/>
        <v>17.600000000000001</v>
      </c>
      <c r="FR62" t="str">
        <f t="shared" si="65"/>
        <v/>
      </c>
      <c r="FS62" t="str">
        <f t="shared" si="65"/>
        <v/>
      </c>
      <c r="FT62">
        <f t="shared" si="65"/>
        <v>14.1</v>
      </c>
      <c r="FU62" t="str">
        <f t="shared" si="65"/>
        <v/>
      </c>
      <c r="FV62" t="str">
        <f t="shared" si="65"/>
        <v/>
      </c>
      <c r="FW62" t="str">
        <f t="shared" si="65"/>
        <v/>
      </c>
      <c r="FX62" t="str">
        <f t="shared" si="65"/>
        <v/>
      </c>
      <c r="FY62">
        <f t="shared" si="65"/>
        <v>28.2</v>
      </c>
      <c r="FZ62" t="str">
        <f t="shared" si="64"/>
        <v/>
      </c>
      <c r="GA62" t="str">
        <f t="shared" si="64"/>
        <v/>
      </c>
      <c r="GB62" t="str">
        <f t="shared" si="64"/>
        <v/>
      </c>
      <c r="GC62">
        <f t="shared" si="64"/>
        <v>19.3</v>
      </c>
      <c r="GD62" t="str">
        <f t="shared" si="64"/>
        <v/>
      </c>
      <c r="GE62" t="str">
        <f t="shared" si="64"/>
        <v/>
      </c>
      <c r="GF62" t="str">
        <f t="shared" si="64"/>
        <v/>
      </c>
      <c r="GG62" t="str">
        <f t="shared" si="64"/>
        <v/>
      </c>
      <c r="GH62" t="str">
        <f t="shared" si="64"/>
        <v/>
      </c>
      <c r="GI62" t="str">
        <f t="shared" si="64"/>
        <v/>
      </c>
      <c r="GJ62" t="str">
        <f t="shared" si="64"/>
        <v/>
      </c>
      <c r="GK62" t="str">
        <f t="shared" si="64"/>
        <v/>
      </c>
      <c r="GL62" t="str">
        <f t="shared" si="64"/>
        <v/>
      </c>
      <c r="GM62" t="str">
        <f t="shared" si="64"/>
        <v/>
      </c>
      <c r="GN62" t="str">
        <f t="shared" si="67"/>
        <v/>
      </c>
      <c r="GO62" t="str">
        <f t="shared" si="67"/>
        <v/>
      </c>
      <c r="GP62" t="str">
        <f t="shared" si="67"/>
        <v/>
      </c>
      <c r="GQ62" t="str">
        <f t="shared" si="67"/>
        <v/>
      </c>
      <c r="GR62" t="str">
        <f t="shared" si="48"/>
        <v/>
      </c>
      <c r="GS62" t="str">
        <f t="shared" si="48"/>
        <v/>
      </c>
      <c r="GT62" t="str">
        <f t="shared" si="48"/>
        <v/>
      </c>
      <c r="GU62" t="str">
        <f t="shared" si="7"/>
        <v/>
      </c>
      <c r="GV62" t="str">
        <f t="shared" si="7"/>
        <v/>
      </c>
      <c r="GW62" t="str">
        <f t="shared" si="7"/>
        <v/>
      </c>
      <c r="GX62" t="str">
        <f t="shared" si="7"/>
        <v/>
      </c>
      <c r="GY62" t="str">
        <f t="shared" si="7"/>
        <v/>
      </c>
      <c r="GZ62" t="str">
        <f t="shared" si="7"/>
        <v/>
      </c>
      <c r="HA62" t="str">
        <f t="shared" si="7"/>
        <v/>
      </c>
      <c r="HB62" t="str">
        <f t="shared" si="7"/>
        <v/>
      </c>
      <c r="HC62" s="71" t="str">
        <f t="shared" si="38"/>
        <v/>
      </c>
      <c r="HD62" s="313"/>
      <c r="HE62" s="313"/>
      <c r="HF62" s="313"/>
      <c r="HG62" s="313"/>
      <c r="HH62" s="313"/>
      <c r="HI62" s="316"/>
      <c r="HM62" s="70"/>
      <c r="KC62" s="71"/>
      <c r="KE62" s="318"/>
      <c r="KF62" s="72"/>
      <c r="KG62" s="72"/>
      <c r="KH62" s="73"/>
      <c r="KI62" s="74"/>
      <c r="KJ62" s="74"/>
      <c r="KK62" s="74"/>
      <c r="KL62" s="74"/>
      <c r="KM62" s="74"/>
      <c r="KN62" s="74"/>
      <c r="KO62" s="74"/>
      <c r="KP62" s="74"/>
      <c r="KQ62" s="74"/>
      <c r="KR62" s="74"/>
      <c r="KS62" s="74"/>
      <c r="KT62" s="74"/>
      <c r="KU62" s="74"/>
      <c r="KV62" s="74"/>
      <c r="KW62" s="74"/>
      <c r="KX62" s="74"/>
      <c r="KY62" s="74"/>
      <c r="KZ62" s="74"/>
      <c r="LA62" s="74"/>
      <c r="LB62" s="74"/>
      <c r="LC62" s="74"/>
      <c r="LD62" s="74"/>
      <c r="LE62" s="74"/>
      <c r="LF62" s="74"/>
      <c r="LG62" s="74"/>
      <c r="LH62" s="74"/>
      <c r="LI62" s="74"/>
      <c r="LJ62" s="74"/>
      <c r="LK62" s="74"/>
      <c r="LL62" s="74"/>
      <c r="LM62" s="74"/>
      <c r="LN62" s="74"/>
      <c r="LO62" s="74"/>
      <c r="LP62" s="74"/>
      <c r="LQ62" s="74"/>
      <c r="LR62" s="74"/>
      <c r="LS62" s="74"/>
      <c r="LT62" s="74"/>
      <c r="LU62" s="74"/>
      <c r="LV62" s="74"/>
      <c r="LW62" s="74"/>
      <c r="LX62" s="74"/>
      <c r="LY62" s="74"/>
      <c r="LZ62" s="74"/>
    </row>
    <row r="63" spans="1:434" ht="17" thickBot="1">
      <c r="A63" s="319"/>
      <c r="B63" s="307"/>
      <c r="C63" s="307"/>
      <c r="D63" s="307"/>
      <c r="E63" s="58" t="s">
        <v>70</v>
      </c>
      <c r="F63" s="310"/>
      <c r="G63" s="99"/>
      <c r="H63" s="42"/>
      <c r="I63" s="59">
        <v>13.4</v>
      </c>
      <c r="J63" s="60"/>
      <c r="K63" s="61"/>
      <c r="L63" s="60">
        <v>5.5</v>
      </c>
      <c r="M63" s="61"/>
      <c r="N63" s="60">
        <v>3.5</v>
      </c>
      <c r="O63" s="61"/>
      <c r="P63" s="61"/>
      <c r="Q63" s="61"/>
      <c r="R63" s="61"/>
      <c r="S63" s="60">
        <v>2.2000000000000002</v>
      </c>
      <c r="T63" s="60"/>
      <c r="U63" s="60"/>
      <c r="V63" s="61"/>
      <c r="W63" s="61"/>
      <c r="X63" s="61"/>
      <c r="Y63" s="60"/>
      <c r="Z63" s="60">
        <v>5</v>
      </c>
      <c r="AA63" s="61"/>
      <c r="AB63" s="60">
        <v>4.9000000000000004</v>
      </c>
      <c r="AC63" s="61"/>
      <c r="AD63" s="60">
        <v>5.3</v>
      </c>
      <c r="AE63" s="60"/>
      <c r="AF63" s="61"/>
      <c r="AG63" s="60">
        <v>0.6</v>
      </c>
      <c r="AH63" s="61"/>
      <c r="AI63" s="61"/>
      <c r="AJ63" s="60">
        <v>6.1499999999999995</v>
      </c>
      <c r="AK63" s="62"/>
      <c r="AL63" s="62"/>
      <c r="AM63" s="62"/>
      <c r="AN63" s="63">
        <v>11.7</v>
      </c>
      <c r="AO63" s="62"/>
      <c r="AP63" s="62"/>
      <c r="AQ63" s="63">
        <v>8.6</v>
      </c>
      <c r="AR63" s="62"/>
      <c r="AS63" s="62"/>
      <c r="AT63" s="62"/>
      <c r="AU63" s="62"/>
      <c r="AV63" s="63">
        <v>2.2999999999999998</v>
      </c>
      <c r="AW63" s="62"/>
      <c r="AX63" s="62"/>
      <c r="AY63" s="63"/>
      <c r="AZ63" s="64">
        <v>8.1999999999999993</v>
      </c>
      <c r="BA63" s="63"/>
      <c r="BC63" s="319"/>
      <c r="BD63">
        <v>0</v>
      </c>
      <c r="BE63" s="65" t="e">
        <f t="shared" si="57"/>
        <v>#N/A</v>
      </c>
      <c r="BF63" s="65" t="e">
        <f t="shared" si="57"/>
        <v>#N/A</v>
      </c>
      <c r="BG63" s="65">
        <f t="shared" si="57"/>
        <v>13.4</v>
      </c>
      <c r="BH63" s="66" t="e">
        <f t="shared" si="57"/>
        <v>#N/A</v>
      </c>
      <c r="BI63" s="66" t="e">
        <f t="shared" si="57"/>
        <v>#N/A</v>
      </c>
      <c r="BJ63" s="66">
        <f t="shared" si="57"/>
        <v>5.5</v>
      </c>
      <c r="BK63" s="66" t="e">
        <f t="shared" si="57"/>
        <v>#N/A</v>
      </c>
      <c r="BL63" s="66">
        <f t="shared" si="57"/>
        <v>3.5</v>
      </c>
      <c r="BM63" s="66" t="e">
        <f t="shared" si="57"/>
        <v>#N/A</v>
      </c>
      <c r="BN63" s="66" t="e">
        <f t="shared" si="57"/>
        <v>#N/A</v>
      </c>
      <c r="BO63" s="66" t="e">
        <f t="shared" si="57"/>
        <v>#N/A</v>
      </c>
      <c r="BP63" s="66" t="e">
        <f t="shared" si="57"/>
        <v>#N/A</v>
      </c>
      <c r="BQ63" s="66">
        <f t="shared" si="57"/>
        <v>2.2000000000000002</v>
      </c>
      <c r="BR63" s="66" t="e">
        <f t="shared" si="57"/>
        <v>#N/A</v>
      </c>
      <c r="BS63" s="66" t="e">
        <f t="shared" si="57"/>
        <v>#N/A</v>
      </c>
      <c r="BT63" s="66" t="e">
        <f t="shared" si="57"/>
        <v>#N/A</v>
      </c>
      <c r="BU63" s="66" t="e">
        <f t="shared" si="63"/>
        <v>#N/A</v>
      </c>
      <c r="BV63" s="66" t="e">
        <f t="shared" si="63"/>
        <v>#N/A</v>
      </c>
      <c r="BW63" s="66" t="e">
        <f t="shared" si="58"/>
        <v>#N/A</v>
      </c>
      <c r="BX63" s="66">
        <f t="shared" si="58"/>
        <v>5</v>
      </c>
      <c r="BY63" s="66" t="e">
        <f t="shared" si="58"/>
        <v>#N/A</v>
      </c>
      <c r="BZ63" s="66">
        <f t="shared" si="58"/>
        <v>4.9000000000000004</v>
      </c>
      <c r="CA63" s="66" t="e">
        <f t="shared" si="58"/>
        <v>#N/A</v>
      </c>
      <c r="CB63" s="66">
        <f t="shared" si="58"/>
        <v>5.3</v>
      </c>
      <c r="CC63" s="66" t="e">
        <f t="shared" si="58"/>
        <v>#N/A</v>
      </c>
      <c r="CD63" s="66" t="e">
        <f t="shared" si="58"/>
        <v>#N/A</v>
      </c>
      <c r="CE63" s="66">
        <f t="shared" si="58"/>
        <v>0.6</v>
      </c>
      <c r="CF63" s="66" t="e">
        <f t="shared" si="58"/>
        <v>#N/A</v>
      </c>
      <c r="CG63" s="66" t="e">
        <f t="shared" si="58"/>
        <v>#N/A</v>
      </c>
      <c r="CH63" s="66">
        <f t="shared" si="58"/>
        <v>6.1499999999999995</v>
      </c>
      <c r="CI63" s="66" t="e">
        <f t="shared" si="58"/>
        <v>#N/A</v>
      </c>
      <c r="CJ63" s="66" t="e">
        <f t="shared" si="58"/>
        <v>#N/A</v>
      </c>
      <c r="CK63" s="66" t="e">
        <f t="shared" si="58"/>
        <v>#N/A</v>
      </c>
      <c r="CL63" s="66">
        <f t="shared" si="58"/>
        <v>11.7</v>
      </c>
      <c r="CM63" s="66" t="e">
        <f t="shared" si="59"/>
        <v>#N/A</v>
      </c>
      <c r="CN63" s="66" t="e">
        <f t="shared" si="59"/>
        <v>#N/A</v>
      </c>
      <c r="CO63" s="66">
        <f t="shared" si="59"/>
        <v>8.6</v>
      </c>
      <c r="CP63" s="66" t="e">
        <f t="shared" si="59"/>
        <v>#N/A</v>
      </c>
      <c r="CQ63" s="66" t="e">
        <f t="shared" si="59"/>
        <v>#N/A</v>
      </c>
      <c r="CR63" s="66" t="e">
        <f t="shared" si="59"/>
        <v>#N/A</v>
      </c>
      <c r="CS63" s="66" t="e">
        <f t="shared" si="56"/>
        <v>#N/A</v>
      </c>
      <c r="CT63" s="66">
        <f t="shared" si="56"/>
        <v>2.2999999999999998</v>
      </c>
      <c r="CU63" s="66" t="e">
        <f t="shared" si="56"/>
        <v>#N/A</v>
      </c>
      <c r="CV63" s="66" t="e">
        <f t="shared" si="56"/>
        <v>#N/A</v>
      </c>
      <c r="CW63" s="66" t="e">
        <f t="shared" si="40"/>
        <v>#N/A</v>
      </c>
      <c r="CX63" s="66">
        <f t="shared" si="40"/>
        <v>8.1999999999999993</v>
      </c>
      <c r="CY63" s="66" t="e">
        <f t="shared" si="40"/>
        <v>#N/A</v>
      </c>
      <c r="CZ63" s="66" t="e">
        <f>IF(#REF!="",NA(),#REF!)</f>
        <v>#REF!</v>
      </c>
      <c r="DA63" s="66" t="e">
        <f>IF(#REF!="",NA(),#REF!)</f>
        <v>#REF!</v>
      </c>
      <c r="DB63" s="66" t="e">
        <f>IF(#REF!="",NA(),#REF!)</f>
        <v>#REF!</v>
      </c>
      <c r="DC63" s="66" t="e">
        <f>IF(#REF!="",NA(),#REF!)</f>
        <v>#REF!</v>
      </c>
      <c r="DD63" s="66" t="e">
        <f>IF(#REF!="",NA(),#REF!)</f>
        <v>#REF!</v>
      </c>
      <c r="DE63" s="66" t="e">
        <f>IF(#REF!="",NA(),#REF!)</f>
        <v>#REF!</v>
      </c>
      <c r="DF63" s="66" t="e">
        <f>IF(#REF!="",NA(),#REF!)</f>
        <v>#REF!</v>
      </c>
      <c r="DG63" s="66" t="e">
        <f>IF(#REF!="",NA(),#REF!)</f>
        <v>#REF!</v>
      </c>
      <c r="DH63" s="66" t="e">
        <f>IF(#REF!="",NA(),#REF!)</f>
        <v>#REF!</v>
      </c>
      <c r="DI63" s="66" t="e">
        <f>IF(#REF!="",NA(),#REF!)</f>
        <v>#REF!</v>
      </c>
      <c r="DJ63" s="66" t="e">
        <f>IF(#REF!="",NA(),#REF!)</f>
        <v>#REF!</v>
      </c>
      <c r="DK63" s="66" t="e">
        <f>IF(#REF!="",NA(),#REF!)</f>
        <v>#REF!</v>
      </c>
      <c r="DL63" s="66" t="e">
        <f>IF(#REF!="",NA(),#REF!)</f>
        <v>#REF!</v>
      </c>
      <c r="DM63" s="66" t="e">
        <f>IF(#REF!="",NA(),#REF!)</f>
        <v>#REF!</v>
      </c>
      <c r="DN63" s="66" t="e">
        <f>IF(#REF!="",NA(),#REF!)</f>
        <v>#REF!</v>
      </c>
      <c r="DO63" s="66" t="e">
        <f>IF(#REF!="",NA(),#REF!)</f>
        <v>#REF!</v>
      </c>
      <c r="DP63" s="66" t="e">
        <f>IF(#REF!="",NA(),#REF!)</f>
        <v>#REF!</v>
      </c>
      <c r="DQ63" s="66" t="e">
        <f>IF(#REF!="",NA(),#REF!)</f>
        <v>#REF!</v>
      </c>
      <c r="DR63" s="66" t="e">
        <f>IF(#REF!="",NA(),#REF!)</f>
        <v>#REF!</v>
      </c>
      <c r="DS63" s="66" t="e">
        <f>IF(#REF!="",NA(),#REF!)</f>
        <v>#REF!</v>
      </c>
      <c r="DT63" s="66" t="e">
        <f>IF(#REF!="",NA(),#REF!)</f>
        <v>#REF!</v>
      </c>
      <c r="DU63" s="66" t="e">
        <f>IF(#REF!="",NA(),#REF!)</f>
        <v>#REF!</v>
      </c>
      <c r="DV63" s="66" t="e">
        <f>IF(#REF!="",NA(),#REF!)</f>
        <v>#REF!</v>
      </c>
      <c r="DW63" s="66" t="e">
        <f>IF(#REF!="",NA(),#REF!)</f>
        <v>#REF!</v>
      </c>
      <c r="DX63" s="67" t="e">
        <f>IF(#REF!="",NA(),#REF!)</f>
        <v>#REF!</v>
      </c>
      <c r="DY63" s="304"/>
      <c r="DZ63" s="307"/>
      <c r="EA63" s="68"/>
      <c r="EB63" s="58" t="s">
        <v>70</v>
      </c>
      <c r="EC63" s="310"/>
      <c r="ED63" s="312"/>
      <c r="EE63" s="313"/>
      <c r="EF63" s="313"/>
      <c r="EG63" s="313"/>
      <c r="EH63" s="313"/>
      <c r="EI63" s="313"/>
      <c r="EJ63" s="53" t="str">
        <f t="shared" si="68"/>
        <v/>
      </c>
      <c r="EK63" s="53" t="str">
        <f t="shared" si="68"/>
        <v/>
      </c>
      <c r="EL63" s="70">
        <f t="shared" si="68"/>
        <v>13.4</v>
      </c>
      <c r="EM63" t="str">
        <f t="shared" si="68"/>
        <v/>
      </c>
      <c r="EN63" t="str">
        <f t="shared" si="68"/>
        <v/>
      </c>
      <c r="EO63">
        <f t="shared" si="68"/>
        <v>5.5</v>
      </c>
      <c r="EP63" t="str">
        <f t="shared" si="68"/>
        <v/>
      </c>
      <c r="EQ63">
        <f t="shared" si="68"/>
        <v>3.5</v>
      </c>
      <c r="ER63" t="str">
        <f t="shared" si="68"/>
        <v/>
      </c>
      <c r="ES63" t="str">
        <f t="shared" si="68"/>
        <v/>
      </c>
      <c r="ET63" t="str">
        <f t="shared" si="68"/>
        <v/>
      </c>
      <c r="EU63" t="str">
        <f t="shared" si="68"/>
        <v/>
      </c>
      <c r="EV63">
        <f t="shared" si="68"/>
        <v>2.2000000000000002</v>
      </c>
      <c r="EW63" t="str">
        <f t="shared" si="68"/>
        <v/>
      </c>
      <c r="EX63" t="str">
        <f t="shared" si="68"/>
        <v/>
      </c>
      <c r="EY63" t="str">
        <f t="shared" si="68"/>
        <v/>
      </c>
      <c r="EZ63" t="str">
        <f t="shared" si="69"/>
        <v/>
      </c>
      <c r="FA63" t="str">
        <f t="shared" si="69"/>
        <v/>
      </c>
      <c r="FB63" t="str">
        <f t="shared" si="69"/>
        <v/>
      </c>
      <c r="FC63">
        <f t="shared" si="69"/>
        <v>5</v>
      </c>
      <c r="FD63" t="str">
        <f t="shared" si="69"/>
        <v/>
      </c>
      <c r="FE63">
        <f t="shared" si="69"/>
        <v>4.9000000000000004</v>
      </c>
      <c r="FF63" t="str">
        <f t="shared" si="69"/>
        <v/>
      </c>
      <c r="FG63">
        <f t="shared" si="69"/>
        <v>5.3</v>
      </c>
      <c r="FH63" t="str">
        <f t="shared" si="69"/>
        <v/>
      </c>
      <c r="FI63" t="str">
        <f t="shared" si="69"/>
        <v/>
      </c>
      <c r="FJ63">
        <f t="shared" si="69"/>
        <v>0.6</v>
      </c>
      <c r="FK63" t="str">
        <f t="shared" si="69"/>
        <v/>
      </c>
      <c r="FL63" t="str">
        <f t="shared" si="69"/>
        <v/>
      </c>
      <c r="FM63">
        <f t="shared" si="69"/>
        <v>6.1499999999999995</v>
      </c>
      <c r="FN63" t="str">
        <f t="shared" si="66"/>
        <v/>
      </c>
      <c r="FO63" t="str">
        <f t="shared" si="65"/>
        <v/>
      </c>
      <c r="FP63" t="str">
        <f t="shared" si="65"/>
        <v/>
      </c>
      <c r="FQ63">
        <f t="shared" si="65"/>
        <v>11.7</v>
      </c>
      <c r="FR63" t="str">
        <f t="shared" si="65"/>
        <v/>
      </c>
      <c r="FS63" t="str">
        <f t="shared" si="65"/>
        <v/>
      </c>
      <c r="FT63">
        <f t="shared" si="65"/>
        <v>8.6</v>
      </c>
      <c r="FU63" t="str">
        <f t="shared" si="65"/>
        <v/>
      </c>
      <c r="FV63" t="str">
        <f t="shared" si="65"/>
        <v/>
      </c>
      <c r="FW63" t="str">
        <f t="shared" si="65"/>
        <v/>
      </c>
      <c r="FX63" t="str">
        <f t="shared" si="65"/>
        <v/>
      </c>
      <c r="FY63">
        <f t="shared" si="65"/>
        <v>2.2999999999999998</v>
      </c>
      <c r="FZ63" t="str">
        <f t="shared" si="64"/>
        <v/>
      </c>
      <c r="GA63" t="str">
        <f t="shared" si="64"/>
        <v/>
      </c>
      <c r="GB63" t="str">
        <f t="shared" si="64"/>
        <v/>
      </c>
      <c r="GC63">
        <f t="shared" si="64"/>
        <v>8.1999999999999993</v>
      </c>
      <c r="GD63" t="str">
        <f t="shared" si="64"/>
        <v/>
      </c>
      <c r="GE63" t="str">
        <f t="shared" si="64"/>
        <v/>
      </c>
      <c r="GF63" t="str">
        <f t="shared" si="64"/>
        <v/>
      </c>
      <c r="GG63" t="str">
        <f t="shared" si="64"/>
        <v/>
      </c>
      <c r="GH63" t="str">
        <f t="shared" si="64"/>
        <v/>
      </c>
      <c r="GI63" t="str">
        <f t="shared" si="64"/>
        <v/>
      </c>
      <c r="GJ63" t="str">
        <f t="shared" si="64"/>
        <v/>
      </c>
      <c r="GK63" t="str">
        <f t="shared" si="64"/>
        <v/>
      </c>
      <c r="GL63" t="str">
        <f t="shared" si="64"/>
        <v/>
      </c>
      <c r="GM63" t="str">
        <f t="shared" si="64"/>
        <v/>
      </c>
      <c r="GN63" t="str">
        <f t="shared" si="67"/>
        <v/>
      </c>
      <c r="GO63" t="str">
        <f t="shared" si="67"/>
        <v/>
      </c>
      <c r="GP63" t="str">
        <f t="shared" si="67"/>
        <v/>
      </c>
      <c r="GQ63" t="str">
        <f t="shared" si="67"/>
        <v/>
      </c>
      <c r="GR63" t="str">
        <f t="shared" si="48"/>
        <v/>
      </c>
      <c r="GS63" t="str">
        <f t="shared" si="48"/>
        <v/>
      </c>
      <c r="GT63" t="str">
        <f t="shared" si="48"/>
        <v/>
      </c>
      <c r="GU63" t="str">
        <f t="shared" si="7"/>
        <v/>
      </c>
      <c r="GV63" t="str">
        <f t="shared" si="7"/>
        <v/>
      </c>
      <c r="GW63" t="str">
        <f t="shared" si="7"/>
        <v/>
      </c>
      <c r="GX63" t="str">
        <f t="shared" si="7"/>
        <v/>
      </c>
      <c r="GY63" t="str">
        <f t="shared" si="7"/>
        <v/>
      </c>
      <c r="GZ63" t="str">
        <f t="shared" si="7"/>
        <v/>
      </c>
      <c r="HA63" t="str">
        <f t="shared" si="7"/>
        <v/>
      </c>
      <c r="HB63" t="str">
        <f t="shared" si="7"/>
        <v/>
      </c>
      <c r="HC63" s="71" t="str">
        <f t="shared" si="38"/>
        <v/>
      </c>
      <c r="HD63" s="313"/>
      <c r="HE63" s="313"/>
      <c r="HF63" s="313"/>
      <c r="HG63" s="313"/>
      <c r="HH63" s="313"/>
      <c r="HI63" s="316"/>
      <c r="HM63" s="70"/>
      <c r="KC63" s="71"/>
      <c r="KE63" s="318"/>
      <c r="KF63" s="72"/>
      <c r="KG63" s="72"/>
      <c r="KH63" s="73"/>
      <c r="KI63" s="74"/>
      <c r="KJ63" s="74"/>
      <c r="KK63" s="74"/>
      <c r="KL63" s="74"/>
      <c r="KM63" s="74"/>
      <c r="KN63" s="74"/>
      <c r="KO63" s="74"/>
      <c r="KP63" s="74"/>
      <c r="KQ63" s="74"/>
      <c r="KR63" s="74"/>
      <c r="KS63" s="74"/>
      <c r="KT63" s="74"/>
      <c r="KU63" s="74"/>
      <c r="KV63" s="74"/>
      <c r="KW63" s="74"/>
      <c r="KX63" s="74"/>
      <c r="KY63" s="74"/>
      <c r="KZ63" s="74"/>
      <c r="LA63" s="74"/>
      <c r="LB63" s="74"/>
      <c r="LC63" s="74"/>
      <c r="LD63" s="74"/>
      <c r="LE63" s="74"/>
      <c r="LF63" s="74"/>
      <c r="LG63" s="74"/>
      <c r="LH63" s="74"/>
      <c r="LI63" s="74"/>
      <c r="LJ63" s="74"/>
      <c r="LK63" s="74"/>
      <c r="LL63" s="74"/>
      <c r="LM63" s="74"/>
      <c r="LN63" s="74"/>
      <c r="LO63" s="74"/>
      <c r="LP63" s="74"/>
      <c r="LQ63" s="74"/>
      <c r="LR63" s="74"/>
      <c r="LS63" s="74"/>
      <c r="LT63" s="74"/>
      <c r="LU63" s="74"/>
      <c r="LV63" s="74"/>
      <c r="LW63" s="74"/>
      <c r="LX63" s="74"/>
      <c r="LY63" s="74"/>
      <c r="LZ63" s="74"/>
    </row>
    <row r="64" spans="1:434" ht="17" thickBot="1">
      <c r="A64" s="319"/>
      <c r="B64" s="307"/>
      <c r="C64" s="308"/>
      <c r="D64" s="308"/>
      <c r="E64" s="94" t="s">
        <v>3</v>
      </c>
      <c r="F64" s="311"/>
      <c r="G64" s="100"/>
      <c r="H64" s="75"/>
      <c r="I64" s="95">
        <v>45.6</v>
      </c>
      <c r="J64" s="79"/>
      <c r="K64" s="80"/>
      <c r="L64" s="79">
        <v>36.200000000000003</v>
      </c>
      <c r="M64" s="80"/>
      <c r="N64" s="79">
        <v>21.5</v>
      </c>
      <c r="O64" s="80"/>
      <c r="P64" s="80"/>
      <c r="Q64" s="80"/>
      <c r="R64" s="80"/>
      <c r="S64" s="79">
        <v>4.9000000000000004</v>
      </c>
      <c r="T64" s="79"/>
      <c r="U64" s="79"/>
      <c r="V64" s="80"/>
      <c r="W64" s="80"/>
      <c r="X64" s="80"/>
      <c r="Y64" s="79"/>
      <c r="Z64" s="79">
        <v>6</v>
      </c>
      <c r="AA64" s="80"/>
      <c r="AB64" s="79">
        <v>13.000000000000002</v>
      </c>
      <c r="AC64" s="80"/>
      <c r="AD64" s="79">
        <v>17.600000000000001</v>
      </c>
      <c r="AE64" s="79"/>
      <c r="AF64" s="80"/>
      <c r="AG64" s="79">
        <v>10.199999999999999</v>
      </c>
      <c r="AH64" s="78"/>
      <c r="AI64" s="80"/>
      <c r="AJ64" s="77">
        <v>6.4999999999999858</v>
      </c>
      <c r="AK64" s="96"/>
      <c r="AL64" s="96"/>
      <c r="AM64" s="96"/>
      <c r="AN64" s="97">
        <v>12.8</v>
      </c>
      <c r="AO64" s="96"/>
      <c r="AP64" s="96"/>
      <c r="AQ64" s="97">
        <v>25.7</v>
      </c>
      <c r="AR64" s="96"/>
      <c r="AS64" s="96"/>
      <c r="AT64" s="96"/>
      <c r="AU64" s="96"/>
      <c r="AV64" s="97">
        <v>7.5</v>
      </c>
      <c r="AW64" s="96"/>
      <c r="AX64" s="96"/>
      <c r="AY64" s="97"/>
      <c r="AZ64" s="98">
        <v>30.7</v>
      </c>
      <c r="BA64" s="97"/>
      <c r="BC64" s="319"/>
      <c r="BD64">
        <v>0</v>
      </c>
      <c r="BE64" s="84" t="e">
        <f t="shared" si="57"/>
        <v>#N/A</v>
      </c>
      <c r="BF64" s="84" t="e">
        <f t="shared" si="57"/>
        <v>#N/A</v>
      </c>
      <c r="BG64" s="65">
        <f t="shared" si="57"/>
        <v>45.6</v>
      </c>
      <c r="BH64" s="66" t="e">
        <f t="shared" si="57"/>
        <v>#N/A</v>
      </c>
      <c r="BI64" s="66" t="e">
        <f t="shared" si="57"/>
        <v>#N/A</v>
      </c>
      <c r="BJ64" s="66">
        <f t="shared" si="57"/>
        <v>36.200000000000003</v>
      </c>
      <c r="BK64" s="66" t="e">
        <f t="shared" si="57"/>
        <v>#N/A</v>
      </c>
      <c r="BL64" s="66">
        <f t="shared" si="57"/>
        <v>21.5</v>
      </c>
      <c r="BM64" s="66" t="e">
        <f t="shared" si="57"/>
        <v>#N/A</v>
      </c>
      <c r="BN64" s="66" t="e">
        <f t="shared" si="57"/>
        <v>#N/A</v>
      </c>
      <c r="BO64" s="66" t="e">
        <f t="shared" si="57"/>
        <v>#N/A</v>
      </c>
      <c r="BP64" s="66" t="e">
        <f t="shared" si="57"/>
        <v>#N/A</v>
      </c>
      <c r="BQ64" s="66">
        <f t="shared" si="57"/>
        <v>4.9000000000000004</v>
      </c>
      <c r="BR64" s="66" t="e">
        <f t="shared" si="57"/>
        <v>#N/A</v>
      </c>
      <c r="BS64" s="66" t="e">
        <f t="shared" si="57"/>
        <v>#N/A</v>
      </c>
      <c r="BT64" s="66" t="e">
        <f t="shared" si="57"/>
        <v>#N/A</v>
      </c>
      <c r="BU64" s="66" t="e">
        <f t="shared" si="63"/>
        <v>#N/A</v>
      </c>
      <c r="BV64" s="66" t="e">
        <f t="shared" si="63"/>
        <v>#N/A</v>
      </c>
      <c r="BW64" s="66" t="e">
        <f t="shared" si="58"/>
        <v>#N/A</v>
      </c>
      <c r="BX64" s="66">
        <f t="shared" si="58"/>
        <v>6</v>
      </c>
      <c r="BY64" s="66" t="e">
        <f t="shared" si="58"/>
        <v>#N/A</v>
      </c>
      <c r="BZ64" s="66">
        <f t="shared" si="58"/>
        <v>13.000000000000002</v>
      </c>
      <c r="CA64" s="66" t="e">
        <f t="shared" si="58"/>
        <v>#N/A</v>
      </c>
      <c r="CB64" s="66">
        <f t="shared" si="58"/>
        <v>17.600000000000001</v>
      </c>
      <c r="CC64" s="66" t="e">
        <f t="shared" si="58"/>
        <v>#N/A</v>
      </c>
      <c r="CD64" s="66" t="e">
        <f t="shared" si="58"/>
        <v>#N/A</v>
      </c>
      <c r="CE64" s="66">
        <f t="shared" si="58"/>
        <v>10.199999999999999</v>
      </c>
      <c r="CF64" s="66" t="e">
        <f t="shared" si="58"/>
        <v>#N/A</v>
      </c>
      <c r="CG64" s="66" t="e">
        <f t="shared" si="58"/>
        <v>#N/A</v>
      </c>
      <c r="CH64" s="66">
        <f t="shared" si="58"/>
        <v>6.4999999999999858</v>
      </c>
      <c r="CI64" s="66" t="e">
        <f t="shared" si="58"/>
        <v>#N/A</v>
      </c>
      <c r="CJ64" s="66" t="e">
        <f t="shared" si="58"/>
        <v>#N/A</v>
      </c>
      <c r="CK64" s="66" t="e">
        <f t="shared" si="58"/>
        <v>#N/A</v>
      </c>
      <c r="CL64" s="66">
        <f t="shared" si="58"/>
        <v>12.8</v>
      </c>
      <c r="CM64" s="66" t="e">
        <f t="shared" si="59"/>
        <v>#N/A</v>
      </c>
      <c r="CN64" s="66" t="e">
        <f t="shared" si="59"/>
        <v>#N/A</v>
      </c>
      <c r="CO64" s="66">
        <f t="shared" si="59"/>
        <v>25.7</v>
      </c>
      <c r="CP64" s="66" t="e">
        <f t="shared" si="59"/>
        <v>#N/A</v>
      </c>
      <c r="CQ64" s="66" t="e">
        <f t="shared" si="59"/>
        <v>#N/A</v>
      </c>
      <c r="CR64" s="66" t="e">
        <f t="shared" si="59"/>
        <v>#N/A</v>
      </c>
      <c r="CS64" s="66" t="e">
        <f t="shared" si="56"/>
        <v>#N/A</v>
      </c>
      <c r="CT64" s="66">
        <f t="shared" si="56"/>
        <v>7.5</v>
      </c>
      <c r="CU64" s="66" t="e">
        <f t="shared" si="56"/>
        <v>#N/A</v>
      </c>
      <c r="CV64" s="66" t="e">
        <f t="shared" si="56"/>
        <v>#N/A</v>
      </c>
      <c r="CW64" s="66" t="e">
        <f t="shared" si="40"/>
        <v>#N/A</v>
      </c>
      <c r="CX64" s="66">
        <f t="shared" si="40"/>
        <v>30.7</v>
      </c>
      <c r="CY64" s="66" t="e">
        <f t="shared" si="40"/>
        <v>#N/A</v>
      </c>
      <c r="CZ64" s="66" t="e">
        <f>IF(#REF!="",NA(),#REF!)</f>
        <v>#REF!</v>
      </c>
      <c r="DA64" s="66" t="e">
        <f>IF(#REF!="",NA(),#REF!)</f>
        <v>#REF!</v>
      </c>
      <c r="DB64" s="66" t="e">
        <f>IF(#REF!="",NA(),#REF!)</f>
        <v>#REF!</v>
      </c>
      <c r="DC64" s="66" t="e">
        <f>IF(#REF!="",NA(),#REF!)</f>
        <v>#REF!</v>
      </c>
      <c r="DD64" s="66" t="e">
        <f>IF(#REF!="",NA(),#REF!)</f>
        <v>#REF!</v>
      </c>
      <c r="DE64" s="66" t="e">
        <f>IF(#REF!="",NA(),#REF!)</f>
        <v>#REF!</v>
      </c>
      <c r="DF64" s="66" t="e">
        <f>IF(#REF!="",NA(),#REF!)</f>
        <v>#REF!</v>
      </c>
      <c r="DG64" s="66" t="e">
        <f>IF(#REF!="",NA(),#REF!)</f>
        <v>#REF!</v>
      </c>
      <c r="DH64" s="66" t="e">
        <f>IF(#REF!="",NA(),#REF!)</f>
        <v>#REF!</v>
      </c>
      <c r="DI64" s="66" t="e">
        <f>IF(#REF!="",NA(),#REF!)</f>
        <v>#REF!</v>
      </c>
      <c r="DJ64" s="66" t="e">
        <f>IF(#REF!="",NA(),#REF!)</f>
        <v>#REF!</v>
      </c>
      <c r="DK64" s="66" t="e">
        <f>IF(#REF!="",NA(),#REF!)</f>
        <v>#REF!</v>
      </c>
      <c r="DL64" s="66" t="e">
        <f>IF(#REF!="",NA(),#REF!)</f>
        <v>#REF!</v>
      </c>
      <c r="DM64" s="66" t="e">
        <f>IF(#REF!="",NA(),#REF!)</f>
        <v>#REF!</v>
      </c>
      <c r="DN64" s="66" t="e">
        <f>IF(#REF!="",NA(),#REF!)</f>
        <v>#REF!</v>
      </c>
      <c r="DO64" s="66" t="e">
        <f>IF(#REF!="",NA(),#REF!)</f>
        <v>#REF!</v>
      </c>
      <c r="DP64" s="66" t="e">
        <f>IF(#REF!="",NA(),#REF!)</f>
        <v>#REF!</v>
      </c>
      <c r="DQ64" s="66" t="e">
        <f>IF(#REF!="",NA(),#REF!)</f>
        <v>#REF!</v>
      </c>
      <c r="DR64" s="66" t="e">
        <f>IF(#REF!="",NA(),#REF!)</f>
        <v>#REF!</v>
      </c>
      <c r="DS64" s="66" t="e">
        <f>IF(#REF!="",NA(),#REF!)</f>
        <v>#REF!</v>
      </c>
      <c r="DT64" s="66" t="e">
        <f>IF(#REF!="",NA(),#REF!)</f>
        <v>#REF!</v>
      </c>
      <c r="DU64" s="66" t="e">
        <f>IF(#REF!="",NA(),#REF!)</f>
        <v>#REF!</v>
      </c>
      <c r="DV64" s="66" t="e">
        <f>IF(#REF!="",NA(),#REF!)</f>
        <v>#REF!</v>
      </c>
      <c r="DW64" s="66" t="e">
        <f>IF(#REF!="",NA(),#REF!)</f>
        <v>#REF!</v>
      </c>
      <c r="DX64" s="67" t="e">
        <f>IF(#REF!="",NA(),#REF!)</f>
        <v>#REF!</v>
      </c>
      <c r="DY64" s="305"/>
      <c r="DZ64" s="308"/>
      <c r="EA64" s="87"/>
      <c r="EB64" s="58" t="s">
        <v>3</v>
      </c>
      <c r="EC64" s="311"/>
      <c r="ED64" s="312"/>
      <c r="EE64" s="313"/>
      <c r="EF64" s="313"/>
      <c r="EG64" s="313"/>
      <c r="EH64" s="313"/>
      <c r="EI64" s="313"/>
      <c r="EJ64" s="53" t="str">
        <f t="shared" si="68"/>
        <v/>
      </c>
      <c r="EK64" s="53" t="str">
        <f t="shared" si="68"/>
        <v/>
      </c>
      <c r="EL64" s="88">
        <f t="shared" si="68"/>
        <v>45.6</v>
      </c>
      <c r="EM64" s="89" t="str">
        <f t="shared" si="68"/>
        <v/>
      </c>
      <c r="EN64" s="89" t="str">
        <f t="shared" si="68"/>
        <v/>
      </c>
      <c r="EO64" s="89">
        <f t="shared" si="68"/>
        <v>36.200000000000003</v>
      </c>
      <c r="EP64" s="89" t="str">
        <f t="shared" si="68"/>
        <v/>
      </c>
      <c r="EQ64" s="89">
        <f t="shared" si="68"/>
        <v>21.5</v>
      </c>
      <c r="ER64" s="89" t="str">
        <f t="shared" si="68"/>
        <v/>
      </c>
      <c r="ES64" s="89" t="str">
        <f t="shared" si="68"/>
        <v/>
      </c>
      <c r="ET64" s="89" t="str">
        <f t="shared" si="68"/>
        <v/>
      </c>
      <c r="EU64" s="89" t="str">
        <f t="shared" si="68"/>
        <v/>
      </c>
      <c r="EV64" s="89">
        <f t="shared" si="68"/>
        <v>4.9000000000000004</v>
      </c>
      <c r="EW64" s="89" t="str">
        <f t="shared" si="68"/>
        <v/>
      </c>
      <c r="EX64" s="89" t="str">
        <f t="shared" si="68"/>
        <v/>
      </c>
      <c r="EY64" s="89" t="str">
        <f t="shared" si="68"/>
        <v/>
      </c>
      <c r="EZ64" s="89" t="str">
        <f t="shared" si="69"/>
        <v/>
      </c>
      <c r="FA64" s="89" t="str">
        <f t="shared" si="69"/>
        <v/>
      </c>
      <c r="FB64" s="89" t="str">
        <f t="shared" si="69"/>
        <v/>
      </c>
      <c r="FC64" s="89">
        <f t="shared" si="69"/>
        <v>6</v>
      </c>
      <c r="FD64" s="89" t="str">
        <f t="shared" si="69"/>
        <v/>
      </c>
      <c r="FE64" s="89">
        <f t="shared" si="69"/>
        <v>13.000000000000002</v>
      </c>
      <c r="FF64" s="89" t="str">
        <f t="shared" si="69"/>
        <v/>
      </c>
      <c r="FG64" s="89">
        <f t="shared" si="69"/>
        <v>17.600000000000001</v>
      </c>
      <c r="FH64" s="89" t="str">
        <f t="shared" si="69"/>
        <v/>
      </c>
      <c r="FI64" s="89" t="str">
        <f t="shared" si="69"/>
        <v/>
      </c>
      <c r="FJ64" s="89">
        <f t="shared" si="69"/>
        <v>10.199999999999999</v>
      </c>
      <c r="FK64" s="89" t="str">
        <f t="shared" si="69"/>
        <v/>
      </c>
      <c r="FL64" s="89" t="str">
        <f t="shared" si="69"/>
        <v/>
      </c>
      <c r="FM64" s="89">
        <f t="shared" si="69"/>
        <v>6.4999999999999858</v>
      </c>
      <c r="FN64" s="89" t="str">
        <f t="shared" si="66"/>
        <v/>
      </c>
      <c r="FO64" s="89" t="str">
        <f t="shared" si="65"/>
        <v/>
      </c>
      <c r="FP64" s="89" t="str">
        <f t="shared" si="65"/>
        <v/>
      </c>
      <c r="FQ64" s="89">
        <f t="shared" si="65"/>
        <v>12.8</v>
      </c>
      <c r="FR64" s="89" t="str">
        <f t="shared" si="65"/>
        <v/>
      </c>
      <c r="FS64" s="89" t="str">
        <f t="shared" si="65"/>
        <v/>
      </c>
      <c r="FT64" s="89">
        <f t="shared" si="65"/>
        <v>25.7</v>
      </c>
      <c r="FU64" s="89" t="str">
        <f t="shared" si="65"/>
        <v/>
      </c>
      <c r="FV64" s="89" t="str">
        <f t="shared" si="65"/>
        <v/>
      </c>
      <c r="FW64" s="89" t="str">
        <f t="shared" si="65"/>
        <v/>
      </c>
      <c r="FX64" s="89" t="str">
        <f t="shared" si="65"/>
        <v/>
      </c>
      <c r="FY64" s="89">
        <f t="shared" si="65"/>
        <v>7.5</v>
      </c>
      <c r="FZ64" s="89" t="str">
        <f t="shared" si="64"/>
        <v/>
      </c>
      <c r="GA64" s="89" t="str">
        <f t="shared" si="64"/>
        <v/>
      </c>
      <c r="GB64" s="89" t="str">
        <f t="shared" si="64"/>
        <v/>
      </c>
      <c r="GC64" s="89">
        <f t="shared" si="64"/>
        <v>30.7</v>
      </c>
      <c r="GD64" s="89" t="str">
        <f t="shared" si="64"/>
        <v/>
      </c>
      <c r="GE64" s="89" t="str">
        <f t="shared" si="64"/>
        <v/>
      </c>
      <c r="GF64" s="89" t="str">
        <f t="shared" si="64"/>
        <v/>
      </c>
      <c r="GG64" s="89" t="str">
        <f t="shared" si="64"/>
        <v/>
      </c>
      <c r="GH64" s="89" t="str">
        <f t="shared" si="64"/>
        <v/>
      </c>
      <c r="GI64" s="89" t="str">
        <f t="shared" si="64"/>
        <v/>
      </c>
      <c r="GJ64" s="89" t="str">
        <f t="shared" si="64"/>
        <v/>
      </c>
      <c r="GK64" s="89" t="str">
        <f t="shared" si="64"/>
        <v/>
      </c>
      <c r="GL64" s="89" t="str">
        <f t="shared" si="64"/>
        <v/>
      </c>
      <c r="GM64" s="89" t="str">
        <f t="shared" si="64"/>
        <v/>
      </c>
      <c r="GN64" s="89" t="str">
        <f t="shared" si="67"/>
        <v/>
      </c>
      <c r="GO64" s="89" t="str">
        <f t="shared" si="67"/>
        <v/>
      </c>
      <c r="GP64" s="89" t="str">
        <f t="shared" si="67"/>
        <v/>
      </c>
      <c r="GQ64" s="89" t="str">
        <f t="shared" si="67"/>
        <v/>
      </c>
      <c r="GR64" s="89" t="str">
        <f t="shared" si="48"/>
        <v/>
      </c>
      <c r="GS64" s="89" t="str">
        <f t="shared" si="48"/>
        <v/>
      </c>
      <c r="GT64" s="89" t="str">
        <f t="shared" si="48"/>
        <v/>
      </c>
      <c r="GU64" s="89" t="str">
        <f t="shared" si="7"/>
        <v/>
      </c>
      <c r="GV64" s="89" t="str">
        <f t="shared" si="7"/>
        <v/>
      </c>
      <c r="GW64" s="89" t="str">
        <f t="shared" si="7"/>
        <v/>
      </c>
      <c r="GX64" s="89" t="str">
        <f t="shared" si="7"/>
        <v/>
      </c>
      <c r="GY64" s="89" t="str">
        <f t="shared" si="7"/>
        <v/>
      </c>
      <c r="GZ64" s="89" t="str">
        <f t="shared" si="7"/>
        <v/>
      </c>
      <c r="HA64" s="89" t="str">
        <f t="shared" si="7"/>
        <v/>
      </c>
      <c r="HB64" s="89" t="str">
        <f t="shared" si="7"/>
        <v/>
      </c>
      <c r="HC64" s="90" t="str">
        <f t="shared" si="38"/>
        <v/>
      </c>
      <c r="HD64" s="313"/>
      <c r="HE64" s="313"/>
      <c r="HF64" s="313"/>
      <c r="HG64" s="313"/>
      <c r="HH64" s="313"/>
      <c r="HI64" s="316"/>
      <c r="HM64" s="88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/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  <c r="IQ64" s="89"/>
      <c r="IR64" s="89"/>
      <c r="IS64" s="89"/>
      <c r="IT64" s="89"/>
      <c r="IU64" s="89"/>
      <c r="IV64" s="89"/>
      <c r="IW64" s="89"/>
      <c r="IX64" s="89"/>
      <c r="IY64" s="89"/>
      <c r="IZ64" s="89"/>
      <c r="JA64" s="89"/>
      <c r="JB64" s="89"/>
      <c r="JC64" s="89"/>
      <c r="JD64" s="89"/>
      <c r="JE64" s="89"/>
      <c r="JF64" s="89"/>
      <c r="JG64" s="89"/>
      <c r="JH64" s="89"/>
      <c r="JI64" s="89"/>
      <c r="JJ64" s="89"/>
      <c r="JK64" s="89"/>
      <c r="JL64" s="89"/>
      <c r="JM64" s="89"/>
      <c r="JN64" s="89"/>
      <c r="JO64" s="89"/>
      <c r="JP64" s="89"/>
      <c r="JQ64" s="89"/>
      <c r="JR64" s="89"/>
      <c r="JS64" s="89"/>
      <c r="JT64" s="89"/>
      <c r="JU64" s="89"/>
      <c r="JV64" s="89"/>
      <c r="JW64" s="89"/>
      <c r="JX64" s="89"/>
      <c r="JY64" s="89"/>
      <c r="JZ64" s="89"/>
      <c r="KA64" s="89"/>
      <c r="KB64" s="89"/>
      <c r="KC64" s="90"/>
      <c r="KE64" s="318"/>
      <c r="KF64" s="91"/>
      <c r="KG64" s="91"/>
      <c r="KH64" s="92"/>
      <c r="KI64" s="93"/>
      <c r="KJ64" s="93"/>
      <c r="KK64" s="93"/>
      <c r="KL64" s="93"/>
      <c r="KM64" s="93"/>
      <c r="KN64" s="93"/>
      <c r="KO64" s="93"/>
      <c r="KP64" s="93"/>
      <c r="KQ64" s="93"/>
      <c r="KR64" s="93"/>
      <c r="KS64" s="93"/>
      <c r="KT64" s="93"/>
      <c r="KU64" s="93"/>
      <c r="KV64" s="93"/>
      <c r="KW64" s="93"/>
      <c r="KX64" s="93"/>
      <c r="KY64" s="93"/>
      <c r="KZ64" s="93"/>
      <c r="LA64" s="93"/>
      <c r="LB64" s="93"/>
      <c r="LC64" s="93"/>
      <c r="LD64" s="93"/>
      <c r="LE64" s="93"/>
      <c r="LF64" s="93"/>
      <c r="LG64" s="93"/>
      <c r="LH64" s="93"/>
      <c r="LI64" s="93"/>
      <c r="LJ64" s="93"/>
      <c r="LK64" s="93"/>
      <c r="LL64" s="93"/>
      <c r="LM64" s="93"/>
      <c r="LN64" s="93"/>
      <c r="LO64" s="93"/>
      <c r="LP64" s="93"/>
      <c r="LQ64" s="93"/>
      <c r="LR64" s="93"/>
      <c r="LS64" s="93"/>
      <c r="LT64" s="93"/>
      <c r="LU64" s="93"/>
      <c r="LV64" s="93"/>
      <c r="LW64" s="93"/>
      <c r="LX64" s="93"/>
      <c r="LY64" s="93"/>
      <c r="LZ64" s="93"/>
    </row>
    <row r="65" spans="1:434" ht="15" customHeight="1" thickBot="1">
      <c r="A65" s="319" t="s">
        <v>22</v>
      </c>
      <c r="B65" s="321" t="s">
        <v>82</v>
      </c>
      <c r="C65" s="327">
        <f ca="1">_xlfn.DAYS(TODAY(),F65)</f>
        <v>2601</v>
      </c>
      <c r="D65" s="306" t="s">
        <v>83</v>
      </c>
      <c r="E65" s="41" t="s">
        <v>65</v>
      </c>
      <c r="F65" s="309">
        <v>42831</v>
      </c>
      <c r="G65" s="99"/>
      <c r="H65" s="99"/>
      <c r="I65" s="43">
        <v>0</v>
      </c>
      <c r="J65" s="44"/>
      <c r="K65" s="45"/>
      <c r="L65" s="44">
        <v>60</v>
      </c>
      <c r="M65" s="45"/>
      <c r="N65" s="44">
        <v>62</v>
      </c>
      <c r="O65" s="45"/>
      <c r="P65" s="45"/>
      <c r="Q65" s="45"/>
      <c r="R65" s="45"/>
      <c r="S65" s="44">
        <v>110</v>
      </c>
      <c r="T65" s="44"/>
      <c r="U65" s="44"/>
      <c r="V65" s="45"/>
      <c r="W65" s="45"/>
      <c r="X65" s="45"/>
      <c r="Y65" s="44"/>
      <c r="Z65" s="44">
        <v>84</v>
      </c>
      <c r="AA65" s="45"/>
      <c r="AB65" s="44">
        <v>80</v>
      </c>
      <c r="AC65" s="45"/>
      <c r="AD65" s="44">
        <v>52</v>
      </c>
      <c r="AE65" s="44"/>
      <c r="AF65" s="45"/>
      <c r="AG65" s="44">
        <v>25</v>
      </c>
      <c r="AH65" s="45"/>
      <c r="AI65" s="45"/>
      <c r="AJ65" s="44"/>
      <c r="AK65" s="46"/>
      <c r="AL65" s="46"/>
      <c r="AM65" s="46"/>
      <c r="AN65" s="47">
        <v>10</v>
      </c>
      <c r="AO65" s="46"/>
      <c r="AP65" s="46"/>
      <c r="AQ65" s="47">
        <v>5</v>
      </c>
      <c r="AR65" s="46"/>
      <c r="AS65" s="46"/>
      <c r="AT65" s="46"/>
      <c r="AU65" s="46"/>
      <c r="AV65" s="47">
        <v>1</v>
      </c>
      <c r="AW65" s="46"/>
      <c r="AX65" s="46"/>
      <c r="AY65" s="47"/>
      <c r="AZ65" s="47"/>
      <c r="BA65" s="48">
        <v>1</v>
      </c>
      <c r="BC65" s="319" t="s">
        <v>84</v>
      </c>
      <c r="BD65">
        <v>0</v>
      </c>
      <c r="BE65" s="49" t="e">
        <f t="shared" ref="BE65:CY65" si="73">IF(G65="",NA(),G65*5)</f>
        <v>#N/A</v>
      </c>
      <c r="BF65" s="49" t="e">
        <f t="shared" si="73"/>
        <v>#N/A</v>
      </c>
      <c r="BG65" s="49">
        <f t="shared" si="73"/>
        <v>0</v>
      </c>
      <c r="BH65" s="50" t="e">
        <f t="shared" si="73"/>
        <v>#N/A</v>
      </c>
      <c r="BI65" s="50" t="e">
        <f t="shared" si="73"/>
        <v>#N/A</v>
      </c>
      <c r="BJ65" s="50">
        <f t="shared" si="73"/>
        <v>300</v>
      </c>
      <c r="BK65" s="50" t="e">
        <f t="shared" si="73"/>
        <v>#N/A</v>
      </c>
      <c r="BL65" s="50">
        <f t="shared" si="73"/>
        <v>310</v>
      </c>
      <c r="BM65" s="50" t="e">
        <f t="shared" si="73"/>
        <v>#N/A</v>
      </c>
      <c r="BN65" s="50" t="e">
        <f t="shared" si="73"/>
        <v>#N/A</v>
      </c>
      <c r="BO65" s="50" t="e">
        <f t="shared" si="73"/>
        <v>#N/A</v>
      </c>
      <c r="BP65" s="50" t="e">
        <f t="shared" si="73"/>
        <v>#N/A</v>
      </c>
      <c r="BQ65" s="50">
        <f t="shared" si="73"/>
        <v>550</v>
      </c>
      <c r="BR65" s="50" t="e">
        <f t="shared" si="73"/>
        <v>#N/A</v>
      </c>
      <c r="BS65" s="50" t="e">
        <f t="shared" si="73"/>
        <v>#N/A</v>
      </c>
      <c r="BT65" s="50" t="e">
        <f t="shared" si="73"/>
        <v>#N/A</v>
      </c>
      <c r="BU65" s="50" t="e">
        <f t="shared" si="73"/>
        <v>#N/A</v>
      </c>
      <c r="BV65" s="50" t="e">
        <f t="shared" si="73"/>
        <v>#N/A</v>
      </c>
      <c r="BW65" s="50" t="e">
        <f t="shared" si="73"/>
        <v>#N/A</v>
      </c>
      <c r="BX65" s="50">
        <f t="shared" si="73"/>
        <v>420</v>
      </c>
      <c r="BY65" s="50" t="e">
        <f t="shared" si="73"/>
        <v>#N/A</v>
      </c>
      <c r="BZ65" s="50">
        <f t="shared" si="73"/>
        <v>400</v>
      </c>
      <c r="CA65" s="50" t="e">
        <f t="shared" si="73"/>
        <v>#N/A</v>
      </c>
      <c r="CB65" s="50">
        <f t="shared" si="73"/>
        <v>260</v>
      </c>
      <c r="CC65" s="50" t="e">
        <f t="shared" si="73"/>
        <v>#N/A</v>
      </c>
      <c r="CD65" s="50" t="e">
        <f t="shared" si="73"/>
        <v>#N/A</v>
      </c>
      <c r="CE65" s="50">
        <f t="shared" si="73"/>
        <v>125</v>
      </c>
      <c r="CF65" s="50" t="e">
        <f t="shared" si="73"/>
        <v>#N/A</v>
      </c>
      <c r="CG65" s="50" t="e">
        <f t="shared" si="73"/>
        <v>#N/A</v>
      </c>
      <c r="CH65" s="50" t="e">
        <f t="shared" si="73"/>
        <v>#N/A</v>
      </c>
      <c r="CI65" s="50" t="e">
        <f t="shared" si="73"/>
        <v>#N/A</v>
      </c>
      <c r="CJ65" s="50" t="e">
        <f t="shared" si="73"/>
        <v>#N/A</v>
      </c>
      <c r="CK65" s="50" t="e">
        <f t="shared" si="73"/>
        <v>#N/A</v>
      </c>
      <c r="CL65" s="50">
        <f t="shared" si="73"/>
        <v>50</v>
      </c>
      <c r="CM65" s="50" t="e">
        <f t="shared" si="73"/>
        <v>#N/A</v>
      </c>
      <c r="CN65" s="50" t="e">
        <f t="shared" si="73"/>
        <v>#N/A</v>
      </c>
      <c r="CO65" s="50">
        <f t="shared" si="73"/>
        <v>25</v>
      </c>
      <c r="CP65" s="50" t="e">
        <f t="shared" si="73"/>
        <v>#N/A</v>
      </c>
      <c r="CQ65" s="50" t="e">
        <f t="shared" si="73"/>
        <v>#N/A</v>
      </c>
      <c r="CR65" s="50" t="e">
        <f t="shared" si="73"/>
        <v>#N/A</v>
      </c>
      <c r="CS65" s="50" t="e">
        <f t="shared" si="73"/>
        <v>#N/A</v>
      </c>
      <c r="CT65" s="50">
        <f t="shared" si="73"/>
        <v>5</v>
      </c>
      <c r="CU65" s="50" t="e">
        <f t="shared" si="73"/>
        <v>#N/A</v>
      </c>
      <c r="CV65" s="50" t="e">
        <f t="shared" si="73"/>
        <v>#N/A</v>
      </c>
      <c r="CW65" s="50" t="e">
        <f t="shared" si="73"/>
        <v>#N/A</v>
      </c>
      <c r="CX65" s="50" t="e">
        <f t="shared" si="73"/>
        <v>#N/A</v>
      </c>
      <c r="CY65" s="50">
        <f t="shared" si="73"/>
        <v>5</v>
      </c>
      <c r="CZ65" s="50" t="e">
        <f>IF(#REF!="",NA(),#REF!*5)</f>
        <v>#REF!</v>
      </c>
      <c r="DA65" s="50" t="e">
        <f>IF(#REF!="",NA(),#REF!*5)</f>
        <v>#REF!</v>
      </c>
      <c r="DB65" s="50" t="e">
        <f>IF(#REF!="",NA(),#REF!*5)</f>
        <v>#REF!</v>
      </c>
      <c r="DC65" s="50" t="e">
        <f>IF(#REF!="",NA(),#REF!*5)</f>
        <v>#REF!</v>
      </c>
      <c r="DD65" s="50" t="e">
        <f>IF(#REF!="",NA(),#REF!*5)</f>
        <v>#REF!</v>
      </c>
      <c r="DE65" s="50" t="e">
        <f>IF(#REF!="",NA(),#REF!*5)</f>
        <v>#REF!</v>
      </c>
      <c r="DF65" s="50" t="e">
        <f>IF(#REF!="",NA(),#REF!*5)</f>
        <v>#REF!</v>
      </c>
      <c r="DG65" s="50" t="e">
        <f>IF(#REF!="",NA(),#REF!*5)</f>
        <v>#REF!</v>
      </c>
      <c r="DH65" s="50" t="e">
        <f>IF(#REF!="",NA(),#REF!*5)</f>
        <v>#REF!</v>
      </c>
      <c r="DI65" s="50" t="e">
        <f>IF(#REF!="",NA(),#REF!*5)</f>
        <v>#REF!</v>
      </c>
      <c r="DJ65" s="50" t="e">
        <f>IF(#REF!="",NA(),#REF!*5)</f>
        <v>#REF!</v>
      </c>
      <c r="DK65" s="50" t="e">
        <f>IF(#REF!="",NA(),#REF!*5)</f>
        <v>#REF!</v>
      </c>
      <c r="DL65" s="50" t="e">
        <f>IF(#REF!="",NA(),#REF!*5)</f>
        <v>#REF!</v>
      </c>
      <c r="DM65" s="50" t="e">
        <f>IF(#REF!="",NA(),#REF!*5)</f>
        <v>#REF!</v>
      </c>
      <c r="DN65" s="50" t="e">
        <f>IF(#REF!="",NA(),#REF!*5)</f>
        <v>#REF!</v>
      </c>
      <c r="DO65" s="50" t="e">
        <f>IF(#REF!="",NA(),#REF!*5)</f>
        <v>#REF!</v>
      </c>
      <c r="DP65" s="50" t="e">
        <f>IF(#REF!="",NA(),#REF!*5)</f>
        <v>#REF!</v>
      </c>
      <c r="DQ65" s="50" t="e">
        <f>IF(#REF!="",NA(),#REF!*5)</f>
        <v>#REF!</v>
      </c>
      <c r="DR65" s="50" t="e">
        <f>IF(#REF!="",NA(),#REF!*5)</f>
        <v>#REF!</v>
      </c>
      <c r="DS65" s="50" t="e">
        <f>IF(#REF!="",NA(),#REF!*5)</f>
        <v>#REF!</v>
      </c>
      <c r="DT65" s="50" t="e">
        <f>IF(#REF!="",NA(),#REF!*5)</f>
        <v>#REF!</v>
      </c>
      <c r="DU65" s="50" t="e">
        <f>IF(#REF!="",NA(),#REF!*5)</f>
        <v>#REF!</v>
      </c>
      <c r="DV65" s="50" t="e">
        <f>IF(#REF!="",NA(),#REF!*5)</f>
        <v>#REF!</v>
      </c>
      <c r="DW65" s="50" t="e">
        <f>IF(#REF!="",NA(),#REF!*5)</f>
        <v>#REF!</v>
      </c>
      <c r="DX65" s="51" t="e">
        <f>IF(#REF!="",NA(),#REF!*5)</f>
        <v>#REF!</v>
      </c>
      <c r="DY65" s="303">
        <f ca="1">_xlfn.DAYS(TODAY(),EC65)</f>
        <v>2601</v>
      </c>
      <c r="DZ65" s="323" t="s">
        <v>83</v>
      </c>
      <c r="EA65" s="52">
        <f t="shared" ref="EA65" si="74">SUM(EL65:HC65)</f>
        <v>2450</v>
      </c>
      <c r="EB65" s="41" t="s">
        <v>65</v>
      </c>
      <c r="EC65" s="309">
        <v>42831</v>
      </c>
      <c r="ED65" s="312"/>
      <c r="EE65" s="313"/>
      <c r="EF65" s="313"/>
      <c r="EG65" s="313"/>
      <c r="EH65" s="313"/>
      <c r="EI65" s="313"/>
      <c r="EJ65" s="53" t="str">
        <f t="shared" si="68"/>
        <v/>
      </c>
      <c r="EK65" s="53" t="str">
        <f t="shared" si="68"/>
        <v/>
      </c>
      <c r="EL65" s="53">
        <f t="shared" si="68"/>
        <v>0</v>
      </c>
      <c r="EM65" s="54" t="str">
        <f t="shared" si="68"/>
        <v/>
      </c>
      <c r="EN65" s="54" t="str">
        <f t="shared" si="68"/>
        <v/>
      </c>
      <c r="EO65" s="54">
        <f t="shared" si="68"/>
        <v>300</v>
      </c>
      <c r="EP65" s="54" t="str">
        <f t="shared" si="68"/>
        <v/>
      </c>
      <c r="EQ65" s="54">
        <f t="shared" si="68"/>
        <v>310</v>
      </c>
      <c r="ER65" s="54" t="str">
        <f t="shared" si="68"/>
        <v/>
      </c>
      <c r="ES65" s="54" t="str">
        <f t="shared" si="68"/>
        <v/>
      </c>
      <c r="ET65" s="54" t="str">
        <f t="shared" si="68"/>
        <v/>
      </c>
      <c r="EU65" s="54" t="str">
        <f t="shared" si="68"/>
        <v/>
      </c>
      <c r="EV65" s="54">
        <f t="shared" si="68"/>
        <v>550</v>
      </c>
      <c r="EW65" s="54" t="str">
        <f t="shared" si="68"/>
        <v/>
      </c>
      <c r="EX65" s="54" t="str">
        <f t="shared" si="68"/>
        <v/>
      </c>
      <c r="EY65" s="54" t="str">
        <f t="shared" si="68"/>
        <v/>
      </c>
      <c r="EZ65" s="54" t="str">
        <f t="shared" si="69"/>
        <v/>
      </c>
      <c r="FA65" s="54" t="str">
        <f t="shared" si="69"/>
        <v/>
      </c>
      <c r="FB65" s="54" t="str">
        <f t="shared" si="69"/>
        <v/>
      </c>
      <c r="FC65" s="54">
        <f t="shared" si="69"/>
        <v>420</v>
      </c>
      <c r="FD65" s="54" t="str">
        <f t="shared" si="69"/>
        <v/>
      </c>
      <c r="FE65" s="54">
        <f t="shared" si="69"/>
        <v>400</v>
      </c>
      <c r="FF65" s="54" t="str">
        <f t="shared" si="69"/>
        <v/>
      </c>
      <c r="FG65" s="54">
        <f t="shared" si="69"/>
        <v>260</v>
      </c>
      <c r="FH65" s="54" t="str">
        <f t="shared" si="69"/>
        <v/>
      </c>
      <c r="FI65" s="54" t="str">
        <f t="shared" si="69"/>
        <v/>
      </c>
      <c r="FJ65" s="54">
        <f t="shared" si="69"/>
        <v>125</v>
      </c>
      <c r="FK65" s="54" t="str">
        <f t="shared" si="69"/>
        <v/>
      </c>
      <c r="FL65" s="54" t="str">
        <f t="shared" si="69"/>
        <v/>
      </c>
      <c r="FM65" s="54" t="str">
        <f t="shared" si="69"/>
        <v/>
      </c>
      <c r="FN65" s="54" t="str">
        <f t="shared" si="66"/>
        <v/>
      </c>
      <c r="FO65" s="54" t="str">
        <f t="shared" si="65"/>
        <v/>
      </c>
      <c r="FP65" s="54" t="str">
        <f t="shared" si="65"/>
        <v/>
      </c>
      <c r="FQ65" s="54">
        <f t="shared" si="65"/>
        <v>50</v>
      </c>
      <c r="FR65" s="54" t="str">
        <f t="shared" si="65"/>
        <v/>
      </c>
      <c r="FS65" s="54" t="str">
        <f t="shared" si="65"/>
        <v/>
      </c>
      <c r="FT65" s="54">
        <f t="shared" si="65"/>
        <v>25</v>
      </c>
      <c r="FU65" s="54" t="str">
        <f t="shared" si="65"/>
        <v/>
      </c>
      <c r="FV65" s="54" t="str">
        <f t="shared" si="65"/>
        <v/>
      </c>
      <c r="FW65" s="54" t="str">
        <f t="shared" si="65"/>
        <v/>
      </c>
      <c r="FX65" s="54" t="str">
        <f t="shared" si="65"/>
        <v/>
      </c>
      <c r="FY65" s="54">
        <f t="shared" si="65"/>
        <v>5</v>
      </c>
      <c r="FZ65" s="54" t="str">
        <f t="shared" si="64"/>
        <v/>
      </c>
      <c r="GA65" s="54" t="str">
        <f t="shared" si="64"/>
        <v/>
      </c>
      <c r="GB65" s="54" t="str">
        <f t="shared" si="64"/>
        <v/>
      </c>
      <c r="GC65" s="54" t="str">
        <f t="shared" si="64"/>
        <v/>
      </c>
      <c r="GD65" s="54">
        <f t="shared" si="64"/>
        <v>5</v>
      </c>
      <c r="GE65" s="54" t="str">
        <f t="shared" si="64"/>
        <v/>
      </c>
      <c r="GF65" s="54" t="str">
        <f t="shared" si="64"/>
        <v/>
      </c>
      <c r="GG65" s="54" t="str">
        <f t="shared" si="64"/>
        <v/>
      </c>
      <c r="GH65" s="54" t="str">
        <f t="shared" si="64"/>
        <v/>
      </c>
      <c r="GI65" s="54" t="str">
        <f t="shared" si="64"/>
        <v/>
      </c>
      <c r="GJ65" s="54" t="str">
        <f t="shared" si="64"/>
        <v/>
      </c>
      <c r="GK65" s="54" t="str">
        <f t="shared" si="64"/>
        <v/>
      </c>
      <c r="GL65" s="54" t="str">
        <f t="shared" si="64"/>
        <v/>
      </c>
      <c r="GM65" s="54" t="str">
        <f t="shared" si="64"/>
        <v/>
      </c>
      <c r="GN65" s="54" t="str">
        <f t="shared" si="67"/>
        <v/>
      </c>
      <c r="GO65" s="54" t="str">
        <f t="shared" si="67"/>
        <v/>
      </c>
      <c r="GP65" s="54" t="str">
        <f t="shared" si="67"/>
        <v/>
      </c>
      <c r="GQ65" s="54" t="str">
        <f t="shared" si="67"/>
        <v/>
      </c>
      <c r="GR65" s="54" t="str">
        <f t="shared" si="48"/>
        <v/>
      </c>
      <c r="GS65" s="54" t="str">
        <f t="shared" si="48"/>
        <v/>
      </c>
      <c r="GT65" s="54" t="str">
        <f t="shared" si="48"/>
        <v/>
      </c>
      <c r="GU65" s="54" t="str">
        <f t="shared" si="7"/>
        <v/>
      </c>
      <c r="GV65" s="54" t="str">
        <f t="shared" si="7"/>
        <v/>
      </c>
      <c r="GW65" s="54" t="str">
        <f t="shared" ref="GW65:HC106" si="75">IF(ISNUMBER(DR65),DR65,"")</f>
        <v/>
      </c>
      <c r="GX65" s="54" t="str">
        <f t="shared" si="75"/>
        <v/>
      </c>
      <c r="GY65" s="54" t="str">
        <f t="shared" si="75"/>
        <v/>
      </c>
      <c r="GZ65" s="54" t="str">
        <f t="shared" si="75"/>
        <v/>
      </c>
      <c r="HA65" s="54" t="str">
        <f t="shared" si="75"/>
        <v/>
      </c>
      <c r="HB65" s="54" t="str">
        <f t="shared" si="75"/>
        <v/>
      </c>
      <c r="HC65" s="55" t="str">
        <f t="shared" si="38"/>
        <v/>
      </c>
      <c r="HD65" s="313"/>
      <c r="HE65" s="313"/>
      <c r="HF65" s="313"/>
      <c r="HG65" s="313"/>
      <c r="HH65" s="313"/>
      <c r="HI65" s="316"/>
      <c r="HK65">
        <f>SUM($EJ65:EK65)</f>
        <v>0</v>
      </c>
      <c r="HL65">
        <f>SUM($EJ65:EL65)</f>
        <v>0</v>
      </c>
      <c r="HM65">
        <f>SUM($EJ65:EM65)</f>
        <v>0</v>
      </c>
      <c r="HN65">
        <f>SUM($EJ65:EN65)</f>
        <v>0</v>
      </c>
      <c r="HO65">
        <f>SUM($EJ65:EO65)</f>
        <v>300</v>
      </c>
      <c r="HP65">
        <f>SUM($EJ65:EP65)</f>
        <v>300</v>
      </c>
      <c r="HQ65">
        <f>SUM($EJ65:EQ65)</f>
        <v>610</v>
      </c>
      <c r="HR65">
        <f>SUM($EJ65:ER65)</f>
        <v>610</v>
      </c>
      <c r="HS65">
        <f>SUM($EJ65:ES65)</f>
        <v>610</v>
      </c>
      <c r="HT65">
        <f>SUM($EJ65:ET65)</f>
        <v>610</v>
      </c>
      <c r="HU65">
        <f>SUM($EJ65:EU65)</f>
        <v>610</v>
      </c>
      <c r="HV65">
        <f>SUM($EJ65:EV65)</f>
        <v>1160</v>
      </c>
      <c r="HW65">
        <f>SUM($EJ65:EW65)</f>
        <v>1160</v>
      </c>
      <c r="HX65">
        <f>SUM($EJ65:EX65)</f>
        <v>1160</v>
      </c>
      <c r="HY65">
        <f>SUM($EJ65:EY65)</f>
        <v>1160</v>
      </c>
      <c r="HZ65">
        <f>SUM($EJ65:EZ65)</f>
        <v>1160</v>
      </c>
      <c r="IA65">
        <f>SUM($EJ65:FA65)</f>
        <v>1160</v>
      </c>
      <c r="IB65">
        <f>SUM($EJ65:FB65)</f>
        <v>1160</v>
      </c>
      <c r="IC65">
        <f>SUM($EJ65:FC65)</f>
        <v>1580</v>
      </c>
      <c r="ID65">
        <f>SUM($EJ65:FD65)</f>
        <v>1580</v>
      </c>
      <c r="IE65">
        <f>SUM($EJ65:FE65)</f>
        <v>1980</v>
      </c>
      <c r="IF65">
        <f>SUM($EJ65:FF65)</f>
        <v>1980</v>
      </c>
      <c r="IG65">
        <f>SUM($EJ65:FG65)</f>
        <v>2240</v>
      </c>
      <c r="IH65">
        <f>SUM($EJ65:FH65)</f>
        <v>2240</v>
      </c>
      <c r="II65">
        <f>SUM($EJ65:FI65)</f>
        <v>2240</v>
      </c>
      <c r="IJ65">
        <f>SUM($EJ65:FJ65)</f>
        <v>2365</v>
      </c>
      <c r="IK65">
        <f>SUM($EJ65:FK65)</f>
        <v>2365</v>
      </c>
      <c r="IL65">
        <f>SUM($EJ65:FL65)</f>
        <v>2365</v>
      </c>
      <c r="IM65">
        <f>SUM($EJ65:FM65)</f>
        <v>2365</v>
      </c>
      <c r="IN65">
        <f>SUM($EJ65:FN65)</f>
        <v>2365</v>
      </c>
      <c r="IO65">
        <f>SUM($EJ65:FO65)</f>
        <v>2365</v>
      </c>
      <c r="IP65">
        <f>SUM($EJ65:FP65)</f>
        <v>2365</v>
      </c>
      <c r="IQ65">
        <f>SUM($EJ65:FQ65)</f>
        <v>2415</v>
      </c>
      <c r="IR65">
        <f>SUM($EJ65:FR65)</f>
        <v>2415</v>
      </c>
      <c r="IS65">
        <f>SUM($EJ65:FS65)</f>
        <v>2415</v>
      </c>
      <c r="IT65">
        <f>SUM($EJ65:FT65)</f>
        <v>2440</v>
      </c>
      <c r="IU65">
        <f>SUM($EJ65:FU65)</f>
        <v>2440</v>
      </c>
      <c r="IV65">
        <f>SUM($EJ65:FV65)</f>
        <v>2440</v>
      </c>
      <c r="IW65">
        <f>SUM($EJ65:FW65)</f>
        <v>2440</v>
      </c>
      <c r="IX65">
        <f>SUM($EJ65:FX65)</f>
        <v>2440</v>
      </c>
      <c r="IY65">
        <f>SUM($EJ65:FY65)</f>
        <v>2445</v>
      </c>
      <c r="IZ65">
        <f>SUM($EJ65:FZ65)</f>
        <v>2445</v>
      </c>
      <c r="JA65">
        <f>SUM($EJ65:GA65)</f>
        <v>2445</v>
      </c>
      <c r="JB65">
        <f>SUM($EJ65:GB65)</f>
        <v>2445</v>
      </c>
      <c r="JC65">
        <f>SUM($EJ65:GC65)</f>
        <v>2445</v>
      </c>
      <c r="JD65">
        <f>SUM($EJ65:GD65)</f>
        <v>2450</v>
      </c>
      <c r="JE65">
        <f>SUM($EJ65:GE65)</f>
        <v>2450</v>
      </c>
      <c r="JF65">
        <f>SUM($EJ65:GF65)</f>
        <v>2450</v>
      </c>
      <c r="JG65">
        <f>SUM($EJ65:GG65)</f>
        <v>2450</v>
      </c>
      <c r="JH65">
        <f>SUM($EJ65:GH65)</f>
        <v>2450</v>
      </c>
      <c r="JI65">
        <f>SUM($EJ65:GI65)</f>
        <v>2450</v>
      </c>
      <c r="JJ65">
        <f>SUM($EJ65:GJ65)</f>
        <v>2450</v>
      </c>
      <c r="JK65">
        <f>SUM($EJ65:GK65)</f>
        <v>2450</v>
      </c>
      <c r="JL65">
        <f>SUM($EJ65:GL65)</f>
        <v>2450</v>
      </c>
      <c r="JM65">
        <f>SUM($EJ65:GM65)</f>
        <v>2450</v>
      </c>
      <c r="JN65">
        <f>SUM($EJ65:GN65)</f>
        <v>2450</v>
      </c>
      <c r="JO65">
        <f>SUM($EJ65:GO65)</f>
        <v>2450</v>
      </c>
      <c r="JP65">
        <f>SUM($EJ65:GP65)</f>
        <v>2450</v>
      </c>
      <c r="JQ65">
        <f>SUM($EJ65:GQ65)</f>
        <v>2450</v>
      </c>
      <c r="JR65">
        <f>SUM($EJ65:GR65)</f>
        <v>2450</v>
      </c>
      <c r="JS65">
        <f>SUM($EJ65:GS65)</f>
        <v>2450</v>
      </c>
      <c r="JT65">
        <f>SUM($EJ65:GT65)</f>
        <v>2450</v>
      </c>
      <c r="JU65">
        <f>SUM($EJ65:GU65)</f>
        <v>2450</v>
      </c>
      <c r="JV65">
        <f>SUM($EJ65:GV65)</f>
        <v>2450</v>
      </c>
      <c r="JW65">
        <f>SUM($EJ65:GW65)</f>
        <v>2450</v>
      </c>
      <c r="JX65">
        <f>SUM($EJ65:GX65)</f>
        <v>2450</v>
      </c>
      <c r="JY65">
        <f>SUM($EJ65:GY65)</f>
        <v>2450</v>
      </c>
      <c r="JZ65">
        <f>SUM($EJ65:GZ65)</f>
        <v>2450</v>
      </c>
      <c r="KA65">
        <f>SUM($EJ65:HA65)</f>
        <v>2450</v>
      </c>
      <c r="KB65">
        <f>SUM($EJ65:HB65)</f>
        <v>2450</v>
      </c>
      <c r="KC65">
        <f>SUM($EJ65:HC65)</f>
        <v>2450</v>
      </c>
      <c r="KE65" s="326" t="str">
        <f>BC65</f>
        <v>E. Bovino homogenizado, MegaDA (5:1)</v>
      </c>
      <c r="KF65" s="101" t="e">
        <f t="shared" ref="KF65:LZ65" si="76">IF(G65="",NA(),5*G65)</f>
        <v>#N/A</v>
      </c>
      <c r="KG65" s="101" t="e">
        <f t="shared" si="76"/>
        <v>#N/A</v>
      </c>
      <c r="KH65" s="101">
        <f t="shared" si="76"/>
        <v>0</v>
      </c>
      <c r="KI65" s="47" t="e">
        <f t="shared" si="76"/>
        <v>#N/A</v>
      </c>
      <c r="KJ65" s="47" t="e">
        <f t="shared" si="76"/>
        <v>#N/A</v>
      </c>
      <c r="KK65" s="47">
        <f t="shared" si="76"/>
        <v>300</v>
      </c>
      <c r="KL65" s="47" t="e">
        <f t="shared" si="76"/>
        <v>#N/A</v>
      </c>
      <c r="KM65" s="47">
        <f t="shared" si="76"/>
        <v>310</v>
      </c>
      <c r="KN65" s="47" t="e">
        <f t="shared" si="76"/>
        <v>#N/A</v>
      </c>
      <c r="KO65" s="47" t="e">
        <f t="shared" si="76"/>
        <v>#N/A</v>
      </c>
      <c r="KP65" s="47" t="e">
        <f t="shared" si="76"/>
        <v>#N/A</v>
      </c>
      <c r="KQ65" s="47" t="e">
        <f t="shared" si="76"/>
        <v>#N/A</v>
      </c>
      <c r="KR65" s="47">
        <f t="shared" si="76"/>
        <v>550</v>
      </c>
      <c r="KS65" s="47" t="e">
        <f t="shared" si="76"/>
        <v>#N/A</v>
      </c>
      <c r="KT65" s="47" t="e">
        <f t="shared" si="76"/>
        <v>#N/A</v>
      </c>
      <c r="KU65" s="47" t="e">
        <f t="shared" si="76"/>
        <v>#N/A</v>
      </c>
      <c r="KV65" s="47" t="e">
        <f t="shared" si="76"/>
        <v>#N/A</v>
      </c>
      <c r="KW65" s="47" t="e">
        <f t="shared" si="76"/>
        <v>#N/A</v>
      </c>
      <c r="KX65" s="47" t="e">
        <f t="shared" si="76"/>
        <v>#N/A</v>
      </c>
      <c r="KY65" s="47">
        <f t="shared" si="76"/>
        <v>420</v>
      </c>
      <c r="KZ65" s="47" t="e">
        <f t="shared" si="76"/>
        <v>#N/A</v>
      </c>
      <c r="LA65" s="47">
        <f t="shared" si="76"/>
        <v>400</v>
      </c>
      <c r="LB65" s="47" t="e">
        <f t="shared" si="76"/>
        <v>#N/A</v>
      </c>
      <c r="LC65" s="47">
        <f t="shared" si="76"/>
        <v>260</v>
      </c>
      <c r="LD65" s="47" t="e">
        <f t="shared" si="76"/>
        <v>#N/A</v>
      </c>
      <c r="LE65" s="47" t="e">
        <f t="shared" si="76"/>
        <v>#N/A</v>
      </c>
      <c r="LF65" s="47">
        <f t="shared" si="76"/>
        <v>125</v>
      </c>
      <c r="LG65" s="47" t="e">
        <f t="shared" si="76"/>
        <v>#N/A</v>
      </c>
      <c r="LH65" s="47" t="e">
        <f t="shared" si="76"/>
        <v>#N/A</v>
      </c>
      <c r="LI65" s="47" t="e">
        <f t="shared" si="76"/>
        <v>#N/A</v>
      </c>
      <c r="LJ65" s="47" t="e">
        <f t="shared" si="76"/>
        <v>#N/A</v>
      </c>
      <c r="LK65" s="47" t="e">
        <f t="shared" si="76"/>
        <v>#N/A</v>
      </c>
      <c r="LL65" s="47" t="e">
        <f t="shared" si="76"/>
        <v>#N/A</v>
      </c>
      <c r="LM65" s="47">
        <f t="shared" si="76"/>
        <v>50</v>
      </c>
      <c r="LN65" s="47" t="e">
        <f t="shared" si="76"/>
        <v>#N/A</v>
      </c>
      <c r="LO65" s="47" t="e">
        <f t="shared" si="76"/>
        <v>#N/A</v>
      </c>
      <c r="LP65" s="47">
        <f t="shared" si="76"/>
        <v>25</v>
      </c>
      <c r="LQ65" s="47" t="e">
        <f t="shared" si="76"/>
        <v>#N/A</v>
      </c>
      <c r="LR65" s="47" t="e">
        <f t="shared" si="76"/>
        <v>#N/A</v>
      </c>
      <c r="LS65" s="47" t="e">
        <f t="shared" si="76"/>
        <v>#N/A</v>
      </c>
      <c r="LT65" s="47" t="e">
        <f t="shared" si="76"/>
        <v>#N/A</v>
      </c>
      <c r="LU65" s="47">
        <f t="shared" si="76"/>
        <v>5</v>
      </c>
      <c r="LV65" s="47" t="e">
        <f t="shared" si="76"/>
        <v>#N/A</v>
      </c>
      <c r="LW65" s="47" t="e">
        <f t="shared" si="76"/>
        <v>#N/A</v>
      </c>
      <c r="LX65" s="47" t="e">
        <f t="shared" si="76"/>
        <v>#N/A</v>
      </c>
      <c r="LY65" s="47" t="e">
        <f t="shared" si="76"/>
        <v>#N/A</v>
      </c>
      <c r="LZ65" s="47">
        <f t="shared" si="76"/>
        <v>5</v>
      </c>
      <c r="MB65" s="57">
        <f t="shared" ref="MB65:NT65" si="77">IF(ISNUMBER(KH65),KH65,"")</f>
        <v>0</v>
      </c>
      <c r="MC65" s="57" t="str">
        <f t="shared" si="77"/>
        <v/>
      </c>
      <c r="MD65" s="57" t="str">
        <f t="shared" si="77"/>
        <v/>
      </c>
      <c r="ME65" s="57">
        <f t="shared" si="77"/>
        <v>300</v>
      </c>
      <c r="MF65" s="57" t="str">
        <f t="shared" si="77"/>
        <v/>
      </c>
      <c r="MG65" s="57">
        <f t="shared" si="77"/>
        <v>310</v>
      </c>
      <c r="MH65" s="57" t="str">
        <f t="shared" si="77"/>
        <v/>
      </c>
      <c r="MI65" s="57" t="str">
        <f t="shared" si="77"/>
        <v/>
      </c>
      <c r="MJ65" s="57" t="str">
        <f t="shared" si="77"/>
        <v/>
      </c>
      <c r="MK65" s="57" t="str">
        <f t="shared" si="77"/>
        <v/>
      </c>
      <c r="ML65" s="57">
        <f t="shared" si="77"/>
        <v>550</v>
      </c>
      <c r="MM65" s="57" t="str">
        <f t="shared" si="77"/>
        <v/>
      </c>
      <c r="MN65" s="57" t="str">
        <f t="shared" si="77"/>
        <v/>
      </c>
      <c r="MO65" s="57" t="str">
        <f t="shared" si="77"/>
        <v/>
      </c>
      <c r="MP65" s="57" t="str">
        <f t="shared" si="77"/>
        <v/>
      </c>
      <c r="MQ65" s="57" t="str">
        <f t="shared" si="77"/>
        <v/>
      </c>
      <c r="MR65" s="57" t="str">
        <f t="shared" si="77"/>
        <v/>
      </c>
      <c r="MS65" s="57">
        <f t="shared" si="77"/>
        <v>420</v>
      </c>
      <c r="MT65" s="57" t="str">
        <f t="shared" si="77"/>
        <v/>
      </c>
      <c r="MU65" s="57">
        <f t="shared" si="77"/>
        <v>400</v>
      </c>
      <c r="MV65" s="57" t="str">
        <f t="shared" si="77"/>
        <v/>
      </c>
      <c r="MW65" s="57">
        <f t="shared" si="77"/>
        <v>260</v>
      </c>
      <c r="MX65" s="57" t="str">
        <f t="shared" si="77"/>
        <v/>
      </c>
      <c r="MY65" s="57" t="str">
        <f t="shared" si="77"/>
        <v/>
      </c>
      <c r="MZ65" s="57">
        <f t="shared" si="77"/>
        <v>125</v>
      </c>
      <c r="NA65" s="57" t="str">
        <f t="shared" si="77"/>
        <v/>
      </c>
      <c r="NB65" s="57" t="str">
        <f t="shared" si="77"/>
        <v/>
      </c>
      <c r="NC65" s="57" t="str">
        <f t="shared" si="77"/>
        <v/>
      </c>
      <c r="ND65" s="57" t="str">
        <f t="shared" si="77"/>
        <v/>
      </c>
      <c r="NE65" s="57" t="str">
        <f t="shared" si="77"/>
        <v/>
      </c>
      <c r="NF65" s="57" t="str">
        <f t="shared" si="77"/>
        <v/>
      </c>
      <c r="NG65" s="57">
        <f t="shared" si="77"/>
        <v>50</v>
      </c>
      <c r="NH65" s="57" t="str">
        <f t="shared" si="77"/>
        <v/>
      </c>
      <c r="NI65" s="57" t="str">
        <f t="shared" si="77"/>
        <v/>
      </c>
      <c r="NJ65" s="57">
        <f t="shared" si="77"/>
        <v>25</v>
      </c>
      <c r="NK65" s="57" t="str">
        <f t="shared" si="77"/>
        <v/>
      </c>
      <c r="NL65" s="57" t="str">
        <f t="shared" si="77"/>
        <v/>
      </c>
      <c r="NM65" s="57" t="str">
        <f t="shared" si="77"/>
        <v/>
      </c>
      <c r="NN65" s="57" t="str">
        <f t="shared" si="77"/>
        <v/>
      </c>
      <c r="NO65" s="57">
        <f t="shared" si="77"/>
        <v>5</v>
      </c>
      <c r="NP65" s="57" t="str">
        <f t="shared" si="77"/>
        <v/>
      </c>
      <c r="NQ65" s="57" t="str">
        <f t="shared" si="77"/>
        <v/>
      </c>
      <c r="NR65" s="57" t="str">
        <f t="shared" si="77"/>
        <v/>
      </c>
      <c r="NS65" s="57" t="str">
        <f t="shared" si="77"/>
        <v/>
      </c>
      <c r="NT65" s="57">
        <f t="shared" si="77"/>
        <v>5</v>
      </c>
      <c r="NU65" s="57" t="str">
        <f>IF(ISNUMBER(#REF!),#REF!,"")</f>
        <v/>
      </c>
      <c r="NV65" s="57" t="str">
        <f>IF(ISNUMBER(#REF!),#REF!,"")</f>
        <v/>
      </c>
      <c r="NX65" s="57">
        <f>SUM($MB65:MC65)</f>
        <v>0</v>
      </c>
      <c r="NY65" s="57">
        <f>SUM($MB65:MD65)</f>
        <v>0</v>
      </c>
      <c r="NZ65" s="57">
        <f>SUM($MB65:ME65)</f>
        <v>300</v>
      </c>
      <c r="OA65" s="57">
        <f>SUM($MB65:MF65)</f>
        <v>300</v>
      </c>
      <c r="OB65" s="57">
        <f>SUM($MB65:MG65)</f>
        <v>610</v>
      </c>
      <c r="OC65" s="57">
        <f>SUM($MB65:MH65)</f>
        <v>610</v>
      </c>
      <c r="OD65" s="57">
        <f>SUM($MB65:MI65)</f>
        <v>610</v>
      </c>
      <c r="OE65" s="57">
        <f>SUM($MB65:MJ65)</f>
        <v>610</v>
      </c>
      <c r="OF65" s="57">
        <f>SUM($MB65:MK65)</f>
        <v>610</v>
      </c>
      <c r="OG65" s="57">
        <f>SUM($MB65:ML65)</f>
        <v>1160</v>
      </c>
      <c r="OH65" s="57">
        <f>SUM($MB65:MM65)</f>
        <v>1160</v>
      </c>
      <c r="OI65" s="57">
        <f>SUM($MB65:MN65)</f>
        <v>1160</v>
      </c>
      <c r="OJ65" s="57">
        <f>SUM($MB65:MO65)</f>
        <v>1160</v>
      </c>
      <c r="OK65" s="57">
        <f>SUM($MB65:MP65)</f>
        <v>1160</v>
      </c>
      <c r="OL65" s="57">
        <f>SUM($MB65:MQ65)</f>
        <v>1160</v>
      </c>
      <c r="OM65" s="57">
        <f>SUM($MB65:MR65)</f>
        <v>1160</v>
      </c>
      <c r="ON65" s="57">
        <f>SUM($MB65:MS65)</f>
        <v>1580</v>
      </c>
      <c r="OO65" s="57">
        <f>SUM($MB65:MT65)</f>
        <v>1580</v>
      </c>
      <c r="OP65" s="57">
        <f>SUM($MB65:MU65)</f>
        <v>1980</v>
      </c>
      <c r="OQ65" s="57">
        <f>SUM($MB65:MV65)</f>
        <v>1980</v>
      </c>
      <c r="OR65" s="57">
        <f>SUM($MB65:MW65)</f>
        <v>2240</v>
      </c>
      <c r="OS65" s="57">
        <f>SUM($MB65:MX65)</f>
        <v>2240</v>
      </c>
      <c r="OT65" s="57">
        <f>SUM($MB65:MY65)</f>
        <v>2240</v>
      </c>
      <c r="OU65" s="57">
        <f>SUM($MB65:MZ65)</f>
        <v>2365</v>
      </c>
      <c r="OV65" s="57">
        <f>SUM($MB65:NA65)</f>
        <v>2365</v>
      </c>
      <c r="OW65" s="57">
        <f>SUM($MB65:NB65)</f>
        <v>2365</v>
      </c>
      <c r="OX65" s="57">
        <f>SUM($MB65:NC65)</f>
        <v>2365</v>
      </c>
      <c r="OY65" s="57">
        <f>SUM($MB65:ND65)</f>
        <v>2365</v>
      </c>
      <c r="OZ65" s="57">
        <f>SUM($MB65:NE65)</f>
        <v>2365</v>
      </c>
      <c r="PA65" s="57">
        <f>SUM($MB65:NF65)</f>
        <v>2365</v>
      </c>
      <c r="PB65" s="57">
        <f>SUM($MB65:NG65)</f>
        <v>2415</v>
      </c>
      <c r="PC65" s="57">
        <f>SUM($MB65:NH65)</f>
        <v>2415</v>
      </c>
      <c r="PD65" s="57">
        <f>SUM($MB65:NI65)</f>
        <v>2415</v>
      </c>
      <c r="PE65" s="57">
        <f>SUM($MB65:NJ65)</f>
        <v>2440</v>
      </c>
      <c r="PF65" s="57">
        <f>SUM($MB65:NK65)</f>
        <v>2440</v>
      </c>
      <c r="PG65" s="57">
        <f>SUM($MB65:NL65)</f>
        <v>2440</v>
      </c>
      <c r="PH65" s="57">
        <f>SUM($MB65:NM65)</f>
        <v>2440</v>
      </c>
      <c r="PI65" s="57">
        <f>SUM($MB65:NN65)</f>
        <v>2440</v>
      </c>
      <c r="PJ65" s="57">
        <f>SUM($MB65:NO65)</f>
        <v>2445</v>
      </c>
      <c r="PK65" s="57">
        <f>SUM($MB65:NP65)</f>
        <v>2445</v>
      </c>
      <c r="PL65" s="57">
        <f>SUM($MB65:NQ65)</f>
        <v>2445</v>
      </c>
      <c r="PM65" s="57">
        <f>SUM($MB65:NR65)</f>
        <v>2445</v>
      </c>
      <c r="PN65" s="57">
        <f>SUM($MB65:NS65)</f>
        <v>2445</v>
      </c>
      <c r="PO65" s="57">
        <f>SUM($MB65:NT65)</f>
        <v>2450</v>
      </c>
      <c r="PP65" s="57">
        <f>SUM($MB65:NU65)</f>
        <v>2450</v>
      </c>
      <c r="PQ65" s="57">
        <f>SUM($MB65:NV65)</f>
        <v>2450</v>
      </c>
      <c r="PR65" s="57">
        <f>SUM($MB65:NV65)</f>
        <v>2450</v>
      </c>
    </row>
    <row r="66" spans="1:434" ht="17" thickBot="1">
      <c r="A66" s="319"/>
      <c r="B66" s="321"/>
      <c r="C66" s="328"/>
      <c r="D66" s="307"/>
      <c r="E66" s="58" t="s">
        <v>66</v>
      </c>
      <c r="F66" s="310"/>
      <c r="G66" s="99"/>
      <c r="H66" s="99"/>
      <c r="I66" s="59">
        <v>0</v>
      </c>
      <c r="J66" s="60"/>
      <c r="K66" s="61"/>
      <c r="L66" s="60">
        <v>17.2</v>
      </c>
      <c r="M66" s="61"/>
      <c r="N66" s="60">
        <v>23.1</v>
      </c>
      <c r="O66" s="61"/>
      <c r="P66" s="61"/>
      <c r="Q66" s="61"/>
      <c r="R66" s="61"/>
      <c r="S66" s="60">
        <v>20.5</v>
      </c>
      <c r="T66" s="60"/>
      <c r="U66" s="60"/>
      <c r="V66" s="61"/>
      <c r="W66" s="61"/>
      <c r="X66" s="61"/>
      <c r="Y66" s="60"/>
      <c r="Z66" s="60">
        <v>40</v>
      </c>
      <c r="AA66" s="61"/>
      <c r="AB66" s="60">
        <v>48.5</v>
      </c>
      <c r="AC66" s="61"/>
      <c r="AD66" s="60">
        <v>52.3</v>
      </c>
      <c r="AE66" s="60"/>
      <c r="AF66" s="61"/>
      <c r="AG66" s="60">
        <v>60.9</v>
      </c>
      <c r="AH66" s="61"/>
      <c r="AI66" s="61"/>
      <c r="AJ66" s="60"/>
      <c r="AK66" s="62"/>
      <c r="AL66" s="62"/>
      <c r="AM66" s="62"/>
      <c r="AN66" s="63">
        <v>32.799999999999997</v>
      </c>
      <c r="AO66" s="62"/>
      <c r="AP66" s="62"/>
      <c r="AQ66" s="63">
        <v>25.1</v>
      </c>
      <c r="AR66" s="62"/>
      <c r="AS66" s="62"/>
      <c r="AT66" s="62"/>
      <c r="AU66" s="62"/>
      <c r="AV66" s="63">
        <v>11.3</v>
      </c>
      <c r="AW66" s="62"/>
      <c r="AX66" s="62"/>
      <c r="AY66" s="63"/>
      <c r="AZ66" s="63"/>
      <c r="BA66" s="64">
        <v>12.2</v>
      </c>
      <c r="BC66" s="319"/>
      <c r="BD66">
        <v>0</v>
      </c>
      <c r="BE66" s="65" t="e">
        <f t="shared" ref="BE66:BT69" si="78">IF(G66="",NA(),G66)</f>
        <v>#N/A</v>
      </c>
      <c r="BF66" s="65" t="e">
        <f t="shared" si="78"/>
        <v>#N/A</v>
      </c>
      <c r="BG66" s="65">
        <f t="shared" si="78"/>
        <v>0</v>
      </c>
      <c r="BH66" s="66" t="e">
        <f t="shared" si="78"/>
        <v>#N/A</v>
      </c>
      <c r="BI66" s="66" t="e">
        <f t="shared" si="78"/>
        <v>#N/A</v>
      </c>
      <c r="BJ66" s="66">
        <f t="shared" si="78"/>
        <v>17.2</v>
      </c>
      <c r="BK66" s="66" t="e">
        <f t="shared" si="78"/>
        <v>#N/A</v>
      </c>
      <c r="BL66" s="66">
        <f t="shared" si="78"/>
        <v>23.1</v>
      </c>
      <c r="BM66" s="66" t="e">
        <f t="shared" si="78"/>
        <v>#N/A</v>
      </c>
      <c r="BN66" s="66" t="e">
        <f t="shared" si="78"/>
        <v>#N/A</v>
      </c>
      <c r="BO66" s="66" t="e">
        <f t="shared" si="78"/>
        <v>#N/A</v>
      </c>
      <c r="BP66" s="66" t="e">
        <f t="shared" si="78"/>
        <v>#N/A</v>
      </c>
      <c r="BQ66" s="66">
        <f t="shared" si="78"/>
        <v>20.5</v>
      </c>
      <c r="BR66" s="66" t="e">
        <f t="shared" si="78"/>
        <v>#N/A</v>
      </c>
      <c r="BS66" s="66" t="e">
        <f t="shared" si="78"/>
        <v>#N/A</v>
      </c>
      <c r="BT66" s="66" t="e">
        <f t="shared" si="78"/>
        <v>#N/A</v>
      </c>
      <c r="BU66" s="66" t="e">
        <f t="shared" ref="BU66:CJ69" si="79">IF(W66="",NA(),W66)</f>
        <v>#N/A</v>
      </c>
      <c r="BV66" s="66" t="e">
        <f t="shared" si="79"/>
        <v>#N/A</v>
      </c>
      <c r="BW66" s="66" t="e">
        <f t="shared" si="79"/>
        <v>#N/A</v>
      </c>
      <c r="BX66" s="66">
        <f t="shared" si="79"/>
        <v>40</v>
      </c>
      <c r="BY66" s="66" t="e">
        <f t="shared" si="79"/>
        <v>#N/A</v>
      </c>
      <c r="BZ66" s="66">
        <f t="shared" si="79"/>
        <v>48.5</v>
      </c>
      <c r="CA66" s="66" t="e">
        <f t="shared" si="79"/>
        <v>#N/A</v>
      </c>
      <c r="CB66" s="66">
        <f t="shared" si="79"/>
        <v>52.3</v>
      </c>
      <c r="CC66" s="66" t="e">
        <f t="shared" si="79"/>
        <v>#N/A</v>
      </c>
      <c r="CD66" s="66" t="e">
        <f t="shared" si="79"/>
        <v>#N/A</v>
      </c>
      <c r="CE66" s="66">
        <f t="shared" si="79"/>
        <v>60.9</v>
      </c>
      <c r="CF66" s="66" t="e">
        <f t="shared" si="79"/>
        <v>#N/A</v>
      </c>
      <c r="CG66" s="66" t="e">
        <f t="shared" si="79"/>
        <v>#N/A</v>
      </c>
      <c r="CH66" s="66" t="e">
        <f t="shared" si="79"/>
        <v>#N/A</v>
      </c>
      <c r="CI66" s="66" t="e">
        <f t="shared" si="79"/>
        <v>#N/A</v>
      </c>
      <c r="CJ66" s="66" t="e">
        <f t="shared" si="79"/>
        <v>#N/A</v>
      </c>
      <c r="CK66" s="66" t="e">
        <f t="shared" ref="CK66:CY69" si="80">IF(AM66="",NA(),AM66)</f>
        <v>#N/A</v>
      </c>
      <c r="CL66" s="66">
        <f t="shared" si="80"/>
        <v>32.799999999999997</v>
      </c>
      <c r="CM66" s="66" t="e">
        <f t="shared" si="80"/>
        <v>#N/A</v>
      </c>
      <c r="CN66" s="66" t="e">
        <f t="shared" si="80"/>
        <v>#N/A</v>
      </c>
      <c r="CO66" s="66">
        <f t="shared" si="80"/>
        <v>25.1</v>
      </c>
      <c r="CP66" s="66" t="e">
        <f t="shared" si="80"/>
        <v>#N/A</v>
      </c>
      <c r="CQ66" s="66" t="e">
        <f t="shared" si="80"/>
        <v>#N/A</v>
      </c>
      <c r="CR66" s="66" t="e">
        <f t="shared" si="80"/>
        <v>#N/A</v>
      </c>
      <c r="CS66" s="66" t="e">
        <f t="shared" si="80"/>
        <v>#N/A</v>
      </c>
      <c r="CT66" s="66">
        <f t="shared" si="80"/>
        <v>11.3</v>
      </c>
      <c r="CU66" s="66" t="e">
        <f t="shared" si="80"/>
        <v>#N/A</v>
      </c>
      <c r="CV66" s="66" t="e">
        <f t="shared" si="80"/>
        <v>#N/A</v>
      </c>
      <c r="CW66" s="66" t="e">
        <f t="shared" si="80"/>
        <v>#N/A</v>
      </c>
      <c r="CX66" s="66" t="e">
        <f t="shared" si="80"/>
        <v>#N/A</v>
      </c>
      <c r="CY66" s="66">
        <f t="shared" si="80"/>
        <v>12.2</v>
      </c>
      <c r="CZ66" s="66" t="e">
        <f>IF(#REF!="",NA(),#REF!)</f>
        <v>#REF!</v>
      </c>
      <c r="DA66" s="66" t="e">
        <f>IF(#REF!="",NA(),#REF!)</f>
        <v>#REF!</v>
      </c>
      <c r="DB66" s="66" t="e">
        <f>IF(#REF!="",NA(),#REF!)</f>
        <v>#REF!</v>
      </c>
      <c r="DC66" s="66" t="e">
        <f>IF(#REF!="",NA(),#REF!)</f>
        <v>#REF!</v>
      </c>
      <c r="DD66" s="66" t="e">
        <f>IF(#REF!="",NA(),#REF!)</f>
        <v>#REF!</v>
      </c>
      <c r="DE66" s="66" t="e">
        <f>IF(#REF!="",NA(),#REF!)</f>
        <v>#REF!</v>
      </c>
      <c r="DF66" s="66" t="e">
        <f>IF(#REF!="",NA(),#REF!)</f>
        <v>#REF!</v>
      </c>
      <c r="DG66" s="66" t="e">
        <f>IF(#REF!="",NA(),#REF!)</f>
        <v>#REF!</v>
      </c>
      <c r="DH66" s="66" t="e">
        <f>IF(#REF!="",NA(),#REF!)</f>
        <v>#REF!</v>
      </c>
      <c r="DI66" s="66" t="e">
        <f>IF(#REF!="",NA(),#REF!)</f>
        <v>#REF!</v>
      </c>
      <c r="DJ66" s="66" t="e">
        <f>IF(#REF!="",NA(),#REF!)</f>
        <v>#REF!</v>
      </c>
      <c r="DK66" s="66" t="e">
        <f>IF(#REF!="",NA(),#REF!)</f>
        <v>#REF!</v>
      </c>
      <c r="DL66" s="66" t="e">
        <f>IF(#REF!="",NA(),#REF!)</f>
        <v>#REF!</v>
      </c>
      <c r="DM66" s="66" t="e">
        <f>IF(#REF!="",NA(),#REF!)</f>
        <v>#REF!</v>
      </c>
      <c r="DN66" s="66" t="e">
        <f>IF(#REF!="",NA(),#REF!)</f>
        <v>#REF!</v>
      </c>
      <c r="DO66" s="66" t="e">
        <f>IF(#REF!="",NA(),#REF!)</f>
        <v>#REF!</v>
      </c>
      <c r="DP66" s="66" t="e">
        <f>IF(#REF!="",NA(),#REF!)</f>
        <v>#REF!</v>
      </c>
      <c r="DQ66" s="66" t="e">
        <f>IF(#REF!="",NA(),#REF!)</f>
        <v>#REF!</v>
      </c>
      <c r="DR66" s="66" t="e">
        <f>IF(#REF!="",NA(),#REF!)</f>
        <v>#REF!</v>
      </c>
      <c r="DS66" s="66" t="e">
        <f>IF(#REF!="",NA(),#REF!)</f>
        <v>#REF!</v>
      </c>
      <c r="DT66" s="66" t="e">
        <f>IF(#REF!="",NA(),#REF!)</f>
        <v>#REF!</v>
      </c>
      <c r="DU66" s="66" t="e">
        <f>IF(#REF!="",NA(),#REF!)</f>
        <v>#REF!</v>
      </c>
      <c r="DV66" s="66" t="e">
        <f>IF(#REF!="",NA(),#REF!)</f>
        <v>#REF!</v>
      </c>
      <c r="DW66" s="66" t="e">
        <f>IF(#REF!="",NA(),#REF!)</f>
        <v>#REF!</v>
      </c>
      <c r="DX66" s="67" t="e">
        <f>IF(#REF!="",NA(),#REF!)</f>
        <v>#REF!</v>
      </c>
      <c r="DY66" s="304"/>
      <c r="DZ66" s="324"/>
      <c r="EA66" s="68">
        <f>MAX(I66:BA66)</f>
        <v>60.9</v>
      </c>
      <c r="EB66" s="58" t="s">
        <v>67</v>
      </c>
      <c r="EC66" s="310"/>
      <c r="ED66" s="312"/>
      <c r="EE66" s="313"/>
      <c r="EF66" s="313"/>
      <c r="EG66" s="313"/>
      <c r="EH66" s="313"/>
      <c r="EI66" s="313"/>
      <c r="EJ66" s="53" t="str">
        <f t="shared" si="68"/>
        <v/>
      </c>
      <c r="EK66" s="53" t="str">
        <f t="shared" si="68"/>
        <v/>
      </c>
      <c r="EL66" s="70">
        <f t="shared" si="68"/>
        <v>0</v>
      </c>
      <c r="EM66" t="str">
        <f t="shared" si="68"/>
        <v/>
      </c>
      <c r="EN66" t="str">
        <f t="shared" si="68"/>
        <v/>
      </c>
      <c r="EO66">
        <f t="shared" si="68"/>
        <v>17.2</v>
      </c>
      <c r="EP66" t="str">
        <f t="shared" si="68"/>
        <v/>
      </c>
      <c r="EQ66">
        <f t="shared" si="68"/>
        <v>23.1</v>
      </c>
      <c r="ER66" t="str">
        <f t="shared" si="68"/>
        <v/>
      </c>
      <c r="ES66" t="str">
        <f t="shared" si="68"/>
        <v/>
      </c>
      <c r="ET66" t="str">
        <f t="shared" si="68"/>
        <v/>
      </c>
      <c r="EU66" t="str">
        <f t="shared" si="68"/>
        <v/>
      </c>
      <c r="EV66">
        <f t="shared" si="68"/>
        <v>20.5</v>
      </c>
      <c r="EW66" t="str">
        <f t="shared" si="68"/>
        <v/>
      </c>
      <c r="EX66" t="str">
        <f t="shared" si="68"/>
        <v/>
      </c>
      <c r="EY66" t="str">
        <f t="shared" si="68"/>
        <v/>
      </c>
      <c r="EZ66" t="str">
        <f t="shared" si="69"/>
        <v/>
      </c>
      <c r="FA66" t="str">
        <f t="shared" si="69"/>
        <v/>
      </c>
      <c r="FB66" t="str">
        <f t="shared" si="69"/>
        <v/>
      </c>
      <c r="FC66">
        <f t="shared" si="69"/>
        <v>40</v>
      </c>
      <c r="FD66" t="str">
        <f t="shared" si="69"/>
        <v/>
      </c>
      <c r="FE66">
        <f t="shared" si="69"/>
        <v>48.5</v>
      </c>
      <c r="FF66" t="str">
        <f t="shared" si="69"/>
        <v/>
      </c>
      <c r="FG66">
        <f t="shared" si="69"/>
        <v>52.3</v>
      </c>
      <c r="FH66" t="str">
        <f t="shared" si="69"/>
        <v/>
      </c>
      <c r="FI66" t="str">
        <f t="shared" si="69"/>
        <v/>
      </c>
      <c r="FJ66">
        <f t="shared" si="69"/>
        <v>60.9</v>
      </c>
      <c r="FK66" t="str">
        <f t="shared" si="69"/>
        <v/>
      </c>
      <c r="FL66" t="str">
        <f t="shared" si="69"/>
        <v/>
      </c>
      <c r="FM66" t="str">
        <f t="shared" si="69"/>
        <v/>
      </c>
      <c r="FN66" t="str">
        <f t="shared" si="66"/>
        <v/>
      </c>
      <c r="FO66" t="str">
        <f t="shared" si="65"/>
        <v/>
      </c>
      <c r="FP66" t="str">
        <f t="shared" si="65"/>
        <v/>
      </c>
      <c r="FQ66">
        <f t="shared" si="65"/>
        <v>32.799999999999997</v>
      </c>
      <c r="FR66" t="str">
        <f t="shared" si="65"/>
        <v/>
      </c>
      <c r="FS66" t="str">
        <f t="shared" si="65"/>
        <v/>
      </c>
      <c r="FT66">
        <f t="shared" si="65"/>
        <v>25.1</v>
      </c>
      <c r="FU66" t="str">
        <f t="shared" si="65"/>
        <v/>
      </c>
      <c r="FV66" t="str">
        <f t="shared" si="65"/>
        <v/>
      </c>
      <c r="FW66" t="str">
        <f t="shared" si="65"/>
        <v/>
      </c>
      <c r="FX66" t="str">
        <f t="shared" si="65"/>
        <v/>
      </c>
      <c r="FY66">
        <f t="shared" si="65"/>
        <v>11.3</v>
      </c>
      <c r="FZ66" t="str">
        <f t="shared" si="64"/>
        <v/>
      </c>
      <c r="GA66" t="str">
        <f t="shared" si="64"/>
        <v/>
      </c>
      <c r="GB66" t="str">
        <f t="shared" si="64"/>
        <v/>
      </c>
      <c r="GC66" t="str">
        <f t="shared" si="64"/>
        <v/>
      </c>
      <c r="GD66">
        <f t="shared" si="64"/>
        <v>12.2</v>
      </c>
      <c r="GE66" t="str">
        <f t="shared" si="64"/>
        <v/>
      </c>
      <c r="GF66" t="str">
        <f t="shared" si="64"/>
        <v/>
      </c>
      <c r="GG66" t="str">
        <f t="shared" si="64"/>
        <v/>
      </c>
      <c r="GH66" t="str">
        <f t="shared" si="64"/>
        <v/>
      </c>
      <c r="GI66" t="str">
        <f t="shared" si="64"/>
        <v/>
      </c>
      <c r="GJ66" t="str">
        <f t="shared" si="64"/>
        <v/>
      </c>
      <c r="GK66" t="str">
        <f t="shared" si="64"/>
        <v/>
      </c>
      <c r="GL66" t="str">
        <f t="shared" si="64"/>
        <v/>
      </c>
      <c r="GM66" t="str">
        <f t="shared" si="64"/>
        <v/>
      </c>
      <c r="GN66" t="str">
        <f t="shared" si="67"/>
        <v/>
      </c>
      <c r="GO66" t="str">
        <f t="shared" si="67"/>
        <v/>
      </c>
      <c r="GP66" t="str">
        <f t="shared" si="67"/>
        <v/>
      </c>
      <c r="GQ66" t="str">
        <f t="shared" si="67"/>
        <v/>
      </c>
      <c r="GR66" t="str">
        <f t="shared" si="48"/>
        <v/>
      </c>
      <c r="GS66" t="str">
        <f t="shared" si="48"/>
        <v/>
      </c>
      <c r="GT66" t="str">
        <f t="shared" si="48"/>
        <v/>
      </c>
      <c r="GU66" t="str">
        <f t="shared" si="48"/>
        <v/>
      </c>
      <c r="GV66" t="str">
        <f t="shared" si="48"/>
        <v/>
      </c>
      <c r="GW66" t="str">
        <f t="shared" si="75"/>
        <v/>
      </c>
      <c r="GX66" t="str">
        <f t="shared" si="75"/>
        <v/>
      </c>
      <c r="GY66" t="str">
        <f t="shared" si="75"/>
        <v/>
      </c>
      <c r="GZ66" t="str">
        <f t="shared" si="75"/>
        <v/>
      </c>
      <c r="HA66" t="str">
        <f t="shared" si="75"/>
        <v/>
      </c>
      <c r="HB66" t="str">
        <f t="shared" si="75"/>
        <v/>
      </c>
      <c r="HC66" s="71" t="str">
        <f t="shared" si="38"/>
        <v/>
      </c>
      <c r="HD66" s="313"/>
      <c r="HE66" s="313"/>
      <c r="HF66" s="313"/>
      <c r="HG66" s="313"/>
      <c r="HH66" s="313"/>
      <c r="HI66" s="316"/>
      <c r="HM66" s="70"/>
      <c r="KC66" s="71"/>
      <c r="KE66" s="326"/>
      <c r="KF66" s="72"/>
      <c r="KG66" s="72"/>
      <c r="KH66" s="102"/>
      <c r="KI66" s="63"/>
      <c r="KJ66" s="63"/>
      <c r="KK66" s="63"/>
      <c r="KL66" s="63"/>
      <c r="KM66" s="63"/>
      <c r="KN66" s="63"/>
      <c r="KO66" s="63"/>
      <c r="KP66" s="63"/>
      <c r="KQ66" s="63"/>
      <c r="KR66" s="63"/>
      <c r="KS66" s="63"/>
      <c r="KT66" s="63"/>
      <c r="KU66" s="63"/>
      <c r="KV66" s="63"/>
      <c r="KW66" s="63"/>
      <c r="KX66" s="63"/>
      <c r="KY66" s="63"/>
      <c r="KZ66" s="63"/>
      <c r="LA66" s="63"/>
      <c r="LB66" s="63"/>
      <c r="LC66" s="63"/>
      <c r="LD66" s="63"/>
      <c r="LE66" s="63"/>
      <c r="LF66" s="63"/>
      <c r="LG66" s="63"/>
      <c r="LH66" s="63"/>
      <c r="LI66" s="63"/>
      <c r="LJ66" s="63"/>
      <c r="LK66" s="63"/>
      <c r="LL66" s="63"/>
      <c r="LM66" s="63"/>
      <c r="LN66" s="63"/>
      <c r="LO66" s="63"/>
      <c r="LP66" s="63"/>
      <c r="LQ66" s="63"/>
      <c r="LR66" s="63"/>
      <c r="LS66" s="63"/>
      <c r="LT66" s="63"/>
      <c r="LU66" s="63"/>
      <c r="LV66" s="63"/>
      <c r="LW66" s="63"/>
      <c r="LX66" s="63"/>
      <c r="LY66" s="63"/>
      <c r="LZ66" s="63"/>
    </row>
    <row r="67" spans="1:434" ht="17" thickBot="1">
      <c r="A67" s="319"/>
      <c r="B67" s="321"/>
      <c r="C67" s="328"/>
      <c r="D67" s="307"/>
      <c r="E67" s="58" t="s">
        <v>68</v>
      </c>
      <c r="F67" s="310"/>
      <c r="G67" s="99"/>
      <c r="H67" s="99"/>
      <c r="I67" s="59"/>
      <c r="J67" s="60"/>
      <c r="K67" s="61"/>
      <c r="L67" s="60">
        <v>12.2</v>
      </c>
      <c r="M67" s="61"/>
      <c r="N67" s="60">
        <v>9.1999999999999993</v>
      </c>
      <c r="O67" s="61"/>
      <c r="P67" s="61"/>
      <c r="Q67" s="61"/>
      <c r="R67" s="61"/>
      <c r="S67" s="60">
        <v>5.7</v>
      </c>
      <c r="T67" s="60"/>
      <c r="U67" s="60"/>
      <c r="V67" s="61"/>
      <c r="W67" s="61"/>
      <c r="X67" s="61"/>
      <c r="Y67" s="60"/>
      <c r="Z67" s="60">
        <v>10.1</v>
      </c>
      <c r="AA67" s="61"/>
      <c r="AB67" s="60">
        <v>12</v>
      </c>
      <c r="AC67" s="61"/>
      <c r="AD67" s="60">
        <v>13.9</v>
      </c>
      <c r="AE67" s="60"/>
      <c r="AF67" s="61"/>
      <c r="AG67" s="60">
        <v>14.9</v>
      </c>
      <c r="AH67" s="61"/>
      <c r="AI67" s="61"/>
      <c r="AJ67" s="60"/>
      <c r="AK67" s="62"/>
      <c r="AL67" s="62"/>
      <c r="AM67" s="62"/>
      <c r="AN67" s="63">
        <v>14.9</v>
      </c>
      <c r="AO67" s="62"/>
      <c r="AP67" s="62"/>
      <c r="AQ67" s="63">
        <v>12.5</v>
      </c>
      <c r="AR67" s="62"/>
      <c r="AS67" s="62"/>
      <c r="AT67" s="62"/>
      <c r="AU67" s="62"/>
      <c r="AV67" s="63">
        <v>2</v>
      </c>
      <c r="AW67" s="62"/>
      <c r="AX67" s="62"/>
      <c r="AY67" s="63"/>
      <c r="AZ67" s="63"/>
      <c r="BA67" s="64">
        <v>6.9</v>
      </c>
      <c r="BC67" s="319"/>
      <c r="BD67">
        <v>0</v>
      </c>
      <c r="BE67" s="65" t="e">
        <f t="shared" si="78"/>
        <v>#N/A</v>
      </c>
      <c r="BF67" s="65" t="e">
        <f t="shared" si="78"/>
        <v>#N/A</v>
      </c>
      <c r="BG67" s="65" t="e">
        <f t="shared" si="78"/>
        <v>#N/A</v>
      </c>
      <c r="BH67" s="66" t="e">
        <f t="shared" si="78"/>
        <v>#N/A</v>
      </c>
      <c r="BI67" s="66" t="e">
        <f t="shared" si="78"/>
        <v>#N/A</v>
      </c>
      <c r="BJ67" s="66">
        <f t="shared" si="78"/>
        <v>12.2</v>
      </c>
      <c r="BK67" s="66" t="e">
        <f t="shared" si="78"/>
        <v>#N/A</v>
      </c>
      <c r="BL67" s="66">
        <f t="shared" si="78"/>
        <v>9.1999999999999993</v>
      </c>
      <c r="BM67" s="66" t="e">
        <f t="shared" si="78"/>
        <v>#N/A</v>
      </c>
      <c r="BN67" s="66" t="e">
        <f t="shared" si="78"/>
        <v>#N/A</v>
      </c>
      <c r="BO67" s="66" t="e">
        <f t="shared" si="78"/>
        <v>#N/A</v>
      </c>
      <c r="BP67" s="66" t="e">
        <f t="shared" si="78"/>
        <v>#N/A</v>
      </c>
      <c r="BQ67" s="66">
        <f t="shared" si="78"/>
        <v>5.7</v>
      </c>
      <c r="BR67" s="66" t="e">
        <f t="shared" si="78"/>
        <v>#N/A</v>
      </c>
      <c r="BS67" s="66" t="e">
        <f t="shared" si="78"/>
        <v>#N/A</v>
      </c>
      <c r="BT67" s="66" t="e">
        <f t="shared" si="78"/>
        <v>#N/A</v>
      </c>
      <c r="BU67" s="66" t="e">
        <f t="shared" si="79"/>
        <v>#N/A</v>
      </c>
      <c r="BV67" s="66" t="e">
        <f t="shared" si="79"/>
        <v>#N/A</v>
      </c>
      <c r="BW67" s="66" t="e">
        <f t="shared" si="79"/>
        <v>#N/A</v>
      </c>
      <c r="BX67" s="66">
        <f t="shared" si="79"/>
        <v>10.1</v>
      </c>
      <c r="BY67" s="66" t="e">
        <f t="shared" si="79"/>
        <v>#N/A</v>
      </c>
      <c r="BZ67" s="66">
        <f t="shared" si="79"/>
        <v>12</v>
      </c>
      <c r="CA67" s="66" t="e">
        <f t="shared" si="79"/>
        <v>#N/A</v>
      </c>
      <c r="CB67" s="66">
        <f t="shared" si="79"/>
        <v>13.9</v>
      </c>
      <c r="CC67" s="66" t="e">
        <f t="shared" si="79"/>
        <v>#N/A</v>
      </c>
      <c r="CD67" s="66" t="e">
        <f t="shared" si="79"/>
        <v>#N/A</v>
      </c>
      <c r="CE67" s="66">
        <f t="shared" si="79"/>
        <v>14.9</v>
      </c>
      <c r="CF67" s="66" t="e">
        <f t="shared" si="79"/>
        <v>#N/A</v>
      </c>
      <c r="CG67" s="66" t="e">
        <f t="shared" si="79"/>
        <v>#N/A</v>
      </c>
      <c r="CH67" s="66" t="e">
        <f t="shared" si="79"/>
        <v>#N/A</v>
      </c>
      <c r="CI67" s="66" t="e">
        <f t="shared" si="79"/>
        <v>#N/A</v>
      </c>
      <c r="CJ67" s="66" t="e">
        <f t="shared" si="79"/>
        <v>#N/A</v>
      </c>
      <c r="CK67" s="66" t="e">
        <f t="shared" si="80"/>
        <v>#N/A</v>
      </c>
      <c r="CL67" s="66">
        <f t="shared" si="80"/>
        <v>14.9</v>
      </c>
      <c r="CM67" s="66" t="e">
        <f t="shared" si="80"/>
        <v>#N/A</v>
      </c>
      <c r="CN67" s="66" t="e">
        <f t="shared" si="80"/>
        <v>#N/A</v>
      </c>
      <c r="CO67" s="66">
        <f t="shared" si="80"/>
        <v>12.5</v>
      </c>
      <c r="CP67" s="66" t="e">
        <f t="shared" si="80"/>
        <v>#N/A</v>
      </c>
      <c r="CQ67" s="66" t="e">
        <f t="shared" si="80"/>
        <v>#N/A</v>
      </c>
      <c r="CR67" s="66" t="e">
        <f t="shared" si="80"/>
        <v>#N/A</v>
      </c>
      <c r="CS67" s="66" t="e">
        <f t="shared" si="80"/>
        <v>#N/A</v>
      </c>
      <c r="CT67" s="66">
        <f t="shared" si="80"/>
        <v>2</v>
      </c>
      <c r="CU67" s="66" t="e">
        <f t="shared" si="80"/>
        <v>#N/A</v>
      </c>
      <c r="CV67" s="66" t="e">
        <f t="shared" si="80"/>
        <v>#N/A</v>
      </c>
      <c r="CW67" s="66" t="e">
        <f t="shared" si="80"/>
        <v>#N/A</v>
      </c>
      <c r="CX67" s="66" t="e">
        <f t="shared" si="80"/>
        <v>#N/A</v>
      </c>
      <c r="CY67" s="66">
        <f t="shared" si="80"/>
        <v>6.9</v>
      </c>
      <c r="CZ67" s="66" t="e">
        <f>IF(#REF!="",NA(),#REF!)</f>
        <v>#REF!</v>
      </c>
      <c r="DA67" s="66" t="e">
        <f>IF(#REF!="",NA(),#REF!)</f>
        <v>#REF!</v>
      </c>
      <c r="DB67" s="66" t="e">
        <f>IF(#REF!="",NA(),#REF!)</f>
        <v>#REF!</v>
      </c>
      <c r="DC67" s="66" t="e">
        <f>IF(#REF!="",NA(),#REF!)</f>
        <v>#REF!</v>
      </c>
      <c r="DD67" s="66" t="e">
        <f>IF(#REF!="",NA(),#REF!)</f>
        <v>#REF!</v>
      </c>
      <c r="DE67" s="66" t="e">
        <f>IF(#REF!="",NA(),#REF!)</f>
        <v>#REF!</v>
      </c>
      <c r="DF67" s="66" t="e">
        <f>IF(#REF!="",NA(),#REF!)</f>
        <v>#REF!</v>
      </c>
      <c r="DG67" s="66" t="e">
        <f>IF(#REF!="",NA(),#REF!)</f>
        <v>#REF!</v>
      </c>
      <c r="DH67" s="66" t="e">
        <f>IF(#REF!="",NA(),#REF!)</f>
        <v>#REF!</v>
      </c>
      <c r="DI67" s="66" t="e">
        <f>IF(#REF!="",NA(),#REF!)</f>
        <v>#REF!</v>
      </c>
      <c r="DJ67" s="66" t="e">
        <f>IF(#REF!="",NA(),#REF!)</f>
        <v>#REF!</v>
      </c>
      <c r="DK67" s="66" t="e">
        <f>IF(#REF!="",NA(),#REF!)</f>
        <v>#REF!</v>
      </c>
      <c r="DL67" s="66" t="e">
        <f>IF(#REF!="",NA(),#REF!)</f>
        <v>#REF!</v>
      </c>
      <c r="DM67" s="66" t="e">
        <f>IF(#REF!="",NA(),#REF!)</f>
        <v>#REF!</v>
      </c>
      <c r="DN67" s="66" t="e">
        <f>IF(#REF!="",NA(),#REF!)</f>
        <v>#REF!</v>
      </c>
      <c r="DO67" s="66" t="e">
        <f>IF(#REF!="",NA(),#REF!)</f>
        <v>#REF!</v>
      </c>
      <c r="DP67" s="66" t="e">
        <f>IF(#REF!="",NA(),#REF!)</f>
        <v>#REF!</v>
      </c>
      <c r="DQ67" s="66" t="e">
        <f>IF(#REF!="",NA(),#REF!)</f>
        <v>#REF!</v>
      </c>
      <c r="DR67" s="66" t="e">
        <f>IF(#REF!="",NA(),#REF!)</f>
        <v>#REF!</v>
      </c>
      <c r="DS67" s="66" t="e">
        <f>IF(#REF!="",NA(),#REF!)</f>
        <v>#REF!</v>
      </c>
      <c r="DT67" s="66" t="e">
        <f>IF(#REF!="",NA(),#REF!)</f>
        <v>#REF!</v>
      </c>
      <c r="DU67" s="66" t="e">
        <f>IF(#REF!="",NA(),#REF!)</f>
        <v>#REF!</v>
      </c>
      <c r="DV67" s="66" t="e">
        <f>IF(#REF!="",NA(),#REF!)</f>
        <v>#REF!</v>
      </c>
      <c r="DW67" s="66" t="e">
        <f>IF(#REF!="",NA(),#REF!)</f>
        <v>#REF!</v>
      </c>
      <c r="DX67" s="67" t="e">
        <f>IF(#REF!="",NA(),#REF!)</f>
        <v>#REF!</v>
      </c>
      <c r="DY67" s="304"/>
      <c r="DZ67" s="324"/>
      <c r="EA67" s="68"/>
      <c r="EB67" s="58" t="s">
        <v>69</v>
      </c>
      <c r="EC67" s="310"/>
      <c r="ED67" s="312"/>
      <c r="EE67" s="313"/>
      <c r="EF67" s="313"/>
      <c r="EG67" s="313"/>
      <c r="EH67" s="313"/>
      <c r="EI67" s="313"/>
      <c r="EJ67" s="53" t="str">
        <f t="shared" si="68"/>
        <v/>
      </c>
      <c r="EK67" s="53" t="str">
        <f t="shared" si="68"/>
        <v/>
      </c>
      <c r="EL67" s="70" t="str">
        <f t="shared" si="68"/>
        <v/>
      </c>
      <c r="EM67" t="str">
        <f t="shared" si="68"/>
        <v/>
      </c>
      <c r="EN67" t="str">
        <f t="shared" si="68"/>
        <v/>
      </c>
      <c r="EO67">
        <f t="shared" si="68"/>
        <v>12.2</v>
      </c>
      <c r="EP67" t="str">
        <f t="shared" si="68"/>
        <v/>
      </c>
      <c r="EQ67">
        <f t="shared" si="68"/>
        <v>9.1999999999999993</v>
      </c>
      <c r="ER67" t="str">
        <f t="shared" si="68"/>
        <v/>
      </c>
      <c r="ES67" t="str">
        <f t="shared" si="68"/>
        <v/>
      </c>
      <c r="ET67" t="str">
        <f t="shared" si="68"/>
        <v/>
      </c>
      <c r="EU67" t="str">
        <f t="shared" si="68"/>
        <v/>
      </c>
      <c r="EV67">
        <f t="shared" si="68"/>
        <v>5.7</v>
      </c>
      <c r="EW67" t="str">
        <f t="shared" si="68"/>
        <v/>
      </c>
      <c r="EX67" t="str">
        <f t="shared" si="68"/>
        <v/>
      </c>
      <c r="EY67" t="str">
        <f t="shared" si="68"/>
        <v/>
      </c>
      <c r="EZ67" t="str">
        <f t="shared" si="69"/>
        <v/>
      </c>
      <c r="FA67" t="str">
        <f t="shared" si="69"/>
        <v/>
      </c>
      <c r="FB67" t="str">
        <f t="shared" si="69"/>
        <v/>
      </c>
      <c r="FC67">
        <f t="shared" si="69"/>
        <v>10.1</v>
      </c>
      <c r="FD67" t="str">
        <f t="shared" si="69"/>
        <v/>
      </c>
      <c r="FE67">
        <f t="shared" si="69"/>
        <v>12</v>
      </c>
      <c r="FF67" t="str">
        <f t="shared" si="69"/>
        <v/>
      </c>
      <c r="FG67">
        <f t="shared" si="69"/>
        <v>13.9</v>
      </c>
      <c r="FH67" t="str">
        <f t="shared" si="69"/>
        <v/>
      </c>
      <c r="FI67" t="str">
        <f t="shared" si="69"/>
        <v/>
      </c>
      <c r="FJ67">
        <f t="shared" si="69"/>
        <v>14.9</v>
      </c>
      <c r="FK67" t="str">
        <f t="shared" si="69"/>
        <v/>
      </c>
      <c r="FL67" t="str">
        <f t="shared" si="69"/>
        <v/>
      </c>
      <c r="FM67" t="str">
        <f t="shared" si="69"/>
        <v/>
      </c>
      <c r="FN67" t="str">
        <f t="shared" si="66"/>
        <v/>
      </c>
      <c r="FO67" t="str">
        <f t="shared" si="65"/>
        <v/>
      </c>
      <c r="FP67" t="str">
        <f t="shared" si="65"/>
        <v/>
      </c>
      <c r="FQ67">
        <f t="shared" si="65"/>
        <v>14.9</v>
      </c>
      <c r="FR67" t="str">
        <f t="shared" si="65"/>
        <v/>
      </c>
      <c r="FS67" t="str">
        <f t="shared" si="65"/>
        <v/>
      </c>
      <c r="FT67">
        <f t="shared" si="65"/>
        <v>12.5</v>
      </c>
      <c r="FU67" t="str">
        <f t="shared" si="65"/>
        <v/>
      </c>
      <c r="FV67" t="str">
        <f t="shared" si="65"/>
        <v/>
      </c>
      <c r="FW67" t="str">
        <f t="shared" si="65"/>
        <v/>
      </c>
      <c r="FX67" t="str">
        <f t="shared" si="65"/>
        <v/>
      </c>
      <c r="FY67">
        <f t="shared" si="65"/>
        <v>2</v>
      </c>
      <c r="FZ67" t="str">
        <f t="shared" si="64"/>
        <v/>
      </c>
      <c r="GA67" t="str">
        <f t="shared" si="64"/>
        <v/>
      </c>
      <c r="GB67" t="str">
        <f t="shared" si="64"/>
        <v/>
      </c>
      <c r="GC67" t="str">
        <f t="shared" si="64"/>
        <v/>
      </c>
      <c r="GD67">
        <f t="shared" si="64"/>
        <v>6.9</v>
      </c>
      <c r="GE67" t="str">
        <f t="shared" si="64"/>
        <v/>
      </c>
      <c r="GF67" t="str">
        <f t="shared" si="64"/>
        <v/>
      </c>
      <c r="GG67" t="str">
        <f t="shared" si="64"/>
        <v/>
      </c>
      <c r="GH67" t="str">
        <f t="shared" si="64"/>
        <v/>
      </c>
      <c r="GI67" t="str">
        <f t="shared" si="64"/>
        <v/>
      </c>
      <c r="GJ67" t="str">
        <f t="shared" si="64"/>
        <v/>
      </c>
      <c r="GK67" t="str">
        <f t="shared" si="64"/>
        <v/>
      </c>
      <c r="GL67" t="str">
        <f t="shared" si="64"/>
        <v/>
      </c>
      <c r="GM67" t="str">
        <f t="shared" si="64"/>
        <v/>
      </c>
      <c r="GN67" t="str">
        <f t="shared" si="67"/>
        <v/>
      </c>
      <c r="GO67" t="str">
        <f t="shared" si="67"/>
        <v/>
      </c>
      <c r="GP67" t="str">
        <f t="shared" si="67"/>
        <v/>
      </c>
      <c r="GQ67" t="str">
        <f t="shared" si="67"/>
        <v/>
      </c>
      <c r="GR67" t="str">
        <f t="shared" si="48"/>
        <v/>
      </c>
      <c r="GS67" t="str">
        <f t="shared" si="48"/>
        <v/>
      </c>
      <c r="GT67" t="str">
        <f t="shared" si="48"/>
        <v/>
      </c>
      <c r="GU67" t="str">
        <f t="shared" si="48"/>
        <v/>
      </c>
      <c r="GV67" t="str">
        <f t="shared" si="48"/>
        <v/>
      </c>
      <c r="GW67" t="str">
        <f t="shared" si="75"/>
        <v/>
      </c>
      <c r="GX67" t="str">
        <f t="shared" si="75"/>
        <v/>
      </c>
      <c r="GY67" t="str">
        <f t="shared" si="75"/>
        <v/>
      </c>
      <c r="GZ67" t="str">
        <f t="shared" si="75"/>
        <v/>
      </c>
      <c r="HA67" t="str">
        <f t="shared" si="75"/>
        <v/>
      </c>
      <c r="HB67" t="str">
        <f t="shared" si="75"/>
        <v/>
      </c>
      <c r="HC67" s="71" t="str">
        <f t="shared" si="38"/>
        <v/>
      </c>
      <c r="HD67" s="313"/>
      <c r="HE67" s="313"/>
      <c r="HF67" s="313"/>
      <c r="HG67" s="313"/>
      <c r="HH67" s="313"/>
      <c r="HI67" s="316"/>
      <c r="HM67" s="70"/>
      <c r="KC67" s="71"/>
      <c r="KE67" s="326"/>
      <c r="KF67" s="72"/>
      <c r="KG67" s="72"/>
      <c r="KH67" s="102"/>
      <c r="KI67" s="63"/>
      <c r="KJ67" s="63"/>
      <c r="KK67" s="63"/>
      <c r="KL67" s="63"/>
      <c r="KM67" s="63"/>
      <c r="KN67" s="63"/>
      <c r="KO67" s="63"/>
      <c r="KP67" s="63"/>
      <c r="KQ67" s="63"/>
      <c r="KR67" s="63"/>
      <c r="KS67" s="63"/>
      <c r="KT67" s="63"/>
      <c r="KU67" s="63"/>
      <c r="KV67" s="63"/>
      <c r="KW67" s="63"/>
      <c r="KX67" s="63"/>
      <c r="KY67" s="63"/>
      <c r="KZ67" s="63"/>
      <c r="LA67" s="63"/>
      <c r="LB67" s="63"/>
      <c r="LC67" s="63"/>
      <c r="LD67" s="63"/>
      <c r="LE67" s="63"/>
      <c r="LF67" s="63"/>
      <c r="LG67" s="63"/>
      <c r="LH67" s="63"/>
      <c r="LI67" s="63"/>
      <c r="LJ67" s="63"/>
      <c r="LK67" s="63"/>
      <c r="LL67" s="63"/>
      <c r="LM67" s="63"/>
      <c r="LN67" s="63"/>
      <c r="LO67" s="63"/>
      <c r="LP67" s="63"/>
      <c r="LQ67" s="63"/>
      <c r="LR67" s="63"/>
      <c r="LS67" s="63"/>
      <c r="LT67" s="63"/>
      <c r="LU67" s="63"/>
      <c r="LV67" s="63"/>
      <c r="LW67" s="63"/>
      <c r="LX67" s="63"/>
      <c r="LY67" s="63"/>
      <c r="LZ67" s="63"/>
    </row>
    <row r="68" spans="1:434" ht="17" thickBot="1">
      <c r="A68" s="319"/>
      <c r="B68" s="321"/>
      <c r="C68" s="328"/>
      <c r="D68" s="307"/>
      <c r="E68" s="58" t="s">
        <v>70</v>
      </c>
      <c r="F68" s="310"/>
      <c r="G68" s="99"/>
      <c r="H68" s="99"/>
      <c r="I68" s="59"/>
      <c r="J68" s="60"/>
      <c r="K68" s="61"/>
      <c r="L68" s="60">
        <v>5.7</v>
      </c>
      <c r="M68" s="61"/>
      <c r="N68" s="60">
        <v>5.6</v>
      </c>
      <c r="O68" s="61"/>
      <c r="P68" s="61"/>
      <c r="Q68" s="61"/>
      <c r="R68" s="61"/>
      <c r="S68" s="60">
        <v>4.5999999999999996</v>
      </c>
      <c r="T68" s="60"/>
      <c r="U68" s="60"/>
      <c r="V68" s="61"/>
      <c r="W68" s="61"/>
      <c r="X68" s="61"/>
      <c r="Y68" s="60"/>
      <c r="Z68" s="60">
        <v>5</v>
      </c>
      <c r="AA68" s="61"/>
      <c r="AB68" s="60">
        <v>4.5999999999999996</v>
      </c>
      <c r="AC68" s="61"/>
      <c r="AD68" s="60">
        <v>3</v>
      </c>
      <c r="AE68" s="60"/>
      <c r="AF68" s="61"/>
      <c r="AG68" s="60">
        <v>3.6</v>
      </c>
      <c r="AH68" s="61"/>
      <c r="AI68" s="61"/>
      <c r="AJ68" s="60"/>
      <c r="AK68" s="62"/>
      <c r="AL68" s="62"/>
      <c r="AM68" s="62"/>
      <c r="AN68" s="63">
        <v>7.5</v>
      </c>
      <c r="AO68" s="62"/>
      <c r="AP68" s="62"/>
      <c r="AQ68" s="63">
        <v>8.6</v>
      </c>
      <c r="AR68" s="62"/>
      <c r="AS68" s="62"/>
      <c r="AT68" s="62"/>
      <c r="AU68" s="62"/>
      <c r="AV68" s="63">
        <v>18.5</v>
      </c>
      <c r="AW68" s="62"/>
      <c r="AX68" s="62"/>
      <c r="AY68" s="63"/>
      <c r="AZ68" s="63"/>
      <c r="BA68" s="64">
        <v>12.3</v>
      </c>
      <c r="BC68" s="319"/>
      <c r="BD68">
        <v>0</v>
      </c>
      <c r="BE68" s="65" t="e">
        <f t="shared" si="78"/>
        <v>#N/A</v>
      </c>
      <c r="BF68" s="65" t="e">
        <f t="shared" si="78"/>
        <v>#N/A</v>
      </c>
      <c r="BG68" s="65" t="e">
        <f t="shared" si="78"/>
        <v>#N/A</v>
      </c>
      <c r="BH68" s="66" t="e">
        <f t="shared" si="78"/>
        <v>#N/A</v>
      </c>
      <c r="BI68" s="66" t="e">
        <f t="shared" si="78"/>
        <v>#N/A</v>
      </c>
      <c r="BJ68" s="66">
        <f t="shared" si="78"/>
        <v>5.7</v>
      </c>
      <c r="BK68" s="66" t="e">
        <f t="shared" si="78"/>
        <v>#N/A</v>
      </c>
      <c r="BL68" s="66">
        <f t="shared" si="78"/>
        <v>5.6</v>
      </c>
      <c r="BM68" s="66" t="e">
        <f t="shared" si="78"/>
        <v>#N/A</v>
      </c>
      <c r="BN68" s="66" t="e">
        <f t="shared" si="78"/>
        <v>#N/A</v>
      </c>
      <c r="BO68" s="66" t="e">
        <f t="shared" si="78"/>
        <v>#N/A</v>
      </c>
      <c r="BP68" s="66" t="e">
        <f t="shared" si="78"/>
        <v>#N/A</v>
      </c>
      <c r="BQ68" s="66">
        <f t="shared" si="78"/>
        <v>4.5999999999999996</v>
      </c>
      <c r="BR68" s="66" t="e">
        <f t="shared" si="78"/>
        <v>#N/A</v>
      </c>
      <c r="BS68" s="66" t="e">
        <f t="shared" si="78"/>
        <v>#N/A</v>
      </c>
      <c r="BT68" s="66" t="e">
        <f t="shared" si="78"/>
        <v>#N/A</v>
      </c>
      <c r="BU68" s="66" t="e">
        <f t="shared" si="79"/>
        <v>#N/A</v>
      </c>
      <c r="BV68" s="66" t="e">
        <f t="shared" si="79"/>
        <v>#N/A</v>
      </c>
      <c r="BW68" s="66" t="e">
        <f t="shared" si="79"/>
        <v>#N/A</v>
      </c>
      <c r="BX68" s="66">
        <f t="shared" si="79"/>
        <v>5</v>
      </c>
      <c r="BY68" s="66" t="e">
        <f t="shared" si="79"/>
        <v>#N/A</v>
      </c>
      <c r="BZ68" s="66">
        <f t="shared" si="79"/>
        <v>4.5999999999999996</v>
      </c>
      <c r="CA68" s="66" t="e">
        <f t="shared" si="79"/>
        <v>#N/A</v>
      </c>
      <c r="CB68" s="66">
        <f t="shared" si="79"/>
        <v>3</v>
      </c>
      <c r="CC68" s="66" t="e">
        <f t="shared" si="79"/>
        <v>#N/A</v>
      </c>
      <c r="CD68" s="66" t="e">
        <f t="shared" si="79"/>
        <v>#N/A</v>
      </c>
      <c r="CE68" s="66">
        <f t="shared" si="79"/>
        <v>3.6</v>
      </c>
      <c r="CF68" s="66" t="e">
        <f t="shared" si="79"/>
        <v>#N/A</v>
      </c>
      <c r="CG68" s="66" t="e">
        <f t="shared" si="79"/>
        <v>#N/A</v>
      </c>
      <c r="CH68" s="66" t="e">
        <f t="shared" si="79"/>
        <v>#N/A</v>
      </c>
      <c r="CI68" s="66" t="e">
        <f t="shared" si="79"/>
        <v>#N/A</v>
      </c>
      <c r="CJ68" s="66" t="e">
        <f t="shared" si="79"/>
        <v>#N/A</v>
      </c>
      <c r="CK68" s="66" t="e">
        <f t="shared" si="80"/>
        <v>#N/A</v>
      </c>
      <c r="CL68" s="66">
        <f t="shared" si="80"/>
        <v>7.5</v>
      </c>
      <c r="CM68" s="66" t="e">
        <f t="shared" si="80"/>
        <v>#N/A</v>
      </c>
      <c r="CN68" s="66" t="e">
        <f t="shared" si="80"/>
        <v>#N/A</v>
      </c>
      <c r="CO68" s="66">
        <f t="shared" si="80"/>
        <v>8.6</v>
      </c>
      <c r="CP68" s="66" t="e">
        <f t="shared" si="80"/>
        <v>#N/A</v>
      </c>
      <c r="CQ68" s="66" t="e">
        <f t="shared" si="80"/>
        <v>#N/A</v>
      </c>
      <c r="CR68" s="66" t="e">
        <f t="shared" si="80"/>
        <v>#N/A</v>
      </c>
      <c r="CS68" s="66" t="e">
        <f t="shared" si="80"/>
        <v>#N/A</v>
      </c>
      <c r="CT68" s="66">
        <f t="shared" si="80"/>
        <v>18.5</v>
      </c>
      <c r="CU68" s="66" t="e">
        <f t="shared" si="80"/>
        <v>#N/A</v>
      </c>
      <c r="CV68" s="66" t="e">
        <f t="shared" si="80"/>
        <v>#N/A</v>
      </c>
      <c r="CW68" s="66" t="e">
        <f t="shared" si="80"/>
        <v>#N/A</v>
      </c>
      <c r="CX68" s="66" t="e">
        <f t="shared" si="80"/>
        <v>#N/A</v>
      </c>
      <c r="CY68" s="66">
        <f t="shared" si="80"/>
        <v>12.3</v>
      </c>
      <c r="CZ68" s="66" t="e">
        <f>IF(#REF!="",NA(),#REF!)</f>
        <v>#REF!</v>
      </c>
      <c r="DA68" s="66" t="e">
        <f>IF(#REF!="",NA(),#REF!)</f>
        <v>#REF!</v>
      </c>
      <c r="DB68" s="66" t="e">
        <f>IF(#REF!="",NA(),#REF!)</f>
        <v>#REF!</v>
      </c>
      <c r="DC68" s="66" t="e">
        <f>IF(#REF!="",NA(),#REF!)</f>
        <v>#REF!</v>
      </c>
      <c r="DD68" s="66" t="e">
        <f>IF(#REF!="",NA(),#REF!)</f>
        <v>#REF!</v>
      </c>
      <c r="DE68" s="66" t="e">
        <f>IF(#REF!="",NA(),#REF!)</f>
        <v>#REF!</v>
      </c>
      <c r="DF68" s="66" t="e">
        <f>IF(#REF!="",NA(),#REF!)</f>
        <v>#REF!</v>
      </c>
      <c r="DG68" s="66" t="e">
        <f>IF(#REF!="",NA(),#REF!)</f>
        <v>#REF!</v>
      </c>
      <c r="DH68" s="66" t="e">
        <f>IF(#REF!="",NA(),#REF!)</f>
        <v>#REF!</v>
      </c>
      <c r="DI68" s="66" t="e">
        <f>IF(#REF!="",NA(),#REF!)</f>
        <v>#REF!</v>
      </c>
      <c r="DJ68" s="66" t="e">
        <f>IF(#REF!="",NA(),#REF!)</f>
        <v>#REF!</v>
      </c>
      <c r="DK68" s="66" t="e">
        <f>IF(#REF!="",NA(),#REF!)</f>
        <v>#REF!</v>
      </c>
      <c r="DL68" s="66" t="e">
        <f>IF(#REF!="",NA(),#REF!)</f>
        <v>#REF!</v>
      </c>
      <c r="DM68" s="66" t="e">
        <f>IF(#REF!="",NA(),#REF!)</f>
        <v>#REF!</v>
      </c>
      <c r="DN68" s="66" t="e">
        <f>IF(#REF!="",NA(),#REF!)</f>
        <v>#REF!</v>
      </c>
      <c r="DO68" s="66" t="e">
        <f>IF(#REF!="",NA(),#REF!)</f>
        <v>#REF!</v>
      </c>
      <c r="DP68" s="66" t="e">
        <f>IF(#REF!="",NA(),#REF!)</f>
        <v>#REF!</v>
      </c>
      <c r="DQ68" s="66" t="e">
        <f>IF(#REF!="",NA(),#REF!)</f>
        <v>#REF!</v>
      </c>
      <c r="DR68" s="66" t="e">
        <f>IF(#REF!="",NA(),#REF!)</f>
        <v>#REF!</v>
      </c>
      <c r="DS68" s="66" t="e">
        <f>IF(#REF!="",NA(),#REF!)</f>
        <v>#REF!</v>
      </c>
      <c r="DT68" s="66" t="e">
        <f>IF(#REF!="",NA(),#REF!)</f>
        <v>#REF!</v>
      </c>
      <c r="DU68" s="66" t="e">
        <f>IF(#REF!="",NA(),#REF!)</f>
        <v>#REF!</v>
      </c>
      <c r="DV68" s="66" t="e">
        <f>IF(#REF!="",NA(),#REF!)</f>
        <v>#REF!</v>
      </c>
      <c r="DW68" s="66" t="e">
        <f>IF(#REF!="",NA(),#REF!)</f>
        <v>#REF!</v>
      </c>
      <c r="DX68" s="67" t="e">
        <f>IF(#REF!="",NA(),#REF!)</f>
        <v>#REF!</v>
      </c>
      <c r="DY68" s="304"/>
      <c r="DZ68" s="324"/>
      <c r="EA68" s="68"/>
      <c r="EB68" s="58" t="s">
        <v>70</v>
      </c>
      <c r="EC68" s="310"/>
      <c r="ED68" s="312"/>
      <c r="EE68" s="313"/>
      <c r="EF68" s="313"/>
      <c r="EG68" s="313"/>
      <c r="EH68" s="313"/>
      <c r="EI68" s="313"/>
      <c r="EJ68" s="53" t="str">
        <f t="shared" si="68"/>
        <v/>
      </c>
      <c r="EK68" s="53" t="str">
        <f t="shared" si="68"/>
        <v/>
      </c>
      <c r="EL68" s="70" t="str">
        <f t="shared" si="68"/>
        <v/>
      </c>
      <c r="EM68" t="str">
        <f t="shared" si="68"/>
        <v/>
      </c>
      <c r="EN68" t="str">
        <f t="shared" si="68"/>
        <v/>
      </c>
      <c r="EO68">
        <f t="shared" si="68"/>
        <v>5.7</v>
      </c>
      <c r="EP68" t="str">
        <f t="shared" si="68"/>
        <v/>
      </c>
      <c r="EQ68">
        <f t="shared" si="68"/>
        <v>5.6</v>
      </c>
      <c r="ER68" t="str">
        <f t="shared" si="68"/>
        <v/>
      </c>
      <c r="ES68" t="str">
        <f t="shared" si="68"/>
        <v/>
      </c>
      <c r="ET68" t="str">
        <f t="shared" si="68"/>
        <v/>
      </c>
      <c r="EU68" t="str">
        <f t="shared" si="68"/>
        <v/>
      </c>
      <c r="EV68">
        <f t="shared" si="68"/>
        <v>4.5999999999999996</v>
      </c>
      <c r="EW68" t="str">
        <f t="shared" si="68"/>
        <v/>
      </c>
      <c r="EX68" t="str">
        <f t="shared" si="68"/>
        <v/>
      </c>
      <c r="EY68" t="str">
        <f t="shared" si="68"/>
        <v/>
      </c>
      <c r="EZ68" t="str">
        <f t="shared" si="69"/>
        <v/>
      </c>
      <c r="FA68" t="str">
        <f t="shared" si="69"/>
        <v/>
      </c>
      <c r="FB68" t="str">
        <f t="shared" si="69"/>
        <v/>
      </c>
      <c r="FC68">
        <f t="shared" si="69"/>
        <v>5</v>
      </c>
      <c r="FD68" t="str">
        <f t="shared" si="69"/>
        <v/>
      </c>
      <c r="FE68">
        <f t="shared" si="69"/>
        <v>4.5999999999999996</v>
      </c>
      <c r="FF68" t="str">
        <f t="shared" si="69"/>
        <v/>
      </c>
      <c r="FG68">
        <f t="shared" si="69"/>
        <v>3</v>
      </c>
      <c r="FH68" t="str">
        <f t="shared" si="69"/>
        <v/>
      </c>
      <c r="FI68" t="str">
        <f t="shared" si="69"/>
        <v/>
      </c>
      <c r="FJ68">
        <f t="shared" si="69"/>
        <v>3.6</v>
      </c>
      <c r="FK68" t="str">
        <f t="shared" si="69"/>
        <v/>
      </c>
      <c r="FL68" t="str">
        <f t="shared" si="69"/>
        <v/>
      </c>
      <c r="FM68" t="str">
        <f t="shared" si="69"/>
        <v/>
      </c>
      <c r="FN68" t="str">
        <f t="shared" si="66"/>
        <v/>
      </c>
      <c r="FO68" t="str">
        <f t="shared" si="65"/>
        <v/>
      </c>
      <c r="FP68" t="str">
        <f t="shared" si="65"/>
        <v/>
      </c>
      <c r="FQ68">
        <f t="shared" si="65"/>
        <v>7.5</v>
      </c>
      <c r="FR68" t="str">
        <f t="shared" si="65"/>
        <v/>
      </c>
      <c r="FS68" t="str">
        <f t="shared" si="65"/>
        <v/>
      </c>
      <c r="FT68">
        <f t="shared" si="65"/>
        <v>8.6</v>
      </c>
      <c r="FU68" t="str">
        <f t="shared" si="65"/>
        <v/>
      </c>
      <c r="FV68" t="str">
        <f t="shared" si="65"/>
        <v/>
      </c>
      <c r="FW68" t="str">
        <f t="shared" si="65"/>
        <v/>
      </c>
      <c r="FX68" t="str">
        <f t="shared" si="65"/>
        <v/>
      </c>
      <c r="FY68">
        <f t="shared" si="65"/>
        <v>18.5</v>
      </c>
      <c r="FZ68" t="str">
        <f t="shared" si="64"/>
        <v/>
      </c>
      <c r="GA68" t="str">
        <f t="shared" si="64"/>
        <v/>
      </c>
      <c r="GB68" t="str">
        <f t="shared" si="64"/>
        <v/>
      </c>
      <c r="GC68" t="str">
        <f t="shared" si="64"/>
        <v/>
      </c>
      <c r="GD68">
        <f t="shared" si="64"/>
        <v>12.3</v>
      </c>
      <c r="GE68" t="str">
        <f t="shared" si="64"/>
        <v/>
      </c>
      <c r="GF68" t="str">
        <f t="shared" si="64"/>
        <v/>
      </c>
      <c r="GG68" t="str">
        <f t="shared" si="64"/>
        <v/>
      </c>
      <c r="GH68" t="str">
        <f t="shared" si="64"/>
        <v/>
      </c>
      <c r="GI68" t="str">
        <f t="shared" si="64"/>
        <v/>
      </c>
      <c r="GJ68" t="str">
        <f t="shared" si="64"/>
        <v/>
      </c>
      <c r="GK68" t="str">
        <f t="shared" si="64"/>
        <v/>
      </c>
      <c r="GL68" t="str">
        <f t="shared" si="64"/>
        <v/>
      </c>
      <c r="GM68" t="str">
        <f t="shared" si="64"/>
        <v/>
      </c>
      <c r="GN68" t="str">
        <f t="shared" si="67"/>
        <v/>
      </c>
      <c r="GO68" t="str">
        <f t="shared" si="67"/>
        <v/>
      </c>
      <c r="GP68" t="str">
        <f t="shared" si="67"/>
        <v/>
      </c>
      <c r="GQ68" t="str">
        <f t="shared" si="67"/>
        <v/>
      </c>
      <c r="GR68" t="str">
        <f t="shared" si="48"/>
        <v/>
      </c>
      <c r="GS68" t="str">
        <f t="shared" si="48"/>
        <v/>
      </c>
      <c r="GT68" t="str">
        <f t="shared" si="48"/>
        <v/>
      </c>
      <c r="GU68" t="str">
        <f t="shared" si="48"/>
        <v/>
      </c>
      <c r="GV68" t="str">
        <f t="shared" si="48"/>
        <v/>
      </c>
      <c r="GW68" t="str">
        <f t="shared" si="75"/>
        <v/>
      </c>
      <c r="GX68" t="str">
        <f t="shared" si="75"/>
        <v/>
      </c>
      <c r="GY68" t="str">
        <f t="shared" si="75"/>
        <v/>
      </c>
      <c r="GZ68" t="str">
        <f t="shared" si="75"/>
        <v/>
      </c>
      <c r="HA68" t="str">
        <f t="shared" si="75"/>
        <v/>
      </c>
      <c r="HB68" t="str">
        <f t="shared" si="75"/>
        <v/>
      </c>
      <c r="HC68" s="71" t="str">
        <f t="shared" si="38"/>
        <v/>
      </c>
      <c r="HD68" s="313"/>
      <c r="HE68" s="313"/>
      <c r="HF68" s="313"/>
      <c r="HG68" s="313"/>
      <c r="HH68" s="313"/>
      <c r="HI68" s="316"/>
      <c r="HM68" s="70"/>
      <c r="KC68" s="71"/>
      <c r="KE68" s="326"/>
      <c r="KF68" s="72"/>
      <c r="KG68" s="72"/>
      <c r="KH68" s="102"/>
      <c r="KI68" s="63"/>
      <c r="KJ68" s="63"/>
      <c r="KK68" s="63"/>
      <c r="KL68" s="63"/>
      <c r="KM68" s="63"/>
      <c r="KN68" s="63"/>
      <c r="KO68" s="63"/>
      <c r="KP68" s="63"/>
      <c r="KQ68" s="63"/>
      <c r="KR68" s="63"/>
      <c r="KS68" s="63"/>
      <c r="KT68" s="63"/>
      <c r="KU68" s="63"/>
      <c r="KV68" s="63"/>
      <c r="KW68" s="63"/>
      <c r="KX68" s="63"/>
      <c r="KY68" s="63"/>
      <c r="KZ68" s="63"/>
      <c r="LA68" s="63"/>
      <c r="LB68" s="63"/>
      <c r="LC68" s="63"/>
      <c r="LD68" s="63"/>
      <c r="LE68" s="63"/>
      <c r="LF68" s="63"/>
      <c r="LG68" s="63"/>
      <c r="LH68" s="63"/>
      <c r="LI68" s="63"/>
      <c r="LJ68" s="63"/>
      <c r="LK68" s="63"/>
      <c r="LL68" s="63"/>
      <c r="LM68" s="63"/>
      <c r="LN68" s="63"/>
      <c r="LO68" s="63"/>
      <c r="LP68" s="63"/>
      <c r="LQ68" s="63"/>
      <c r="LR68" s="63"/>
      <c r="LS68" s="63"/>
      <c r="LT68" s="63"/>
      <c r="LU68" s="63"/>
      <c r="LV68" s="63"/>
      <c r="LW68" s="63"/>
      <c r="LX68" s="63"/>
      <c r="LY68" s="63"/>
      <c r="LZ68" s="63"/>
    </row>
    <row r="69" spans="1:434" ht="17" thickBot="1">
      <c r="A69" s="319"/>
      <c r="B69" s="321"/>
      <c r="C69" s="329"/>
      <c r="D69" s="308"/>
      <c r="E69" s="94" t="s">
        <v>3</v>
      </c>
      <c r="F69" s="311"/>
      <c r="G69" s="100"/>
      <c r="H69" s="100"/>
      <c r="I69" s="95"/>
      <c r="J69" s="79"/>
      <c r="K69" s="80"/>
      <c r="L69" s="79">
        <v>64.900000000000006</v>
      </c>
      <c r="M69" s="80"/>
      <c r="N69" s="79">
        <v>61.4</v>
      </c>
      <c r="O69" s="80"/>
      <c r="P69" s="80"/>
      <c r="Q69" s="80"/>
      <c r="R69" s="80"/>
      <c r="S69" s="79">
        <v>63.3</v>
      </c>
      <c r="T69" s="79"/>
      <c r="U69" s="79"/>
      <c r="V69" s="80"/>
      <c r="W69" s="80"/>
      <c r="X69" s="80"/>
      <c r="Y69" s="79"/>
      <c r="Z69" s="79">
        <v>44.9</v>
      </c>
      <c r="AA69" s="80"/>
      <c r="AB69" s="79">
        <v>34.9</v>
      </c>
      <c r="AC69" s="80"/>
      <c r="AD69" s="79">
        <v>30.800000000000004</v>
      </c>
      <c r="AE69" s="79"/>
      <c r="AF69" s="80"/>
      <c r="AG69" s="79">
        <v>27.6</v>
      </c>
      <c r="AH69" s="78"/>
      <c r="AI69" s="80"/>
      <c r="AJ69" s="79"/>
      <c r="AK69" s="96"/>
      <c r="AL69" s="96"/>
      <c r="AM69" s="96"/>
      <c r="AN69" s="97">
        <v>44.8</v>
      </c>
      <c r="AO69" s="96"/>
      <c r="AP69" s="96"/>
      <c r="AQ69" s="97">
        <v>53.8</v>
      </c>
      <c r="AR69" s="96"/>
      <c r="AS69" s="96"/>
      <c r="AT69" s="96"/>
      <c r="AU69" s="96"/>
      <c r="AV69" s="97">
        <v>68.2</v>
      </c>
      <c r="AW69" s="96"/>
      <c r="AX69" s="96"/>
      <c r="AY69" s="97"/>
      <c r="AZ69" s="97"/>
      <c r="BA69" s="98">
        <v>69.599999999999994</v>
      </c>
      <c r="BC69" s="319"/>
      <c r="BD69">
        <v>0</v>
      </c>
      <c r="BE69" s="84" t="e">
        <f t="shared" si="78"/>
        <v>#N/A</v>
      </c>
      <c r="BF69" s="84" t="e">
        <f t="shared" si="78"/>
        <v>#N/A</v>
      </c>
      <c r="BG69" s="84" t="e">
        <f t="shared" si="78"/>
        <v>#N/A</v>
      </c>
      <c r="BH69" s="85" t="e">
        <f t="shared" si="78"/>
        <v>#N/A</v>
      </c>
      <c r="BI69" s="85" t="e">
        <f t="shared" si="78"/>
        <v>#N/A</v>
      </c>
      <c r="BJ69" s="85">
        <f t="shared" si="78"/>
        <v>64.900000000000006</v>
      </c>
      <c r="BK69" s="85" t="e">
        <f t="shared" si="78"/>
        <v>#N/A</v>
      </c>
      <c r="BL69" s="85">
        <f t="shared" si="78"/>
        <v>61.4</v>
      </c>
      <c r="BM69" s="85" t="e">
        <f t="shared" si="78"/>
        <v>#N/A</v>
      </c>
      <c r="BN69" s="85" t="e">
        <f t="shared" si="78"/>
        <v>#N/A</v>
      </c>
      <c r="BO69" s="85" t="e">
        <f t="shared" si="78"/>
        <v>#N/A</v>
      </c>
      <c r="BP69" s="85" t="e">
        <f t="shared" si="78"/>
        <v>#N/A</v>
      </c>
      <c r="BQ69" s="85">
        <f t="shared" si="78"/>
        <v>63.3</v>
      </c>
      <c r="BR69" s="85" t="e">
        <f t="shared" si="78"/>
        <v>#N/A</v>
      </c>
      <c r="BS69" s="85" t="e">
        <f t="shared" si="78"/>
        <v>#N/A</v>
      </c>
      <c r="BT69" s="85" t="e">
        <f t="shared" si="78"/>
        <v>#N/A</v>
      </c>
      <c r="BU69" s="85" t="e">
        <f t="shared" si="79"/>
        <v>#N/A</v>
      </c>
      <c r="BV69" s="85" t="e">
        <f t="shared" si="79"/>
        <v>#N/A</v>
      </c>
      <c r="BW69" s="85" t="e">
        <f t="shared" si="79"/>
        <v>#N/A</v>
      </c>
      <c r="BX69" s="85">
        <f t="shared" si="79"/>
        <v>44.9</v>
      </c>
      <c r="BY69" s="85" t="e">
        <f t="shared" si="79"/>
        <v>#N/A</v>
      </c>
      <c r="BZ69" s="85">
        <f t="shared" si="79"/>
        <v>34.9</v>
      </c>
      <c r="CA69" s="85" t="e">
        <f t="shared" si="79"/>
        <v>#N/A</v>
      </c>
      <c r="CB69" s="85">
        <f t="shared" si="79"/>
        <v>30.800000000000004</v>
      </c>
      <c r="CC69" s="85" t="e">
        <f t="shared" si="79"/>
        <v>#N/A</v>
      </c>
      <c r="CD69" s="85" t="e">
        <f t="shared" si="79"/>
        <v>#N/A</v>
      </c>
      <c r="CE69" s="85">
        <f t="shared" si="79"/>
        <v>27.6</v>
      </c>
      <c r="CF69" s="85" t="e">
        <f t="shared" si="79"/>
        <v>#N/A</v>
      </c>
      <c r="CG69" s="85" t="e">
        <f t="shared" si="79"/>
        <v>#N/A</v>
      </c>
      <c r="CH69" s="85" t="e">
        <f t="shared" si="79"/>
        <v>#N/A</v>
      </c>
      <c r="CI69" s="85" t="e">
        <f t="shared" si="79"/>
        <v>#N/A</v>
      </c>
      <c r="CJ69" s="85" t="e">
        <f t="shared" si="79"/>
        <v>#N/A</v>
      </c>
      <c r="CK69" s="85" t="e">
        <f t="shared" si="80"/>
        <v>#N/A</v>
      </c>
      <c r="CL69" s="85">
        <f t="shared" si="80"/>
        <v>44.8</v>
      </c>
      <c r="CM69" s="85" t="e">
        <f t="shared" si="80"/>
        <v>#N/A</v>
      </c>
      <c r="CN69" s="85" t="e">
        <f t="shared" si="80"/>
        <v>#N/A</v>
      </c>
      <c r="CO69" s="85">
        <f t="shared" si="80"/>
        <v>53.8</v>
      </c>
      <c r="CP69" s="85" t="e">
        <f t="shared" si="80"/>
        <v>#N/A</v>
      </c>
      <c r="CQ69" s="85" t="e">
        <f t="shared" si="80"/>
        <v>#N/A</v>
      </c>
      <c r="CR69" s="85" t="e">
        <f t="shared" si="80"/>
        <v>#N/A</v>
      </c>
      <c r="CS69" s="85" t="e">
        <f t="shared" si="80"/>
        <v>#N/A</v>
      </c>
      <c r="CT69" s="85">
        <f t="shared" si="80"/>
        <v>68.2</v>
      </c>
      <c r="CU69" s="85" t="e">
        <f t="shared" si="80"/>
        <v>#N/A</v>
      </c>
      <c r="CV69" s="85" t="e">
        <f t="shared" si="80"/>
        <v>#N/A</v>
      </c>
      <c r="CW69" s="85" t="e">
        <f t="shared" si="80"/>
        <v>#N/A</v>
      </c>
      <c r="CX69" s="85" t="e">
        <f t="shared" si="80"/>
        <v>#N/A</v>
      </c>
      <c r="CY69" s="85">
        <f t="shared" si="80"/>
        <v>69.599999999999994</v>
      </c>
      <c r="CZ69" s="85" t="e">
        <f>IF(#REF!="",NA(),#REF!)</f>
        <v>#REF!</v>
      </c>
      <c r="DA69" s="85" t="e">
        <f>IF(#REF!="",NA(),#REF!)</f>
        <v>#REF!</v>
      </c>
      <c r="DB69" s="85" t="e">
        <f>IF(#REF!="",NA(),#REF!)</f>
        <v>#REF!</v>
      </c>
      <c r="DC69" s="85" t="e">
        <f>IF(#REF!="",NA(),#REF!)</f>
        <v>#REF!</v>
      </c>
      <c r="DD69" s="85" t="e">
        <f>IF(#REF!="",NA(),#REF!)</f>
        <v>#REF!</v>
      </c>
      <c r="DE69" s="85" t="e">
        <f>IF(#REF!="",NA(),#REF!)</f>
        <v>#REF!</v>
      </c>
      <c r="DF69" s="85" t="e">
        <f>IF(#REF!="",NA(),#REF!)</f>
        <v>#REF!</v>
      </c>
      <c r="DG69" s="85" t="e">
        <f>IF(#REF!="",NA(),#REF!)</f>
        <v>#REF!</v>
      </c>
      <c r="DH69" s="85" t="e">
        <f>IF(#REF!="",NA(),#REF!)</f>
        <v>#REF!</v>
      </c>
      <c r="DI69" s="85" t="e">
        <f>IF(#REF!="",NA(),#REF!)</f>
        <v>#REF!</v>
      </c>
      <c r="DJ69" s="85" t="e">
        <f>IF(#REF!="",NA(),#REF!)</f>
        <v>#REF!</v>
      </c>
      <c r="DK69" s="85" t="e">
        <f>IF(#REF!="",NA(),#REF!)</f>
        <v>#REF!</v>
      </c>
      <c r="DL69" s="85" t="e">
        <f>IF(#REF!="",NA(),#REF!)</f>
        <v>#REF!</v>
      </c>
      <c r="DM69" s="85" t="e">
        <f>IF(#REF!="",NA(),#REF!)</f>
        <v>#REF!</v>
      </c>
      <c r="DN69" s="85" t="e">
        <f>IF(#REF!="",NA(),#REF!)</f>
        <v>#REF!</v>
      </c>
      <c r="DO69" s="85" t="e">
        <f>IF(#REF!="",NA(),#REF!)</f>
        <v>#REF!</v>
      </c>
      <c r="DP69" s="85" t="e">
        <f>IF(#REF!="",NA(),#REF!)</f>
        <v>#REF!</v>
      </c>
      <c r="DQ69" s="85" t="e">
        <f>IF(#REF!="",NA(),#REF!)</f>
        <v>#REF!</v>
      </c>
      <c r="DR69" s="85" t="e">
        <f>IF(#REF!="",NA(),#REF!)</f>
        <v>#REF!</v>
      </c>
      <c r="DS69" s="85" t="e">
        <f>IF(#REF!="",NA(),#REF!)</f>
        <v>#REF!</v>
      </c>
      <c r="DT69" s="85" t="e">
        <f>IF(#REF!="",NA(),#REF!)</f>
        <v>#REF!</v>
      </c>
      <c r="DU69" s="85" t="e">
        <f>IF(#REF!="",NA(),#REF!)</f>
        <v>#REF!</v>
      </c>
      <c r="DV69" s="85" t="e">
        <f>IF(#REF!="",NA(),#REF!)</f>
        <v>#REF!</v>
      </c>
      <c r="DW69" s="85" t="e">
        <f>IF(#REF!="",NA(),#REF!)</f>
        <v>#REF!</v>
      </c>
      <c r="DX69" s="86" t="e">
        <f>IF(#REF!="",NA(),#REF!)</f>
        <v>#REF!</v>
      </c>
      <c r="DY69" s="305"/>
      <c r="DZ69" s="325"/>
      <c r="EA69" s="87"/>
      <c r="EB69" s="58" t="s">
        <v>3</v>
      </c>
      <c r="EC69" s="311"/>
      <c r="ED69" s="312"/>
      <c r="EE69" s="313"/>
      <c r="EF69" s="313"/>
      <c r="EG69" s="313"/>
      <c r="EH69" s="313"/>
      <c r="EI69" s="313"/>
      <c r="EJ69" s="53" t="str">
        <f t="shared" si="68"/>
        <v/>
      </c>
      <c r="EK69" s="53" t="str">
        <f t="shared" si="68"/>
        <v/>
      </c>
      <c r="EL69" s="88" t="str">
        <f t="shared" si="68"/>
        <v/>
      </c>
      <c r="EM69" s="89" t="str">
        <f t="shared" si="68"/>
        <v/>
      </c>
      <c r="EN69" s="89" t="str">
        <f t="shared" si="68"/>
        <v/>
      </c>
      <c r="EO69" s="89">
        <f t="shared" si="68"/>
        <v>64.900000000000006</v>
      </c>
      <c r="EP69" s="89" t="str">
        <f t="shared" si="68"/>
        <v/>
      </c>
      <c r="EQ69" s="89">
        <f t="shared" si="68"/>
        <v>61.4</v>
      </c>
      <c r="ER69" s="89" t="str">
        <f t="shared" si="68"/>
        <v/>
      </c>
      <c r="ES69" s="89" t="str">
        <f t="shared" si="68"/>
        <v/>
      </c>
      <c r="ET69" s="89" t="str">
        <f t="shared" si="68"/>
        <v/>
      </c>
      <c r="EU69" s="89" t="str">
        <f t="shared" si="68"/>
        <v/>
      </c>
      <c r="EV69" s="89">
        <f t="shared" si="68"/>
        <v>63.3</v>
      </c>
      <c r="EW69" s="89" t="str">
        <f t="shared" si="68"/>
        <v/>
      </c>
      <c r="EX69" s="89" t="str">
        <f t="shared" si="68"/>
        <v/>
      </c>
      <c r="EY69" s="89" t="str">
        <f t="shared" si="68"/>
        <v/>
      </c>
      <c r="EZ69" s="89" t="str">
        <f t="shared" si="69"/>
        <v/>
      </c>
      <c r="FA69" s="89" t="str">
        <f t="shared" si="69"/>
        <v/>
      </c>
      <c r="FB69" s="89" t="str">
        <f t="shared" si="69"/>
        <v/>
      </c>
      <c r="FC69" s="89">
        <f t="shared" si="69"/>
        <v>44.9</v>
      </c>
      <c r="FD69" s="89" t="str">
        <f t="shared" si="69"/>
        <v/>
      </c>
      <c r="FE69" s="89">
        <f t="shared" si="69"/>
        <v>34.9</v>
      </c>
      <c r="FF69" s="89" t="str">
        <f t="shared" si="69"/>
        <v/>
      </c>
      <c r="FG69" s="89">
        <f t="shared" si="69"/>
        <v>30.800000000000004</v>
      </c>
      <c r="FH69" s="89" t="str">
        <f t="shared" si="69"/>
        <v/>
      </c>
      <c r="FI69" s="89" t="str">
        <f t="shared" si="69"/>
        <v/>
      </c>
      <c r="FJ69" s="89">
        <f t="shared" si="69"/>
        <v>27.6</v>
      </c>
      <c r="FK69" s="89" t="str">
        <f t="shared" si="69"/>
        <v/>
      </c>
      <c r="FL69" s="89" t="str">
        <f t="shared" si="69"/>
        <v/>
      </c>
      <c r="FM69" s="89" t="str">
        <f t="shared" si="69"/>
        <v/>
      </c>
      <c r="FN69" s="89" t="str">
        <f t="shared" si="66"/>
        <v/>
      </c>
      <c r="FO69" s="89" t="str">
        <f t="shared" si="65"/>
        <v/>
      </c>
      <c r="FP69" s="89" t="str">
        <f t="shared" si="65"/>
        <v/>
      </c>
      <c r="FQ69" s="89">
        <f t="shared" si="65"/>
        <v>44.8</v>
      </c>
      <c r="FR69" s="89" t="str">
        <f t="shared" si="65"/>
        <v/>
      </c>
      <c r="FS69" s="89" t="str">
        <f t="shared" si="65"/>
        <v/>
      </c>
      <c r="FT69" s="89">
        <f t="shared" si="65"/>
        <v>53.8</v>
      </c>
      <c r="FU69" s="89" t="str">
        <f t="shared" si="65"/>
        <v/>
      </c>
      <c r="FV69" s="89" t="str">
        <f t="shared" si="65"/>
        <v/>
      </c>
      <c r="FW69" s="89" t="str">
        <f t="shared" si="65"/>
        <v/>
      </c>
      <c r="FX69" s="89" t="str">
        <f t="shared" si="65"/>
        <v/>
      </c>
      <c r="FY69" s="89">
        <f t="shared" si="65"/>
        <v>68.2</v>
      </c>
      <c r="FZ69" s="89" t="str">
        <f t="shared" si="64"/>
        <v/>
      </c>
      <c r="GA69" s="89" t="str">
        <f t="shared" si="64"/>
        <v/>
      </c>
      <c r="GB69" s="89" t="str">
        <f t="shared" si="64"/>
        <v/>
      </c>
      <c r="GC69" s="89" t="str">
        <f t="shared" si="64"/>
        <v/>
      </c>
      <c r="GD69" s="89">
        <f t="shared" si="64"/>
        <v>69.599999999999994</v>
      </c>
      <c r="GE69" s="89" t="str">
        <f t="shared" si="64"/>
        <v/>
      </c>
      <c r="GF69" s="89" t="str">
        <f t="shared" si="64"/>
        <v/>
      </c>
      <c r="GG69" s="89" t="str">
        <f t="shared" si="64"/>
        <v/>
      </c>
      <c r="GH69" s="89" t="str">
        <f t="shared" si="64"/>
        <v/>
      </c>
      <c r="GI69" s="89" t="str">
        <f t="shared" si="64"/>
        <v/>
      </c>
      <c r="GJ69" s="89" t="str">
        <f t="shared" si="64"/>
        <v/>
      </c>
      <c r="GK69" s="89" t="str">
        <f t="shared" si="64"/>
        <v/>
      </c>
      <c r="GL69" s="89" t="str">
        <f t="shared" si="64"/>
        <v/>
      </c>
      <c r="GM69" s="89" t="str">
        <f t="shared" si="64"/>
        <v/>
      </c>
      <c r="GN69" s="89" t="str">
        <f t="shared" si="67"/>
        <v/>
      </c>
      <c r="GO69" s="89" t="str">
        <f t="shared" si="67"/>
        <v/>
      </c>
      <c r="GP69" s="89" t="str">
        <f t="shared" si="67"/>
        <v/>
      </c>
      <c r="GQ69" s="89" t="str">
        <f t="shared" si="67"/>
        <v/>
      </c>
      <c r="GR69" s="89" t="str">
        <f t="shared" si="48"/>
        <v/>
      </c>
      <c r="GS69" s="89" t="str">
        <f t="shared" si="48"/>
        <v/>
      </c>
      <c r="GT69" s="89" t="str">
        <f t="shared" si="48"/>
        <v/>
      </c>
      <c r="GU69" s="89" t="str">
        <f t="shared" si="48"/>
        <v/>
      </c>
      <c r="GV69" s="89" t="str">
        <f t="shared" si="48"/>
        <v/>
      </c>
      <c r="GW69" s="89" t="str">
        <f t="shared" si="75"/>
        <v/>
      </c>
      <c r="GX69" s="89" t="str">
        <f t="shared" si="75"/>
        <v/>
      </c>
      <c r="GY69" s="89" t="str">
        <f t="shared" si="75"/>
        <v/>
      </c>
      <c r="GZ69" s="89" t="str">
        <f t="shared" si="75"/>
        <v/>
      </c>
      <c r="HA69" s="89" t="str">
        <f t="shared" si="75"/>
        <v/>
      </c>
      <c r="HB69" s="89" t="str">
        <f t="shared" si="75"/>
        <v/>
      </c>
      <c r="HC69" s="90" t="str">
        <f t="shared" si="38"/>
        <v/>
      </c>
      <c r="HD69" s="313"/>
      <c r="HE69" s="313"/>
      <c r="HF69" s="313"/>
      <c r="HG69" s="313"/>
      <c r="HH69" s="313"/>
      <c r="HI69" s="316"/>
      <c r="HM69" s="88"/>
      <c r="HN69" s="89"/>
      <c r="HO69" s="89"/>
      <c r="HP69" s="89"/>
      <c r="HQ69" s="89"/>
      <c r="HR69" s="89"/>
      <c r="HS69" s="89"/>
      <c r="HT69" s="89"/>
      <c r="HU69" s="89"/>
      <c r="HV69" s="89"/>
      <c r="HW69" s="89"/>
      <c r="HX69" s="89"/>
      <c r="HY69" s="89"/>
      <c r="HZ69" s="89"/>
      <c r="IA69" s="89"/>
      <c r="IB69" s="89"/>
      <c r="IC69" s="89"/>
      <c r="ID69" s="89"/>
      <c r="IE69" s="89"/>
      <c r="IF69" s="89"/>
      <c r="IG69" s="89"/>
      <c r="IH69" s="89"/>
      <c r="II69" s="89"/>
      <c r="IJ69" s="89"/>
      <c r="IK69" s="89"/>
      <c r="IL69" s="89"/>
      <c r="IM69" s="89"/>
      <c r="IN69" s="89"/>
      <c r="IO69" s="89"/>
      <c r="IP69" s="89"/>
      <c r="IQ69" s="89"/>
      <c r="IR69" s="89"/>
      <c r="IS69" s="89"/>
      <c r="IT69" s="89"/>
      <c r="IU69" s="89"/>
      <c r="IV69" s="89"/>
      <c r="IW69" s="89"/>
      <c r="IX69" s="89"/>
      <c r="IY69" s="89"/>
      <c r="IZ69" s="89"/>
      <c r="JA69" s="89"/>
      <c r="JB69" s="89"/>
      <c r="JC69" s="89"/>
      <c r="JD69" s="89"/>
      <c r="JE69" s="89"/>
      <c r="JF69" s="89"/>
      <c r="JG69" s="89"/>
      <c r="JH69" s="89"/>
      <c r="JI69" s="89"/>
      <c r="JJ69" s="89"/>
      <c r="JK69" s="89"/>
      <c r="JL69" s="89"/>
      <c r="JM69" s="89"/>
      <c r="JN69" s="89"/>
      <c r="JO69" s="89"/>
      <c r="JP69" s="89"/>
      <c r="JQ69" s="89"/>
      <c r="JR69" s="89"/>
      <c r="JS69" s="89"/>
      <c r="JT69" s="89"/>
      <c r="JU69" s="89"/>
      <c r="JV69" s="89"/>
      <c r="JW69" s="89"/>
      <c r="JX69" s="89"/>
      <c r="JY69" s="89"/>
      <c r="JZ69" s="89"/>
      <c r="KA69" s="89"/>
      <c r="KB69" s="89"/>
      <c r="KC69" s="90"/>
      <c r="KE69" s="326"/>
      <c r="KF69" s="91"/>
      <c r="KG69" s="91"/>
      <c r="KH69" s="103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</row>
    <row r="70" spans="1:434" ht="17" thickBot="1">
      <c r="A70" s="319"/>
      <c r="B70" s="321"/>
      <c r="C70" s="327">
        <f ca="1">_xlfn.DAYS(TODAY(),F70)</f>
        <v>2601</v>
      </c>
      <c r="D70" s="306" t="s">
        <v>85</v>
      </c>
      <c r="E70" s="41" t="s">
        <v>65</v>
      </c>
      <c r="F70" s="309">
        <v>42831</v>
      </c>
      <c r="G70" s="99"/>
      <c r="H70" s="99"/>
      <c r="I70" s="43">
        <v>0</v>
      </c>
      <c r="J70" s="44"/>
      <c r="K70" s="45"/>
      <c r="L70" s="44">
        <v>65</v>
      </c>
      <c r="M70" s="45"/>
      <c r="N70" s="44">
        <v>68</v>
      </c>
      <c r="O70" s="45"/>
      <c r="P70" s="45"/>
      <c r="Q70" s="45"/>
      <c r="R70" s="45"/>
      <c r="S70" s="44">
        <v>102</v>
      </c>
      <c r="T70" s="44"/>
      <c r="U70" s="44"/>
      <c r="V70" s="45"/>
      <c r="W70" s="45"/>
      <c r="X70" s="45"/>
      <c r="Y70" s="44"/>
      <c r="Z70" s="44">
        <v>84</v>
      </c>
      <c r="AA70" s="45"/>
      <c r="AB70" s="44">
        <v>88</v>
      </c>
      <c r="AC70" s="45"/>
      <c r="AD70" s="44">
        <v>48</v>
      </c>
      <c r="AE70" s="44"/>
      <c r="AF70" s="45"/>
      <c r="AG70" s="44">
        <v>21</v>
      </c>
      <c r="AH70" s="45"/>
      <c r="AI70" s="45"/>
      <c r="AJ70" s="44"/>
      <c r="AK70" s="46"/>
      <c r="AL70" s="46"/>
      <c r="AM70" s="46"/>
      <c r="AN70" s="47">
        <v>9</v>
      </c>
      <c r="AO70" s="46"/>
      <c r="AP70" s="46"/>
      <c r="AQ70" s="47">
        <v>4</v>
      </c>
      <c r="AR70" s="46"/>
      <c r="AS70" s="46"/>
      <c r="AT70" s="46"/>
      <c r="AU70" s="46"/>
      <c r="AV70" s="47">
        <v>1</v>
      </c>
      <c r="AW70" s="46"/>
      <c r="AX70" s="46"/>
      <c r="AY70" s="47"/>
      <c r="AZ70" s="47"/>
      <c r="BA70" s="48">
        <v>1</v>
      </c>
      <c r="BC70" s="319"/>
      <c r="BD70">
        <v>0</v>
      </c>
      <c r="BE70" s="49" t="e">
        <f t="shared" ref="BE70:CY70" si="81">IF(G70="",NA(),G70*5)</f>
        <v>#N/A</v>
      </c>
      <c r="BF70" s="49" t="e">
        <f t="shared" si="81"/>
        <v>#N/A</v>
      </c>
      <c r="BG70" s="49">
        <f t="shared" si="81"/>
        <v>0</v>
      </c>
      <c r="BH70" s="50" t="e">
        <f t="shared" si="81"/>
        <v>#N/A</v>
      </c>
      <c r="BI70" s="50" t="e">
        <f t="shared" si="81"/>
        <v>#N/A</v>
      </c>
      <c r="BJ70" s="50">
        <f t="shared" si="81"/>
        <v>325</v>
      </c>
      <c r="BK70" s="50" t="e">
        <f t="shared" si="81"/>
        <v>#N/A</v>
      </c>
      <c r="BL70" s="50">
        <f t="shared" si="81"/>
        <v>340</v>
      </c>
      <c r="BM70" s="50" t="e">
        <f t="shared" si="81"/>
        <v>#N/A</v>
      </c>
      <c r="BN70" s="50" t="e">
        <f t="shared" si="81"/>
        <v>#N/A</v>
      </c>
      <c r="BO70" s="50" t="e">
        <f t="shared" si="81"/>
        <v>#N/A</v>
      </c>
      <c r="BP70" s="50" t="e">
        <f t="shared" si="81"/>
        <v>#N/A</v>
      </c>
      <c r="BQ70" s="50">
        <f t="shared" si="81"/>
        <v>510</v>
      </c>
      <c r="BR70" s="50" t="e">
        <f t="shared" si="81"/>
        <v>#N/A</v>
      </c>
      <c r="BS70" s="50" t="e">
        <f t="shared" si="81"/>
        <v>#N/A</v>
      </c>
      <c r="BT70" s="50" t="e">
        <f t="shared" si="81"/>
        <v>#N/A</v>
      </c>
      <c r="BU70" s="50" t="e">
        <f t="shared" si="81"/>
        <v>#N/A</v>
      </c>
      <c r="BV70" s="50" t="e">
        <f t="shared" si="81"/>
        <v>#N/A</v>
      </c>
      <c r="BW70" s="50" t="e">
        <f t="shared" si="81"/>
        <v>#N/A</v>
      </c>
      <c r="BX70" s="50">
        <f t="shared" si="81"/>
        <v>420</v>
      </c>
      <c r="BY70" s="50" t="e">
        <f t="shared" si="81"/>
        <v>#N/A</v>
      </c>
      <c r="BZ70" s="50">
        <f t="shared" si="81"/>
        <v>440</v>
      </c>
      <c r="CA70" s="50" t="e">
        <f t="shared" si="81"/>
        <v>#N/A</v>
      </c>
      <c r="CB70" s="50">
        <f t="shared" si="81"/>
        <v>240</v>
      </c>
      <c r="CC70" s="50" t="e">
        <f t="shared" si="81"/>
        <v>#N/A</v>
      </c>
      <c r="CD70" s="50" t="e">
        <f t="shared" si="81"/>
        <v>#N/A</v>
      </c>
      <c r="CE70" s="50">
        <f t="shared" si="81"/>
        <v>105</v>
      </c>
      <c r="CF70" s="50" t="e">
        <f t="shared" si="81"/>
        <v>#N/A</v>
      </c>
      <c r="CG70" s="50" t="e">
        <f t="shared" si="81"/>
        <v>#N/A</v>
      </c>
      <c r="CH70" s="50" t="e">
        <f t="shared" si="81"/>
        <v>#N/A</v>
      </c>
      <c r="CI70" s="50" t="e">
        <f t="shared" si="81"/>
        <v>#N/A</v>
      </c>
      <c r="CJ70" s="50" t="e">
        <f t="shared" si="81"/>
        <v>#N/A</v>
      </c>
      <c r="CK70" s="50" t="e">
        <f t="shared" si="81"/>
        <v>#N/A</v>
      </c>
      <c r="CL70" s="50">
        <f t="shared" si="81"/>
        <v>45</v>
      </c>
      <c r="CM70" s="50" t="e">
        <f t="shared" si="81"/>
        <v>#N/A</v>
      </c>
      <c r="CN70" s="50" t="e">
        <f t="shared" si="81"/>
        <v>#N/A</v>
      </c>
      <c r="CO70" s="50">
        <f t="shared" si="81"/>
        <v>20</v>
      </c>
      <c r="CP70" s="50" t="e">
        <f t="shared" si="81"/>
        <v>#N/A</v>
      </c>
      <c r="CQ70" s="50" t="e">
        <f t="shared" si="81"/>
        <v>#N/A</v>
      </c>
      <c r="CR70" s="50" t="e">
        <f t="shared" si="81"/>
        <v>#N/A</v>
      </c>
      <c r="CS70" s="50" t="e">
        <f t="shared" si="81"/>
        <v>#N/A</v>
      </c>
      <c r="CT70" s="50">
        <f t="shared" si="81"/>
        <v>5</v>
      </c>
      <c r="CU70" s="50" t="e">
        <f t="shared" si="81"/>
        <v>#N/A</v>
      </c>
      <c r="CV70" s="50" t="e">
        <f t="shared" si="81"/>
        <v>#N/A</v>
      </c>
      <c r="CW70" s="50" t="e">
        <f t="shared" si="81"/>
        <v>#N/A</v>
      </c>
      <c r="CX70" s="50" t="e">
        <f t="shared" si="81"/>
        <v>#N/A</v>
      </c>
      <c r="CY70" s="50">
        <f t="shared" si="81"/>
        <v>5</v>
      </c>
      <c r="CZ70" s="50" t="e">
        <f>IF(#REF!="",NA(),#REF!*5)</f>
        <v>#REF!</v>
      </c>
      <c r="DA70" s="50" t="e">
        <f>IF(#REF!="",NA(),#REF!*5)</f>
        <v>#REF!</v>
      </c>
      <c r="DB70" s="50" t="e">
        <f>IF(#REF!="",NA(),#REF!*5)</f>
        <v>#REF!</v>
      </c>
      <c r="DC70" s="50" t="e">
        <f>IF(#REF!="",NA(),#REF!*5)</f>
        <v>#REF!</v>
      </c>
      <c r="DD70" s="50" t="e">
        <f>IF(#REF!="",NA(),#REF!*5)</f>
        <v>#REF!</v>
      </c>
      <c r="DE70" s="50" t="e">
        <f>IF(#REF!="",NA(),#REF!*5)</f>
        <v>#REF!</v>
      </c>
      <c r="DF70" s="50" t="e">
        <f>IF(#REF!="",NA(),#REF!*5)</f>
        <v>#REF!</v>
      </c>
      <c r="DG70" s="50" t="e">
        <f>IF(#REF!="",NA(),#REF!*5)</f>
        <v>#REF!</v>
      </c>
      <c r="DH70" s="50" t="e">
        <f>IF(#REF!="",NA(),#REF!*5)</f>
        <v>#REF!</v>
      </c>
      <c r="DI70" s="50" t="e">
        <f>IF(#REF!="",NA(),#REF!*5)</f>
        <v>#REF!</v>
      </c>
      <c r="DJ70" s="50" t="e">
        <f>IF(#REF!="",NA(),#REF!*5)</f>
        <v>#REF!</v>
      </c>
      <c r="DK70" s="50" t="e">
        <f>IF(#REF!="",NA(),#REF!*5)</f>
        <v>#REF!</v>
      </c>
      <c r="DL70" s="50" t="e">
        <f>IF(#REF!="",NA(),#REF!*5)</f>
        <v>#REF!</v>
      </c>
      <c r="DM70" s="50" t="e">
        <f>IF(#REF!="",NA(),#REF!*5)</f>
        <v>#REF!</v>
      </c>
      <c r="DN70" s="50" t="e">
        <f>IF(#REF!="",NA(),#REF!*5)</f>
        <v>#REF!</v>
      </c>
      <c r="DO70" s="50" t="e">
        <f>IF(#REF!="",NA(),#REF!*5)</f>
        <v>#REF!</v>
      </c>
      <c r="DP70" s="50" t="e">
        <f>IF(#REF!="",NA(),#REF!*5)</f>
        <v>#REF!</v>
      </c>
      <c r="DQ70" s="50" t="e">
        <f>IF(#REF!="",NA(),#REF!*5)</f>
        <v>#REF!</v>
      </c>
      <c r="DR70" s="50" t="e">
        <f>IF(#REF!="",NA(),#REF!*5)</f>
        <v>#REF!</v>
      </c>
      <c r="DS70" s="50" t="e">
        <f>IF(#REF!="",NA(),#REF!*5)</f>
        <v>#REF!</v>
      </c>
      <c r="DT70" s="50" t="e">
        <f>IF(#REF!="",NA(),#REF!*5)</f>
        <v>#REF!</v>
      </c>
      <c r="DU70" s="50" t="e">
        <f>IF(#REF!="",NA(),#REF!*5)</f>
        <v>#REF!</v>
      </c>
      <c r="DV70" s="50" t="e">
        <f>IF(#REF!="",NA(),#REF!*5)</f>
        <v>#REF!</v>
      </c>
      <c r="DW70" s="50" t="e">
        <f>IF(#REF!="",NA(),#REF!*5)</f>
        <v>#REF!</v>
      </c>
      <c r="DX70" s="51" t="e">
        <f>IF(#REF!="",NA(),#REF!*5)</f>
        <v>#REF!</v>
      </c>
      <c r="DY70" s="303">
        <f ca="1">_xlfn.DAYS(TODAY(),EC70)</f>
        <v>2601</v>
      </c>
      <c r="DZ70" s="323" t="s">
        <v>85</v>
      </c>
      <c r="EA70" s="52">
        <f t="shared" ref="EA70" si="82">SUM(EL70:HC70)</f>
        <v>2455</v>
      </c>
      <c r="EB70" s="41" t="s">
        <v>65</v>
      </c>
      <c r="EC70" s="309">
        <v>42831</v>
      </c>
      <c r="ED70" s="312"/>
      <c r="EE70" s="313"/>
      <c r="EF70" s="313"/>
      <c r="EG70" s="313"/>
      <c r="EH70" s="313"/>
      <c r="EI70" s="313"/>
      <c r="EJ70" s="53" t="str">
        <f t="shared" si="68"/>
        <v/>
      </c>
      <c r="EK70" s="53" t="str">
        <f t="shared" si="68"/>
        <v/>
      </c>
      <c r="EL70" s="53">
        <f t="shared" si="68"/>
        <v>0</v>
      </c>
      <c r="EM70" s="54" t="str">
        <f t="shared" si="68"/>
        <v/>
      </c>
      <c r="EN70" s="54" t="str">
        <f t="shared" si="68"/>
        <v/>
      </c>
      <c r="EO70" s="54">
        <f t="shared" si="68"/>
        <v>325</v>
      </c>
      <c r="EP70" s="54" t="str">
        <f t="shared" si="68"/>
        <v/>
      </c>
      <c r="EQ70" s="54">
        <f t="shared" si="68"/>
        <v>340</v>
      </c>
      <c r="ER70" s="54" t="str">
        <f t="shared" si="68"/>
        <v/>
      </c>
      <c r="ES70" s="54" t="str">
        <f t="shared" si="68"/>
        <v/>
      </c>
      <c r="ET70" s="54" t="str">
        <f t="shared" si="68"/>
        <v/>
      </c>
      <c r="EU70" s="54" t="str">
        <f t="shared" si="68"/>
        <v/>
      </c>
      <c r="EV70" s="54">
        <f t="shared" si="68"/>
        <v>510</v>
      </c>
      <c r="EW70" s="54" t="str">
        <f t="shared" si="68"/>
        <v/>
      </c>
      <c r="EX70" s="54" t="str">
        <f t="shared" si="68"/>
        <v/>
      </c>
      <c r="EY70" s="54" t="str">
        <f t="shared" si="68"/>
        <v/>
      </c>
      <c r="EZ70" s="54" t="str">
        <f t="shared" si="69"/>
        <v/>
      </c>
      <c r="FA70" s="54" t="str">
        <f t="shared" si="69"/>
        <v/>
      </c>
      <c r="FB70" s="54" t="str">
        <f t="shared" si="69"/>
        <v/>
      </c>
      <c r="FC70" s="54">
        <f t="shared" si="69"/>
        <v>420</v>
      </c>
      <c r="FD70" s="54" t="str">
        <f t="shared" si="69"/>
        <v/>
      </c>
      <c r="FE70" s="54">
        <f t="shared" si="69"/>
        <v>440</v>
      </c>
      <c r="FF70" s="54" t="str">
        <f t="shared" si="69"/>
        <v/>
      </c>
      <c r="FG70" s="54">
        <f t="shared" si="69"/>
        <v>240</v>
      </c>
      <c r="FH70" s="54" t="str">
        <f t="shared" si="69"/>
        <v/>
      </c>
      <c r="FI70" s="54" t="str">
        <f t="shared" si="69"/>
        <v/>
      </c>
      <c r="FJ70" s="54">
        <f t="shared" si="69"/>
        <v>105</v>
      </c>
      <c r="FK70" s="54" t="str">
        <f t="shared" si="69"/>
        <v/>
      </c>
      <c r="FL70" s="54" t="str">
        <f t="shared" si="69"/>
        <v/>
      </c>
      <c r="FM70" s="54" t="str">
        <f t="shared" si="69"/>
        <v/>
      </c>
      <c r="FN70" s="54" t="str">
        <f t="shared" si="66"/>
        <v/>
      </c>
      <c r="FO70" s="54" t="str">
        <f t="shared" si="65"/>
        <v/>
      </c>
      <c r="FP70" s="54" t="str">
        <f t="shared" si="65"/>
        <v/>
      </c>
      <c r="FQ70" s="54">
        <f t="shared" si="65"/>
        <v>45</v>
      </c>
      <c r="FR70" s="54" t="str">
        <f t="shared" si="65"/>
        <v/>
      </c>
      <c r="FS70" s="54" t="str">
        <f t="shared" si="65"/>
        <v/>
      </c>
      <c r="FT70" s="54">
        <f t="shared" si="65"/>
        <v>20</v>
      </c>
      <c r="FU70" s="54" t="str">
        <f t="shared" si="65"/>
        <v/>
      </c>
      <c r="FV70" s="54" t="str">
        <f t="shared" si="65"/>
        <v/>
      </c>
      <c r="FW70" s="54" t="str">
        <f t="shared" si="65"/>
        <v/>
      </c>
      <c r="FX70" s="54" t="str">
        <f t="shared" si="65"/>
        <v/>
      </c>
      <c r="FY70" s="54">
        <f t="shared" si="65"/>
        <v>5</v>
      </c>
      <c r="FZ70" s="54" t="str">
        <f t="shared" si="64"/>
        <v/>
      </c>
      <c r="GA70" s="54" t="str">
        <f t="shared" si="64"/>
        <v/>
      </c>
      <c r="GB70" s="54" t="str">
        <f t="shared" si="64"/>
        <v/>
      </c>
      <c r="GC70" s="54" t="str">
        <f t="shared" si="64"/>
        <v/>
      </c>
      <c r="GD70" s="54">
        <f t="shared" si="64"/>
        <v>5</v>
      </c>
      <c r="GE70" s="54" t="str">
        <f t="shared" si="64"/>
        <v/>
      </c>
      <c r="GF70" s="54" t="str">
        <f t="shared" si="64"/>
        <v/>
      </c>
      <c r="GG70" s="54" t="str">
        <f t="shared" si="64"/>
        <v/>
      </c>
      <c r="GH70" s="54" t="str">
        <f t="shared" si="64"/>
        <v/>
      </c>
      <c r="GI70" s="54" t="str">
        <f t="shared" si="64"/>
        <v/>
      </c>
      <c r="GJ70" s="54" t="str">
        <f t="shared" si="64"/>
        <v/>
      </c>
      <c r="GK70" s="54" t="str">
        <f t="shared" si="64"/>
        <v/>
      </c>
      <c r="GL70" s="54" t="str">
        <f t="shared" si="64"/>
        <v/>
      </c>
      <c r="GM70" s="54" t="str">
        <f t="shared" si="64"/>
        <v/>
      </c>
      <c r="GN70" s="54" t="str">
        <f t="shared" si="67"/>
        <v/>
      </c>
      <c r="GO70" s="54" t="str">
        <f t="shared" si="67"/>
        <v/>
      </c>
      <c r="GP70" s="54" t="str">
        <f t="shared" si="67"/>
        <v/>
      </c>
      <c r="GQ70" s="54" t="str">
        <f t="shared" si="67"/>
        <v/>
      </c>
      <c r="GR70" s="54" t="str">
        <f t="shared" si="48"/>
        <v/>
      </c>
      <c r="GS70" s="54" t="str">
        <f t="shared" si="48"/>
        <v/>
      </c>
      <c r="GT70" s="54" t="str">
        <f t="shared" si="48"/>
        <v/>
      </c>
      <c r="GU70" s="54" t="str">
        <f t="shared" si="48"/>
        <v/>
      </c>
      <c r="GV70" s="54" t="str">
        <f t="shared" si="48"/>
        <v/>
      </c>
      <c r="GW70" s="54" t="str">
        <f t="shared" si="75"/>
        <v/>
      </c>
      <c r="GX70" s="54" t="str">
        <f t="shared" si="75"/>
        <v/>
      </c>
      <c r="GY70" s="54" t="str">
        <f t="shared" si="75"/>
        <v/>
      </c>
      <c r="GZ70" s="54" t="str">
        <f t="shared" si="75"/>
        <v/>
      </c>
      <c r="HA70" s="54" t="str">
        <f t="shared" si="75"/>
        <v/>
      </c>
      <c r="HB70" s="54" t="str">
        <f t="shared" si="75"/>
        <v/>
      </c>
      <c r="HC70" s="55" t="str">
        <f t="shared" si="38"/>
        <v/>
      </c>
      <c r="HD70" s="313"/>
      <c r="HE70" s="313"/>
      <c r="HF70" s="313"/>
      <c r="HG70" s="313"/>
      <c r="HH70" s="313"/>
      <c r="HI70" s="316"/>
      <c r="HK70">
        <f>SUM($EJ70:EK70)</f>
        <v>0</v>
      </c>
      <c r="HL70">
        <f>SUM($EJ70:EL70)</f>
        <v>0</v>
      </c>
      <c r="HM70">
        <f>SUM($EJ70:EM70)</f>
        <v>0</v>
      </c>
      <c r="HN70">
        <f>SUM($EJ70:EN70)</f>
        <v>0</v>
      </c>
      <c r="HO70">
        <f>SUM($EJ70:EO70)</f>
        <v>325</v>
      </c>
      <c r="HP70">
        <f>SUM($EJ70:EP70)</f>
        <v>325</v>
      </c>
      <c r="HQ70">
        <f>SUM($EJ70:EQ70)</f>
        <v>665</v>
      </c>
      <c r="HR70">
        <f>SUM($EJ70:ER70)</f>
        <v>665</v>
      </c>
      <c r="HS70">
        <f>SUM($EJ70:ES70)</f>
        <v>665</v>
      </c>
      <c r="HT70">
        <f>SUM($EJ70:ET70)</f>
        <v>665</v>
      </c>
      <c r="HU70">
        <f>SUM($EJ70:EU70)</f>
        <v>665</v>
      </c>
      <c r="HV70">
        <f>SUM($EJ70:EV70)</f>
        <v>1175</v>
      </c>
      <c r="HW70">
        <f>SUM($EJ70:EW70)</f>
        <v>1175</v>
      </c>
      <c r="HX70">
        <f>SUM($EJ70:EX70)</f>
        <v>1175</v>
      </c>
      <c r="HY70">
        <f>SUM($EJ70:EY70)</f>
        <v>1175</v>
      </c>
      <c r="HZ70">
        <f>SUM($EJ70:EZ70)</f>
        <v>1175</v>
      </c>
      <c r="IA70">
        <f>SUM($EJ70:FA70)</f>
        <v>1175</v>
      </c>
      <c r="IB70">
        <f>SUM($EJ70:FB70)</f>
        <v>1175</v>
      </c>
      <c r="IC70">
        <f>SUM($EJ70:FC70)</f>
        <v>1595</v>
      </c>
      <c r="ID70">
        <f>SUM($EJ70:FD70)</f>
        <v>1595</v>
      </c>
      <c r="IE70">
        <f>SUM($EJ70:FE70)</f>
        <v>2035</v>
      </c>
      <c r="IF70">
        <f>SUM($EJ70:FF70)</f>
        <v>2035</v>
      </c>
      <c r="IG70">
        <f>SUM($EJ70:FG70)</f>
        <v>2275</v>
      </c>
      <c r="IH70">
        <f>SUM($EJ70:FH70)</f>
        <v>2275</v>
      </c>
      <c r="II70">
        <f>SUM($EJ70:FI70)</f>
        <v>2275</v>
      </c>
      <c r="IJ70">
        <f>SUM($EJ70:FJ70)</f>
        <v>2380</v>
      </c>
      <c r="IK70">
        <f>SUM($EJ70:FK70)</f>
        <v>2380</v>
      </c>
      <c r="IL70">
        <f>SUM($EJ70:FL70)</f>
        <v>2380</v>
      </c>
      <c r="IM70">
        <f>SUM($EJ70:FM70)</f>
        <v>2380</v>
      </c>
      <c r="IN70">
        <f>SUM($EJ70:FN70)</f>
        <v>2380</v>
      </c>
      <c r="IO70">
        <f>SUM($EJ70:FO70)</f>
        <v>2380</v>
      </c>
      <c r="IP70">
        <f>SUM($EJ70:FP70)</f>
        <v>2380</v>
      </c>
      <c r="IQ70">
        <f>SUM($EJ70:FQ70)</f>
        <v>2425</v>
      </c>
      <c r="IR70">
        <f>SUM($EJ70:FR70)</f>
        <v>2425</v>
      </c>
      <c r="IS70">
        <f>SUM($EJ70:FS70)</f>
        <v>2425</v>
      </c>
      <c r="IT70">
        <f>SUM($EJ70:FT70)</f>
        <v>2445</v>
      </c>
      <c r="IU70">
        <f>SUM($EJ70:FU70)</f>
        <v>2445</v>
      </c>
      <c r="IV70">
        <f>SUM($EJ70:FV70)</f>
        <v>2445</v>
      </c>
      <c r="IW70">
        <f>SUM($EJ70:FW70)</f>
        <v>2445</v>
      </c>
      <c r="IX70">
        <f>SUM($EJ70:FX70)</f>
        <v>2445</v>
      </c>
      <c r="IY70">
        <f>SUM($EJ70:FY70)</f>
        <v>2450</v>
      </c>
      <c r="IZ70">
        <f>SUM($EJ70:FZ70)</f>
        <v>2450</v>
      </c>
      <c r="JA70">
        <f>SUM($EJ70:GA70)</f>
        <v>2450</v>
      </c>
      <c r="JB70">
        <f>SUM($EJ70:GB70)</f>
        <v>2450</v>
      </c>
      <c r="JC70">
        <f>SUM($EJ70:GC70)</f>
        <v>2450</v>
      </c>
      <c r="JD70">
        <f>SUM($EJ70:GD70)</f>
        <v>2455</v>
      </c>
      <c r="JE70">
        <f>SUM($EJ70:GE70)</f>
        <v>2455</v>
      </c>
      <c r="JF70">
        <f>SUM($EJ70:GF70)</f>
        <v>2455</v>
      </c>
      <c r="JG70">
        <f>SUM($EJ70:GG70)</f>
        <v>2455</v>
      </c>
      <c r="JH70">
        <f>SUM($EJ70:GH70)</f>
        <v>2455</v>
      </c>
      <c r="JI70">
        <f>SUM($EJ70:GI70)</f>
        <v>2455</v>
      </c>
      <c r="JJ70">
        <f>SUM($EJ70:GJ70)</f>
        <v>2455</v>
      </c>
      <c r="JK70">
        <f>SUM($EJ70:GK70)</f>
        <v>2455</v>
      </c>
      <c r="JL70">
        <f>SUM($EJ70:GL70)</f>
        <v>2455</v>
      </c>
      <c r="JM70">
        <f>SUM($EJ70:GM70)</f>
        <v>2455</v>
      </c>
      <c r="JN70">
        <f>SUM($EJ70:GN70)</f>
        <v>2455</v>
      </c>
      <c r="JO70">
        <f>SUM($EJ70:GO70)</f>
        <v>2455</v>
      </c>
      <c r="JP70">
        <f>SUM($EJ70:GP70)</f>
        <v>2455</v>
      </c>
      <c r="JQ70">
        <f>SUM($EJ70:GQ70)</f>
        <v>2455</v>
      </c>
      <c r="JR70">
        <f>SUM($EJ70:GR70)</f>
        <v>2455</v>
      </c>
      <c r="JS70">
        <f>SUM($EJ70:GS70)</f>
        <v>2455</v>
      </c>
      <c r="JT70">
        <f>SUM($EJ70:GT70)</f>
        <v>2455</v>
      </c>
      <c r="JU70">
        <f>SUM($EJ70:GU70)</f>
        <v>2455</v>
      </c>
      <c r="JV70">
        <f>SUM($EJ70:GV70)</f>
        <v>2455</v>
      </c>
      <c r="JW70">
        <f>SUM($EJ70:GW70)</f>
        <v>2455</v>
      </c>
      <c r="JX70">
        <f>SUM($EJ70:GX70)</f>
        <v>2455</v>
      </c>
      <c r="JY70">
        <f>SUM($EJ70:GY70)</f>
        <v>2455</v>
      </c>
      <c r="JZ70">
        <f>SUM($EJ70:GZ70)</f>
        <v>2455</v>
      </c>
      <c r="KA70">
        <f>SUM($EJ70:HA70)</f>
        <v>2455</v>
      </c>
      <c r="KB70">
        <f>SUM($EJ70:HB70)</f>
        <v>2455</v>
      </c>
      <c r="KC70">
        <f>SUM($EJ70:HC70)</f>
        <v>2455</v>
      </c>
      <c r="KE70" s="326"/>
      <c r="KF70" s="101" t="e">
        <f t="shared" ref="KF70:LZ70" si="83">IF(G70="",NA(),5*G70)</f>
        <v>#N/A</v>
      </c>
      <c r="KG70" s="101" t="e">
        <f t="shared" si="83"/>
        <v>#N/A</v>
      </c>
      <c r="KH70" s="101">
        <f t="shared" si="83"/>
        <v>0</v>
      </c>
      <c r="KI70" s="47" t="e">
        <f t="shared" si="83"/>
        <v>#N/A</v>
      </c>
      <c r="KJ70" s="47" t="e">
        <f t="shared" si="83"/>
        <v>#N/A</v>
      </c>
      <c r="KK70" s="47">
        <f t="shared" si="83"/>
        <v>325</v>
      </c>
      <c r="KL70" s="47" t="e">
        <f t="shared" si="83"/>
        <v>#N/A</v>
      </c>
      <c r="KM70" s="47">
        <f t="shared" si="83"/>
        <v>340</v>
      </c>
      <c r="KN70" s="47" t="e">
        <f t="shared" si="83"/>
        <v>#N/A</v>
      </c>
      <c r="KO70" s="47" t="e">
        <f t="shared" si="83"/>
        <v>#N/A</v>
      </c>
      <c r="KP70" s="47" t="e">
        <f t="shared" si="83"/>
        <v>#N/A</v>
      </c>
      <c r="KQ70" s="47" t="e">
        <f t="shared" si="83"/>
        <v>#N/A</v>
      </c>
      <c r="KR70" s="47">
        <f t="shared" si="83"/>
        <v>510</v>
      </c>
      <c r="KS70" s="47" t="e">
        <f t="shared" si="83"/>
        <v>#N/A</v>
      </c>
      <c r="KT70" s="47" t="e">
        <f t="shared" si="83"/>
        <v>#N/A</v>
      </c>
      <c r="KU70" s="47" t="e">
        <f t="shared" si="83"/>
        <v>#N/A</v>
      </c>
      <c r="KV70" s="47" t="e">
        <f t="shared" si="83"/>
        <v>#N/A</v>
      </c>
      <c r="KW70" s="47" t="e">
        <f t="shared" si="83"/>
        <v>#N/A</v>
      </c>
      <c r="KX70" s="47" t="e">
        <f t="shared" si="83"/>
        <v>#N/A</v>
      </c>
      <c r="KY70" s="47">
        <f t="shared" si="83"/>
        <v>420</v>
      </c>
      <c r="KZ70" s="47" t="e">
        <f t="shared" si="83"/>
        <v>#N/A</v>
      </c>
      <c r="LA70" s="47">
        <f t="shared" si="83"/>
        <v>440</v>
      </c>
      <c r="LB70" s="47" t="e">
        <f t="shared" si="83"/>
        <v>#N/A</v>
      </c>
      <c r="LC70" s="47">
        <f t="shared" si="83"/>
        <v>240</v>
      </c>
      <c r="LD70" s="47" t="e">
        <f t="shared" si="83"/>
        <v>#N/A</v>
      </c>
      <c r="LE70" s="47" t="e">
        <f t="shared" si="83"/>
        <v>#N/A</v>
      </c>
      <c r="LF70" s="47">
        <f t="shared" si="83"/>
        <v>105</v>
      </c>
      <c r="LG70" s="47" t="e">
        <f t="shared" si="83"/>
        <v>#N/A</v>
      </c>
      <c r="LH70" s="47" t="e">
        <f t="shared" si="83"/>
        <v>#N/A</v>
      </c>
      <c r="LI70" s="47" t="e">
        <f t="shared" si="83"/>
        <v>#N/A</v>
      </c>
      <c r="LJ70" s="47" t="e">
        <f t="shared" si="83"/>
        <v>#N/A</v>
      </c>
      <c r="LK70" s="47" t="e">
        <f t="shared" si="83"/>
        <v>#N/A</v>
      </c>
      <c r="LL70" s="47" t="e">
        <f t="shared" si="83"/>
        <v>#N/A</v>
      </c>
      <c r="LM70" s="47">
        <f t="shared" si="83"/>
        <v>45</v>
      </c>
      <c r="LN70" s="47" t="e">
        <f t="shared" si="83"/>
        <v>#N/A</v>
      </c>
      <c r="LO70" s="47" t="e">
        <f t="shared" si="83"/>
        <v>#N/A</v>
      </c>
      <c r="LP70" s="47">
        <f t="shared" si="83"/>
        <v>20</v>
      </c>
      <c r="LQ70" s="47" t="e">
        <f t="shared" si="83"/>
        <v>#N/A</v>
      </c>
      <c r="LR70" s="47" t="e">
        <f t="shared" si="83"/>
        <v>#N/A</v>
      </c>
      <c r="LS70" s="47" t="e">
        <f t="shared" si="83"/>
        <v>#N/A</v>
      </c>
      <c r="LT70" s="47" t="e">
        <f t="shared" si="83"/>
        <v>#N/A</v>
      </c>
      <c r="LU70" s="47">
        <f t="shared" si="83"/>
        <v>5</v>
      </c>
      <c r="LV70" s="47" t="e">
        <f t="shared" si="83"/>
        <v>#N/A</v>
      </c>
      <c r="LW70" s="47" t="e">
        <f t="shared" si="83"/>
        <v>#N/A</v>
      </c>
      <c r="LX70" s="47" t="e">
        <f t="shared" si="83"/>
        <v>#N/A</v>
      </c>
      <c r="LY70" s="47" t="e">
        <f t="shared" si="83"/>
        <v>#N/A</v>
      </c>
      <c r="LZ70" s="47">
        <f t="shared" si="83"/>
        <v>5</v>
      </c>
      <c r="MB70" s="57">
        <f t="shared" ref="MB70:NT70" si="84">IF(ISNUMBER(KH70),KH70,"")</f>
        <v>0</v>
      </c>
      <c r="MC70" s="57" t="str">
        <f t="shared" si="84"/>
        <v/>
      </c>
      <c r="MD70" s="57" t="str">
        <f t="shared" si="84"/>
        <v/>
      </c>
      <c r="ME70" s="57">
        <f t="shared" si="84"/>
        <v>325</v>
      </c>
      <c r="MF70" s="57" t="str">
        <f t="shared" si="84"/>
        <v/>
      </c>
      <c r="MG70" s="57">
        <f t="shared" si="84"/>
        <v>340</v>
      </c>
      <c r="MH70" s="57" t="str">
        <f t="shared" si="84"/>
        <v/>
      </c>
      <c r="MI70" s="57" t="str">
        <f t="shared" si="84"/>
        <v/>
      </c>
      <c r="MJ70" s="57" t="str">
        <f t="shared" si="84"/>
        <v/>
      </c>
      <c r="MK70" s="57" t="str">
        <f t="shared" si="84"/>
        <v/>
      </c>
      <c r="ML70" s="57">
        <f t="shared" si="84"/>
        <v>510</v>
      </c>
      <c r="MM70" s="57" t="str">
        <f t="shared" si="84"/>
        <v/>
      </c>
      <c r="MN70" s="57" t="str">
        <f t="shared" si="84"/>
        <v/>
      </c>
      <c r="MO70" s="57" t="str">
        <f t="shared" si="84"/>
        <v/>
      </c>
      <c r="MP70" s="57" t="str">
        <f t="shared" si="84"/>
        <v/>
      </c>
      <c r="MQ70" s="57" t="str">
        <f t="shared" si="84"/>
        <v/>
      </c>
      <c r="MR70" s="57" t="str">
        <f t="shared" si="84"/>
        <v/>
      </c>
      <c r="MS70" s="57">
        <f t="shared" si="84"/>
        <v>420</v>
      </c>
      <c r="MT70" s="57" t="str">
        <f t="shared" si="84"/>
        <v/>
      </c>
      <c r="MU70" s="57">
        <f t="shared" si="84"/>
        <v>440</v>
      </c>
      <c r="MV70" s="57" t="str">
        <f t="shared" si="84"/>
        <v/>
      </c>
      <c r="MW70" s="57">
        <f t="shared" si="84"/>
        <v>240</v>
      </c>
      <c r="MX70" s="57" t="str">
        <f t="shared" si="84"/>
        <v/>
      </c>
      <c r="MY70" s="57" t="str">
        <f t="shared" si="84"/>
        <v/>
      </c>
      <c r="MZ70" s="57">
        <f t="shared" si="84"/>
        <v>105</v>
      </c>
      <c r="NA70" s="57" t="str">
        <f t="shared" si="84"/>
        <v/>
      </c>
      <c r="NB70" s="57" t="str">
        <f t="shared" si="84"/>
        <v/>
      </c>
      <c r="NC70" s="57" t="str">
        <f t="shared" si="84"/>
        <v/>
      </c>
      <c r="ND70" s="57" t="str">
        <f t="shared" si="84"/>
        <v/>
      </c>
      <c r="NE70" s="57" t="str">
        <f t="shared" si="84"/>
        <v/>
      </c>
      <c r="NF70" s="57" t="str">
        <f t="shared" si="84"/>
        <v/>
      </c>
      <c r="NG70" s="57">
        <f t="shared" si="84"/>
        <v>45</v>
      </c>
      <c r="NH70" s="57" t="str">
        <f t="shared" si="84"/>
        <v/>
      </c>
      <c r="NI70" s="57" t="str">
        <f t="shared" si="84"/>
        <v/>
      </c>
      <c r="NJ70" s="57">
        <f t="shared" si="84"/>
        <v>20</v>
      </c>
      <c r="NK70" s="57" t="str">
        <f t="shared" si="84"/>
        <v/>
      </c>
      <c r="NL70" s="57" t="str">
        <f t="shared" si="84"/>
        <v/>
      </c>
      <c r="NM70" s="57" t="str">
        <f t="shared" si="84"/>
        <v/>
      </c>
      <c r="NN70" s="57" t="str">
        <f t="shared" si="84"/>
        <v/>
      </c>
      <c r="NO70" s="57">
        <f t="shared" si="84"/>
        <v>5</v>
      </c>
      <c r="NP70" s="57" t="str">
        <f t="shared" si="84"/>
        <v/>
      </c>
      <c r="NQ70" s="57" t="str">
        <f t="shared" si="84"/>
        <v/>
      </c>
      <c r="NR70" s="57" t="str">
        <f t="shared" si="84"/>
        <v/>
      </c>
      <c r="NS70" s="57" t="str">
        <f t="shared" si="84"/>
        <v/>
      </c>
      <c r="NT70" s="57">
        <f t="shared" si="84"/>
        <v>5</v>
      </c>
      <c r="NU70" s="57" t="str">
        <f>IF(ISNUMBER(#REF!),#REF!,"")</f>
        <v/>
      </c>
      <c r="NV70" s="57" t="str">
        <f>IF(ISNUMBER(#REF!),#REF!,"")</f>
        <v/>
      </c>
      <c r="NX70" s="57">
        <f>SUM($MB70:MC70)</f>
        <v>0</v>
      </c>
      <c r="NY70" s="57">
        <f>SUM($MB70:MD70)</f>
        <v>0</v>
      </c>
      <c r="NZ70" s="57">
        <f>SUM($MB70:ME70)</f>
        <v>325</v>
      </c>
      <c r="OA70" s="57">
        <f>SUM($MB70:MF70)</f>
        <v>325</v>
      </c>
      <c r="OB70" s="57">
        <f>SUM($MB70:MG70)</f>
        <v>665</v>
      </c>
      <c r="OC70" s="57">
        <f>SUM($MB70:MH70)</f>
        <v>665</v>
      </c>
      <c r="OD70" s="57">
        <f>SUM($MB70:MI70)</f>
        <v>665</v>
      </c>
      <c r="OE70" s="57">
        <f>SUM($MB70:MJ70)</f>
        <v>665</v>
      </c>
      <c r="OF70" s="57">
        <f>SUM($MB70:MK70)</f>
        <v>665</v>
      </c>
      <c r="OG70" s="57">
        <f>SUM($MB70:ML70)</f>
        <v>1175</v>
      </c>
      <c r="OH70" s="57">
        <f>SUM($MB70:MM70)</f>
        <v>1175</v>
      </c>
      <c r="OI70" s="57">
        <f>SUM($MB70:MN70)</f>
        <v>1175</v>
      </c>
      <c r="OJ70" s="57">
        <f>SUM($MB70:MO70)</f>
        <v>1175</v>
      </c>
      <c r="OK70" s="57">
        <f>SUM($MB70:MP70)</f>
        <v>1175</v>
      </c>
      <c r="OL70" s="57">
        <f>SUM($MB70:MQ70)</f>
        <v>1175</v>
      </c>
      <c r="OM70" s="57">
        <f>SUM($MB70:MR70)</f>
        <v>1175</v>
      </c>
      <c r="ON70" s="57">
        <f>SUM($MB70:MS70)</f>
        <v>1595</v>
      </c>
      <c r="OO70" s="57">
        <f>SUM($MB70:MT70)</f>
        <v>1595</v>
      </c>
      <c r="OP70" s="57">
        <f>SUM($MB70:MU70)</f>
        <v>2035</v>
      </c>
      <c r="OQ70" s="57">
        <f>SUM($MB70:MV70)</f>
        <v>2035</v>
      </c>
      <c r="OR70" s="57">
        <f>SUM($MB70:MW70)</f>
        <v>2275</v>
      </c>
      <c r="OS70" s="57">
        <f>SUM($MB70:MX70)</f>
        <v>2275</v>
      </c>
      <c r="OT70" s="57">
        <f>SUM($MB70:MY70)</f>
        <v>2275</v>
      </c>
      <c r="OU70" s="57">
        <f>SUM($MB70:MZ70)</f>
        <v>2380</v>
      </c>
      <c r="OV70" s="57">
        <f>SUM($MB70:NA70)</f>
        <v>2380</v>
      </c>
      <c r="OW70" s="57">
        <f>SUM($MB70:NB70)</f>
        <v>2380</v>
      </c>
      <c r="OX70" s="57">
        <f>SUM($MB70:NC70)</f>
        <v>2380</v>
      </c>
      <c r="OY70" s="57">
        <f>SUM($MB70:ND70)</f>
        <v>2380</v>
      </c>
      <c r="OZ70" s="57">
        <f>SUM($MB70:NE70)</f>
        <v>2380</v>
      </c>
      <c r="PA70" s="57">
        <f>SUM($MB70:NF70)</f>
        <v>2380</v>
      </c>
      <c r="PB70" s="57">
        <f>SUM($MB70:NG70)</f>
        <v>2425</v>
      </c>
      <c r="PC70" s="57">
        <f>SUM($MB70:NH70)</f>
        <v>2425</v>
      </c>
      <c r="PD70" s="57">
        <f>SUM($MB70:NI70)</f>
        <v>2425</v>
      </c>
      <c r="PE70" s="57">
        <f>SUM($MB70:NJ70)</f>
        <v>2445</v>
      </c>
      <c r="PF70" s="57">
        <f>SUM($MB70:NK70)</f>
        <v>2445</v>
      </c>
      <c r="PG70" s="57">
        <f>SUM($MB70:NL70)</f>
        <v>2445</v>
      </c>
      <c r="PH70" s="57">
        <f>SUM($MB70:NM70)</f>
        <v>2445</v>
      </c>
      <c r="PI70" s="57">
        <f>SUM($MB70:NN70)</f>
        <v>2445</v>
      </c>
      <c r="PJ70" s="57">
        <f>SUM($MB70:NO70)</f>
        <v>2450</v>
      </c>
      <c r="PK70" s="57">
        <f>SUM($MB70:NP70)</f>
        <v>2450</v>
      </c>
      <c r="PL70" s="57">
        <f>SUM($MB70:NQ70)</f>
        <v>2450</v>
      </c>
      <c r="PM70" s="57">
        <f>SUM($MB70:NR70)</f>
        <v>2450</v>
      </c>
      <c r="PN70" s="57">
        <f>SUM($MB70:NS70)</f>
        <v>2450</v>
      </c>
      <c r="PO70" s="57">
        <f>SUM($MB70:NT70)</f>
        <v>2455</v>
      </c>
      <c r="PP70" s="57">
        <f>SUM($MB70:NU70)</f>
        <v>2455</v>
      </c>
      <c r="PQ70" s="57">
        <f>SUM($MB70:NV70)</f>
        <v>2455</v>
      </c>
      <c r="PR70" s="57">
        <f>SUM($MB70:NV70)</f>
        <v>2455</v>
      </c>
    </row>
    <row r="71" spans="1:434" ht="17" thickBot="1">
      <c r="A71" s="319"/>
      <c r="B71" s="321"/>
      <c r="C71" s="328"/>
      <c r="D71" s="307"/>
      <c r="E71" s="58" t="s">
        <v>66</v>
      </c>
      <c r="F71" s="310"/>
      <c r="G71" s="99"/>
      <c r="H71" s="99"/>
      <c r="I71" s="59">
        <v>0</v>
      </c>
      <c r="J71" s="60"/>
      <c r="K71" s="61"/>
      <c r="L71" s="60">
        <v>20.2</v>
      </c>
      <c r="M71" s="61"/>
      <c r="N71" s="60">
        <v>21.1</v>
      </c>
      <c r="O71" s="61"/>
      <c r="P71" s="61"/>
      <c r="Q71" s="61"/>
      <c r="R71" s="61"/>
      <c r="S71" s="60">
        <v>22</v>
      </c>
      <c r="T71" s="60"/>
      <c r="U71" s="60"/>
      <c r="V71" s="61"/>
      <c r="W71" s="61"/>
      <c r="X71" s="61"/>
      <c r="Y71" s="60"/>
      <c r="Z71" s="60">
        <v>49.5</v>
      </c>
      <c r="AA71" s="61"/>
      <c r="AB71" s="60">
        <v>51.1</v>
      </c>
      <c r="AC71" s="61"/>
      <c r="AD71" s="60">
        <v>55.3</v>
      </c>
      <c r="AE71" s="60"/>
      <c r="AF71" s="61"/>
      <c r="AG71" s="60">
        <v>61.2</v>
      </c>
      <c r="AH71" s="61"/>
      <c r="AI71" s="61"/>
      <c r="AJ71" s="60"/>
      <c r="AK71" s="62"/>
      <c r="AL71" s="62"/>
      <c r="AM71" s="62"/>
      <c r="AN71" s="63">
        <v>31.5</v>
      </c>
      <c r="AO71" s="62"/>
      <c r="AP71" s="62"/>
      <c r="AQ71" s="63">
        <v>22.6</v>
      </c>
      <c r="AR71" s="62"/>
      <c r="AS71" s="62"/>
      <c r="AT71" s="62"/>
      <c r="AU71" s="62"/>
      <c r="AV71" s="63">
        <v>10.3</v>
      </c>
      <c r="AW71" s="62"/>
      <c r="AX71" s="62"/>
      <c r="AY71" s="63"/>
      <c r="AZ71" s="63"/>
      <c r="BA71" s="64">
        <v>0.7</v>
      </c>
      <c r="BC71" s="319"/>
      <c r="BD71">
        <v>0</v>
      </c>
      <c r="BE71" s="65" t="e">
        <f t="shared" ref="BE71:BT74" si="85">IF(G71="",NA(),G71)</f>
        <v>#N/A</v>
      </c>
      <c r="BF71" s="65" t="e">
        <f t="shared" si="85"/>
        <v>#N/A</v>
      </c>
      <c r="BG71" s="65">
        <f t="shared" si="85"/>
        <v>0</v>
      </c>
      <c r="BH71" s="66" t="e">
        <f t="shared" si="85"/>
        <v>#N/A</v>
      </c>
      <c r="BI71" s="66" t="e">
        <f t="shared" si="85"/>
        <v>#N/A</v>
      </c>
      <c r="BJ71" s="66">
        <f t="shared" si="85"/>
        <v>20.2</v>
      </c>
      <c r="BK71" s="66" t="e">
        <f t="shared" si="85"/>
        <v>#N/A</v>
      </c>
      <c r="BL71" s="66">
        <f t="shared" si="85"/>
        <v>21.1</v>
      </c>
      <c r="BM71" s="66" t="e">
        <f t="shared" si="85"/>
        <v>#N/A</v>
      </c>
      <c r="BN71" s="66" t="e">
        <f t="shared" si="85"/>
        <v>#N/A</v>
      </c>
      <c r="BO71" s="66" t="e">
        <f t="shared" si="85"/>
        <v>#N/A</v>
      </c>
      <c r="BP71" s="66" t="e">
        <f t="shared" si="85"/>
        <v>#N/A</v>
      </c>
      <c r="BQ71" s="66">
        <f t="shared" si="85"/>
        <v>22</v>
      </c>
      <c r="BR71" s="66" t="e">
        <f t="shared" si="85"/>
        <v>#N/A</v>
      </c>
      <c r="BS71" s="66" t="e">
        <f t="shared" si="85"/>
        <v>#N/A</v>
      </c>
      <c r="BT71" s="66" t="e">
        <f t="shared" si="85"/>
        <v>#N/A</v>
      </c>
      <c r="BU71" s="66" t="e">
        <f t="shared" ref="BU71:CJ74" si="86">IF(W71="",NA(),W71)</f>
        <v>#N/A</v>
      </c>
      <c r="BV71" s="66" t="e">
        <f t="shared" si="86"/>
        <v>#N/A</v>
      </c>
      <c r="BW71" s="66" t="e">
        <f t="shared" si="86"/>
        <v>#N/A</v>
      </c>
      <c r="BX71" s="66">
        <f t="shared" si="86"/>
        <v>49.5</v>
      </c>
      <c r="BY71" s="66" t="e">
        <f t="shared" si="86"/>
        <v>#N/A</v>
      </c>
      <c r="BZ71" s="66">
        <f t="shared" si="86"/>
        <v>51.1</v>
      </c>
      <c r="CA71" s="66" t="e">
        <f t="shared" si="86"/>
        <v>#N/A</v>
      </c>
      <c r="CB71" s="66">
        <f t="shared" si="86"/>
        <v>55.3</v>
      </c>
      <c r="CC71" s="66" t="e">
        <f t="shared" si="86"/>
        <v>#N/A</v>
      </c>
      <c r="CD71" s="66" t="e">
        <f t="shared" si="86"/>
        <v>#N/A</v>
      </c>
      <c r="CE71" s="66">
        <f t="shared" si="86"/>
        <v>61.2</v>
      </c>
      <c r="CF71" s="66" t="e">
        <f t="shared" si="86"/>
        <v>#N/A</v>
      </c>
      <c r="CG71" s="66" t="e">
        <f t="shared" si="86"/>
        <v>#N/A</v>
      </c>
      <c r="CH71" s="66" t="e">
        <f t="shared" si="86"/>
        <v>#N/A</v>
      </c>
      <c r="CI71" s="66" t="e">
        <f t="shared" si="86"/>
        <v>#N/A</v>
      </c>
      <c r="CJ71" s="66" t="e">
        <f t="shared" si="86"/>
        <v>#N/A</v>
      </c>
      <c r="CK71" s="66" t="e">
        <f t="shared" ref="CK71:CY74" si="87">IF(AM71="",NA(),AM71)</f>
        <v>#N/A</v>
      </c>
      <c r="CL71" s="66">
        <f t="shared" si="87"/>
        <v>31.5</v>
      </c>
      <c r="CM71" s="66" t="e">
        <f t="shared" si="87"/>
        <v>#N/A</v>
      </c>
      <c r="CN71" s="66" t="e">
        <f t="shared" si="87"/>
        <v>#N/A</v>
      </c>
      <c r="CO71" s="66">
        <f t="shared" si="87"/>
        <v>22.6</v>
      </c>
      <c r="CP71" s="66" t="e">
        <f t="shared" si="87"/>
        <v>#N/A</v>
      </c>
      <c r="CQ71" s="66" t="e">
        <f t="shared" si="87"/>
        <v>#N/A</v>
      </c>
      <c r="CR71" s="66" t="e">
        <f t="shared" si="87"/>
        <v>#N/A</v>
      </c>
      <c r="CS71" s="66" t="e">
        <f t="shared" si="87"/>
        <v>#N/A</v>
      </c>
      <c r="CT71" s="66">
        <f t="shared" si="87"/>
        <v>10.3</v>
      </c>
      <c r="CU71" s="66" t="e">
        <f t="shared" si="87"/>
        <v>#N/A</v>
      </c>
      <c r="CV71" s="66" t="e">
        <f t="shared" si="87"/>
        <v>#N/A</v>
      </c>
      <c r="CW71" s="66" t="e">
        <f t="shared" si="87"/>
        <v>#N/A</v>
      </c>
      <c r="CX71" s="66" t="e">
        <f t="shared" si="87"/>
        <v>#N/A</v>
      </c>
      <c r="CY71" s="66">
        <f t="shared" si="87"/>
        <v>0.7</v>
      </c>
      <c r="CZ71" s="66" t="e">
        <f>IF(#REF!="",NA(),#REF!)</f>
        <v>#REF!</v>
      </c>
      <c r="DA71" s="66" t="e">
        <f>IF(#REF!="",NA(),#REF!)</f>
        <v>#REF!</v>
      </c>
      <c r="DB71" s="66" t="e">
        <f>IF(#REF!="",NA(),#REF!)</f>
        <v>#REF!</v>
      </c>
      <c r="DC71" s="66" t="e">
        <f>IF(#REF!="",NA(),#REF!)</f>
        <v>#REF!</v>
      </c>
      <c r="DD71" s="66" t="e">
        <f>IF(#REF!="",NA(),#REF!)</f>
        <v>#REF!</v>
      </c>
      <c r="DE71" s="66" t="e">
        <f>IF(#REF!="",NA(),#REF!)</f>
        <v>#REF!</v>
      </c>
      <c r="DF71" s="66" t="e">
        <f>IF(#REF!="",NA(),#REF!)</f>
        <v>#REF!</v>
      </c>
      <c r="DG71" s="66" t="e">
        <f>IF(#REF!="",NA(),#REF!)</f>
        <v>#REF!</v>
      </c>
      <c r="DH71" s="66" t="e">
        <f>IF(#REF!="",NA(),#REF!)</f>
        <v>#REF!</v>
      </c>
      <c r="DI71" s="66" t="e">
        <f>IF(#REF!="",NA(),#REF!)</f>
        <v>#REF!</v>
      </c>
      <c r="DJ71" s="66" t="e">
        <f>IF(#REF!="",NA(),#REF!)</f>
        <v>#REF!</v>
      </c>
      <c r="DK71" s="66" t="e">
        <f>IF(#REF!="",NA(),#REF!)</f>
        <v>#REF!</v>
      </c>
      <c r="DL71" s="66" t="e">
        <f>IF(#REF!="",NA(),#REF!)</f>
        <v>#REF!</v>
      </c>
      <c r="DM71" s="66" t="e">
        <f>IF(#REF!="",NA(),#REF!)</f>
        <v>#REF!</v>
      </c>
      <c r="DN71" s="66" t="e">
        <f>IF(#REF!="",NA(),#REF!)</f>
        <v>#REF!</v>
      </c>
      <c r="DO71" s="66" t="e">
        <f>IF(#REF!="",NA(),#REF!)</f>
        <v>#REF!</v>
      </c>
      <c r="DP71" s="66" t="e">
        <f>IF(#REF!="",NA(),#REF!)</f>
        <v>#REF!</v>
      </c>
      <c r="DQ71" s="66" t="e">
        <f>IF(#REF!="",NA(),#REF!)</f>
        <v>#REF!</v>
      </c>
      <c r="DR71" s="66" t="e">
        <f>IF(#REF!="",NA(),#REF!)</f>
        <v>#REF!</v>
      </c>
      <c r="DS71" s="66" t="e">
        <f>IF(#REF!="",NA(),#REF!)</f>
        <v>#REF!</v>
      </c>
      <c r="DT71" s="66" t="e">
        <f>IF(#REF!="",NA(),#REF!)</f>
        <v>#REF!</v>
      </c>
      <c r="DU71" s="66" t="e">
        <f>IF(#REF!="",NA(),#REF!)</f>
        <v>#REF!</v>
      </c>
      <c r="DV71" s="66" t="e">
        <f>IF(#REF!="",NA(),#REF!)</f>
        <v>#REF!</v>
      </c>
      <c r="DW71" s="66" t="e">
        <f>IF(#REF!="",NA(),#REF!)</f>
        <v>#REF!</v>
      </c>
      <c r="DX71" s="67" t="e">
        <f>IF(#REF!="",NA(),#REF!)</f>
        <v>#REF!</v>
      </c>
      <c r="DY71" s="304"/>
      <c r="DZ71" s="324"/>
      <c r="EA71" s="68">
        <f>MAX(I71:BA71)</f>
        <v>61.2</v>
      </c>
      <c r="EB71" s="58" t="s">
        <v>67</v>
      </c>
      <c r="EC71" s="310"/>
      <c r="ED71" s="312"/>
      <c r="EE71" s="313"/>
      <c r="EF71" s="313"/>
      <c r="EG71" s="313"/>
      <c r="EH71" s="313"/>
      <c r="EI71" s="313"/>
      <c r="EJ71" s="53" t="str">
        <f t="shared" si="68"/>
        <v/>
      </c>
      <c r="EK71" s="53" t="str">
        <f t="shared" si="68"/>
        <v/>
      </c>
      <c r="EL71" s="70">
        <f t="shared" si="68"/>
        <v>0</v>
      </c>
      <c r="EM71" t="str">
        <f t="shared" si="68"/>
        <v/>
      </c>
      <c r="EN71" t="str">
        <f t="shared" si="68"/>
        <v/>
      </c>
      <c r="EO71">
        <f t="shared" si="68"/>
        <v>20.2</v>
      </c>
      <c r="EP71" t="str">
        <f t="shared" si="68"/>
        <v/>
      </c>
      <c r="EQ71">
        <f t="shared" si="68"/>
        <v>21.1</v>
      </c>
      <c r="ER71" t="str">
        <f t="shared" si="68"/>
        <v/>
      </c>
      <c r="ES71" t="str">
        <f t="shared" si="68"/>
        <v/>
      </c>
      <c r="ET71" t="str">
        <f t="shared" si="68"/>
        <v/>
      </c>
      <c r="EU71" t="str">
        <f t="shared" si="68"/>
        <v/>
      </c>
      <c r="EV71">
        <f t="shared" si="68"/>
        <v>22</v>
      </c>
      <c r="EW71" t="str">
        <f t="shared" si="68"/>
        <v/>
      </c>
      <c r="EX71" t="str">
        <f t="shared" si="68"/>
        <v/>
      </c>
      <c r="EY71" t="str">
        <f t="shared" si="68"/>
        <v/>
      </c>
      <c r="EZ71" t="str">
        <f t="shared" si="69"/>
        <v/>
      </c>
      <c r="FA71" t="str">
        <f t="shared" si="69"/>
        <v/>
      </c>
      <c r="FB71" t="str">
        <f t="shared" si="69"/>
        <v/>
      </c>
      <c r="FC71">
        <f t="shared" si="69"/>
        <v>49.5</v>
      </c>
      <c r="FD71" t="str">
        <f t="shared" si="69"/>
        <v/>
      </c>
      <c r="FE71">
        <f t="shared" si="69"/>
        <v>51.1</v>
      </c>
      <c r="FF71" t="str">
        <f t="shared" si="69"/>
        <v/>
      </c>
      <c r="FG71">
        <f t="shared" si="69"/>
        <v>55.3</v>
      </c>
      <c r="FH71" t="str">
        <f t="shared" si="69"/>
        <v/>
      </c>
      <c r="FI71" t="str">
        <f t="shared" si="69"/>
        <v/>
      </c>
      <c r="FJ71">
        <f t="shared" si="69"/>
        <v>61.2</v>
      </c>
      <c r="FK71" t="str">
        <f t="shared" si="69"/>
        <v/>
      </c>
      <c r="FL71" t="str">
        <f t="shared" si="69"/>
        <v/>
      </c>
      <c r="FM71" t="str">
        <f t="shared" si="69"/>
        <v/>
      </c>
      <c r="FN71" t="str">
        <f t="shared" si="66"/>
        <v/>
      </c>
      <c r="FO71" t="str">
        <f t="shared" si="65"/>
        <v/>
      </c>
      <c r="FP71" t="str">
        <f t="shared" si="65"/>
        <v/>
      </c>
      <c r="FQ71">
        <f t="shared" si="65"/>
        <v>31.5</v>
      </c>
      <c r="FR71" t="str">
        <f t="shared" si="65"/>
        <v/>
      </c>
      <c r="FS71" t="str">
        <f t="shared" si="65"/>
        <v/>
      </c>
      <c r="FT71">
        <f t="shared" si="65"/>
        <v>22.6</v>
      </c>
      <c r="FU71" t="str">
        <f t="shared" si="65"/>
        <v/>
      </c>
      <c r="FV71" t="str">
        <f t="shared" si="65"/>
        <v/>
      </c>
      <c r="FW71" t="str">
        <f t="shared" si="65"/>
        <v/>
      </c>
      <c r="FX71" t="str">
        <f t="shared" si="65"/>
        <v/>
      </c>
      <c r="FY71">
        <f t="shared" si="65"/>
        <v>10.3</v>
      </c>
      <c r="FZ71" t="str">
        <f t="shared" si="64"/>
        <v/>
      </c>
      <c r="GA71" t="str">
        <f t="shared" si="64"/>
        <v/>
      </c>
      <c r="GB71" t="str">
        <f t="shared" si="64"/>
        <v/>
      </c>
      <c r="GC71" t="str">
        <f t="shared" si="64"/>
        <v/>
      </c>
      <c r="GD71">
        <f t="shared" si="64"/>
        <v>0.7</v>
      </c>
      <c r="GE71" t="str">
        <f t="shared" si="64"/>
        <v/>
      </c>
      <c r="GF71" t="str">
        <f t="shared" si="64"/>
        <v/>
      </c>
      <c r="GG71" t="str">
        <f t="shared" si="64"/>
        <v/>
      </c>
      <c r="GH71" t="str">
        <f t="shared" si="64"/>
        <v/>
      </c>
      <c r="GI71" t="str">
        <f t="shared" si="64"/>
        <v/>
      </c>
      <c r="GJ71" t="str">
        <f t="shared" si="64"/>
        <v/>
      </c>
      <c r="GK71" t="str">
        <f t="shared" si="64"/>
        <v/>
      </c>
      <c r="GL71" t="str">
        <f t="shared" si="64"/>
        <v/>
      </c>
      <c r="GM71" t="str">
        <f t="shared" si="64"/>
        <v/>
      </c>
      <c r="GN71" t="str">
        <f t="shared" si="67"/>
        <v/>
      </c>
      <c r="GO71" t="str">
        <f t="shared" si="67"/>
        <v/>
      </c>
      <c r="GP71" t="str">
        <f t="shared" si="67"/>
        <v/>
      </c>
      <c r="GQ71" t="str">
        <f t="shared" si="67"/>
        <v/>
      </c>
      <c r="GR71" t="str">
        <f t="shared" si="48"/>
        <v/>
      </c>
      <c r="GS71" t="str">
        <f t="shared" si="48"/>
        <v/>
      </c>
      <c r="GT71" t="str">
        <f t="shared" si="48"/>
        <v/>
      </c>
      <c r="GU71" t="str">
        <f t="shared" si="48"/>
        <v/>
      </c>
      <c r="GV71" t="str">
        <f t="shared" si="48"/>
        <v/>
      </c>
      <c r="GW71" t="str">
        <f t="shared" si="75"/>
        <v/>
      </c>
      <c r="GX71" t="str">
        <f t="shared" si="75"/>
        <v/>
      </c>
      <c r="GY71" t="str">
        <f t="shared" si="75"/>
        <v/>
      </c>
      <c r="GZ71" t="str">
        <f t="shared" si="75"/>
        <v/>
      </c>
      <c r="HA71" t="str">
        <f t="shared" si="75"/>
        <v/>
      </c>
      <c r="HB71" t="str">
        <f t="shared" si="75"/>
        <v/>
      </c>
      <c r="HC71" s="71" t="str">
        <f t="shared" si="38"/>
        <v/>
      </c>
      <c r="HD71" s="313"/>
      <c r="HE71" s="313"/>
      <c r="HF71" s="313"/>
      <c r="HG71" s="313"/>
      <c r="HH71" s="313"/>
      <c r="HI71" s="316"/>
      <c r="HM71" s="70"/>
      <c r="KC71" s="71"/>
      <c r="KE71" s="326"/>
      <c r="KF71" s="72"/>
      <c r="KG71" s="72"/>
      <c r="KH71" s="102"/>
      <c r="KI71" s="63"/>
      <c r="KJ71" s="63"/>
      <c r="KK71" s="63"/>
      <c r="KL71" s="63"/>
      <c r="KM71" s="63"/>
      <c r="KN71" s="63"/>
      <c r="KO71" s="63"/>
      <c r="KP71" s="63"/>
      <c r="KQ71" s="63"/>
      <c r="KR71" s="63"/>
      <c r="KS71" s="63"/>
      <c r="KT71" s="63"/>
      <c r="KU71" s="63"/>
      <c r="KV71" s="63"/>
      <c r="KW71" s="63"/>
      <c r="KX71" s="63"/>
      <c r="KY71" s="63"/>
      <c r="KZ71" s="63"/>
      <c r="LA71" s="63"/>
      <c r="LB71" s="63"/>
      <c r="LC71" s="63"/>
      <c r="LD71" s="63"/>
      <c r="LE71" s="63"/>
      <c r="LF71" s="63"/>
      <c r="LG71" s="63"/>
      <c r="LH71" s="63"/>
      <c r="LI71" s="63"/>
      <c r="LJ71" s="63"/>
      <c r="LK71" s="63"/>
      <c r="LL71" s="63"/>
      <c r="LM71" s="63"/>
      <c r="LN71" s="63"/>
      <c r="LO71" s="63"/>
      <c r="LP71" s="63"/>
      <c r="LQ71" s="63"/>
      <c r="LR71" s="63"/>
      <c r="LS71" s="63"/>
      <c r="LT71" s="63"/>
      <c r="LU71" s="63"/>
      <c r="LV71" s="63"/>
      <c r="LW71" s="63"/>
      <c r="LX71" s="63"/>
      <c r="LY71" s="63"/>
      <c r="LZ71" s="63"/>
    </row>
    <row r="72" spans="1:434" ht="17" thickBot="1">
      <c r="A72" s="319"/>
      <c r="B72" s="321"/>
      <c r="C72" s="328"/>
      <c r="D72" s="307"/>
      <c r="E72" s="58" t="s">
        <v>68</v>
      </c>
      <c r="F72" s="310"/>
      <c r="G72" s="99"/>
      <c r="H72" s="99"/>
      <c r="I72" s="59"/>
      <c r="J72" s="60"/>
      <c r="K72" s="61"/>
      <c r="L72" s="60">
        <v>13.2</v>
      </c>
      <c r="M72" s="61"/>
      <c r="N72" s="60">
        <v>9.1999999999999993</v>
      </c>
      <c r="O72" s="61"/>
      <c r="P72" s="61"/>
      <c r="Q72" s="61"/>
      <c r="R72" s="61"/>
      <c r="S72" s="60">
        <v>5.7</v>
      </c>
      <c r="T72" s="60"/>
      <c r="U72" s="60"/>
      <c r="V72" s="61"/>
      <c r="W72" s="61"/>
      <c r="X72" s="61"/>
      <c r="Y72" s="60"/>
      <c r="Z72" s="60">
        <v>11</v>
      </c>
      <c r="AA72" s="61"/>
      <c r="AB72" s="60">
        <v>9.1999999999999993</v>
      </c>
      <c r="AC72" s="61"/>
      <c r="AD72" s="60">
        <v>13.9</v>
      </c>
      <c r="AE72" s="60"/>
      <c r="AF72" s="61"/>
      <c r="AG72" s="60">
        <v>23.4</v>
      </c>
      <c r="AH72" s="61"/>
      <c r="AI72" s="61"/>
      <c r="AJ72" s="60"/>
      <c r="AK72" s="62"/>
      <c r="AL72" s="62"/>
      <c r="AM72" s="62"/>
      <c r="AN72" s="63">
        <v>12.6</v>
      </c>
      <c r="AO72" s="62"/>
      <c r="AP72" s="62"/>
      <c r="AQ72" s="63">
        <v>7.6</v>
      </c>
      <c r="AR72" s="62"/>
      <c r="AS72" s="62"/>
      <c r="AT72" s="62"/>
      <c r="AU72" s="62"/>
      <c r="AV72" s="63">
        <v>8.6999999999999993</v>
      </c>
      <c r="AW72" s="62"/>
      <c r="AX72" s="62"/>
      <c r="AY72" s="63"/>
      <c r="AZ72" s="63"/>
      <c r="BA72" s="64">
        <v>15.3</v>
      </c>
      <c r="BC72" s="319"/>
      <c r="BD72">
        <v>0</v>
      </c>
      <c r="BE72" s="65" t="e">
        <f t="shared" si="85"/>
        <v>#N/A</v>
      </c>
      <c r="BF72" s="65" t="e">
        <f t="shared" si="85"/>
        <v>#N/A</v>
      </c>
      <c r="BG72" s="65" t="e">
        <f t="shared" si="85"/>
        <v>#N/A</v>
      </c>
      <c r="BH72" s="66" t="e">
        <f t="shared" si="85"/>
        <v>#N/A</v>
      </c>
      <c r="BI72" s="66" t="e">
        <f t="shared" si="85"/>
        <v>#N/A</v>
      </c>
      <c r="BJ72" s="66">
        <f t="shared" si="85"/>
        <v>13.2</v>
      </c>
      <c r="BK72" s="66" t="e">
        <f t="shared" si="85"/>
        <v>#N/A</v>
      </c>
      <c r="BL72" s="66">
        <f t="shared" si="85"/>
        <v>9.1999999999999993</v>
      </c>
      <c r="BM72" s="66" t="e">
        <f t="shared" si="85"/>
        <v>#N/A</v>
      </c>
      <c r="BN72" s="66" t="e">
        <f t="shared" si="85"/>
        <v>#N/A</v>
      </c>
      <c r="BO72" s="66" t="e">
        <f t="shared" si="85"/>
        <v>#N/A</v>
      </c>
      <c r="BP72" s="66" t="e">
        <f t="shared" si="85"/>
        <v>#N/A</v>
      </c>
      <c r="BQ72" s="66">
        <f t="shared" si="85"/>
        <v>5.7</v>
      </c>
      <c r="BR72" s="66" t="e">
        <f t="shared" si="85"/>
        <v>#N/A</v>
      </c>
      <c r="BS72" s="66" t="e">
        <f t="shared" si="85"/>
        <v>#N/A</v>
      </c>
      <c r="BT72" s="66" t="e">
        <f t="shared" si="85"/>
        <v>#N/A</v>
      </c>
      <c r="BU72" s="66" t="e">
        <f t="shared" si="86"/>
        <v>#N/A</v>
      </c>
      <c r="BV72" s="66" t="e">
        <f t="shared" si="86"/>
        <v>#N/A</v>
      </c>
      <c r="BW72" s="66" t="e">
        <f t="shared" si="86"/>
        <v>#N/A</v>
      </c>
      <c r="BX72" s="66">
        <f t="shared" si="86"/>
        <v>11</v>
      </c>
      <c r="BY72" s="66" t="e">
        <f t="shared" si="86"/>
        <v>#N/A</v>
      </c>
      <c r="BZ72" s="66">
        <f t="shared" si="86"/>
        <v>9.1999999999999993</v>
      </c>
      <c r="CA72" s="66" t="e">
        <f t="shared" si="86"/>
        <v>#N/A</v>
      </c>
      <c r="CB72" s="66">
        <f t="shared" si="86"/>
        <v>13.9</v>
      </c>
      <c r="CC72" s="66" t="e">
        <f t="shared" si="86"/>
        <v>#N/A</v>
      </c>
      <c r="CD72" s="66" t="e">
        <f t="shared" si="86"/>
        <v>#N/A</v>
      </c>
      <c r="CE72" s="66">
        <f t="shared" si="86"/>
        <v>23.4</v>
      </c>
      <c r="CF72" s="66" t="e">
        <f t="shared" si="86"/>
        <v>#N/A</v>
      </c>
      <c r="CG72" s="66" t="e">
        <f t="shared" si="86"/>
        <v>#N/A</v>
      </c>
      <c r="CH72" s="66" t="e">
        <f t="shared" si="86"/>
        <v>#N/A</v>
      </c>
      <c r="CI72" s="66" t="e">
        <f t="shared" si="86"/>
        <v>#N/A</v>
      </c>
      <c r="CJ72" s="66" t="e">
        <f t="shared" si="86"/>
        <v>#N/A</v>
      </c>
      <c r="CK72" s="66" t="e">
        <f t="shared" si="87"/>
        <v>#N/A</v>
      </c>
      <c r="CL72" s="66">
        <f t="shared" si="87"/>
        <v>12.6</v>
      </c>
      <c r="CM72" s="66" t="e">
        <f t="shared" si="87"/>
        <v>#N/A</v>
      </c>
      <c r="CN72" s="66" t="e">
        <f t="shared" si="87"/>
        <v>#N/A</v>
      </c>
      <c r="CO72" s="66">
        <f t="shared" si="87"/>
        <v>7.6</v>
      </c>
      <c r="CP72" s="66" t="e">
        <f t="shared" si="87"/>
        <v>#N/A</v>
      </c>
      <c r="CQ72" s="66" t="e">
        <f t="shared" si="87"/>
        <v>#N/A</v>
      </c>
      <c r="CR72" s="66" t="e">
        <f t="shared" si="87"/>
        <v>#N/A</v>
      </c>
      <c r="CS72" s="66" t="e">
        <f t="shared" si="87"/>
        <v>#N/A</v>
      </c>
      <c r="CT72" s="66">
        <f t="shared" si="87"/>
        <v>8.6999999999999993</v>
      </c>
      <c r="CU72" s="66" t="e">
        <f t="shared" si="87"/>
        <v>#N/A</v>
      </c>
      <c r="CV72" s="66" t="e">
        <f t="shared" si="87"/>
        <v>#N/A</v>
      </c>
      <c r="CW72" s="66" t="e">
        <f t="shared" si="87"/>
        <v>#N/A</v>
      </c>
      <c r="CX72" s="66" t="e">
        <f t="shared" si="87"/>
        <v>#N/A</v>
      </c>
      <c r="CY72" s="66">
        <f t="shared" si="87"/>
        <v>15.3</v>
      </c>
      <c r="CZ72" s="66" t="e">
        <f>IF(#REF!="",NA(),#REF!)</f>
        <v>#REF!</v>
      </c>
      <c r="DA72" s="66" t="e">
        <f>IF(#REF!="",NA(),#REF!)</f>
        <v>#REF!</v>
      </c>
      <c r="DB72" s="66" t="e">
        <f>IF(#REF!="",NA(),#REF!)</f>
        <v>#REF!</v>
      </c>
      <c r="DC72" s="66" t="e">
        <f>IF(#REF!="",NA(),#REF!)</f>
        <v>#REF!</v>
      </c>
      <c r="DD72" s="66" t="e">
        <f>IF(#REF!="",NA(),#REF!)</f>
        <v>#REF!</v>
      </c>
      <c r="DE72" s="66" t="e">
        <f>IF(#REF!="",NA(),#REF!)</f>
        <v>#REF!</v>
      </c>
      <c r="DF72" s="66" t="e">
        <f>IF(#REF!="",NA(),#REF!)</f>
        <v>#REF!</v>
      </c>
      <c r="DG72" s="66" t="e">
        <f>IF(#REF!="",NA(),#REF!)</f>
        <v>#REF!</v>
      </c>
      <c r="DH72" s="66" t="e">
        <f>IF(#REF!="",NA(),#REF!)</f>
        <v>#REF!</v>
      </c>
      <c r="DI72" s="66" t="e">
        <f>IF(#REF!="",NA(),#REF!)</f>
        <v>#REF!</v>
      </c>
      <c r="DJ72" s="66" t="e">
        <f>IF(#REF!="",NA(),#REF!)</f>
        <v>#REF!</v>
      </c>
      <c r="DK72" s="66" t="e">
        <f>IF(#REF!="",NA(),#REF!)</f>
        <v>#REF!</v>
      </c>
      <c r="DL72" s="66" t="e">
        <f>IF(#REF!="",NA(),#REF!)</f>
        <v>#REF!</v>
      </c>
      <c r="DM72" s="66" t="e">
        <f>IF(#REF!="",NA(),#REF!)</f>
        <v>#REF!</v>
      </c>
      <c r="DN72" s="66" t="e">
        <f>IF(#REF!="",NA(),#REF!)</f>
        <v>#REF!</v>
      </c>
      <c r="DO72" s="66" t="e">
        <f>IF(#REF!="",NA(),#REF!)</f>
        <v>#REF!</v>
      </c>
      <c r="DP72" s="66" t="e">
        <f>IF(#REF!="",NA(),#REF!)</f>
        <v>#REF!</v>
      </c>
      <c r="DQ72" s="66" t="e">
        <f>IF(#REF!="",NA(),#REF!)</f>
        <v>#REF!</v>
      </c>
      <c r="DR72" s="66" t="e">
        <f>IF(#REF!="",NA(),#REF!)</f>
        <v>#REF!</v>
      </c>
      <c r="DS72" s="66" t="e">
        <f>IF(#REF!="",NA(),#REF!)</f>
        <v>#REF!</v>
      </c>
      <c r="DT72" s="66" t="e">
        <f>IF(#REF!="",NA(),#REF!)</f>
        <v>#REF!</v>
      </c>
      <c r="DU72" s="66" t="e">
        <f>IF(#REF!="",NA(),#REF!)</f>
        <v>#REF!</v>
      </c>
      <c r="DV72" s="66" t="e">
        <f>IF(#REF!="",NA(),#REF!)</f>
        <v>#REF!</v>
      </c>
      <c r="DW72" s="66" t="e">
        <f>IF(#REF!="",NA(),#REF!)</f>
        <v>#REF!</v>
      </c>
      <c r="DX72" s="67" t="e">
        <f>IF(#REF!="",NA(),#REF!)</f>
        <v>#REF!</v>
      </c>
      <c r="DY72" s="304"/>
      <c r="DZ72" s="324"/>
      <c r="EA72" s="68"/>
      <c r="EB72" s="58" t="s">
        <v>69</v>
      </c>
      <c r="EC72" s="310"/>
      <c r="ED72" s="312"/>
      <c r="EE72" s="313"/>
      <c r="EF72" s="313"/>
      <c r="EG72" s="313"/>
      <c r="EH72" s="313"/>
      <c r="EI72" s="313"/>
      <c r="EJ72" s="53" t="str">
        <f t="shared" si="68"/>
        <v/>
      </c>
      <c r="EK72" s="53" t="str">
        <f t="shared" si="68"/>
        <v/>
      </c>
      <c r="EL72" s="70" t="str">
        <f t="shared" si="68"/>
        <v/>
      </c>
      <c r="EM72" t="str">
        <f t="shared" si="68"/>
        <v/>
      </c>
      <c r="EN72" t="str">
        <f t="shared" si="68"/>
        <v/>
      </c>
      <c r="EO72">
        <f t="shared" si="68"/>
        <v>13.2</v>
      </c>
      <c r="EP72" t="str">
        <f t="shared" si="68"/>
        <v/>
      </c>
      <c r="EQ72">
        <f t="shared" si="68"/>
        <v>9.1999999999999993</v>
      </c>
      <c r="ER72" t="str">
        <f t="shared" si="68"/>
        <v/>
      </c>
      <c r="ES72" t="str">
        <f t="shared" si="68"/>
        <v/>
      </c>
      <c r="ET72" t="str">
        <f t="shared" si="68"/>
        <v/>
      </c>
      <c r="EU72" t="str">
        <f t="shared" si="68"/>
        <v/>
      </c>
      <c r="EV72">
        <f t="shared" si="68"/>
        <v>5.7</v>
      </c>
      <c r="EW72" t="str">
        <f t="shared" si="68"/>
        <v/>
      </c>
      <c r="EX72" t="str">
        <f t="shared" si="68"/>
        <v/>
      </c>
      <c r="EY72" t="str">
        <f t="shared" si="68"/>
        <v/>
      </c>
      <c r="EZ72" t="str">
        <f t="shared" si="69"/>
        <v/>
      </c>
      <c r="FA72" t="str">
        <f t="shared" si="69"/>
        <v/>
      </c>
      <c r="FB72" t="str">
        <f t="shared" si="69"/>
        <v/>
      </c>
      <c r="FC72">
        <f t="shared" si="69"/>
        <v>11</v>
      </c>
      <c r="FD72" t="str">
        <f t="shared" si="69"/>
        <v/>
      </c>
      <c r="FE72">
        <f t="shared" si="69"/>
        <v>9.1999999999999993</v>
      </c>
      <c r="FF72" t="str">
        <f t="shared" si="69"/>
        <v/>
      </c>
      <c r="FG72">
        <f t="shared" si="69"/>
        <v>13.9</v>
      </c>
      <c r="FH72" t="str">
        <f t="shared" si="69"/>
        <v/>
      </c>
      <c r="FI72" t="str">
        <f t="shared" si="69"/>
        <v/>
      </c>
      <c r="FJ72">
        <f t="shared" si="69"/>
        <v>23.4</v>
      </c>
      <c r="FK72" t="str">
        <f t="shared" si="69"/>
        <v/>
      </c>
      <c r="FL72" t="str">
        <f t="shared" si="69"/>
        <v/>
      </c>
      <c r="FM72" t="str">
        <f t="shared" si="69"/>
        <v/>
      </c>
      <c r="FN72" t="str">
        <f t="shared" si="66"/>
        <v/>
      </c>
      <c r="FO72" t="str">
        <f t="shared" si="65"/>
        <v/>
      </c>
      <c r="FP72" t="str">
        <f t="shared" si="65"/>
        <v/>
      </c>
      <c r="FQ72">
        <f t="shared" si="65"/>
        <v>12.6</v>
      </c>
      <c r="FR72" t="str">
        <f t="shared" si="65"/>
        <v/>
      </c>
      <c r="FS72" t="str">
        <f t="shared" si="65"/>
        <v/>
      </c>
      <c r="FT72">
        <f t="shared" si="65"/>
        <v>7.6</v>
      </c>
      <c r="FU72" t="str">
        <f t="shared" si="65"/>
        <v/>
      </c>
      <c r="FV72" t="str">
        <f t="shared" si="65"/>
        <v/>
      </c>
      <c r="FW72" t="str">
        <f t="shared" si="65"/>
        <v/>
      </c>
      <c r="FX72" t="str">
        <f t="shared" si="65"/>
        <v/>
      </c>
      <c r="FY72">
        <f t="shared" si="65"/>
        <v>8.6999999999999993</v>
      </c>
      <c r="FZ72" t="str">
        <f t="shared" si="64"/>
        <v/>
      </c>
      <c r="GA72" t="str">
        <f t="shared" si="64"/>
        <v/>
      </c>
      <c r="GB72" t="str">
        <f t="shared" si="64"/>
        <v/>
      </c>
      <c r="GC72" t="str">
        <f t="shared" si="64"/>
        <v/>
      </c>
      <c r="GD72">
        <f t="shared" si="64"/>
        <v>15.3</v>
      </c>
      <c r="GE72" t="str">
        <f t="shared" si="64"/>
        <v/>
      </c>
      <c r="GF72" t="str">
        <f t="shared" si="64"/>
        <v/>
      </c>
      <c r="GG72" t="str">
        <f t="shared" si="64"/>
        <v/>
      </c>
      <c r="GH72" t="str">
        <f t="shared" si="64"/>
        <v/>
      </c>
      <c r="GI72" t="str">
        <f t="shared" si="64"/>
        <v/>
      </c>
      <c r="GJ72" t="str">
        <f t="shared" si="64"/>
        <v/>
      </c>
      <c r="GK72" t="str">
        <f t="shared" si="64"/>
        <v/>
      </c>
      <c r="GL72" t="str">
        <f t="shared" si="64"/>
        <v/>
      </c>
      <c r="GM72" t="str">
        <f t="shared" si="64"/>
        <v/>
      </c>
      <c r="GN72" t="str">
        <f t="shared" si="67"/>
        <v/>
      </c>
      <c r="GO72" t="str">
        <f t="shared" si="67"/>
        <v/>
      </c>
      <c r="GP72" t="str">
        <f t="shared" si="67"/>
        <v/>
      </c>
      <c r="GQ72" t="str">
        <f t="shared" si="67"/>
        <v/>
      </c>
      <c r="GR72" t="str">
        <f t="shared" si="48"/>
        <v/>
      </c>
      <c r="GS72" t="str">
        <f t="shared" si="48"/>
        <v/>
      </c>
      <c r="GT72" t="str">
        <f t="shared" si="48"/>
        <v/>
      </c>
      <c r="GU72" t="str">
        <f t="shared" si="48"/>
        <v/>
      </c>
      <c r="GV72" t="str">
        <f t="shared" si="48"/>
        <v/>
      </c>
      <c r="GW72" t="str">
        <f t="shared" si="75"/>
        <v/>
      </c>
      <c r="GX72" t="str">
        <f t="shared" si="75"/>
        <v/>
      </c>
      <c r="GY72" t="str">
        <f t="shared" si="75"/>
        <v/>
      </c>
      <c r="GZ72" t="str">
        <f t="shared" si="75"/>
        <v/>
      </c>
      <c r="HA72" t="str">
        <f t="shared" si="75"/>
        <v/>
      </c>
      <c r="HB72" t="str">
        <f t="shared" si="75"/>
        <v/>
      </c>
      <c r="HC72" s="71" t="str">
        <f t="shared" si="38"/>
        <v/>
      </c>
      <c r="HD72" s="313"/>
      <c r="HE72" s="313"/>
      <c r="HF72" s="313"/>
      <c r="HG72" s="313"/>
      <c r="HH72" s="313"/>
      <c r="HI72" s="316"/>
      <c r="HM72" s="70"/>
      <c r="KC72" s="71"/>
      <c r="KE72" s="326"/>
      <c r="KF72" s="72"/>
      <c r="KG72" s="72"/>
      <c r="KH72" s="102"/>
      <c r="KI72" s="63"/>
      <c r="KJ72" s="63"/>
      <c r="KK72" s="63"/>
      <c r="KL72" s="63"/>
      <c r="KM72" s="63"/>
      <c r="KN72" s="63"/>
      <c r="KO72" s="63"/>
      <c r="KP72" s="63"/>
      <c r="KQ72" s="63"/>
      <c r="KR72" s="63"/>
      <c r="KS72" s="63"/>
      <c r="KT72" s="63"/>
      <c r="KU72" s="63"/>
      <c r="KV72" s="63"/>
      <c r="KW72" s="63"/>
      <c r="KX72" s="63"/>
      <c r="KY72" s="63"/>
      <c r="KZ72" s="63"/>
      <c r="LA72" s="63"/>
      <c r="LB72" s="63"/>
      <c r="LC72" s="63"/>
      <c r="LD72" s="63"/>
      <c r="LE72" s="63"/>
      <c r="LF72" s="63"/>
      <c r="LG72" s="63"/>
      <c r="LH72" s="63"/>
      <c r="LI72" s="63"/>
      <c r="LJ72" s="63"/>
      <c r="LK72" s="63"/>
      <c r="LL72" s="63"/>
      <c r="LM72" s="63"/>
      <c r="LN72" s="63"/>
      <c r="LO72" s="63"/>
      <c r="LP72" s="63"/>
      <c r="LQ72" s="63"/>
      <c r="LR72" s="63"/>
      <c r="LS72" s="63"/>
      <c r="LT72" s="63"/>
      <c r="LU72" s="63"/>
      <c r="LV72" s="63"/>
      <c r="LW72" s="63"/>
      <c r="LX72" s="63"/>
      <c r="LY72" s="63"/>
      <c r="LZ72" s="63"/>
    </row>
    <row r="73" spans="1:434" ht="17" thickBot="1">
      <c r="A73" s="319"/>
      <c r="B73" s="321"/>
      <c r="C73" s="328"/>
      <c r="D73" s="307"/>
      <c r="E73" s="58" t="s">
        <v>70</v>
      </c>
      <c r="F73" s="310"/>
      <c r="G73" s="99"/>
      <c r="H73" s="99"/>
      <c r="I73" s="59"/>
      <c r="J73" s="60"/>
      <c r="K73" s="61"/>
      <c r="L73" s="60">
        <v>4.7</v>
      </c>
      <c r="M73" s="61"/>
      <c r="N73" s="60">
        <v>5.6</v>
      </c>
      <c r="O73" s="61"/>
      <c r="P73" s="61"/>
      <c r="Q73" s="61"/>
      <c r="R73" s="61"/>
      <c r="S73" s="60">
        <v>4.5999999999999996</v>
      </c>
      <c r="T73" s="60"/>
      <c r="U73" s="60"/>
      <c r="V73" s="61"/>
      <c r="W73" s="61"/>
      <c r="X73" s="61"/>
      <c r="Y73" s="60"/>
      <c r="Z73" s="60">
        <v>4.5999999999999996</v>
      </c>
      <c r="AA73" s="61"/>
      <c r="AB73" s="60">
        <v>5.6</v>
      </c>
      <c r="AC73" s="61"/>
      <c r="AD73" s="60">
        <v>3</v>
      </c>
      <c r="AE73" s="60"/>
      <c r="AF73" s="61"/>
      <c r="AG73" s="60">
        <v>3.6</v>
      </c>
      <c r="AH73" s="61"/>
      <c r="AI73" s="61"/>
      <c r="AJ73" s="60"/>
      <c r="AK73" s="62"/>
      <c r="AL73" s="62"/>
      <c r="AM73" s="62"/>
      <c r="AN73" s="63">
        <v>5</v>
      </c>
      <c r="AO73" s="62"/>
      <c r="AP73" s="62"/>
      <c r="AQ73" s="63">
        <v>9.6999999999999993</v>
      </c>
      <c r="AR73" s="62"/>
      <c r="AS73" s="62"/>
      <c r="AT73" s="62"/>
      <c r="AU73" s="62"/>
      <c r="AV73" s="63">
        <v>8.4</v>
      </c>
      <c r="AW73" s="62"/>
      <c r="AX73" s="62"/>
      <c r="AY73" s="63"/>
      <c r="AZ73" s="63"/>
      <c r="BA73" s="64">
        <v>2.1</v>
      </c>
      <c r="BC73" s="319"/>
      <c r="BD73">
        <v>0</v>
      </c>
      <c r="BE73" s="65" t="e">
        <f t="shared" si="85"/>
        <v>#N/A</v>
      </c>
      <c r="BF73" s="65" t="e">
        <f t="shared" si="85"/>
        <v>#N/A</v>
      </c>
      <c r="BG73" s="65" t="e">
        <f t="shared" si="85"/>
        <v>#N/A</v>
      </c>
      <c r="BH73" s="66" t="e">
        <f t="shared" si="85"/>
        <v>#N/A</v>
      </c>
      <c r="BI73" s="66" t="e">
        <f t="shared" si="85"/>
        <v>#N/A</v>
      </c>
      <c r="BJ73" s="66">
        <f t="shared" si="85"/>
        <v>4.7</v>
      </c>
      <c r="BK73" s="66" t="e">
        <f t="shared" si="85"/>
        <v>#N/A</v>
      </c>
      <c r="BL73" s="66">
        <f t="shared" si="85"/>
        <v>5.6</v>
      </c>
      <c r="BM73" s="66" t="e">
        <f t="shared" si="85"/>
        <v>#N/A</v>
      </c>
      <c r="BN73" s="66" t="e">
        <f t="shared" si="85"/>
        <v>#N/A</v>
      </c>
      <c r="BO73" s="66" t="e">
        <f t="shared" si="85"/>
        <v>#N/A</v>
      </c>
      <c r="BP73" s="66" t="e">
        <f t="shared" si="85"/>
        <v>#N/A</v>
      </c>
      <c r="BQ73" s="66">
        <f t="shared" si="85"/>
        <v>4.5999999999999996</v>
      </c>
      <c r="BR73" s="66" t="e">
        <f t="shared" si="85"/>
        <v>#N/A</v>
      </c>
      <c r="BS73" s="66" t="e">
        <f t="shared" si="85"/>
        <v>#N/A</v>
      </c>
      <c r="BT73" s="66" t="e">
        <f t="shared" si="85"/>
        <v>#N/A</v>
      </c>
      <c r="BU73" s="66" t="e">
        <f t="shared" si="86"/>
        <v>#N/A</v>
      </c>
      <c r="BV73" s="66" t="e">
        <f t="shared" si="86"/>
        <v>#N/A</v>
      </c>
      <c r="BW73" s="66" t="e">
        <f t="shared" si="86"/>
        <v>#N/A</v>
      </c>
      <c r="BX73" s="66">
        <f t="shared" si="86"/>
        <v>4.5999999999999996</v>
      </c>
      <c r="BY73" s="66" t="e">
        <f t="shared" si="86"/>
        <v>#N/A</v>
      </c>
      <c r="BZ73" s="66">
        <f t="shared" si="86"/>
        <v>5.6</v>
      </c>
      <c r="CA73" s="66" t="e">
        <f t="shared" si="86"/>
        <v>#N/A</v>
      </c>
      <c r="CB73" s="66">
        <f t="shared" si="86"/>
        <v>3</v>
      </c>
      <c r="CC73" s="66" t="e">
        <f t="shared" si="86"/>
        <v>#N/A</v>
      </c>
      <c r="CD73" s="66" t="e">
        <f t="shared" si="86"/>
        <v>#N/A</v>
      </c>
      <c r="CE73" s="66">
        <f t="shared" si="86"/>
        <v>3.6</v>
      </c>
      <c r="CF73" s="66" t="e">
        <f t="shared" si="86"/>
        <v>#N/A</v>
      </c>
      <c r="CG73" s="66" t="e">
        <f t="shared" si="86"/>
        <v>#N/A</v>
      </c>
      <c r="CH73" s="66" t="e">
        <f t="shared" si="86"/>
        <v>#N/A</v>
      </c>
      <c r="CI73" s="66" t="e">
        <f t="shared" si="86"/>
        <v>#N/A</v>
      </c>
      <c r="CJ73" s="66" t="e">
        <f t="shared" si="86"/>
        <v>#N/A</v>
      </c>
      <c r="CK73" s="66" t="e">
        <f t="shared" si="87"/>
        <v>#N/A</v>
      </c>
      <c r="CL73" s="66">
        <f t="shared" si="87"/>
        <v>5</v>
      </c>
      <c r="CM73" s="66" t="e">
        <f t="shared" si="87"/>
        <v>#N/A</v>
      </c>
      <c r="CN73" s="66" t="e">
        <f t="shared" si="87"/>
        <v>#N/A</v>
      </c>
      <c r="CO73" s="66">
        <f t="shared" si="87"/>
        <v>9.6999999999999993</v>
      </c>
      <c r="CP73" s="66" t="e">
        <f t="shared" si="87"/>
        <v>#N/A</v>
      </c>
      <c r="CQ73" s="66" t="e">
        <f t="shared" si="87"/>
        <v>#N/A</v>
      </c>
      <c r="CR73" s="66" t="e">
        <f t="shared" si="87"/>
        <v>#N/A</v>
      </c>
      <c r="CS73" s="66" t="e">
        <f t="shared" si="87"/>
        <v>#N/A</v>
      </c>
      <c r="CT73" s="66">
        <f t="shared" si="87"/>
        <v>8.4</v>
      </c>
      <c r="CU73" s="66" t="e">
        <f t="shared" si="87"/>
        <v>#N/A</v>
      </c>
      <c r="CV73" s="66" t="e">
        <f t="shared" si="87"/>
        <v>#N/A</v>
      </c>
      <c r="CW73" s="66" t="e">
        <f t="shared" si="87"/>
        <v>#N/A</v>
      </c>
      <c r="CX73" s="66" t="e">
        <f t="shared" si="87"/>
        <v>#N/A</v>
      </c>
      <c r="CY73" s="66">
        <f t="shared" si="87"/>
        <v>2.1</v>
      </c>
      <c r="CZ73" s="66" t="e">
        <f>IF(#REF!="",NA(),#REF!)</f>
        <v>#REF!</v>
      </c>
      <c r="DA73" s="66" t="e">
        <f>IF(#REF!="",NA(),#REF!)</f>
        <v>#REF!</v>
      </c>
      <c r="DB73" s="66" t="e">
        <f>IF(#REF!="",NA(),#REF!)</f>
        <v>#REF!</v>
      </c>
      <c r="DC73" s="66" t="e">
        <f>IF(#REF!="",NA(),#REF!)</f>
        <v>#REF!</v>
      </c>
      <c r="DD73" s="66" t="e">
        <f>IF(#REF!="",NA(),#REF!)</f>
        <v>#REF!</v>
      </c>
      <c r="DE73" s="66" t="e">
        <f>IF(#REF!="",NA(),#REF!)</f>
        <v>#REF!</v>
      </c>
      <c r="DF73" s="66" t="e">
        <f>IF(#REF!="",NA(),#REF!)</f>
        <v>#REF!</v>
      </c>
      <c r="DG73" s="66" t="e">
        <f>IF(#REF!="",NA(),#REF!)</f>
        <v>#REF!</v>
      </c>
      <c r="DH73" s="66" t="e">
        <f>IF(#REF!="",NA(),#REF!)</f>
        <v>#REF!</v>
      </c>
      <c r="DI73" s="66" t="e">
        <f>IF(#REF!="",NA(),#REF!)</f>
        <v>#REF!</v>
      </c>
      <c r="DJ73" s="66" t="e">
        <f>IF(#REF!="",NA(),#REF!)</f>
        <v>#REF!</v>
      </c>
      <c r="DK73" s="66" t="e">
        <f>IF(#REF!="",NA(),#REF!)</f>
        <v>#REF!</v>
      </c>
      <c r="DL73" s="66" t="e">
        <f>IF(#REF!="",NA(),#REF!)</f>
        <v>#REF!</v>
      </c>
      <c r="DM73" s="66" t="e">
        <f>IF(#REF!="",NA(),#REF!)</f>
        <v>#REF!</v>
      </c>
      <c r="DN73" s="66" t="e">
        <f>IF(#REF!="",NA(),#REF!)</f>
        <v>#REF!</v>
      </c>
      <c r="DO73" s="66" t="e">
        <f>IF(#REF!="",NA(),#REF!)</f>
        <v>#REF!</v>
      </c>
      <c r="DP73" s="66" t="e">
        <f>IF(#REF!="",NA(),#REF!)</f>
        <v>#REF!</v>
      </c>
      <c r="DQ73" s="66" t="e">
        <f>IF(#REF!="",NA(),#REF!)</f>
        <v>#REF!</v>
      </c>
      <c r="DR73" s="66" t="e">
        <f>IF(#REF!="",NA(),#REF!)</f>
        <v>#REF!</v>
      </c>
      <c r="DS73" s="66" t="e">
        <f>IF(#REF!="",NA(),#REF!)</f>
        <v>#REF!</v>
      </c>
      <c r="DT73" s="66" t="e">
        <f>IF(#REF!="",NA(),#REF!)</f>
        <v>#REF!</v>
      </c>
      <c r="DU73" s="66" t="e">
        <f>IF(#REF!="",NA(),#REF!)</f>
        <v>#REF!</v>
      </c>
      <c r="DV73" s="66" t="e">
        <f>IF(#REF!="",NA(),#REF!)</f>
        <v>#REF!</v>
      </c>
      <c r="DW73" s="66" t="e">
        <f>IF(#REF!="",NA(),#REF!)</f>
        <v>#REF!</v>
      </c>
      <c r="DX73" s="67" t="e">
        <f>IF(#REF!="",NA(),#REF!)</f>
        <v>#REF!</v>
      </c>
      <c r="DY73" s="304"/>
      <c r="DZ73" s="324"/>
      <c r="EA73" s="68"/>
      <c r="EB73" s="58" t="s">
        <v>70</v>
      </c>
      <c r="EC73" s="310"/>
      <c r="ED73" s="312"/>
      <c r="EE73" s="313"/>
      <c r="EF73" s="313"/>
      <c r="EG73" s="313"/>
      <c r="EH73" s="313"/>
      <c r="EI73" s="313"/>
      <c r="EJ73" s="53" t="str">
        <f t="shared" si="68"/>
        <v/>
      </c>
      <c r="EK73" s="53" t="str">
        <f t="shared" si="68"/>
        <v/>
      </c>
      <c r="EL73" s="70" t="str">
        <f t="shared" si="68"/>
        <v/>
      </c>
      <c r="EM73" t="str">
        <f t="shared" si="68"/>
        <v/>
      </c>
      <c r="EN73" t="str">
        <f t="shared" si="68"/>
        <v/>
      </c>
      <c r="EO73">
        <f t="shared" si="68"/>
        <v>4.7</v>
      </c>
      <c r="EP73" t="str">
        <f t="shared" si="68"/>
        <v/>
      </c>
      <c r="EQ73">
        <f t="shared" si="68"/>
        <v>5.6</v>
      </c>
      <c r="ER73" t="str">
        <f t="shared" si="68"/>
        <v/>
      </c>
      <c r="ES73" t="str">
        <f t="shared" si="68"/>
        <v/>
      </c>
      <c r="ET73" t="str">
        <f t="shared" si="68"/>
        <v/>
      </c>
      <c r="EU73" t="str">
        <f t="shared" si="68"/>
        <v/>
      </c>
      <c r="EV73">
        <f t="shared" si="68"/>
        <v>4.5999999999999996</v>
      </c>
      <c r="EW73" t="str">
        <f t="shared" si="68"/>
        <v/>
      </c>
      <c r="EX73" t="str">
        <f t="shared" si="68"/>
        <v/>
      </c>
      <c r="EY73" t="str">
        <f t="shared" si="68"/>
        <v/>
      </c>
      <c r="EZ73" t="str">
        <f t="shared" si="69"/>
        <v/>
      </c>
      <c r="FA73" t="str">
        <f t="shared" si="69"/>
        <v/>
      </c>
      <c r="FB73" t="str">
        <f t="shared" si="69"/>
        <v/>
      </c>
      <c r="FC73">
        <f t="shared" si="69"/>
        <v>4.5999999999999996</v>
      </c>
      <c r="FD73" t="str">
        <f t="shared" si="69"/>
        <v/>
      </c>
      <c r="FE73">
        <f t="shared" si="69"/>
        <v>5.6</v>
      </c>
      <c r="FF73" t="str">
        <f t="shared" si="69"/>
        <v/>
      </c>
      <c r="FG73">
        <f t="shared" si="69"/>
        <v>3</v>
      </c>
      <c r="FH73" t="str">
        <f t="shared" si="69"/>
        <v/>
      </c>
      <c r="FI73" t="str">
        <f t="shared" si="69"/>
        <v/>
      </c>
      <c r="FJ73">
        <f t="shared" si="69"/>
        <v>3.6</v>
      </c>
      <c r="FK73" t="str">
        <f t="shared" si="69"/>
        <v/>
      </c>
      <c r="FL73" t="str">
        <f t="shared" si="69"/>
        <v/>
      </c>
      <c r="FM73" t="str">
        <f t="shared" si="69"/>
        <v/>
      </c>
      <c r="FN73" t="str">
        <f t="shared" si="66"/>
        <v/>
      </c>
      <c r="FO73" t="str">
        <f t="shared" si="65"/>
        <v/>
      </c>
      <c r="FP73" t="str">
        <f t="shared" si="65"/>
        <v/>
      </c>
      <c r="FQ73">
        <f t="shared" si="65"/>
        <v>5</v>
      </c>
      <c r="FR73" t="str">
        <f t="shared" si="65"/>
        <v/>
      </c>
      <c r="FS73" t="str">
        <f t="shared" si="65"/>
        <v/>
      </c>
      <c r="FT73">
        <f t="shared" si="65"/>
        <v>9.6999999999999993</v>
      </c>
      <c r="FU73" t="str">
        <f t="shared" si="65"/>
        <v/>
      </c>
      <c r="FV73" t="str">
        <f t="shared" si="65"/>
        <v/>
      </c>
      <c r="FW73" t="str">
        <f t="shared" si="65"/>
        <v/>
      </c>
      <c r="FX73" t="str">
        <f t="shared" si="65"/>
        <v/>
      </c>
      <c r="FY73">
        <f t="shared" si="65"/>
        <v>8.4</v>
      </c>
      <c r="FZ73" t="str">
        <f t="shared" si="64"/>
        <v/>
      </c>
      <c r="GA73" t="str">
        <f t="shared" si="64"/>
        <v/>
      </c>
      <c r="GB73" t="str">
        <f t="shared" si="64"/>
        <v/>
      </c>
      <c r="GC73" t="str">
        <f t="shared" si="64"/>
        <v/>
      </c>
      <c r="GD73">
        <f t="shared" si="64"/>
        <v>2.1</v>
      </c>
      <c r="GE73" t="str">
        <f t="shared" si="64"/>
        <v/>
      </c>
      <c r="GF73" t="str">
        <f t="shared" si="64"/>
        <v/>
      </c>
      <c r="GG73" t="str">
        <f t="shared" si="64"/>
        <v/>
      </c>
      <c r="GH73" t="str">
        <f t="shared" si="64"/>
        <v/>
      </c>
      <c r="GI73" t="str">
        <f t="shared" si="64"/>
        <v/>
      </c>
      <c r="GJ73" t="str">
        <f t="shared" si="64"/>
        <v/>
      </c>
      <c r="GK73" t="str">
        <f t="shared" si="64"/>
        <v/>
      </c>
      <c r="GL73" t="str">
        <f t="shared" si="64"/>
        <v/>
      </c>
      <c r="GM73" t="str">
        <f t="shared" si="64"/>
        <v/>
      </c>
      <c r="GN73" t="str">
        <f t="shared" si="67"/>
        <v/>
      </c>
      <c r="GO73" t="str">
        <f t="shared" si="67"/>
        <v/>
      </c>
      <c r="GP73" t="str">
        <f t="shared" si="67"/>
        <v/>
      </c>
      <c r="GQ73" t="str">
        <f t="shared" si="67"/>
        <v/>
      </c>
      <c r="GR73" t="str">
        <f t="shared" si="48"/>
        <v/>
      </c>
      <c r="GS73" t="str">
        <f t="shared" si="48"/>
        <v/>
      </c>
      <c r="GT73" t="str">
        <f t="shared" si="48"/>
        <v/>
      </c>
      <c r="GU73" t="str">
        <f t="shared" si="48"/>
        <v/>
      </c>
      <c r="GV73" t="str">
        <f t="shared" si="48"/>
        <v/>
      </c>
      <c r="GW73" t="str">
        <f t="shared" si="75"/>
        <v/>
      </c>
      <c r="GX73" t="str">
        <f t="shared" si="75"/>
        <v/>
      </c>
      <c r="GY73" t="str">
        <f t="shared" si="75"/>
        <v/>
      </c>
      <c r="GZ73" t="str">
        <f t="shared" si="75"/>
        <v/>
      </c>
      <c r="HA73" t="str">
        <f t="shared" si="75"/>
        <v/>
      </c>
      <c r="HB73" t="str">
        <f t="shared" si="75"/>
        <v/>
      </c>
      <c r="HC73" s="71" t="str">
        <f t="shared" si="38"/>
        <v/>
      </c>
      <c r="HD73" s="313"/>
      <c r="HE73" s="313"/>
      <c r="HF73" s="313"/>
      <c r="HG73" s="313"/>
      <c r="HH73" s="313"/>
      <c r="HI73" s="316"/>
      <c r="HM73" s="70"/>
      <c r="KC73" s="71"/>
      <c r="KE73" s="326"/>
      <c r="KF73" s="72"/>
      <c r="KG73" s="72"/>
      <c r="KH73" s="102"/>
      <c r="KI73" s="63"/>
      <c r="KJ73" s="63"/>
      <c r="KK73" s="63"/>
      <c r="KL73" s="63"/>
      <c r="KM73" s="63"/>
      <c r="KN73" s="63"/>
      <c r="KO73" s="63"/>
      <c r="KP73" s="63"/>
      <c r="KQ73" s="63"/>
      <c r="KR73" s="63"/>
      <c r="KS73" s="63"/>
      <c r="KT73" s="63"/>
      <c r="KU73" s="63"/>
      <c r="KV73" s="63"/>
      <c r="KW73" s="63"/>
      <c r="KX73" s="63"/>
      <c r="KY73" s="63"/>
      <c r="KZ73" s="63"/>
      <c r="LA73" s="63"/>
      <c r="LB73" s="63"/>
      <c r="LC73" s="63"/>
      <c r="LD73" s="63"/>
      <c r="LE73" s="63"/>
      <c r="LF73" s="63"/>
      <c r="LG73" s="63"/>
      <c r="LH73" s="63"/>
      <c r="LI73" s="63"/>
      <c r="LJ73" s="63"/>
      <c r="LK73" s="63"/>
      <c r="LL73" s="63"/>
      <c r="LM73" s="63"/>
      <c r="LN73" s="63"/>
      <c r="LO73" s="63"/>
      <c r="LP73" s="63"/>
      <c r="LQ73" s="63"/>
      <c r="LR73" s="63"/>
      <c r="LS73" s="63"/>
      <c r="LT73" s="63"/>
      <c r="LU73" s="63"/>
      <c r="LV73" s="63"/>
      <c r="LW73" s="63"/>
      <c r="LX73" s="63"/>
      <c r="LY73" s="63"/>
      <c r="LZ73" s="63"/>
    </row>
    <row r="74" spans="1:434" ht="17" thickBot="1">
      <c r="A74" s="319"/>
      <c r="B74" s="321"/>
      <c r="C74" s="329"/>
      <c r="D74" s="308"/>
      <c r="E74" s="94" t="s">
        <v>3</v>
      </c>
      <c r="F74" s="311"/>
      <c r="G74" s="100"/>
      <c r="H74" s="100"/>
      <c r="I74" s="95"/>
      <c r="J74" s="79"/>
      <c r="K74" s="80"/>
      <c r="L74" s="79">
        <v>61.899999999999991</v>
      </c>
      <c r="M74" s="80"/>
      <c r="N74" s="79">
        <v>64.100000000000009</v>
      </c>
      <c r="O74" s="80"/>
      <c r="P74" s="80"/>
      <c r="Q74" s="80"/>
      <c r="R74" s="80"/>
      <c r="S74" s="60">
        <v>64.8</v>
      </c>
      <c r="T74" s="79"/>
      <c r="U74" s="79"/>
      <c r="V74" s="80"/>
      <c r="W74" s="80"/>
      <c r="X74" s="80"/>
      <c r="Y74" s="79"/>
      <c r="Z74" s="79">
        <v>34.9</v>
      </c>
      <c r="AA74" s="80"/>
      <c r="AB74" s="79">
        <v>34.1</v>
      </c>
      <c r="AC74" s="80"/>
      <c r="AD74" s="79">
        <v>27.8</v>
      </c>
      <c r="AE74" s="79"/>
      <c r="AF74" s="80"/>
      <c r="AG74" s="79">
        <v>27.8</v>
      </c>
      <c r="AH74" s="78"/>
      <c r="AI74" s="80"/>
      <c r="AJ74" s="79"/>
      <c r="AK74" s="96"/>
      <c r="AL74" s="96"/>
      <c r="AM74" s="96"/>
      <c r="AN74" s="97">
        <v>51.2</v>
      </c>
      <c r="AO74" s="96"/>
      <c r="AP74" s="96"/>
      <c r="AQ74" s="97">
        <v>60.1</v>
      </c>
      <c r="AR74" s="96"/>
      <c r="AS74" s="96"/>
      <c r="AT74" s="96"/>
      <c r="AU74" s="96"/>
      <c r="AV74" s="97">
        <v>72.599999999999994</v>
      </c>
      <c r="AW74" s="96"/>
      <c r="AX74" s="96"/>
      <c r="AY74" s="97"/>
      <c r="AZ74" s="97"/>
      <c r="BA74" s="98">
        <v>89.9</v>
      </c>
      <c r="BC74" s="319"/>
      <c r="BD74">
        <v>0</v>
      </c>
      <c r="BE74" s="84" t="e">
        <f t="shared" si="85"/>
        <v>#N/A</v>
      </c>
      <c r="BF74" s="84" t="e">
        <f t="shared" si="85"/>
        <v>#N/A</v>
      </c>
      <c r="BG74" s="84" t="e">
        <f t="shared" si="85"/>
        <v>#N/A</v>
      </c>
      <c r="BH74" s="85" t="e">
        <f t="shared" si="85"/>
        <v>#N/A</v>
      </c>
      <c r="BI74" s="85" t="e">
        <f t="shared" si="85"/>
        <v>#N/A</v>
      </c>
      <c r="BJ74" s="85">
        <f t="shared" si="85"/>
        <v>61.899999999999991</v>
      </c>
      <c r="BK74" s="85" t="e">
        <f t="shared" si="85"/>
        <v>#N/A</v>
      </c>
      <c r="BL74" s="85">
        <f t="shared" si="85"/>
        <v>64.100000000000009</v>
      </c>
      <c r="BM74" s="85" t="e">
        <f t="shared" si="85"/>
        <v>#N/A</v>
      </c>
      <c r="BN74" s="85" t="e">
        <f t="shared" si="85"/>
        <v>#N/A</v>
      </c>
      <c r="BO74" s="85" t="e">
        <f t="shared" si="85"/>
        <v>#N/A</v>
      </c>
      <c r="BP74" s="85" t="e">
        <f t="shared" si="85"/>
        <v>#N/A</v>
      </c>
      <c r="BQ74" s="85">
        <f t="shared" si="85"/>
        <v>64.8</v>
      </c>
      <c r="BR74" s="85" t="e">
        <f t="shared" si="85"/>
        <v>#N/A</v>
      </c>
      <c r="BS74" s="85" t="e">
        <f t="shared" si="85"/>
        <v>#N/A</v>
      </c>
      <c r="BT74" s="85" t="e">
        <f t="shared" si="85"/>
        <v>#N/A</v>
      </c>
      <c r="BU74" s="85" t="e">
        <f t="shared" si="86"/>
        <v>#N/A</v>
      </c>
      <c r="BV74" s="85" t="e">
        <f t="shared" si="86"/>
        <v>#N/A</v>
      </c>
      <c r="BW74" s="85" t="e">
        <f t="shared" si="86"/>
        <v>#N/A</v>
      </c>
      <c r="BX74" s="85">
        <f t="shared" si="86"/>
        <v>34.9</v>
      </c>
      <c r="BY74" s="85" t="e">
        <f t="shared" si="86"/>
        <v>#N/A</v>
      </c>
      <c r="BZ74" s="85">
        <f t="shared" si="86"/>
        <v>34.1</v>
      </c>
      <c r="CA74" s="85" t="e">
        <f t="shared" si="86"/>
        <v>#N/A</v>
      </c>
      <c r="CB74" s="85">
        <f t="shared" si="86"/>
        <v>27.8</v>
      </c>
      <c r="CC74" s="85" t="e">
        <f t="shared" si="86"/>
        <v>#N/A</v>
      </c>
      <c r="CD74" s="85" t="e">
        <f t="shared" si="86"/>
        <v>#N/A</v>
      </c>
      <c r="CE74" s="85">
        <f t="shared" si="86"/>
        <v>27.8</v>
      </c>
      <c r="CF74" s="85" t="e">
        <f t="shared" si="86"/>
        <v>#N/A</v>
      </c>
      <c r="CG74" s="85" t="e">
        <f t="shared" si="86"/>
        <v>#N/A</v>
      </c>
      <c r="CH74" s="85" t="e">
        <f t="shared" si="86"/>
        <v>#N/A</v>
      </c>
      <c r="CI74" s="85" t="e">
        <f t="shared" si="86"/>
        <v>#N/A</v>
      </c>
      <c r="CJ74" s="85" t="e">
        <f t="shared" si="86"/>
        <v>#N/A</v>
      </c>
      <c r="CK74" s="85" t="e">
        <f t="shared" si="87"/>
        <v>#N/A</v>
      </c>
      <c r="CL74" s="85">
        <f t="shared" si="87"/>
        <v>51.2</v>
      </c>
      <c r="CM74" s="85" t="e">
        <f t="shared" si="87"/>
        <v>#N/A</v>
      </c>
      <c r="CN74" s="85" t="e">
        <f t="shared" si="87"/>
        <v>#N/A</v>
      </c>
      <c r="CO74" s="85">
        <f t="shared" si="87"/>
        <v>60.1</v>
      </c>
      <c r="CP74" s="85" t="e">
        <f t="shared" si="87"/>
        <v>#N/A</v>
      </c>
      <c r="CQ74" s="85" t="e">
        <f t="shared" si="87"/>
        <v>#N/A</v>
      </c>
      <c r="CR74" s="85" t="e">
        <f t="shared" si="87"/>
        <v>#N/A</v>
      </c>
      <c r="CS74" s="85" t="e">
        <f t="shared" si="87"/>
        <v>#N/A</v>
      </c>
      <c r="CT74" s="85">
        <f t="shared" si="87"/>
        <v>72.599999999999994</v>
      </c>
      <c r="CU74" s="85" t="e">
        <f t="shared" si="87"/>
        <v>#N/A</v>
      </c>
      <c r="CV74" s="85" t="e">
        <f t="shared" si="87"/>
        <v>#N/A</v>
      </c>
      <c r="CW74" s="85" t="e">
        <f t="shared" si="87"/>
        <v>#N/A</v>
      </c>
      <c r="CX74" s="85" t="e">
        <f t="shared" si="87"/>
        <v>#N/A</v>
      </c>
      <c r="CY74" s="85">
        <f t="shared" si="87"/>
        <v>89.9</v>
      </c>
      <c r="CZ74" s="85" t="e">
        <f>IF(#REF!="",NA(),#REF!)</f>
        <v>#REF!</v>
      </c>
      <c r="DA74" s="85" t="e">
        <f>IF(#REF!="",NA(),#REF!)</f>
        <v>#REF!</v>
      </c>
      <c r="DB74" s="85" t="e">
        <f>IF(#REF!="",NA(),#REF!)</f>
        <v>#REF!</v>
      </c>
      <c r="DC74" s="85" t="e">
        <f>IF(#REF!="",NA(),#REF!)</f>
        <v>#REF!</v>
      </c>
      <c r="DD74" s="85" t="e">
        <f>IF(#REF!="",NA(),#REF!)</f>
        <v>#REF!</v>
      </c>
      <c r="DE74" s="85" t="e">
        <f>IF(#REF!="",NA(),#REF!)</f>
        <v>#REF!</v>
      </c>
      <c r="DF74" s="85" t="e">
        <f>IF(#REF!="",NA(),#REF!)</f>
        <v>#REF!</v>
      </c>
      <c r="DG74" s="85" t="e">
        <f>IF(#REF!="",NA(),#REF!)</f>
        <v>#REF!</v>
      </c>
      <c r="DH74" s="85" t="e">
        <f>IF(#REF!="",NA(),#REF!)</f>
        <v>#REF!</v>
      </c>
      <c r="DI74" s="85" t="e">
        <f>IF(#REF!="",NA(),#REF!)</f>
        <v>#REF!</v>
      </c>
      <c r="DJ74" s="85" t="e">
        <f>IF(#REF!="",NA(),#REF!)</f>
        <v>#REF!</v>
      </c>
      <c r="DK74" s="85" t="e">
        <f>IF(#REF!="",NA(),#REF!)</f>
        <v>#REF!</v>
      </c>
      <c r="DL74" s="85" t="e">
        <f>IF(#REF!="",NA(),#REF!)</f>
        <v>#REF!</v>
      </c>
      <c r="DM74" s="85" t="e">
        <f>IF(#REF!="",NA(),#REF!)</f>
        <v>#REF!</v>
      </c>
      <c r="DN74" s="85" t="e">
        <f>IF(#REF!="",NA(),#REF!)</f>
        <v>#REF!</v>
      </c>
      <c r="DO74" s="85" t="e">
        <f>IF(#REF!="",NA(),#REF!)</f>
        <v>#REF!</v>
      </c>
      <c r="DP74" s="85" t="e">
        <f>IF(#REF!="",NA(),#REF!)</f>
        <v>#REF!</v>
      </c>
      <c r="DQ74" s="85" t="e">
        <f>IF(#REF!="",NA(),#REF!)</f>
        <v>#REF!</v>
      </c>
      <c r="DR74" s="85" t="e">
        <f>IF(#REF!="",NA(),#REF!)</f>
        <v>#REF!</v>
      </c>
      <c r="DS74" s="85" t="e">
        <f>IF(#REF!="",NA(),#REF!)</f>
        <v>#REF!</v>
      </c>
      <c r="DT74" s="85" t="e">
        <f>IF(#REF!="",NA(),#REF!)</f>
        <v>#REF!</v>
      </c>
      <c r="DU74" s="85" t="e">
        <f>IF(#REF!="",NA(),#REF!)</f>
        <v>#REF!</v>
      </c>
      <c r="DV74" s="85" t="e">
        <f>IF(#REF!="",NA(),#REF!)</f>
        <v>#REF!</v>
      </c>
      <c r="DW74" s="85" t="e">
        <f>IF(#REF!="",NA(),#REF!)</f>
        <v>#REF!</v>
      </c>
      <c r="DX74" s="86" t="e">
        <f>IF(#REF!="",NA(),#REF!)</f>
        <v>#REF!</v>
      </c>
      <c r="DY74" s="305"/>
      <c r="DZ74" s="325"/>
      <c r="EA74" s="87"/>
      <c r="EB74" s="58" t="s">
        <v>3</v>
      </c>
      <c r="EC74" s="311"/>
      <c r="ED74" s="312"/>
      <c r="EE74" s="313"/>
      <c r="EF74" s="313"/>
      <c r="EG74" s="313"/>
      <c r="EH74" s="313"/>
      <c r="EI74" s="313"/>
      <c r="EJ74" s="53" t="str">
        <f t="shared" si="68"/>
        <v/>
      </c>
      <c r="EK74" s="53" t="str">
        <f t="shared" si="68"/>
        <v/>
      </c>
      <c r="EL74" s="88" t="str">
        <f t="shared" si="68"/>
        <v/>
      </c>
      <c r="EM74" s="89" t="str">
        <f t="shared" si="68"/>
        <v/>
      </c>
      <c r="EN74" s="89" t="str">
        <f t="shared" si="68"/>
        <v/>
      </c>
      <c r="EO74" s="89">
        <f t="shared" si="68"/>
        <v>61.899999999999991</v>
      </c>
      <c r="EP74" s="89" t="str">
        <f t="shared" si="68"/>
        <v/>
      </c>
      <c r="EQ74" s="89">
        <f t="shared" si="68"/>
        <v>64.100000000000009</v>
      </c>
      <c r="ER74" s="89" t="str">
        <f t="shared" si="68"/>
        <v/>
      </c>
      <c r="ES74" s="89" t="str">
        <f t="shared" si="68"/>
        <v/>
      </c>
      <c r="ET74" s="89" t="str">
        <f t="shared" si="68"/>
        <v/>
      </c>
      <c r="EU74" s="89" t="str">
        <f t="shared" si="68"/>
        <v/>
      </c>
      <c r="EV74" s="89">
        <f t="shared" si="68"/>
        <v>64.8</v>
      </c>
      <c r="EW74" s="89" t="str">
        <f t="shared" si="68"/>
        <v/>
      </c>
      <c r="EX74" s="89" t="str">
        <f t="shared" si="68"/>
        <v/>
      </c>
      <c r="EY74" s="89" t="str">
        <f t="shared" ref="EY74:FD127" si="88">IF(ISNUMBER(BT74),BT74,"")</f>
        <v/>
      </c>
      <c r="EZ74" s="89" t="str">
        <f t="shared" si="69"/>
        <v/>
      </c>
      <c r="FA74" s="89" t="str">
        <f t="shared" si="69"/>
        <v/>
      </c>
      <c r="FB74" s="89" t="str">
        <f t="shared" si="69"/>
        <v/>
      </c>
      <c r="FC74" s="89">
        <f t="shared" si="69"/>
        <v>34.9</v>
      </c>
      <c r="FD74" s="89" t="str">
        <f t="shared" si="69"/>
        <v/>
      </c>
      <c r="FE74" s="89">
        <f t="shared" si="69"/>
        <v>34.1</v>
      </c>
      <c r="FF74" s="89" t="str">
        <f t="shared" si="69"/>
        <v/>
      </c>
      <c r="FG74" s="89">
        <f t="shared" si="69"/>
        <v>27.8</v>
      </c>
      <c r="FH74" s="89" t="str">
        <f t="shared" si="69"/>
        <v/>
      </c>
      <c r="FI74" s="89" t="str">
        <f t="shared" si="69"/>
        <v/>
      </c>
      <c r="FJ74" s="89">
        <f t="shared" si="69"/>
        <v>27.8</v>
      </c>
      <c r="FK74" s="89" t="str">
        <f t="shared" si="69"/>
        <v/>
      </c>
      <c r="FL74" s="89" t="str">
        <f t="shared" si="69"/>
        <v/>
      </c>
      <c r="FM74" s="89" t="str">
        <f t="shared" si="69"/>
        <v/>
      </c>
      <c r="FN74" s="89" t="str">
        <f t="shared" si="66"/>
        <v/>
      </c>
      <c r="FO74" s="89" t="str">
        <f t="shared" si="65"/>
        <v/>
      </c>
      <c r="FP74" s="89" t="str">
        <f t="shared" si="65"/>
        <v/>
      </c>
      <c r="FQ74" s="89">
        <f t="shared" si="65"/>
        <v>51.2</v>
      </c>
      <c r="FR74" s="89" t="str">
        <f t="shared" si="65"/>
        <v/>
      </c>
      <c r="FS74" s="89" t="str">
        <f t="shared" si="65"/>
        <v/>
      </c>
      <c r="FT74" s="89">
        <f t="shared" si="65"/>
        <v>60.1</v>
      </c>
      <c r="FU74" s="89" t="str">
        <f t="shared" si="65"/>
        <v/>
      </c>
      <c r="FV74" s="89" t="str">
        <f t="shared" si="65"/>
        <v/>
      </c>
      <c r="FW74" s="89" t="str">
        <f t="shared" si="65"/>
        <v/>
      </c>
      <c r="FX74" s="89" t="str">
        <f t="shared" si="65"/>
        <v/>
      </c>
      <c r="FY74" s="89">
        <f t="shared" si="65"/>
        <v>72.599999999999994</v>
      </c>
      <c r="FZ74" s="89" t="str">
        <f t="shared" si="64"/>
        <v/>
      </c>
      <c r="GA74" s="89" t="str">
        <f t="shared" si="64"/>
        <v/>
      </c>
      <c r="GB74" s="89" t="str">
        <f t="shared" si="64"/>
        <v/>
      </c>
      <c r="GC74" s="89" t="str">
        <f t="shared" si="64"/>
        <v/>
      </c>
      <c r="GD74" s="89">
        <f t="shared" si="64"/>
        <v>89.9</v>
      </c>
      <c r="GE74" s="89" t="str">
        <f t="shared" si="64"/>
        <v/>
      </c>
      <c r="GF74" s="89" t="str">
        <f t="shared" si="64"/>
        <v/>
      </c>
      <c r="GG74" s="89" t="str">
        <f t="shared" si="64"/>
        <v/>
      </c>
      <c r="GH74" s="89" t="str">
        <f t="shared" si="64"/>
        <v/>
      </c>
      <c r="GI74" s="89" t="str">
        <f t="shared" si="64"/>
        <v/>
      </c>
      <c r="GJ74" s="89" t="str">
        <f t="shared" si="64"/>
        <v/>
      </c>
      <c r="GK74" s="89" t="str">
        <f t="shared" si="64"/>
        <v/>
      </c>
      <c r="GL74" s="89" t="str">
        <f t="shared" si="64"/>
        <v/>
      </c>
      <c r="GM74" s="89" t="str">
        <f t="shared" si="64"/>
        <v/>
      </c>
      <c r="GN74" s="89" t="str">
        <f t="shared" si="67"/>
        <v/>
      </c>
      <c r="GO74" s="89" t="str">
        <f t="shared" si="67"/>
        <v/>
      </c>
      <c r="GP74" s="89" t="str">
        <f t="shared" si="67"/>
        <v/>
      </c>
      <c r="GQ74" s="89" t="str">
        <f t="shared" si="67"/>
        <v/>
      </c>
      <c r="GR74" s="89" t="str">
        <f t="shared" si="48"/>
        <v/>
      </c>
      <c r="GS74" s="89" t="str">
        <f t="shared" si="48"/>
        <v/>
      </c>
      <c r="GT74" s="89" t="str">
        <f t="shared" si="48"/>
        <v/>
      </c>
      <c r="GU74" s="89" t="str">
        <f t="shared" si="48"/>
        <v/>
      </c>
      <c r="GV74" s="89" t="str">
        <f t="shared" si="48"/>
        <v/>
      </c>
      <c r="GW74" s="89" t="str">
        <f t="shared" si="75"/>
        <v/>
      </c>
      <c r="GX74" s="89" t="str">
        <f t="shared" si="75"/>
        <v/>
      </c>
      <c r="GY74" s="89" t="str">
        <f t="shared" si="75"/>
        <v/>
      </c>
      <c r="GZ74" s="89" t="str">
        <f t="shared" si="75"/>
        <v/>
      </c>
      <c r="HA74" s="89" t="str">
        <f t="shared" si="75"/>
        <v/>
      </c>
      <c r="HB74" s="89" t="str">
        <f t="shared" si="75"/>
        <v/>
      </c>
      <c r="HC74" s="90" t="str">
        <f t="shared" si="38"/>
        <v/>
      </c>
      <c r="HD74" s="313"/>
      <c r="HE74" s="313"/>
      <c r="HF74" s="313"/>
      <c r="HG74" s="313"/>
      <c r="HH74" s="313"/>
      <c r="HI74" s="316"/>
      <c r="HM74" s="88"/>
      <c r="HN74" s="89"/>
      <c r="HO74" s="89"/>
      <c r="HP74" s="89"/>
      <c r="HQ74" s="89"/>
      <c r="HR74" s="89"/>
      <c r="HS74" s="89"/>
      <c r="HT74" s="89"/>
      <c r="HU74" s="89"/>
      <c r="HV74" s="89"/>
      <c r="HW74" s="89"/>
      <c r="HX74" s="89"/>
      <c r="HY74" s="89"/>
      <c r="HZ74" s="89"/>
      <c r="IA74" s="89"/>
      <c r="IB74" s="89"/>
      <c r="IC74" s="89"/>
      <c r="ID74" s="89"/>
      <c r="IE74" s="89"/>
      <c r="IF74" s="89"/>
      <c r="IG74" s="89"/>
      <c r="IH74" s="89"/>
      <c r="II74" s="89"/>
      <c r="IJ74" s="89"/>
      <c r="IK74" s="89"/>
      <c r="IL74" s="89"/>
      <c r="IM74" s="89"/>
      <c r="IN74" s="89"/>
      <c r="IO74" s="89"/>
      <c r="IP74" s="89"/>
      <c r="IQ74" s="89"/>
      <c r="IR74" s="89"/>
      <c r="IS74" s="89"/>
      <c r="IT74" s="89"/>
      <c r="IU74" s="89"/>
      <c r="IV74" s="89"/>
      <c r="IW74" s="89"/>
      <c r="IX74" s="89"/>
      <c r="IY74" s="89"/>
      <c r="IZ74" s="89"/>
      <c r="JA74" s="89"/>
      <c r="JB74" s="89"/>
      <c r="JC74" s="89"/>
      <c r="JD74" s="89"/>
      <c r="JE74" s="89"/>
      <c r="JF74" s="89"/>
      <c r="JG74" s="89"/>
      <c r="JH74" s="89"/>
      <c r="JI74" s="89"/>
      <c r="JJ74" s="89"/>
      <c r="JK74" s="89"/>
      <c r="JL74" s="89"/>
      <c r="JM74" s="89"/>
      <c r="JN74" s="89"/>
      <c r="JO74" s="89"/>
      <c r="JP74" s="89"/>
      <c r="JQ74" s="89"/>
      <c r="JR74" s="89"/>
      <c r="JS74" s="89"/>
      <c r="JT74" s="89"/>
      <c r="JU74" s="89"/>
      <c r="JV74" s="89"/>
      <c r="JW74" s="89"/>
      <c r="JX74" s="89"/>
      <c r="JY74" s="89"/>
      <c r="JZ74" s="89"/>
      <c r="KA74" s="89"/>
      <c r="KB74" s="89"/>
      <c r="KC74" s="90"/>
      <c r="KE74" s="326"/>
      <c r="KF74" s="91"/>
      <c r="KG74" s="91"/>
      <c r="KH74" s="103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</row>
    <row r="75" spans="1:434" ht="15" customHeight="1" thickBot="1">
      <c r="A75" s="319"/>
      <c r="B75" s="321"/>
      <c r="C75" s="327">
        <f ca="1">_xlfn.DAYS(TODAY(),F75)</f>
        <v>2601</v>
      </c>
      <c r="D75" s="306" t="s">
        <v>86</v>
      </c>
      <c r="E75" s="41" t="s">
        <v>65</v>
      </c>
      <c r="F75" s="309">
        <v>42831</v>
      </c>
      <c r="G75" s="99"/>
      <c r="H75" s="99"/>
      <c r="I75" s="43">
        <v>0</v>
      </c>
      <c r="J75" s="44"/>
      <c r="K75" s="45"/>
      <c r="L75" s="44">
        <v>70</v>
      </c>
      <c r="M75" s="45"/>
      <c r="N75" s="44">
        <v>65</v>
      </c>
      <c r="O75" s="45"/>
      <c r="P75" s="45"/>
      <c r="Q75" s="45"/>
      <c r="R75" s="45"/>
      <c r="S75" s="44">
        <v>117</v>
      </c>
      <c r="T75" s="44"/>
      <c r="U75" s="44"/>
      <c r="V75" s="45"/>
      <c r="W75" s="45"/>
      <c r="X75" s="45"/>
      <c r="Y75" s="44"/>
      <c r="Z75" s="44">
        <v>83</v>
      </c>
      <c r="AA75" s="45"/>
      <c r="AB75" s="44">
        <v>95</v>
      </c>
      <c r="AC75" s="45"/>
      <c r="AD75" s="44">
        <v>58</v>
      </c>
      <c r="AE75" s="44"/>
      <c r="AF75" s="45"/>
      <c r="AG75" s="44">
        <v>28</v>
      </c>
      <c r="AH75" s="45"/>
      <c r="AI75" s="45"/>
      <c r="AJ75" s="44"/>
      <c r="AK75" s="46"/>
      <c r="AL75" s="46"/>
      <c r="AM75" s="46"/>
      <c r="AN75" s="47">
        <v>8</v>
      </c>
      <c r="AO75" s="46"/>
      <c r="AP75" s="46"/>
      <c r="AQ75" s="47">
        <v>7</v>
      </c>
      <c r="AR75" s="46"/>
      <c r="AS75" s="46"/>
      <c r="AT75" s="46"/>
      <c r="AU75" s="46"/>
      <c r="AV75" s="47">
        <v>2</v>
      </c>
      <c r="AW75" s="46"/>
      <c r="AX75" s="46"/>
      <c r="AY75" s="47"/>
      <c r="AZ75" s="47"/>
      <c r="BA75" s="48">
        <v>1</v>
      </c>
      <c r="BC75" s="319"/>
      <c r="BD75">
        <v>0</v>
      </c>
      <c r="BE75" s="49" t="e">
        <f t="shared" ref="BE75:CY75" si="89">IF(G75="",NA(),G75*5)</f>
        <v>#N/A</v>
      </c>
      <c r="BF75" s="49" t="e">
        <f t="shared" si="89"/>
        <v>#N/A</v>
      </c>
      <c r="BG75" s="49">
        <f t="shared" si="89"/>
        <v>0</v>
      </c>
      <c r="BH75" s="50" t="e">
        <f t="shared" si="89"/>
        <v>#N/A</v>
      </c>
      <c r="BI75" s="50" t="e">
        <f t="shared" si="89"/>
        <v>#N/A</v>
      </c>
      <c r="BJ75" s="50">
        <f t="shared" si="89"/>
        <v>350</v>
      </c>
      <c r="BK75" s="50" t="e">
        <f t="shared" si="89"/>
        <v>#N/A</v>
      </c>
      <c r="BL75" s="50">
        <f t="shared" si="89"/>
        <v>325</v>
      </c>
      <c r="BM75" s="50" t="e">
        <f t="shared" si="89"/>
        <v>#N/A</v>
      </c>
      <c r="BN75" s="50" t="e">
        <f t="shared" si="89"/>
        <v>#N/A</v>
      </c>
      <c r="BO75" s="50" t="e">
        <f t="shared" si="89"/>
        <v>#N/A</v>
      </c>
      <c r="BP75" s="50" t="e">
        <f t="shared" si="89"/>
        <v>#N/A</v>
      </c>
      <c r="BQ75" s="50">
        <f t="shared" si="89"/>
        <v>585</v>
      </c>
      <c r="BR75" s="50" t="e">
        <f t="shared" si="89"/>
        <v>#N/A</v>
      </c>
      <c r="BS75" s="50" t="e">
        <f t="shared" si="89"/>
        <v>#N/A</v>
      </c>
      <c r="BT75" s="50" t="e">
        <f t="shared" si="89"/>
        <v>#N/A</v>
      </c>
      <c r="BU75" s="50" t="e">
        <f t="shared" si="89"/>
        <v>#N/A</v>
      </c>
      <c r="BV75" s="50" t="e">
        <f t="shared" si="89"/>
        <v>#N/A</v>
      </c>
      <c r="BW75" s="50" t="e">
        <f t="shared" si="89"/>
        <v>#N/A</v>
      </c>
      <c r="BX75" s="50">
        <f t="shared" si="89"/>
        <v>415</v>
      </c>
      <c r="BY75" s="50" t="e">
        <f t="shared" si="89"/>
        <v>#N/A</v>
      </c>
      <c r="BZ75" s="50">
        <f t="shared" si="89"/>
        <v>475</v>
      </c>
      <c r="CA75" s="50" t="e">
        <f t="shared" si="89"/>
        <v>#N/A</v>
      </c>
      <c r="CB75" s="50">
        <f t="shared" si="89"/>
        <v>290</v>
      </c>
      <c r="CC75" s="50" t="e">
        <f t="shared" si="89"/>
        <v>#N/A</v>
      </c>
      <c r="CD75" s="50" t="e">
        <f t="shared" si="89"/>
        <v>#N/A</v>
      </c>
      <c r="CE75" s="50">
        <f t="shared" si="89"/>
        <v>140</v>
      </c>
      <c r="CF75" s="50" t="e">
        <f t="shared" si="89"/>
        <v>#N/A</v>
      </c>
      <c r="CG75" s="50" t="e">
        <f t="shared" si="89"/>
        <v>#N/A</v>
      </c>
      <c r="CH75" s="50" t="e">
        <f t="shared" si="89"/>
        <v>#N/A</v>
      </c>
      <c r="CI75" s="50" t="e">
        <f t="shared" si="89"/>
        <v>#N/A</v>
      </c>
      <c r="CJ75" s="50" t="e">
        <f t="shared" si="89"/>
        <v>#N/A</v>
      </c>
      <c r="CK75" s="50" t="e">
        <f t="shared" si="89"/>
        <v>#N/A</v>
      </c>
      <c r="CL75" s="50">
        <f t="shared" si="89"/>
        <v>40</v>
      </c>
      <c r="CM75" s="50" t="e">
        <f t="shared" si="89"/>
        <v>#N/A</v>
      </c>
      <c r="CN75" s="50" t="e">
        <f t="shared" si="89"/>
        <v>#N/A</v>
      </c>
      <c r="CO75" s="50">
        <f t="shared" si="89"/>
        <v>35</v>
      </c>
      <c r="CP75" s="50" t="e">
        <f t="shared" si="89"/>
        <v>#N/A</v>
      </c>
      <c r="CQ75" s="50" t="e">
        <f t="shared" si="89"/>
        <v>#N/A</v>
      </c>
      <c r="CR75" s="50" t="e">
        <f t="shared" si="89"/>
        <v>#N/A</v>
      </c>
      <c r="CS75" s="50" t="e">
        <f t="shared" si="89"/>
        <v>#N/A</v>
      </c>
      <c r="CT75" s="50">
        <f t="shared" si="89"/>
        <v>10</v>
      </c>
      <c r="CU75" s="50" t="e">
        <f t="shared" si="89"/>
        <v>#N/A</v>
      </c>
      <c r="CV75" s="50" t="e">
        <f t="shared" si="89"/>
        <v>#N/A</v>
      </c>
      <c r="CW75" s="50" t="e">
        <f t="shared" si="89"/>
        <v>#N/A</v>
      </c>
      <c r="CX75" s="50" t="e">
        <f t="shared" si="89"/>
        <v>#N/A</v>
      </c>
      <c r="CY75" s="50">
        <f t="shared" si="89"/>
        <v>5</v>
      </c>
      <c r="CZ75" s="50" t="e">
        <f>IF(#REF!="",NA(),#REF!*5)</f>
        <v>#REF!</v>
      </c>
      <c r="DA75" s="50" t="e">
        <f>IF(#REF!="",NA(),#REF!*5)</f>
        <v>#REF!</v>
      </c>
      <c r="DB75" s="50" t="e">
        <f>IF(#REF!="",NA(),#REF!*5)</f>
        <v>#REF!</v>
      </c>
      <c r="DC75" s="50" t="e">
        <f>IF(#REF!="",NA(),#REF!*5)</f>
        <v>#REF!</v>
      </c>
      <c r="DD75" s="50" t="e">
        <f>IF(#REF!="",NA(),#REF!*5)</f>
        <v>#REF!</v>
      </c>
      <c r="DE75" s="50" t="e">
        <f>IF(#REF!="",NA(),#REF!*5)</f>
        <v>#REF!</v>
      </c>
      <c r="DF75" s="50" t="e">
        <f>IF(#REF!="",NA(),#REF!*5)</f>
        <v>#REF!</v>
      </c>
      <c r="DG75" s="50" t="e">
        <f>IF(#REF!="",NA(),#REF!*5)</f>
        <v>#REF!</v>
      </c>
      <c r="DH75" s="50" t="e">
        <f>IF(#REF!="",NA(),#REF!*5)</f>
        <v>#REF!</v>
      </c>
      <c r="DI75" s="50" t="e">
        <f>IF(#REF!="",NA(),#REF!*5)</f>
        <v>#REF!</v>
      </c>
      <c r="DJ75" s="50" t="e">
        <f>IF(#REF!="",NA(),#REF!*5)</f>
        <v>#REF!</v>
      </c>
      <c r="DK75" s="50" t="e">
        <f>IF(#REF!="",NA(),#REF!*5)</f>
        <v>#REF!</v>
      </c>
      <c r="DL75" s="50" t="e">
        <f>IF(#REF!="",NA(),#REF!*5)</f>
        <v>#REF!</v>
      </c>
      <c r="DM75" s="50" t="e">
        <f>IF(#REF!="",NA(),#REF!*5)</f>
        <v>#REF!</v>
      </c>
      <c r="DN75" s="50" t="e">
        <f>IF(#REF!="",NA(),#REF!*5)</f>
        <v>#REF!</v>
      </c>
      <c r="DO75" s="50" t="e">
        <f>IF(#REF!="",NA(),#REF!*5)</f>
        <v>#REF!</v>
      </c>
      <c r="DP75" s="50" t="e">
        <f>IF(#REF!="",NA(),#REF!*5)</f>
        <v>#REF!</v>
      </c>
      <c r="DQ75" s="50" t="e">
        <f>IF(#REF!="",NA(),#REF!*5)</f>
        <v>#REF!</v>
      </c>
      <c r="DR75" s="50" t="e">
        <f>IF(#REF!="",NA(),#REF!*5)</f>
        <v>#REF!</v>
      </c>
      <c r="DS75" s="50" t="e">
        <f>IF(#REF!="",NA(),#REF!*5)</f>
        <v>#REF!</v>
      </c>
      <c r="DT75" s="50" t="e">
        <f>IF(#REF!="",NA(),#REF!*5)</f>
        <v>#REF!</v>
      </c>
      <c r="DU75" s="50" t="e">
        <f>IF(#REF!="",NA(),#REF!*5)</f>
        <v>#REF!</v>
      </c>
      <c r="DV75" s="50" t="e">
        <f>IF(#REF!="",NA(),#REF!*5)</f>
        <v>#REF!</v>
      </c>
      <c r="DW75" s="50" t="e">
        <f>IF(#REF!="",NA(),#REF!*5)</f>
        <v>#REF!</v>
      </c>
      <c r="DX75" s="51" t="e">
        <f>IF(#REF!="",NA(),#REF!*5)</f>
        <v>#REF!</v>
      </c>
      <c r="DY75" s="303">
        <f ca="1">_xlfn.DAYS(TODAY(),EC75)</f>
        <v>2601</v>
      </c>
      <c r="DZ75" s="323" t="s">
        <v>86</v>
      </c>
      <c r="EA75" s="52">
        <f t="shared" ref="EA75" si="90">SUM(EL75:HC75)</f>
        <v>2670</v>
      </c>
      <c r="EB75" s="41" t="s">
        <v>65</v>
      </c>
      <c r="EC75" s="309">
        <v>42831</v>
      </c>
      <c r="ED75" s="312"/>
      <c r="EE75" s="313"/>
      <c r="EF75" s="313"/>
      <c r="EG75" s="313"/>
      <c r="EH75" s="313"/>
      <c r="EI75" s="313"/>
      <c r="EJ75" s="53" t="str">
        <f t="shared" ref="EJ75:EX91" si="91">IF(ISNUMBER(BE75),BE75,"")</f>
        <v/>
      </c>
      <c r="EK75" s="53" t="str">
        <f t="shared" si="91"/>
        <v/>
      </c>
      <c r="EL75" s="53">
        <f t="shared" si="91"/>
        <v>0</v>
      </c>
      <c r="EM75" s="54" t="str">
        <f t="shared" si="91"/>
        <v/>
      </c>
      <c r="EN75" s="54" t="str">
        <f t="shared" si="91"/>
        <v/>
      </c>
      <c r="EO75" s="54">
        <f t="shared" si="91"/>
        <v>350</v>
      </c>
      <c r="EP75" s="54" t="str">
        <f t="shared" si="91"/>
        <v/>
      </c>
      <c r="EQ75" s="54">
        <f t="shared" si="91"/>
        <v>325</v>
      </c>
      <c r="ER75" s="54" t="str">
        <f t="shared" si="91"/>
        <v/>
      </c>
      <c r="ES75" s="54" t="str">
        <f t="shared" si="91"/>
        <v/>
      </c>
      <c r="ET75" s="54" t="str">
        <f t="shared" si="91"/>
        <v/>
      </c>
      <c r="EU75" s="54" t="str">
        <f t="shared" si="91"/>
        <v/>
      </c>
      <c r="EV75" s="54">
        <f t="shared" si="91"/>
        <v>585</v>
      </c>
      <c r="EW75" s="54" t="str">
        <f t="shared" si="91"/>
        <v/>
      </c>
      <c r="EX75" s="54" t="str">
        <f t="shared" si="91"/>
        <v/>
      </c>
      <c r="EY75" s="54" t="str">
        <f t="shared" si="88"/>
        <v/>
      </c>
      <c r="EZ75" s="54" t="str">
        <f t="shared" si="69"/>
        <v/>
      </c>
      <c r="FA75" s="54" t="str">
        <f t="shared" si="69"/>
        <v/>
      </c>
      <c r="FB75" s="54" t="str">
        <f t="shared" si="69"/>
        <v/>
      </c>
      <c r="FC75" s="54">
        <f t="shared" si="69"/>
        <v>415</v>
      </c>
      <c r="FD75" s="54" t="str">
        <f t="shared" si="69"/>
        <v/>
      </c>
      <c r="FE75" s="54">
        <f t="shared" si="69"/>
        <v>475</v>
      </c>
      <c r="FF75" s="54" t="str">
        <f t="shared" si="69"/>
        <v/>
      </c>
      <c r="FG75" s="54">
        <f t="shared" si="69"/>
        <v>290</v>
      </c>
      <c r="FH75" s="54" t="str">
        <f t="shared" si="69"/>
        <v/>
      </c>
      <c r="FI75" s="54" t="str">
        <f t="shared" si="69"/>
        <v/>
      </c>
      <c r="FJ75" s="54">
        <f t="shared" si="69"/>
        <v>140</v>
      </c>
      <c r="FK75" s="54" t="str">
        <f t="shared" si="69"/>
        <v/>
      </c>
      <c r="FL75" s="54" t="str">
        <f t="shared" si="69"/>
        <v/>
      </c>
      <c r="FM75" s="54" t="str">
        <f t="shared" si="69"/>
        <v/>
      </c>
      <c r="FN75" s="54" t="str">
        <f t="shared" si="66"/>
        <v/>
      </c>
      <c r="FO75" s="54" t="str">
        <f t="shared" si="65"/>
        <v/>
      </c>
      <c r="FP75" s="54" t="str">
        <f t="shared" si="65"/>
        <v/>
      </c>
      <c r="FQ75" s="54">
        <f t="shared" si="65"/>
        <v>40</v>
      </c>
      <c r="FR75" s="54" t="str">
        <f t="shared" si="65"/>
        <v/>
      </c>
      <c r="FS75" s="54" t="str">
        <f t="shared" si="65"/>
        <v/>
      </c>
      <c r="FT75" s="54">
        <f t="shared" si="65"/>
        <v>35</v>
      </c>
      <c r="FU75" s="54" t="str">
        <f t="shared" si="65"/>
        <v/>
      </c>
      <c r="FV75" s="54" t="str">
        <f t="shared" si="65"/>
        <v/>
      </c>
      <c r="FW75" s="54" t="str">
        <f t="shared" si="65"/>
        <v/>
      </c>
      <c r="FX75" s="54" t="str">
        <f t="shared" si="65"/>
        <v/>
      </c>
      <c r="FY75" s="54">
        <f t="shared" si="65"/>
        <v>10</v>
      </c>
      <c r="FZ75" s="54" t="str">
        <f t="shared" si="64"/>
        <v/>
      </c>
      <c r="GA75" s="54" t="str">
        <f t="shared" si="64"/>
        <v/>
      </c>
      <c r="GB75" s="54" t="str">
        <f t="shared" si="64"/>
        <v/>
      </c>
      <c r="GC75" s="54" t="str">
        <f t="shared" si="64"/>
        <v/>
      </c>
      <c r="GD75" s="54">
        <f t="shared" si="64"/>
        <v>5</v>
      </c>
      <c r="GE75" s="54" t="str">
        <f t="shared" si="64"/>
        <v/>
      </c>
      <c r="GF75" s="54" t="str">
        <f t="shared" si="64"/>
        <v/>
      </c>
      <c r="GG75" s="54" t="str">
        <f t="shared" si="64"/>
        <v/>
      </c>
      <c r="GH75" s="54" t="str">
        <f t="shared" si="64"/>
        <v/>
      </c>
      <c r="GI75" s="54" t="str">
        <f t="shared" si="64"/>
        <v/>
      </c>
      <c r="GJ75" s="54" t="str">
        <f t="shared" si="64"/>
        <v/>
      </c>
      <c r="GK75" s="54" t="str">
        <f t="shared" si="64"/>
        <v/>
      </c>
      <c r="GL75" s="54" t="str">
        <f t="shared" si="64"/>
        <v/>
      </c>
      <c r="GM75" s="54" t="str">
        <f t="shared" si="64"/>
        <v/>
      </c>
      <c r="GN75" s="54" t="str">
        <f t="shared" si="67"/>
        <v/>
      </c>
      <c r="GO75" s="54" t="str">
        <f t="shared" si="67"/>
        <v/>
      </c>
      <c r="GP75" s="54" t="str">
        <f t="shared" si="67"/>
        <v/>
      </c>
      <c r="GQ75" s="54" t="str">
        <f t="shared" si="67"/>
        <v/>
      </c>
      <c r="GR75" s="54" t="str">
        <f t="shared" si="48"/>
        <v/>
      </c>
      <c r="GS75" s="54" t="str">
        <f t="shared" si="48"/>
        <v/>
      </c>
      <c r="GT75" s="54" t="str">
        <f t="shared" si="48"/>
        <v/>
      </c>
      <c r="GU75" s="54" t="str">
        <f t="shared" si="48"/>
        <v/>
      </c>
      <c r="GV75" s="54" t="str">
        <f t="shared" si="48"/>
        <v/>
      </c>
      <c r="GW75" s="54" t="str">
        <f t="shared" si="75"/>
        <v/>
      </c>
      <c r="GX75" s="54" t="str">
        <f t="shared" si="75"/>
        <v/>
      </c>
      <c r="GY75" s="54" t="str">
        <f t="shared" si="75"/>
        <v/>
      </c>
      <c r="GZ75" s="54" t="str">
        <f t="shared" si="75"/>
        <v/>
      </c>
      <c r="HA75" s="54" t="str">
        <f t="shared" si="75"/>
        <v/>
      </c>
      <c r="HB75" s="54" t="str">
        <f t="shared" si="75"/>
        <v/>
      </c>
      <c r="HC75" s="55" t="str">
        <f t="shared" si="38"/>
        <v/>
      </c>
      <c r="HD75" s="313"/>
      <c r="HE75" s="313"/>
      <c r="HF75" s="313"/>
      <c r="HG75" s="313"/>
      <c r="HH75" s="313"/>
      <c r="HI75" s="316"/>
      <c r="HK75">
        <f>SUM($EJ75:EK75)</f>
        <v>0</v>
      </c>
      <c r="HL75">
        <f>SUM($EJ75:EL75)</f>
        <v>0</v>
      </c>
      <c r="HM75">
        <f>SUM($EJ75:EM75)</f>
        <v>0</v>
      </c>
      <c r="HN75">
        <f>SUM($EJ75:EN75)</f>
        <v>0</v>
      </c>
      <c r="HO75">
        <f>SUM($EJ75:EO75)</f>
        <v>350</v>
      </c>
      <c r="HP75">
        <f>SUM($EJ75:EP75)</f>
        <v>350</v>
      </c>
      <c r="HQ75">
        <f>SUM($EJ75:EQ75)</f>
        <v>675</v>
      </c>
      <c r="HR75">
        <f>SUM($EJ75:ER75)</f>
        <v>675</v>
      </c>
      <c r="HS75">
        <f>SUM($EJ75:ES75)</f>
        <v>675</v>
      </c>
      <c r="HT75">
        <f>SUM($EJ75:ET75)</f>
        <v>675</v>
      </c>
      <c r="HU75">
        <f>SUM($EJ75:EU75)</f>
        <v>675</v>
      </c>
      <c r="HV75">
        <f>SUM($EJ75:EV75)</f>
        <v>1260</v>
      </c>
      <c r="HW75">
        <f>SUM($EJ75:EW75)</f>
        <v>1260</v>
      </c>
      <c r="HX75">
        <f>SUM($EJ75:EX75)</f>
        <v>1260</v>
      </c>
      <c r="HY75">
        <f>SUM($EJ75:EY75)</f>
        <v>1260</v>
      </c>
      <c r="HZ75">
        <f>SUM($EJ75:EZ75)</f>
        <v>1260</v>
      </c>
      <c r="IA75">
        <f>SUM($EJ75:FA75)</f>
        <v>1260</v>
      </c>
      <c r="IB75">
        <f>SUM($EJ75:FB75)</f>
        <v>1260</v>
      </c>
      <c r="IC75">
        <f>SUM($EJ75:FC75)</f>
        <v>1675</v>
      </c>
      <c r="ID75">
        <f>SUM($EJ75:FD75)</f>
        <v>1675</v>
      </c>
      <c r="IE75">
        <f>SUM($EJ75:FE75)</f>
        <v>2150</v>
      </c>
      <c r="IF75">
        <f>SUM($EJ75:FF75)</f>
        <v>2150</v>
      </c>
      <c r="IG75">
        <f>SUM($EJ75:FG75)</f>
        <v>2440</v>
      </c>
      <c r="IH75">
        <f>SUM($EJ75:FH75)</f>
        <v>2440</v>
      </c>
      <c r="II75">
        <f>SUM($EJ75:FI75)</f>
        <v>2440</v>
      </c>
      <c r="IJ75">
        <f>SUM($EJ75:FJ75)</f>
        <v>2580</v>
      </c>
      <c r="IK75">
        <f>SUM($EJ75:FK75)</f>
        <v>2580</v>
      </c>
      <c r="IL75">
        <f>SUM($EJ75:FL75)</f>
        <v>2580</v>
      </c>
      <c r="IM75">
        <f>SUM($EJ75:FM75)</f>
        <v>2580</v>
      </c>
      <c r="IN75">
        <f>SUM($EJ75:FN75)</f>
        <v>2580</v>
      </c>
      <c r="IO75">
        <f>SUM($EJ75:FO75)</f>
        <v>2580</v>
      </c>
      <c r="IP75">
        <f>SUM($EJ75:FP75)</f>
        <v>2580</v>
      </c>
      <c r="IQ75">
        <f>SUM($EJ75:FQ75)</f>
        <v>2620</v>
      </c>
      <c r="IR75">
        <f>SUM($EJ75:FR75)</f>
        <v>2620</v>
      </c>
      <c r="IS75">
        <f>SUM($EJ75:FS75)</f>
        <v>2620</v>
      </c>
      <c r="IT75">
        <f>SUM($EJ75:FT75)</f>
        <v>2655</v>
      </c>
      <c r="IU75">
        <f>SUM($EJ75:FU75)</f>
        <v>2655</v>
      </c>
      <c r="IV75">
        <f>SUM($EJ75:FV75)</f>
        <v>2655</v>
      </c>
      <c r="IW75">
        <f>SUM($EJ75:FW75)</f>
        <v>2655</v>
      </c>
      <c r="IX75">
        <f>SUM($EJ75:FX75)</f>
        <v>2655</v>
      </c>
      <c r="IY75">
        <f>SUM($EJ75:FY75)</f>
        <v>2665</v>
      </c>
      <c r="IZ75">
        <f>SUM($EJ75:FZ75)</f>
        <v>2665</v>
      </c>
      <c r="JA75">
        <f>SUM($EJ75:GA75)</f>
        <v>2665</v>
      </c>
      <c r="JB75">
        <f>SUM($EJ75:GB75)</f>
        <v>2665</v>
      </c>
      <c r="JC75">
        <f>SUM($EJ75:GC75)</f>
        <v>2665</v>
      </c>
      <c r="JD75">
        <f>SUM($EJ75:GD75)</f>
        <v>2670</v>
      </c>
      <c r="JE75">
        <f>SUM($EJ75:GE75)</f>
        <v>2670</v>
      </c>
      <c r="JF75">
        <f>SUM($EJ75:GF75)</f>
        <v>2670</v>
      </c>
      <c r="JG75">
        <f>SUM($EJ75:GG75)</f>
        <v>2670</v>
      </c>
      <c r="JH75">
        <f>SUM($EJ75:GH75)</f>
        <v>2670</v>
      </c>
      <c r="JI75">
        <f>SUM($EJ75:GI75)</f>
        <v>2670</v>
      </c>
      <c r="JJ75">
        <f>SUM($EJ75:GJ75)</f>
        <v>2670</v>
      </c>
      <c r="JK75">
        <f>SUM($EJ75:GK75)</f>
        <v>2670</v>
      </c>
      <c r="JL75">
        <f>SUM($EJ75:GL75)</f>
        <v>2670</v>
      </c>
      <c r="JM75">
        <f>SUM($EJ75:GM75)</f>
        <v>2670</v>
      </c>
      <c r="JN75">
        <f>SUM($EJ75:GN75)</f>
        <v>2670</v>
      </c>
      <c r="JO75">
        <f>SUM($EJ75:GO75)</f>
        <v>2670</v>
      </c>
      <c r="JP75">
        <f>SUM($EJ75:GP75)</f>
        <v>2670</v>
      </c>
      <c r="JQ75">
        <f>SUM($EJ75:GQ75)</f>
        <v>2670</v>
      </c>
      <c r="JR75">
        <f>SUM($EJ75:GR75)</f>
        <v>2670</v>
      </c>
      <c r="JS75">
        <f>SUM($EJ75:GS75)</f>
        <v>2670</v>
      </c>
      <c r="JT75">
        <f>SUM($EJ75:GT75)</f>
        <v>2670</v>
      </c>
      <c r="JU75">
        <f>SUM($EJ75:GU75)</f>
        <v>2670</v>
      </c>
      <c r="JV75">
        <f>SUM($EJ75:GV75)</f>
        <v>2670</v>
      </c>
      <c r="JW75">
        <f>SUM($EJ75:GW75)</f>
        <v>2670</v>
      </c>
      <c r="JX75">
        <f>SUM($EJ75:GX75)</f>
        <v>2670</v>
      </c>
      <c r="JY75">
        <f>SUM($EJ75:GY75)</f>
        <v>2670</v>
      </c>
      <c r="JZ75">
        <f>SUM($EJ75:GZ75)</f>
        <v>2670</v>
      </c>
      <c r="KA75">
        <f>SUM($EJ75:HA75)</f>
        <v>2670</v>
      </c>
      <c r="KB75">
        <f>SUM($EJ75:HB75)</f>
        <v>2670</v>
      </c>
      <c r="KC75">
        <f>SUM($EJ75:HC75)</f>
        <v>2670</v>
      </c>
      <c r="KE75" s="326"/>
      <c r="KF75" s="101" t="e">
        <f t="shared" ref="KF75:LZ75" si="92">IF(G75="",NA(),5*G75)</f>
        <v>#N/A</v>
      </c>
      <c r="KG75" s="101" t="e">
        <f t="shared" si="92"/>
        <v>#N/A</v>
      </c>
      <c r="KH75" s="101">
        <f t="shared" si="92"/>
        <v>0</v>
      </c>
      <c r="KI75" s="47" t="e">
        <f t="shared" si="92"/>
        <v>#N/A</v>
      </c>
      <c r="KJ75" s="47" t="e">
        <f t="shared" si="92"/>
        <v>#N/A</v>
      </c>
      <c r="KK75" s="47">
        <f t="shared" si="92"/>
        <v>350</v>
      </c>
      <c r="KL75" s="47" t="e">
        <f t="shared" si="92"/>
        <v>#N/A</v>
      </c>
      <c r="KM75" s="47">
        <f t="shared" si="92"/>
        <v>325</v>
      </c>
      <c r="KN75" s="47" t="e">
        <f t="shared" si="92"/>
        <v>#N/A</v>
      </c>
      <c r="KO75" s="47" t="e">
        <f t="shared" si="92"/>
        <v>#N/A</v>
      </c>
      <c r="KP75" s="47" t="e">
        <f t="shared" si="92"/>
        <v>#N/A</v>
      </c>
      <c r="KQ75" s="47" t="e">
        <f t="shared" si="92"/>
        <v>#N/A</v>
      </c>
      <c r="KR75" s="47">
        <f t="shared" si="92"/>
        <v>585</v>
      </c>
      <c r="KS75" s="47" t="e">
        <f t="shared" si="92"/>
        <v>#N/A</v>
      </c>
      <c r="KT75" s="47" t="e">
        <f t="shared" si="92"/>
        <v>#N/A</v>
      </c>
      <c r="KU75" s="47" t="e">
        <f t="shared" si="92"/>
        <v>#N/A</v>
      </c>
      <c r="KV75" s="47" t="e">
        <f t="shared" si="92"/>
        <v>#N/A</v>
      </c>
      <c r="KW75" s="47" t="e">
        <f t="shared" si="92"/>
        <v>#N/A</v>
      </c>
      <c r="KX75" s="47" t="e">
        <f t="shared" si="92"/>
        <v>#N/A</v>
      </c>
      <c r="KY75" s="47">
        <f t="shared" si="92"/>
        <v>415</v>
      </c>
      <c r="KZ75" s="47" t="e">
        <f t="shared" si="92"/>
        <v>#N/A</v>
      </c>
      <c r="LA75" s="47">
        <f t="shared" si="92"/>
        <v>475</v>
      </c>
      <c r="LB75" s="47" t="e">
        <f t="shared" si="92"/>
        <v>#N/A</v>
      </c>
      <c r="LC75" s="47">
        <f t="shared" si="92"/>
        <v>290</v>
      </c>
      <c r="LD75" s="47" t="e">
        <f t="shared" si="92"/>
        <v>#N/A</v>
      </c>
      <c r="LE75" s="47" t="e">
        <f t="shared" si="92"/>
        <v>#N/A</v>
      </c>
      <c r="LF75" s="47">
        <f t="shared" si="92"/>
        <v>140</v>
      </c>
      <c r="LG75" s="47" t="e">
        <f t="shared" si="92"/>
        <v>#N/A</v>
      </c>
      <c r="LH75" s="47" t="e">
        <f t="shared" si="92"/>
        <v>#N/A</v>
      </c>
      <c r="LI75" s="47" t="e">
        <f t="shared" si="92"/>
        <v>#N/A</v>
      </c>
      <c r="LJ75" s="47" t="e">
        <f t="shared" si="92"/>
        <v>#N/A</v>
      </c>
      <c r="LK75" s="47" t="e">
        <f t="shared" si="92"/>
        <v>#N/A</v>
      </c>
      <c r="LL75" s="47" t="e">
        <f t="shared" si="92"/>
        <v>#N/A</v>
      </c>
      <c r="LM75" s="47">
        <f t="shared" si="92"/>
        <v>40</v>
      </c>
      <c r="LN75" s="47" t="e">
        <f t="shared" si="92"/>
        <v>#N/A</v>
      </c>
      <c r="LO75" s="47" t="e">
        <f t="shared" si="92"/>
        <v>#N/A</v>
      </c>
      <c r="LP75" s="47">
        <f t="shared" si="92"/>
        <v>35</v>
      </c>
      <c r="LQ75" s="47" t="e">
        <f t="shared" si="92"/>
        <v>#N/A</v>
      </c>
      <c r="LR75" s="47" t="e">
        <f t="shared" si="92"/>
        <v>#N/A</v>
      </c>
      <c r="LS75" s="47" t="e">
        <f t="shared" si="92"/>
        <v>#N/A</v>
      </c>
      <c r="LT75" s="47" t="e">
        <f t="shared" si="92"/>
        <v>#N/A</v>
      </c>
      <c r="LU75" s="47">
        <f t="shared" si="92"/>
        <v>10</v>
      </c>
      <c r="LV75" s="47" t="e">
        <f t="shared" si="92"/>
        <v>#N/A</v>
      </c>
      <c r="LW75" s="47" t="e">
        <f t="shared" si="92"/>
        <v>#N/A</v>
      </c>
      <c r="LX75" s="47" t="e">
        <f t="shared" si="92"/>
        <v>#N/A</v>
      </c>
      <c r="LY75" s="47" t="e">
        <f t="shared" si="92"/>
        <v>#N/A</v>
      </c>
      <c r="LZ75" s="47">
        <f t="shared" si="92"/>
        <v>5</v>
      </c>
      <c r="MB75" s="57">
        <f t="shared" ref="MB75:NT75" si="93">IF(ISNUMBER(KH75),KH75,"")</f>
        <v>0</v>
      </c>
      <c r="MC75" s="57" t="str">
        <f t="shared" si="93"/>
        <v/>
      </c>
      <c r="MD75" s="57" t="str">
        <f t="shared" si="93"/>
        <v/>
      </c>
      <c r="ME75" s="57">
        <f t="shared" si="93"/>
        <v>350</v>
      </c>
      <c r="MF75" s="57" t="str">
        <f t="shared" si="93"/>
        <v/>
      </c>
      <c r="MG75" s="57">
        <f t="shared" si="93"/>
        <v>325</v>
      </c>
      <c r="MH75" s="57" t="str">
        <f t="shared" si="93"/>
        <v/>
      </c>
      <c r="MI75" s="57" t="str">
        <f t="shared" si="93"/>
        <v/>
      </c>
      <c r="MJ75" s="57" t="str">
        <f t="shared" si="93"/>
        <v/>
      </c>
      <c r="MK75" s="57" t="str">
        <f t="shared" si="93"/>
        <v/>
      </c>
      <c r="ML75" s="57">
        <f t="shared" si="93"/>
        <v>585</v>
      </c>
      <c r="MM75" s="57" t="str">
        <f t="shared" si="93"/>
        <v/>
      </c>
      <c r="MN75" s="57" t="str">
        <f t="shared" si="93"/>
        <v/>
      </c>
      <c r="MO75" s="57" t="str">
        <f t="shared" si="93"/>
        <v/>
      </c>
      <c r="MP75" s="57" t="str">
        <f t="shared" si="93"/>
        <v/>
      </c>
      <c r="MQ75" s="57" t="str">
        <f t="shared" si="93"/>
        <v/>
      </c>
      <c r="MR75" s="57" t="str">
        <f t="shared" si="93"/>
        <v/>
      </c>
      <c r="MS75" s="57">
        <f t="shared" si="93"/>
        <v>415</v>
      </c>
      <c r="MT75" s="57" t="str">
        <f t="shared" si="93"/>
        <v/>
      </c>
      <c r="MU75" s="57">
        <f t="shared" si="93"/>
        <v>475</v>
      </c>
      <c r="MV75" s="57" t="str">
        <f t="shared" si="93"/>
        <v/>
      </c>
      <c r="MW75" s="57">
        <f t="shared" si="93"/>
        <v>290</v>
      </c>
      <c r="MX75" s="57" t="str">
        <f t="shared" si="93"/>
        <v/>
      </c>
      <c r="MY75" s="57" t="str">
        <f t="shared" si="93"/>
        <v/>
      </c>
      <c r="MZ75" s="57">
        <f t="shared" si="93"/>
        <v>140</v>
      </c>
      <c r="NA75" s="57" t="str">
        <f t="shared" si="93"/>
        <v/>
      </c>
      <c r="NB75" s="57" t="str">
        <f t="shared" si="93"/>
        <v/>
      </c>
      <c r="NC75" s="57" t="str">
        <f t="shared" si="93"/>
        <v/>
      </c>
      <c r="ND75" s="57" t="str">
        <f t="shared" si="93"/>
        <v/>
      </c>
      <c r="NE75" s="57" t="str">
        <f t="shared" si="93"/>
        <v/>
      </c>
      <c r="NF75" s="57" t="str">
        <f t="shared" si="93"/>
        <v/>
      </c>
      <c r="NG75" s="57">
        <f t="shared" si="93"/>
        <v>40</v>
      </c>
      <c r="NH75" s="57" t="str">
        <f t="shared" si="93"/>
        <v/>
      </c>
      <c r="NI75" s="57" t="str">
        <f t="shared" si="93"/>
        <v/>
      </c>
      <c r="NJ75" s="57">
        <f t="shared" si="93"/>
        <v>35</v>
      </c>
      <c r="NK75" s="57" t="str">
        <f t="shared" si="93"/>
        <v/>
      </c>
      <c r="NL75" s="57" t="str">
        <f t="shared" si="93"/>
        <v/>
      </c>
      <c r="NM75" s="57" t="str">
        <f t="shared" si="93"/>
        <v/>
      </c>
      <c r="NN75" s="57" t="str">
        <f t="shared" si="93"/>
        <v/>
      </c>
      <c r="NO75" s="57">
        <f t="shared" si="93"/>
        <v>10</v>
      </c>
      <c r="NP75" s="57" t="str">
        <f t="shared" si="93"/>
        <v/>
      </c>
      <c r="NQ75" s="57" t="str">
        <f t="shared" si="93"/>
        <v/>
      </c>
      <c r="NR75" s="57" t="str">
        <f t="shared" si="93"/>
        <v/>
      </c>
      <c r="NS75" s="57" t="str">
        <f t="shared" si="93"/>
        <v/>
      </c>
      <c r="NT75" s="57">
        <f t="shared" si="93"/>
        <v>5</v>
      </c>
      <c r="NU75" s="57" t="str">
        <f>IF(ISNUMBER(#REF!),#REF!,"")</f>
        <v/>
      </c>
      <c r="NV75" s="57" t="str">
        <f>IF(ISNUMBER(#REF!),#REF!,"")</f>
        <v/>
      </c>
      <c r="NX75" s="57">
        <f>SUM($MB75:MC75)</f>
        <v>0</v>
      </c>
      <c r="NY75" s="57">
        <f>SUM($MB75:MD75)</f>
        <v>0</v>
      </c>
      <c r="NZ75" s="57">
        <f>SUM($MB75:ME75)</f>
        <v>350</v>
      </c>
      <c r="OA75" s="57">
        <f>SUM($MB75:MF75)</f>
        <v>350</v>
      </c>
      <c r="OB75" s="57">
        <f>SUM($MB75:MG75)</f>
        <v>675</v>
      </c>
      <c r="OC75" s="57">
        <f>SUM($MB75:MH75)</f>
        <v>675</v>
      </c>
      <c r="OD75" s="57">
        <f>SUM($MB75:MI75)</f>
        <v>675</v>
      </c>
      <c r="OE75" s="57">
        <f>SUM($MB75:MJ75)</f>
        <v>675</v>
      </c>
      <c r="OF75" s="57">
        <f>SUM($MB75:MK75)</f>
        <v>675</v>
      </c>
      <c r="OG75" s="57">
        <f>SUM($MB75:ML75)</f>
        <v>1260</v>
      </c>
      <c r="OH75" s="57">
        <f>SUM($MB75:MM75)</f>
        <v>1260</v>
      </c>
      <c r="OI75" s="57">
        <f>SUM($MB75:MN75)</f>
        <v>1260</v>
      </c>
      <c r="OJ75" s="57">
        <f>SUM($MB75:MO75)</f>
        <v>1260</v>
      </c>
      <c r="OK75" s="57">
        <f>SUM($MB75:MP75)</f>
        <v>1260</v>
      </c>
      <c r="OL75" s="57">
        <f>SUM($MB75:MQ75)</f>
        <v>1260</v>
      </c>
      <c r="OM75" s="57">
        <f>SUM($MB75:MR75)</f>
        <v>1260</v>
      </c>
      <c r="ON75" s="57">
        <f>SUM($MB75:MS75)</f>
        <v>1675</v>
      </c>
      <c r="OO75" s="57">
        <f>SUM($MB75:MT75)</f>
        <v>1675</v>
      </c>
      <c r="OP75" s="57">
        <f>SUM($MB75:MU75)</f>
        <v>2150</v>
      </c>
      <c r="OQ75" s="57">
        <f>SUM($MB75:MV75)</f>
        <v>2150</v>
      </c>
      <c r="OR75" s="57">
        <f>SUM($MB75:MW75)</f>
        <v>2440</v>
      </c>
      <c r="OS75" s="57">
        <f>SUM($MB75:MX75)</f>
        <v>2440</v>
      </c>
      <c r="OT75" s="57">
        <f>SUM($MB75:MY75)</f>
        <v>2440</v>
      </c>
      <c r="OU75" s="57">
        <f>SUM($MB75:MZ75)</f>
        <v>2580</v>
      </c>
      <c r="OV75" s="57">
        <f>SUM($MB75:NA75)</f>
        <v>2580</v>
      </c>
      <c r="OW75" s="57">
        <f>SUM($MB75:NB75)</f>
        <v>2580</v>
      </c>
      <c r="OX75" s="57">
        <f>SUM($MB75:NC75)</f>
        <v>2580</v>
      </c>
      <c r="OY75" s="57">
        <f>SUM($MB75:ND75)</f>
        <v>2580</v>
      </c>
      <c r="OZ75" s="57">
        <f>SUM($MB75:NE75)</f>
        <v>2580</v>
      </c>
      <c r="PA75" s="57">
        <f>SUM($MB75:NF75)</f>
        <v>2580</v>
      </c>
      <c r="PB75" s="57">
        <f>SUM($MB75:NG75)</f>
        <v>2620</v>
      </c>
      <c r="PC75" s="57">
        <f>SUM($MB75:NH75)</f>
        <v>2620</v>
      </c>
      <c r="PD75" s="57">
        <f>SUM($MB75:NI75)</f>
        <v>2620</v>
      </c>
      <c r="PE75" s="57">
        <f>SUM($MB75:NJ75)</f>
        <v>2655</v>
      </c>
      <c r="PF75" s="57">
        <f>SUM($MB75:NK75)</f>
        <v>2655</v>
      </c>
      <c r="PG75" s="57">
        <f>SUM($MB75:NL75)</f>
        <v>2655</v>
      </c>
      <c r="PH75" s="57">
        <f>SUM($MB75:NM75)</f>
        <v>2655</v>
      </c>
      <c r="PI75" s="57">
        <f>SUM($MB75:NN75)</f>
        <v>2655</v>
      </c>
      <c r="PJ75" s="57">
        <f>SUM($MB75:NO75)</f>
        <v>2665</v>
      </c>
      <c r="PK75" s="57">
        <f>SUM($MB75:NP75)</f>
        <v>2665</v>
      </c>
      <c r="PL75" s="57">
        <f>SUM($MB75:NQ75)</f>
        <v>2665</v>
      </c>
      <c r="PM75" s="57">
        <f>SUM($MB75:NR75)</f>
        <v>2665</v>
      </c>
      <c r="PN75" s="57">
        <f>SUM($MB75:NS75)</f>
        <v>2665</v>
      </c>
      <c r="PO75" s="57">
        <f>SUM($MB75:NT75)</f>
        <v>2670</v>
      </c>
      <c r="PP75" s="57">
        <f>SUM($MB75:NU75)</f>
        <v>2670</v>
      </c>
      <c r="PQ75" s="57">
        <f>SUM($MB75:NV75)</f>
        <v>2670</v>
      </c>
      <c r="PR75" s="57">
        <f>SUM($MB75:NV75)</f>
        <v>2670</v>
      </c>
    </row>
    <row r="76" spans="1:434" ht="17" thickBot="1">
      <c r="A76" s="319"/>
      <c r="B76" s="321"/>
      <c r="C76" s="328"/>
      <c r="D76" s="307"/>
      <c r="E76" s="58" t="s">
        <v>66</v>
      </c>
      <c r="F76" s="310"/>
      <c r="G76" s="99"/>
      <c r="H76" s="99"/>
      <c r="I76" s="59">
        <v>0</v>
      </c>
      <c r="J76" s="60"/>
      <c r="K76" s="61"/>
      <c r="L76" s="60">
        <v>18.7</v>
      </c>
      <c r="M76" s="61"/>
      <c r="N76" s="60">
        <v>25.1</v>
      </c>
      <c r="O76" s="61"/>
      <c r="P76" s="61"/>
      <c r="Q76" s="61"/>
      <c r="R76" s="61"/>
      <c r="S76" s="60">
        <v>23.5</v>
      </c>
      <c r="T76" s="60"/>
      <c r="U76" s="60"/>
      <c r="V76" s="61"/>
      <c r="W76" s="61"/>
      <c r="X76" s="61"/>
      <c r="Y76" s="60"/>
      <c r="Z76" s="60">
        <v>40</v>
      </c>
      <c r="AA76" s="61"/>
      <c r="AB76" s="60">
        <v>40.1</v>
      </c>
      <c r="AC76" s="61"/>
      <c r="AD76" s="60">
        <v>49.3</v>
      </c>
      <c r="AE76" s="60"/>
      <c r="AF76" s="61"/>
      <c r="AG76" s="60">
        <v>62.1</v>
      </c>
      <c r="AH76" s="61"/>
      <c r="AI76" s="61"/>
      <c r="AJ76" s="60"/>
      <c r="AK76" s="62"/>
      <c r="AL76" s="62"/>
      <c r="AM76" s="62"/>
      <c r="AN76" s="63">
        <v>37.6</v>
      </c>
      <c r="AO76" s="62"/>
      <c r="AP76" s="62"/>
      <c r="AQ76" s="63">
        <v>23.8</v>
      </c>
      <c r="AR76" s="62"/>
      <c r="AS76" s="62"/>
      <c r="AT76" s="62"/>
      <c r="AU76" s="62"/>
      <c r="AV76" s="63">
        <v>17.3</v>
      </c>
      <c r="AW76" s="62"/>
      <c r="AX76" s="62"/>
      <c r="AY76" s="63"/>
      <c r="AZ76" s="63"/>
      <c r="BA76" s="64">
        <v>0.01</v>
      </c>
      <c r="BC76" s="319"/>
      <c r="BD76">
        <v>0</v>
      </c>
      <c r="BE76" s="65" t="e">
        <f t="shared" ref="BE76:BT91" si="94">IF(G76="",NA(),G76)</f>
        <v>#N/A</v>
      </c>
      <c r="BF76" s="65" t="e">
        <f t="shared" si="94"/>
        <v>#N/A</v>
      </c>
      <c r="BG76" s="65">
        <f t="shared" si="94"/>
        <v>0</v>
      </c>
      <c r="BH76" s="66" t="e">
        <f t="shared" si="94"/>
        <v>#N/A</v>
      </c>
      <c r="BI76" s="66" t="e">
        <f t="shared" si="94"/>
        <v>#N/A</v>
      </c>
      <c r="BJ76" s="66">
        <f t="shared" si="94"/>
        <v>18.7</v>
      </c>
      <c r="BK76" s="66" t="e">
        <f t="shared" si="94"/>
        <v>#N/A</v>
      </c>
      <c r="BL76" s="66">
        <f t="shared" si="94"/>
        <v>25.1</v>
      </c>
      <c r="BM76" s="66" t="e">
        <f t="shared" si="94"/>
        <v>#N/A</v>
      </c>
      <c r="BN76" s="66" t="e">
        <f t="shared" si="94"/>
        <v>#N/A</v>
      </c>
      <c r="BO76" s="66" t="e">
        <f t="shared" si="94"/>
        <v>#N/A</v>
      </c>
      <c r="BP76" s="66" t="e">
        <f t="shared" si="94"/>
        <v>#N/A</v>
      </c>
      <c r="BQ76" s="66">
        <f t="shared" si="94"/>
        <v>23.5</v>
      </c>
      <c r="BR76" s="66" t="e">
        <f t="shared" si="94"/>
        <v>#N/A</v>
      </c>
      <c r="BS76" s="66" t="e">
        <f t="shared" si="94"/>
        <v>#N/A</v>
      </c>
      <c r="BT76" s="66" t="e">
        <f t="shared" si="94"/>
        <v>#N/A</v>
      </c>
      <c r="BU76" s="66" t="e">
        <f t="shared" ref="BU76:CJ91" si="95">IF(W76="",NA(),W76)</f>
        <v>#N/A</v>
      </c>
      <c r="BV76" s="66" t="e">
        <f t="shared" si="95"/>
        <v>#N/A</v>
      </c>
      <c r="BW76" s="66" t="e">
        <f t="shared" si="95"/>
        <v>#N/A</v>
      </c>
      <c r="BX76" s="66">
        <f t="shared" si="95"/>
        <v>40</v>
      </c>
      <c r="BY76" s="66" t="e">
        <f t="shared" si="95"/>
        <v>#N/A</v>
      </c>
      <c r="BZ76" s="66">
        <f t="shared" si="95"/>
        <v>40.1</v>
      </c>
      <c r="CA76" s="66" t="e">
        <f t="shared" si="95"/>
        <v>#N/A</v>
      </c>
      <c r="CB76" s="66">
        <f t="shared" si="95"/>
        <v>49.3</v>
      </c>
      <c r="CC76" s="66" t="e">
        <f t="shared" si="95"/>
        <v>#N/A</v>
      </c>
      <c r="CD76" s="66" t="e">
        <f t="shared" si="95"/>
        <v>#N/A</v>
      </c>
      <c r="CE76" s="66">
        <f t="shared" si="95"/>
        <v>62.1</v>
      </c>
      <c r="CF76" s="66" t="e">
        <f t="shared" si="95"/>
        <v>#N/A</v>
      </c>
      <c r="CG76" s="66" t="e">
        <f t="shared" si="95"/>
        <v>#N/A</v>
      </c>
      <c r="CH76" s="66" t="e">
        <f t="shared" si="95"/>
        <v>#N/A</v>
      </c>
      <c r="CI76" s="66" t="e">
        <f t="shared" si="95"/>
        <v>#N/A</v>
      </c>
      <c r="CJ76" s="66" t="e">
        <f t="shared" si="95"/>
        <v>#N/A</v>
      </c>
      <c r="CK76" s="66" t="e">
        <f t="shared" ref="CK76:CY92" si="96">IF(AM76="",NA(),AM76)</f>
        <v>#N/A</v>
      </c>
      <c r="CL76" s="66">
        <f t="shared" si="96"/>
        <v>37.6</v>
      </c>
      <c r="CM76" s="66" t="e">
        <f t="shared" si="96"/>
        <v>#N/A</v>
      </c>
      <c r="CN76" s="66" t="e">
        <f t="shared" si="96"/>
        <v>#N/A</v>
      </c>
      <c r="CO76" s="66">
        <f t="shared" si="96"/>
        <v>23.8</v>
      </c>
      <c r="CP76" s="66" t="e">
        <f t="shared" si="96"/>
        <v>#N/A</v>
      </c>
      <c r="CQ76" s="66" t="e">
        <f t="shared" si="96"/>
        <v>#N/A</v>
      </c>
      <c r="CR76" s="66" t="e">
        <f t="shared" si="96"/>
        <v>#N/A</v>
      </c>
      <c r="CS76" s="66" t="e">
        <f t="shared" si="96"/>
        <v>#N/A</v>
      </c>
      <c r="CT76" s="66">
        <f t="shared" si="96"/>
        <v>17.3</v>
      </c>
      <c r="CU76" s="66" t="e">
        <f t="shared" si="96"/>
        <v>#N/A</v>
      </c>
      <c r="CV76" s="66" t="e">
        <f t="shared" si="96"/>
        <v>#N/A</v>
      </c>
      <c r="CW76" s="66" t="e">
        <f t="shared" si="96"/>
        <v>#N/A</v>
      </c>
      <c r="CX76" s="66" t="e">
        <f t="shared" si="96"/>
        <v>#N/A</v>
      </c>
      <c r="CY76" s="66">
        <f t="shared" si="96"/>
        <v>0.01</v>
      </c>
      <c r="CZ76" s="66" t="e">
        <f>IF(#REF!="",NA(),#REF!)</f>
        <v>#REF!</v>
      </c>
      <c r="DA76" s="66" t="e">
        <f>IF(#REF!="",NA(),#REF!)</f>
        <v>#REF!</v>
      </c>
      <c r="DB76" s="66" t="e">
        <f>IF(#REF!="",NA(),#REF!)</f>
        <v>#REF!</v>
      </c>
      <c r="DC76" s="66" t="e">
        <f>IF(#REF!="",NA(),#REF!)</f>
        <v>#REF!</v>
      </c>
      <c r="DD76" s="66" t="e">
        <f>IF(#REF!="",NA(),#REF!)</f>
        <v>#REF!</v>
      </c>
      <c r="DE76" s="66" t="e">
        <f>IF(#REF!="",NA(),#REF!)</f>
        <v>#REF!</v>
      </c>
      <c r="DF76" s="66" t="e">
        <f>IF(#REF!="",NA(),#REF!)</f>
        <v>#REF!</v>
      </c>
      <c r="DG76" s="66" t="e">
        <f>IF(#REF!="",NA(),#REF!)</f>
        <v>#REF!</v>
      </c>
      <c r="DH76" s="66" t="e">
        <f>IF(#REF!="",NA(),#REF!)</f>
        <v>#REF!</v>
      </c>
      <c r="DI76" s="66" t="e">
        <f>IF(#REF!="",NA(),#REF!)</f>
        <v>#REF!</v>
      </c>
      <c r="DJ76" s="66" t="e">
        <f>IF(#REF!="",NA(),#REF!)</f>
        <v>#REF!</v>
      </c>
      <c r="DK76" s="66" t="e">
        <f>IF(#REF!="",NA(),#REF!)</f>
        <v>#REF!</v>
      </c>
      <c r="DL76" s="66" t="e">
        <f>IF(#REF!="",NA(),#REF!)</f>
        <v>#REF!</v>
      </c>
      <c r="DM76" s="66" t="e">
        <f>IF(#REF!="",NA(),#REF!)</f>
        <v>#REF!</v>
      </c>
      <c r="DN76" s="66" t="e">
        <f>IF(#REF!="",NA(),#REF!)</f>
        <v>#REF!</v>
      </c>
      <c r="DO76" s="66" t="e">
        <f>IF(#REF!="",NA(),#REF!)</f>
        <v>#REF!</v>
      </c>
      <c r="DP76" s="66" t="e">
        <f>IF(#REF!="",NA(),#REF!)</f>
        <v>#REF!</v>
      </c>
      <c r="DQ76" s="66" t="e">
        <f>IF(#REF!="",NA(),#REF!)</f>
        <v>#REF!</v>
      </c>
      <c r="DR76" s="66" t="e">
        <f>IF(#REF!="",NA(),#REF!)</f>
        <v>#REF!</v>
      </c>
      <c r="DS76" s="66" t="e">
        <f>IF(#REF!="",NA(),#REF!)</f>
        <v>#REF!</v>
      </c>
      <c r="DT76" s="66" t="e">
        <f>IF(#REF!="",NA(),#REF!)</f>
        <v>#REF!</v>
      </c>
      <c r="DU76" s="66" t="e">
        <f>IF(#REF!="",NA(),#REF!)</f>
        <v>#REF!</v>
      </c>
      <c r="DV76" s="66" t="e">
        <f>IF(#REF!="",NA(),#REF!)</f>
        <v>#REF!</v>
      </c>
      <c r="DW76" s="66" t="e">
        <f>IF(#REF!="",NA(),#REF!)</f>
        <v>#REF!</v>
      </c>
      <c r="DX76" s="67" t="e">
        <f>IF(#REF!="",NA(),#REF!)</f>
        <v>#REF!</v>
      </c>
      <c r="DY76" s="304"/>
      <c r="DZ76" s="324"/>
      <c r="EA76" s="68">
        <f>MAX(I76:BA76)</f>
        <v>62.1</v>
      </c>
      <c r="EB76" s="58" t="s">
        <v>67</v>
      </c>
      <c r="EC76" s="310"/>
      <c r="ED76" s="312"/>
      <c r="EE76" s="313"/>
      <c r="EF76" s="313"/>
      <c r="EG76" s="313"/>
      <c r="EH76" s="313"/>
      <c r="EI76" s="313"/>
      <c r="EJ76" s="53" t="str">
        <f t="shared" si="91"/>
        <v/>
      </c>
      <c r="EK76" s="53" t="str">
        <f t="shared" si="91"/>
        <v/>
      </c>
      <c r="EL76" s="70">
        <f t="shared" si="91"/>
        <v>0</v>
      </c>
      <c r="EM76" t="str">
        <f t="shared" si="91"/>
        <v/>
      </c>
      <c r="EN76" t="str">
        <f t="shared" si="91"/>
        <v/>
      </c>
      <c r="EO76">
        <f t="shared" si="91"/>
        <v>18.7</v>
      </c>
      <c r="EP76" t="str">
        <f t="shared" si="91"/>
        <v/>
      </c>
      <c r="EQ76">
        <f t="shared" si="91"/>
        <v>25.1</v>
      </c>
      <c r="ER76" t="str">
        <f t="shared" si="91"/>
        <v/>
      </c>
      <c r="ES76" t="str">
        <f t="shared" si="91"/>
        <v/>
      </c>
      <c r="ET76" t="str">
        <f t="shared" si="91"/>
        <v/>
      </c>
      <c r="EU76" t="str">
        <f t="shared" si="91"/>
        <v/>
      </c>
      <c r="EV76">
        <f t="shared" si="91"/>
        <v>23.5</v>
      </c>
      <c r="EW76" t="str">
        <f t="shared" si="91"/>
        <v/>
      </c>
      <c r="EX76" t="str">
        <f t="shared" si="91"/>
        <v/>
      </c>
      <c r="EY76" t="str">
        <f t="shared" si="88"/>
        <v/>
      </c>
      <c r="EZ76" t="str">
        <f t="shared" si="69"/>
        <v/>
      </c>
      <c r="FA76" t="str">
        <f t="shared" si="69"/>
        <v/>
      </c>
      <c r="FB76" t="str">
        <f t="shared" si="69"/>
        <v/>
      </c>
      <c r="FC76">
        <f t="shared" si="69"/>
        <v>40</v>
      </c>
      <c r="FD76" t="str">
        <f t="shared" si="69"/>
        <v/>
      </c>
      <c r="FE76">
        <f t="shared" si="69"/>
        <v>40.1</v>
      </c>
      <c r="FF76" t="str">
        <f t="shared" si="69"/>
        <v/>
      </c>
      <c r="FG76">
        <f t="shared" si="69"/>
        <v>49.3</v>
      </c>
      <c r="FH76" t="str">
        <f t="shared" si="69"/>
        <v/>
      </c>
      <c r="FI76" t="str">
        <f t="shared" si="69"/>
        <v/>
      </c>
      <c r="FJ76">
        <f t="shared" si="69"/>
        <v>62.1</v>
      </c>
      <c r="FK76" t="str">
        <f t="shared" si="69"/>
        <v/>
      </c>
      <c r="FL76" t="str">
        <f t="shared" si="69"/>
        <v/>
      </c>
      <c r="FM76" t="str">
        <f t="shared" si="69"/>
        <v/>
      </c>
      <c r="FN76" t="str">
        <f t="shared" si="66"/>
        <v/>
      </c>
      <c r="FO76" t="str">
        <f t="shared" si="65"/>
        <v/>
      </c>
      <c r="FP76" t="str">
        <f t="shared" si="65"/>
        <v/>
      </c>
      <c r="FQ76">
        <f t="shared" si="65"/>
        <v>37.6</v>
      </c>
      <c r="FR76" t="str">
        <f t="shared" si="65"/>
        <v/>
      </c>
      <c r="FS76" t="str">
        <f t="shared" si="65"/>
        <v/>
      </c>
      <c r="FT76">
        <f t="shared" si="65"/>
        <v>23.8</v>
      </c>
      <c r="FU76" t="str">
        <f t="shared" si="65"/>
        <v/>
      </c>
      <c r="FV76" t="str">
        <f t="shared" si="65"/>
        <v/>
      </c>
      <c r="FW76" t="str">
        <f t="shared" si="65"/>
        <v/>
      </c>
      <c r="FX76" t="str">
        <f t="shared" si="65"/>
        <v/>
      </c>
      <c r="FY76">
        <f t="shared" si="65"/>
        <v>17.3</v>
      </c>
      <c r="FZ76" t="str">
        <f t="shared" si="64"/>
        <v/>
      </c>
      <c r="GA76" t="str">
        <f t="shared" si="64"/>
        <v/>
      </c>
      <c r="GB76" t="str">
        <f t="shared" si="64"/>
        <v/>
      </c>
      <c r="GC76" t="str">
        <f t="shared" si="64"/>
        <v/>
      </c>
      <c r="GD76">
        <f t="shared" si="64"/>
        <v>0.01</v>
      </c>
      <c r="GE76" t="str">
        <f t="shared" si="64"/>
        <v/>
      </c>
      <c r="GF76" t="str">
        <f t="shared" si="64"/>
        <v/>
      </c>
      <c r="GG76" t="str">
        <f t="shared" si="64"/>
        <v/>
      </c>
      <c r="GH76" t="str">
        <f t="shared" ref="GH76:GW113" si="97">IF(ISNUMBER(DC76),DC76,"")</f>
        <v/>
      </c>
      <c r="GI76" t="str">
        <f t="shared" si="97"/>
        <v/>
      </c>
      <c r="GJ76" t="str">
        <f t="shared" si="97"/>
        <v/>
      </c>
      <c r="GK76" t="str">
        <f t="shared" si="97"/>
        <v/>
      </c>
      <c r="GL76" t="str">
        <f t="shared" si="97"/>
        <v/>
      </c>
      <c r="GM76" t="str">
        <f t="shared" si="97"/>
        <v/>
      </c>
      <c r="GN76" t="str">
        <f t="shared" si="67"/>
        <v/>
      </c>
      <c r="GO76" t="str">
        <f t="shared" si="67"/>
        <v/>
      </c>
      <c r="GP76" t="str">
        <f t="shared" si="67"/>
        <v/>
      </c>
      <c r="GQ76" t="str">
        <f t="shared" si="67"/>
        <v/>
      </c>
      <c r="GR76" t="str">
        <f t="shared" si="48"/>
        <v/>
      </c>
      <c r="GS76" t="str">
        <f t="shared" si="48"/>
        <v/>
      </c>
      <c r="GT76" t="str">
        <f t="shared" si="48"/>
        <v/>
      </c>
      <c r="GU76" t="str">
        <f t="shared" si="48"/>
        <v/>
      </c>
      <c r="GV76" t="str">
        <f t="shared" si="48"/>
        <v/>
      </c>
      <c r="GW76" t="str">
        <f t="shared" si="75"/>
        <v/>
      </c>
      <c r="GX76" t="str">
        <f t="shared" si="75"/>
        <v/>
      </c>
      <c r="GY76" t="str">
        <f t="shared" si="75"/>
        <v/>
      </c>
      <c r="GZ76" t="str">
        <f t="shared" si="75"/>
        <v/>
      </c>
      <c r="HA76" t="str">
        <f t="shared" si="75"/>
        <v/>
      </c>
      <c r="HB76" t="str">
        <f t="shared" si="75"/>
        <v/>
      </c>
      <c r="HC76" s="71" t="str">
        <f t="shared" si="38"/>
        <v/>
      </c>
      <c r="HD76" s="313"/>
      <c r="HE76" s="313"/>
      <c r="HF76" s="313"/>
      <c r="HG76" s="313"/>
      <c r="HH76" s="313"/>
      <c r="HI76" s="316"/>
      <c r="HM76" s="70"/>
      <c r="KC76" s="71"/>
      <c r="KE76" s="326"/>
      <c r="KF76" s="72"/>
      <c r="KG76" s="72"/>
      <c r="KH76" s="102"/>
      <c r="KI76" s="63"/>
      <c r="KJ76" s="63"/>
      <c r="KK76" s="63"/>
      <c r="KL76" s="63"/>
      <c r="KM76" s="63"/>
      <c r="KN76" s="63"/>
      <c r="KO76" s="63"/>
      <c r="KP76" s="63"/>
      <c r="KQ76" s="63"/>
      <c r="KR76" s="63"/>
      <c r="KS76" s="63"/>
      <c r="KT76" s="63"/>
      <c r="KU76" s="63"/>
      <c r="KV76" s="63"/>
      <c r="KW76" s="63"/>
      <c r="KX76" s="63"/>
      <c r="KY76" s="63"/>
      <c r="KZ76" s="63"/>
      <c r="LA76" s="63"/>
      <c r="LB76" s="63"/>
      <c r="LC76" s="63"/>
      <c r="LD76" s="63"/>
      <c r="LE76" s="63"/>
      <c r="LF76" s="63"/>
      <c r="LG76" s="63"/>
      <c r="LH76" s="63"/>
      <c r="LI76" s="63"/>
      <c r="LJ76" s="63"/>
      <c r="LK76" s="63"/>
      <c r="LL76" s="63"/>
      <c r="LM76" s="63"/>
      <c r="LN76" s="63"/>
      <c r="LO76" s="63"/>
      <c r="LP76" s="63"/>
      <c r="LQ76" s="63"/>
      <c r="LR76" s="63"/>
      <c r="LS76" s="63"/>
      <c r="LT76" s="63"/>
      <c r="LU76" s="63"/>
      <c r="LV76" s="63"/>
      <c r="LW76" s="63"/>
      <c r="LX76" s="63"/>
      <c r="LY76" s="63"/>
      <c r="LZ76" s="63"/>
    </row>
    <row r="77" spans="1:434" ht="17" thickBot="1">
      <c r="A77" s="319"/>
      <c r="B77" s="321"/>
      <c r="C77" s="328"/>
      <c r="D77" s="307"/>
      <c r="E77" s="58" t="s">
        <v>68</v>
      </c>
      <c r="F77" s="310"/>
      <c r="G77" s="99"/>
      <c r="H77" s="99"/>
      <c r="I77" s="59"/>
      <c r="J77" s="60"/>
      <c r="K77" s="61"/>
      <c r="L77" s="60">
        <v>12.7</v>
      </c>
      <c r="M77" s="61"/>
      <c r="N77" s="60">
        <v>9.1999999999999993</v>
      </c>
      <c r="O77" s="61"/>
      <c r="P77" s="61"/>
      <c r="Q77" s="61"/>
      <c r="R77" s="61"/>
      <c r="S77" s="60">
        <v>5.7</v>
      </c>
      <c r="T77" s="60"/>
      <c r="U77" s="60"/>
      <c r="V77" s="61"/>
      <c r="W77" s="61"/>
      <c r="X77" s="61"/>
      <c r="Y77" s="60"/>
      <c r="Z77" s="60">
        <v>10.1</v>
      </c>
      <c r="AA77" s="61"/>
      <c r="AB77" s="60">
        <v>21</v>
      </c>
      <c r="AC77" s="61"/>
      <c r="AD77" s="60">
        <v>13.9</v>
      </c>
      <c r="AE77" s="60"/>
      <c r="AF77" s="61"/>
      <c r="AG77" s="60">
        <v>21</v>
      </c>
      <c r="AH77" s="61"/>
      <c r="AI77" s="61"/>
      <c r="AJ77" s="60"/>
      <c r="AK77" s="62"/>
      <c r="AL77" s="62"/>
      <c r="AM77" s="62"/>
      <c r="AN77" s="63">
        <v>16.5</v>
      </c>
      <c r="AO77" s="62"/>
      <c r="AP77" s="62"/>
      <c r="AQ77" s="63">
        <v>13.5</v>
      </c>
      <c r="AR77" s="62"/>
      <c r="AS77" s="62"/>
      <c r="AT77" s="62"/>
      <c r="AU77" s="62"/>
      <c r="AV77" s="63">
        <v>10.3</v>
      </c>
      <c r="AW77" s="62"/>
      <c r="AX77" s="62"/>
      <c r="AY77" s="63"/>
      <c r="AZ77" s="63"/>
      <c r="BA77" s="64">
        <v>0.5</v>
      </c>
      <c r="BC77" s="319"/>
      <c r="BD77">
        <v>0</v>
      </c>
      <c r="BE77" s="65" t="e">
        <f t="shared" si="94"/>
        <v>#N/A</v>
      </c>
      <c r="BF77" s="65" t="e">
        <f t="shared" si="94"/>
        <v>#N/A</v>
      </c>
      <c r="BG77" s="65" t="e">
        <f t="shared" si="94"/>
        <v>#N/A</v>
      </c>
      <c r="BH77" s="66" t="e">
        <f t="shared" si="94"/>
        <v>#N/A</v>
      </c>
      <c r="BI77" s="66" t="e">
        <f t="shared" si="94"/>
        <v>#N/A</v>
      </c>
      <c r="BJ77" s="66">
        <f t="shared" si="94"/>
        <v>12.7</v>
      </c>
      <c r="BK77" s="66" t="e">
        <f t="shared" si="94"/>
        <v>#N/A</v>
      </c>
      <c r="BL77" s="66">
        <f t="shared" si="94"/>
        <v>9.1999999999999993</v>
      </c>
      <c r="BM77" s="66" t="e">
        <f t="shared" si="94"/>
        <v>#N/A</v>
      </c>
      <c r="BN77" s="66" t="e">
        <f t="shared" si="94"/>
        <v>#N/A</v>
      </c>
      <c r="BO77" s="66" t="e">
        <f t="shared" si="94"/>
        <v>#N/A</v>
      </c>
      <c r="BP77" s="66" t="e">
        <f t="shared" si="94"/>
        <v>#N/A</v>
      </c>
      <c r="BQ77" s="66">
        <f t="shared" si="94"/>
        <v>5.7</v>
      </c>
      <c r="BR77" s="66" t="e">
        <f t="shared" si="94"/>
        <v>#N/A</v>
      </c>
      <c r="BS77" s="66" t="e">
        <f t="shared" si="94"/>
        <v>#N/A</v>
      </c>
      <c r="BT77" s="66" t="e">
        <f t="shared" si="94"/>
        <v>#N/A</v>
      </c>
      <c r="BU77" s="66" t="e">
        <f t="shared" si="95"/>
        <v>#N/A</v>
      </c>
      <c r="BV77" s="66" t="e">
        <f t="shared" si="95"/>
        <v>#N/A</v>
      </c>
      <c r="BW77" s="66" t="e">
        <f t="shared" si="95"/>
        <v>#N/A</v>
      </c>
      <c r="BX77" s="66">
        <f t="shared" si="95"/>
        <v>10.1</v>
      </c>
      <c r="BY77" s="66" t="e">
        <f t="shared" si="95"/>
        <v>#N/A</v>
      </c>
      <c r="BZ77" s="66">
        <f t="shared" si="95"/>
        <v>21</v>
      </c>
      <c r="CA77" s="66" t="e">
        <f t="shared" si="95"/>
        <v>#N/A</v>
      </c>
      <c r="CB77" s="66">
        <f t="shared" si="95"/>
        <v>13.9</v>
      </c>
      <c r="CC77" s="66" t="e">
        <f t="shared" si="95"/>
        <v>#N/A</v>
      </c>
      <c r="CD77" s="66" t="e">
        <f t="shared" si="95"/>
        <v>#N/A</v>
      </c>
      <c r="CE77" s="66">
        <f t="shared" si="95"/>
        <v>21</v>
      </c>
      <c r="CF77" s="66" t="e">
        <f t="shared" si="95"/>
        <v>#N/A</v>
      </c>
      <c r="CG77" s="66" t="e">
        <f t="shared" si="95"/>
        <v>#N/A</v>
      </c>
      <c r="CH77" s="66" t="e">
        <f t="shared" si="95"/>
        <v>#N/A</v>
      </c>
      <c r="CI77" s="66" t="e">
        <f t="shared" si="95"/>
        <v>#N/A</v>
      </c>
      <c r="CJ77" s="66" t="e">
        <f t="shared" si="95"/>
        <v>#N/A</v>
      </c>
      <c r="CK77" s="66" t="e">
        <f t="shared" si="96"/>
        <v>#N/A</v>
      </c>
      <c r="CL77" s="66">
        <f t="shared" si="96"/>
        <v>16.5</v>
      </c>
      <c r="CM77" s="66" t="e">
        <f t="shared" si="96"/>
        <v>#N/A</v>
      </c>
      <c r="CN77" s="66" t="e">
        <f t="shared" si="96"/>
        <v>#N/A</v>
      </c>
      <c r="CO77" s="66">
        <f t="shared" si="96"/>
        <v>13.5</v>
      </c>
      <c r="CP77" s="66" t="e">
        <f t="shared" si="96"/>
        <v>#N/A</v>
      </c>
      <c r="CQ77" s="66" t="e">
        <f t="shared" si="96"/>
        <v>#N/A</v>
      </c>
      <c r="CR77" s="66" t="e">
        <f t="shared" si="96"/>
        <v>#N/A</v>
      </c>
      <c r="CS77" s="66" t="e">
        <f t="shared" si="96"/>
        <v>#N/A</v>
      </c>
      <c r="CT77" s="66">
        <f t="shared" si="96"/>
        <v>10.3</v>
      </c>
      <c r="CU77" s="66" t="e">
        <f t="shared" si="96"/>
        <v>#N/A</v>
      </c>
      <c r="CV77" s="66" t="e">
        <f t="shared" si="96"/>
        <v>#N/A</v>
      </c>
      <c r="CW77" s="66" t="e">
        <f t="shared" si="96"/>
        <v>#N/A</v>
      </c>
      <c r="CX77" s="66" t="e">
        <f t="shared" si="96"/>
        <v>#N/A</v>
      </c>
      <c r="CY77" s="66">
        <f t="shared" si="96"/>
        <v>0.5</v>
      </c>
      <c r="CZ77" s="66" t="e">
        <f>IF(#REF!="",NA(),#REF!)</f>
        <v>#REF!</v>
      </c>
      <c r="DA77" s="66" t="e">
        <f>IF(#REF!="",NA(),#REF!)</f>
        <v>#REF!</v>
      </c>
      <c r="DB77" s="66" t="e">
        <f>IF(#REF!="",NA(),#REF!)</f>
        <v>#REF!</v>
      </c>
      <c r="DC77" s="66" t="e">
        <f>IF(#REF!="",NA(),#REF!)</f>
        <v>#REF!</v>
      </c>
      <c r="DD77" s="66" t="e">
        <f>IF(#REF!="",NA(),#REF!)</f>
        <v>#REF!</v>
      </c>
      <c r="DE77" s="66" t="e">
        <f>IF(#REF!="",NA(),#REF!)</f>
        <v>#REF!</v>
      </c>
      <c r="DF77" s="66" t="e">
        <f>IF(#REF!="",NA(),#REF!)</f>
        <v>#REF!</v>
      </c>
      <c r="DG77" s="66" t="e">
        <f>IF(#REF!="",NA(),#REF!)</f>
        <v>#REF!</v>
      </c>
      <c r="DH77" s="66" t="e">
        <f>IF(#REF!="",NA(),#REF!)</f>
        <v>#REF!</v>
      </c>
      <c r="DI77" s="66" t="e">
        <f>IF(#REF!="",NA(),#REF!)</f>
        <v>#REF!</v>
      </c>
      <c r="DJ77" s="66" t="e">
        <f>IF(#REF!="",NA(),#REF!)</f>
        <v>#REF!</v>
      </c>
      <c r="DK77" s="66" t="e">
        <f>IF(#REF!="",NA(),#REF!)</f>
        <v>#REF!</v>
      </c>
      <c r="DL77" s="66" t="e">
        <f>IF(#REF!="",NA(),#REF!)</f>
        <v>#REF!</v>
      </c>
      <c r="DM77" s="66" t="e">
        <f>IF(#REF!="",NA(),#REF!)</f>
        <v>#REF!</v>
      </c>
      <c r="DN77" s="66" t="e">
        <f>IF(#REF!="",NA(),#REF!)</f>
        <v>#REF!</v>
      </c>
      <c r="DO77" s="66" t="e">
        <f>IF(#REF!="",NA(),#REF!)</f>
        <v>#REF!</v>
      </c>
      <c r="DP77" s="66" t="e">
        <f>IF(#REF!="",NA(),#REF!)</f>
        <v>#REF!</v>
      </c>
      <c r="DQ77" s="66" t="e">
        <f>IF(#REF!="",NA(),#REF!)</f>
        <v>#REF!</v>
      </c>
      <c r="DR77" s="66" t="e">
        <f>IF(#REF!="",NA(),#REF!)</f>
        <v>#REF!</v>
      </c>
      <c r="DS77" s="66" t="e">
        <f>IF(#REF!="",NA(),#REF!)</f>
        <v>#REF!</v>
      </c>
      <c r="DT77" s="66" t="e">
        <f>IF(#REF!="",NA(),#REF!)</f>
        <v>#REF!</v>
      </c>
      <c r="DU77" s="66" t="e">
        <f>IF(#REF!="",NA(),#REF!)</f>
        <v>#REF!</v>
      </c>
      <c r="DV77" s="66" t="e">
        <f>IF(#REF!="",NA(),#REF!)</f>
        <v>#REF!</v>
      </c>
      <c r="DW77" s="66" t="e">
        <f>IF(#REF!="",NA(),#REF!)</f>
        <v>#REF!</v>
      </c>
      <c r="DX77" s="67" t="e">
        <f>IF(#REF!="",NA(),#REF!)</f>
        <v>#REF!</v>
      </c>
      <c r="DY77" s="304"/>
      <c r="DZ77" s="324"/>
      <c r="EA77" s="68"/>
      <c r="EB77" s="58" t="s">
        <v>69</v>
      </c>
      <c r="EC77" s="310"/>
      <c r="ED77" s="312"/>
      <c r="EE77" s="313"/>
      <c r="EF77" s="313"/>
      <c r="EG77" s="313"/>
      <c r="EH77" s="313"/>
      <c r="EI77" s="313"/>
      <c r="EJ77" s="53" t="str">
        <f t="shared" si="91"/>
        <v/>
      </c>
      <c r="EK77" s="53" t="str">
        <f t="shared" si="91"/>
        <v/>
      </c>
      <c r="EL77" s="70" t="str">
        <f t="shared" si="91"/>
        <v/>
      </c>
      <c r="EM77" t="str">
        <f t="shared" si="91"/>
        <v/>
      </c>
      <c r="EN77" t="str">
        <f t="shared" si="91"/>
        <v/>
      </c>
      <c r="EO77">
        <f t="shared" si="91"/>
        <v>12.7</v>
      </c>
      <c r="EP77" t="str">
        <f t="shared" si="91"/>
        <v/>
      </c>
      <c r="EQ77">
        <f t="shared" si="91"/>
        <v>9.1999999999999993</v>
      </c>
      <c r="ER77" t="str">
        <f t="shared" si="91"/>
        <v/>
      </c>
      <c r="ES77" t="str">
        <f t="shared" si="91"/>
        <v/>
      </c>
      <c r="ET77" t="str">
        <f t="shared" si="91"/>
        <v/>
      </c>
      <c r="EU77" t="str">
        <f t="shared" si="91"/>
        <v/>
      </c>
      <c r="EV77">
        <f t="shared" si="91"/>
        <v>5.7</v>
      </c>
      <c r="EW77" t="str">
        <f t="shared" si="91"/>
        <v/>
      </c>
      <c r="EX77" t="str">
        <f t="shared" si="91"/>
        <v/>
      </c>
      <c r="EY77" t="str">
        <f t="shared" si="88"/>
        <v/>
      </c>
      <c r="EZ77" t="str">
        <f t="shared" si="69"/>
        <v/>
      </c>
      <c r="FA77" t="str">
        <f t="shared" si="69"/>
        <v/>
      </c>
      <c r="FB77" t="str">
        <f t="shared" si="69"/>
        <v/>
      </c>
      <c r="FC77">
        <f t="shared" ref="FC77:FM100" si="98">IF(ISNUMBER(BX77),BX77,"")</f>
        <v>10.1</v>
      </c>
      <c r="FD77" t="str">
        <f t="shared" si="98"/>
        <v/>
      </c>
      <c r="FE77">
        <f t="shared" si="98"/>
        <v>21</v>
      </c>
      <c r="FF77" t="str">
        <f t="shared" si="98"/>
        <v/>
      </c>
      <c r="FG77">
        <f t="shared" si="98"/>
        <v>13.9</v>
      </c>
      <c r="FH77" t="str">
        <f t="shared" si="98"/>
        <v/>
      </c>
      <c r="FI77" t="str">
        <f t="shared" si="98"/>
        <v/>
      </c>
      <c r="FJ77">
        <f t="shared" si="98"/>
        <v>21</v>
      </c>
      <c r="FK77" t="str">
        <f t="shared" si="98"/>
        <v/>
      </c>
      <c r="FL77" t="str">
        <f t="shared" si="98"/>
        <v/>
      </c>
      <c r="FM77" t="str">
        <f t="shared" si="98"/>
        <v/>
      </c>
      <c r="FN77" t="str">
        <f t="shared" si="66"/>
        <v/>
      </c>
      <c r="FO77" t="str">
        <f t="shared" si="65"/>
        <v/>
      </c>
      <c r="FP77" t="str">
        <f t="shared" si="65"/>
        <v/>
      </c>
      <c r="FQ77">
        <f t="shared" si="65"/>
        <v>16.5</v>
      </c>
      <c r="FR77" t="str">
        <f t="shared" si="65"/>
        <v/>
      </c>
      <c r="FS77" t="str">
        <f t="shared" si="65"/>
        <v/>
      </c>
      <c r="FT77">
        <f t="shared" si="65"/>
        <v>13.5</v>
      </c>
      <c r="FU77" t="str">
        <f t="shared" si="65"/>
        <v/>
      </c>
      <c r="FV77" t="str">
        <f t="shared" si="65"/>
        <v/>
      </c>
      <c r="FW77" t="str">
        <f t="shared" si="65"/>
        <v/>
      </c>
      <c r="FX77" t="str">
        <f t="shared" si="65"/>
        <v/>
      </c>
      <c r="FY77">
        <f t="shared" si="65"/>
        <v>10.3</v>
      </c>
      <c r="FZ77" t="str">
        <f t="shared" si="65"/>
        <v/>
      </c>
      <c r="GA77" t="str">
        <f t="shared" si="65"/>
        <v/>
      </c>
      <c r="GB77" t="str">
        <f t="shared" si="65"/>
        <v/>
      </c>
      <c r="GC77" t="str">
        <f t="shared" si="65"/>
        <v/>
      </c>
      <c r="GD77">
        <f t="shared" si="65"/>
        <v>0.5</v>
      </c>
      <c r="GE77" t="str">
        <f t="shared" ref="GE77:GR135" si="99">IF(ISNUMBER(CZ77),CZ77,"")</f>
        <v/>
      </c>
      <c r="GF77" t="str">
        <f t="shared" si="99"/>
        <v/>
      </c>
      <c r="GG77" t="str">
        <f t="shared" si="99"/>
        <v/>
      </c>
      <c r="GH77" t="str">
        <f t="shared" si="97"/>
        <v/>
      </c>
      <c r="GI77" t="str">
        <f t="shared" si="97"/>
        <v/>
      </c>
      <c r="GJ77" t="str">
        <f t="shared" si="97"/>
        <v/>
      </c>
      <c r="GK77" t="str">
        <f t="shared" si="97"/>
        <v/>
      </c>
      <c r="GL77" t="str">
        <f t="shared" si="97"/>
        <v/>
      </c>
      <c r="GM77" t="str">
        <f t="shared" si="97"/>
        <v/>
      </c>
      <c r="GN77" t="str">
        <f t="shared" si="67"/>
        <v/>
      </c>
      <c r="GO77" t="str">
        <f t="shared" si="67"/>
        <v/>
      </c>
      <c r="GP77" t="str">
        <f t="shared" si="67"/>
        <v/>
      </c>
      <c r="GQ77" t="str">
        <f t="shared" si="67"/>
        <v/>
      </c>
      <c r="GR77" t="str">
        <f t="shared" si="48"/>
        <v/>
      </c>
      <c r="GS77" t="str">
        <f t="shared" si="48"/>
        <v/>
      </c>
      <c r="GT77" t="str">
        <f t="shared" si="48"/>
        <v/>
      </c>
      <c r="GU77" t="str">
        <f t="shared" si="48"/>
        <v/>
      </c>
      <c r="GV77" t="str">
        <f t="shared" si="48"/>
        <v/>
      </c>
      <c r="GW77" t="str">
        <f t="shared" si="75"/>
        <v/>
      </c>
      <c r="GX77" t="str">
        <f t="shared" si="75"/>
        <v/>
      </c>
      <c r="GY77" t="str">
        <f t="shared" si="75"/>
        <v/>
      </c>
      <c r="GZ77" t="str">
        <f t="shared" si="75"/>
        <v/>
      </c>
      <c r="HA77" t="str">
        <f t="shared" si="75"/>
        <v/>
      </c>
      <c r="HB77" t="str">
        <f t="shared" si="75"/>
        <v/>
      </c>
      <c r="HC77" s="71" t="str">
        <f t="shared" si="38"/>
        <v/>
      </c>
      <c r="HD77" s="313"/>
      <c r="HE77" s="313"/>
      <c r="HF77" s="313"/>
      <c r="HG77" s="313"/>
      <c r="HH77" s="313"/>
      <c r="HI77" s="316"/>
      <c r="HM77" s="70"/>
      <c r="KC77" s="71"/>
      <c r="KE77" s="326"/>
      <c r="KF77" s="72"/>
      <c r="KG77" s="72"/>
      <c r="KH77" s="102"/>
      <c r="KI77" s="63"/>
      <c r="KJ77" s="63"/>
      <c r="KK77" s="63"/>
      <c r="KL77" s="63"/>
      <c r="KM77" s="63"/>
      <c r="KN77" s="63"/>
      <c r="KO77" s="63"/>
      <c r="KP77" s="63"/>
      <c r="KQ77" s="63"/>
      <c r="KR77" s="63"/>
      <c r="KS77" s="63"/>
      <c r="KT77" s="63"/>
      <c r="KU77" s="63"/>
      <c r="KV77" s="63"/>
      <c r="KW77" s="63"/>
      <c r="KX77" s="63"/>
      <c r="KY77" s="63"/>
      <c r="KZ77" s="63"/>
      <c r="LA77" s="63"/>
      <c r="LB77" s="63"/>
      <c r="LC77" s="63"/>
      <c r="LD77" s="63"/>
      <c r="LE77" s="63"/>
      <c r="LF77" s="63"/>
      <c r="LG77" s="63"/>
      <c r="LH77" s="63"/>
      <c r="LI77" s="63"/>
      <c r="LJ77" s="63"/>
      <c r="LK77" s="63"/>
      <c r="LL77" s="63"/>
      <c r="LM77" s="63"/>
      <c r="LN77" s="63"/>
      <c r="LO77" s="63"/>
      <c r="LP77" s="63"/>
      <c r="LQ77" s="63"/>
      <c r="LR77" s="63"/>
      <c r="LS77" s="63"/>
      <c r="LT77" s="63"/>
      <c r="LU77" s="63"/>
      <c r="LV77" s="63"/>
      <c r="LW77" s="63"/>
      <c r="LX77" s="63"/>
      <c r="LY77" s="63"/>
      <c r="LZ77" s="63"/>
    </row>
    <row r="78" spans="1:434" ht="17" thickBot="1">
      <c r="A78" s="319"/>
      <c r="B78" s="321"/>
      <c r="C78" s="328"/>
      <c r="D78" s="307"/>
      <c r="E78" s="58" t="s">
        <v>70</v>
      </c>
      <c r="F78" s="310"/>
      <c r="G78" s="99"/>
      <c r="H78" s="99"/>
      <c r="I78" s="59"/>
      <c r="J78" s="60"/>
      <c r="K78" s="61"/>
      <c r="L78" s="60">
        <v>5.2</v>
      </c>
      <c r="M78" s="61"/>
      <c r="N78" s="60">
        <v>5.6</v>
      </c>
      <c r="O78" s="61"/>
      <c r="P78" s="61"/>
      <c r="Q78" s="61"/>
      <c r="R78" s="61"/>
      <c r="S78" s="60">
        <v>4.5999999999999996</v>
      </c>
      <c r="T78" s="60"/>
      <c r="U78" s="60"/>
      <c r="V78" s="61"/>
      <c r="W78" s="61"/>
      <c r="X78" s="61"/>
      <c r="Y78" s="60"/>
      <c r="Z78" s="60">
        <v>5</v>
      </c>
      <c r="AA78" s="61"/>
      <c r="AB78" s="60">
        <v>2.2999999999999998</v>
      </c>
      <c r="AC78" s="61"/>
      <c r="AD78" s="60">
        <v>3</v>
      </c>
      <c r="AE78" s="60"/>
      <c r="AF78" s="61"/>
      <c r="AG78" s="60">
        <v>2.2999999999999998</v>
      </c>
      <c r="AH78" s="61"/>
      <c r="AI78" s="61"/>
      <c r="AJ78" s="60"/>
      <c r="AK78" s="62"/>
      <c r="AL78" s="62"/>
      <c r="AM78" s="62"/>
      <c r="AN78" s="63">
        <v>6.8</v>
      </c>
      <c r="AO78" s="62"/>
      <c r="AP78" s="62"/>
      <c r="AQ78" s="63">
        <v>13.1</v>
      </c>
      <c r="AR78" s="62"/>
      <c r="AS78" s="62"/>
      <c r="AT78" s="62"/>
      <c r="AU78" s="62"/>
      <c r="AV78" s="63">
        <v>12.3</v>
      </c>
      <c r="AW78" s="62"/>
      <c r="AX78" s="62"/>
      <c r="AY78" s="63"/>
      <c r="AZ78" s="63"/>
      <c r="BA78" s="64">
        <v>18.7</v>
      </c>
      <c r="BC78" s="319"/>
      <c r="BD78">
        <v>0</v>
      </c>
      <c r="BE78" s="65" t="e">
        <f t="shared" si="94"/>
        <v>#N/A</v>
      </c>
      <c r="BF78" s="65" t="e">
        <f t="shared" si="94"/>
        <v>#N/A</v>
      </c>
      <c r="BG78" s="65" t="e">
        <f t="shared" si="94"/>
        <v>#N/A</v>
      </c>
      <c r="BH78" s="66" t="e">
        <f t="shared" si="94"/>
        <v>#N/A</v>
      </c>
      <c r="BI78" s="66" t="e">
        <f t="shared" si="94"/>
        <v>#N/A</v>
      </c>
      <c r="BJ78" s="66">
        <f t="shared" si="94"/>
        <v>5.2</v>
      </c>
      <c r="BK78" s="66" t="e">
        <f t="shared" si="94"/>
        <v>#N/A</v>
      </c>
      <c r="BL78" s="66">
        <f t="shared" si="94"/>
        <v>5.6</v>
      </c>
      <c r="BM78" s="66" t="e">
        <f t="shared" si="94"/>
        <v>#N/A</v>
      </c>
      <c r="BN78" s="66" t="e">
        <f t="shared" si="94"/>
        <v>#N/A</v>
      </c>
      <c r="BO78" s="66" t="e">
        <f t="shared" si="94"/>
        <v>#N/A</v>
      </c>
      <c r="BP78" s="66" t="e">
        <f t="shared" si="94"/>
        <v>#N/A</v>
      </c>
      <c r="BQ78" s="66">
        <f t="shared" si="94"/>
        <v>4.5999999999999996</v>
      </c>
      <c r="BR78" s="66" t="e">
        <f t="shared" si="94"/>
        <v>#N/A</v>
      </c>
      <c r="BS78" s="66" t="e">
        <f t="shared" si="94"/>
        <v>#N/A</v>
      </c>
      <c r="BT78" s="66" t="e">
        <f t="shared" si="94"/>
        <v>#N/A</v>
      </c>
      <c r="BU78" s="66" t="e">
        <f t="shared" si="95"/>
        <v>#N/A</v>
      </c>
      <c r="BV78" s="66" t="e">
        <f t="shared" si="95"/>
        <v>#N/A</v>
      </c>
      <c r="BW78" s="66" t="e">
        <f t="shared" si="95"/>
        <v>#N/A</v>
      </c>
      <c r="BX78" s="66">
        <f t="shared" si="95"/>
        <v>5</v>
      </c>
      <c r="BY78" s="66" t="e">
        <f t="shared" si="95"/>
        <v>#N/A</v>
      </c>
      <c r="BZ78" s="66">
        <f t="shared" si="95"/>
        <v>2.2999999999999998</v>
      </c>
      <c r="CA78" s="66" t="e">
        <f t="shared" si="95"/>
        <v>#N/A</v>
      </c>
      <c r="CB78" s="66">
        <f t="shared" si="95"/>
        <v>3</v>
      </c>
      <c r="CC78" s="66" t="e">
        <f t="shared" si="95"/>
        <v>#N/A</v>
      </c>
      <c r="CD78" s="66" t="e">
        <f t="shared" si="95"/>
        <v>#N/A</v>
      </c>
      <c r="CE78" s="66">
        <f t="shared" si="95"/>
        <v>2.2999999999999998</v>
      </c>
      <c r="CF78" s="66" t="e">
        <f t="shared" si="95"/>
        <v>#N/A</v>
      </c>
      <c r="CG78" s="66" t="e">
        <f t="shared" si="95"/>
        <v>#N/A</v>
      </c>
      <c r="CH78" s="66" t="e">
        <f t="shared" si="95"/>
        <v>#N/A</v>
      </c>
      <c r="CI78" s="66" t="e">
        <f t="shared" si="95"/>
        <v>#N/A</v>
      </c>
      <c r="CJ78" s="66" t="e">
        <f t="shared" si="95"/>
        <v>#N/A</v>
      </c>
      <c r="CK78" s="66" t="e">
        <f t="shared" si="96"/>
        <v>#N/A</v>
      </c>
      <c r="CL78" s="66">
        <f t="shared" si="96"/>
        <v>6.8</v>
      </c>
      <c r="CM78" s="66" t="e">
        <f t="shared" si="96"/>
        <v>#N/A</v>
      </c>
      <c r="CN78" s="66" t="e">
        <f t="shared" si="96"/>
        <v>#N/A</v>
      </c>
      <c r="CO78" s="66">
        <f t="shared" si="96"/>
        <v>13.1</v>
      </c>
      <c r="CP78" s="66" t="e">
        <f t="shared" si="96"/>
        <v>#N/A</v>
      </c>
      <c r="CQ78" s="66" t="e">
        <f t="shared" si="96"/>
        <v>#N/A</v>
      </c>
      <c r="CR78" s="66" t="e">
        <f t="shared" si="96"/>
        <v>#N/A</v>
      </c>
      <c r="CS78" s="66" t="e">
        <f t="shared" si="96"/>
        <v>#N/A</v>
      </c>
      <c r="CT78" s="66">
        <f t="shared" si="96"/>
        <v>12.3</v>
      </c>
      <c r="CU78" s="66" t="e">
        <f t="shared" si="96"/>
        <v>#N/A</v>
      </c>
      <c r="CV78" s="66" t="e">
        <f t="shared" si="96"/>
        <v>#N/A</v>
      </c>
      <c r="CW78" s="66" t="e">
        <f t="shared" si="96"/>
        <v>#N/A</v>
      </c>
      <c r="CX78" s="66" t="e">
        <f t="shared" si="96"/>
        <v>#N/A</v>
      </c>
      <c r="CY78" s="66">
        <f t="shared" si="96"/>
        <v>18.7</v>
      </c>
      <c r="CZ78" s="66" t="e">
        <f>IF(#REF!="",NA(),#REF!)</f>
        <v>#REF!</v>
      </c>
      <c r="DA78" s="66" t="e">
        <f>IF(#REF!="",NA(),#REF!)</f>
        <v>#REF!</v>
      </c>
      <c r="DB78" s="66" t="e">
        <f>IF(#REF!="",NA(),#REF!)</f>
        <v>#REF!</v>
      </c>
      <c r="DC78" s="66" t="e">
        <f>IF(#REF!="",NA(),#REF!)</f>
        <v>#REF!</v>
      </c>
      <c r="DD78" s="66" t="e">
        <f>IF(#REF!="",NA(),#REF!)</f>
        <v>#REF!</v>
      </c>
      <c r="DE78" s="66" t="e">
        <f>IF(#REF!="",NA(),#REF!)</f>
        <v>#REF!</v>
      </c>
      <c r="DF78" s="66" t="e">
        <f>IF(#REF!="",NA(),#REF!)</f>
        <v>#REF!</v>
      </c>
      <c r="DG78" s="66" t="e">
        <f>IF(#REF!="",NA(),#REF!)</f>
        <v>#REF!</v>
      </c>
      <c r="DH78" s="66" t="e">
        <f>IF(#REF!="",NA(),#REF!)</f>
        <v>#REF!</v>
      </c>
      <c r="DI78" s="66" t="e">
        <f>IF(#REF!="",NA(),#REF!)</f>
        <v>#REF!</v>
      </c>
      <c r="DJ78" s="66" t="e">
        <f>IF(#REF!="",NA(),#REF!)</f>
        <v>#REF!</v>
      </c>
      <c r="DK78" s="66" t="e">
        <f>IF(#REF!="",NA(),#REF!)</f>
        <v>#REF!</v>
      </c>
      <c r="DL78" s="66" t="e">
        <f>IF(#REF!="",NA(),#REF!)</f>
        <v>#REF!</v>
      </c>
      <c r="DM78" s="66" t="e">
        <f>IF(#REF!="",NA(),#REF!)</f>
        <v>#REF!</v>
      </c>
      <c r="DN78" s="66" t="e">
        <f>IF(#REF!="",NA(),#REF!)</f>
        <v>#REF!</v>
      </c>
      <c r="DO78" s="66" t="e">
        <f>IF(#REF!="",NA(),#REF!)</f>
        <v>#REF!</v>
      </c>
      <c r="DP78" s="66" t="e">
        <f>IF(#REF!="",NA(),#REF!)</f>
        <v>#REF!</v>
      </c>
      <c r="DQ78" s="66" t="e">
        <f>IF(#REF!="",NA(),#REF!)</f>
        <v>#REF!</v>
      </c>
      <c r="DR78" s="66" t="e">
        <f>IF(#REF!="",NA(),#REF!)</f>
        <v>#REF!</v>
      </c>
      <c r="DS78" s="66" t="e">
        <f>IF(#REF!="",NA(),#REF!)</f>
        <v>#REF!</v>
      </c>
      <c r="DT78" s="66" t="e">
        <f>IF(#REF!="",NA(),#REF!)</f>
        <v>#REF!</v>
      </c>
      <c r="DU78" s="66" t="e">
        <f>IF(#REF!="",NA(),#REF!)</f>
        <v>#REF!</v>
      </c>
      <c r="DV78" s="66" t="e">
        <f>IF(#REF!="",NA(),#REF!)</f>
        <v>#REF!</v>
      </c>
      <c r="DW78" s="66" t="e">
        <f>IF(#REF!="",NA(),#REF!)</f>
        <v>#REF!</v>
      </c>
      <c r="DX78" s="67" t="e">
        <f>IF(#REF!="",NA(),#REF!)</f>
        <v>#REF!</v>
      </c>
      <c r="DY78" s="304"/>
      <c r="DZ78" s="324"/>
      <c r="EA78" s="68"/>
      <c r="EB78" s="58" t="s">
        <v>70</v>
      </c>
      <c r="EC78" s="310"/>
      <c r="ED78" s="312"/>
      <c r="EE78" s="313"/>
      <c r="EF78" s="313"/>
      <c r="EG78" s="313"/>
      <c r="EH78" s="313"/>
      <c r="EI78" s="313"/>
      <c r="EJ78" s="53" t="str">
        <f t="shared" si="91"/>
        <v/>
      </c>
      <c r="EK78" s="53" t="str">
        <f t="shared" si="91"/>
        <v/>
      </c>
      <c r="EL78" s="70" t="str">
        <f t="shared" si="91"/>
        <v/>
      </c>
      <c r="EM78" t="str">
        <f t="shared" si="91"/>
        <v/>
      </c>
      <c r="EN78" t="str">
        <f t="shared" si="91"/>
        <v/>
      </c>
      <c r="EO78">
        <f t="shared" si="91"/>
        <v>5.2</v>
      </c>
      <c r="EP78" t="str">
        <f t="shared" si="91"/>
        <v/>
      </c>
      <c r="EQ78">
        <f t="shared" si="91"/>
        <v>5.6</v>
      </c>
      <c r="ER78" t="str">
        <f t="shared" si="91"/>
        <v/>
      </c>
      <c r="ES78" t="str">
        <f t="shared" si="91"/>
        <v/>
      </c>
      <c r="ET78" t="str">
        <f t="shared" si="91"/>
        <v/>
      </c>
      <c r="EU78" t="str">
        <f t="shared" si="91"/>
        <v/>
      </c>
      <c r="EV78">
        <f t="shared" si="91"/>
        <v>4.5999999999999996</v>
      </c>
      <c r="EW78" t="str">
        <f t="shared" si="91"/>
        <v/>
      </c>
      <c r="EX78" t="str">
        <f t="shared" si="91"/>
        <v/>
      </c>
      <c r="EY78" t="str">
        <f t="shared" si="88"/>
        <v/>
      </c>
      <c r="EZ78" t="str">
        <f t="shared" si="88"/>
        <v/>
      </c>
      <c r="FA78" t="str">
        <f t="shared" si="88"/>
        <v/>
      </c>
      <c r="FB78" t="str">
        <f t="shared" si="88"/>
        <v/>
      </c>
      <c r="FC78">
        <f t="shared" si="98"/>
        <v>5</v>
      </c>
      <c r="FD78" t="str">
        <f t="shared" si="98"/>
        <v/>
      </c>
      <c r="FE78">
        <f t="shared" si="98"/>
        <v>2.2999999999999998</v>
      </c>
      <c r="FF78" t="str">
        <f t="shared" si="98"/>
        <v/>
      </c>
      <c r="FG78">
        <f t="shared" si="98"/>
        <v>3</v>
      </c>
      <c r="FH78" t="str">
        <f t="shared" si="98"/>
        <v/>
      </c>
      <c r="FI78" t="str">
        <f t="shared" si="98"/>
        <v/>
      </c>
      <c r="FJ78">
        <f t="shared" si="98"/>
        <v>2.2999999999999998</v>
      </c>
      <c r="FK78" t="str">
        <f t="shared" si="98"/>
        <v/>
      </c>
      <c r="FL78" t="str">
        <f t="shared" si="98"/>
        <v/>
      </c>
      <c r="FM78" t="str">
        <f t="shared" si="98"/>
        <v/>
      </c>
      <c r="FN78" t="str">
        <f t="shared" si="66"/>
        <v/>
      </c>
      <c r="FO78" t="str">
        <f t="shared" si="65"/>
        <v/>
      </c>
      <c r="FP78" t="str">
        <f t="shared" si="65"/>
        <v/>
      </c>
      <c r="FQ78">
        <f t="shared" si="65"/>
        <v>6.8</v>
      </c>
      <c r="FR78" t="str">
        <f t="shared" si="65"/>
        <v/>
      </c>
      <c r="FS78" t="str">
        <f t="shared" si="65"/>
        <v/>
      </c>
      <c r="FT78">
        <f t="shared" si="65"/>
        <v>13.1</v>
      </c>
      <c r="FU78" t="str">
        <f t="shared" si="65"/>
        <v/>
      </c>
      <c r="FV78" t="str">
        <f t="shared" si="65"/>
        <v/>
      </c>
      <c r="FW78" t="str">
        <f t="shared" si="65"/>
        <v/>
      </c>
      <c r="FX78" t="str">
        <f t="shared" si="65"/>
        <v/>
      </c>
      <c r="FY78">
        <f t="shared" si="65"/>
        <v>12.3</v>
      </c>
      <c r="FZ78" t="str">
        <f t="shared" si="65"/>
        <v/>
      </c>
      <c r="GA78" t="str">
        <f t="shared" si="65"/>
        <v/>
      </c>
      <c r="GB78" t="str">
        <f t="shared" si="65"/>
        <v/>
      </c>
      <c r="GC78" t="str">
        <f t="shared" si="65"/>
        <v/>
      </c>
      <c r="GD78">
        <f t="shared" si="65"/>
        <v>18.7</v>
      </c>
      <c r="GE78" t="str">
        <f t="shared" si="99"/>
        <v/>
      </c>
      <c r="GF78" t="str">
        <f t="shared" si="99"/>
        <v/>
      </c>
      <c r="GG78" t="str">
        <f t="shared" si="99"/>
        <v/>
      </c>
      <c r="GH78" t="str">
        <f t="shared" si="97"/>
        <v/>
      </c>
      <c r="GI78" t="str">
        <f t="shared" si="97"/>
        <v/>
      </c>
      <c r="GJ78" t="str">
        <f t="shared" si="97"/>
        <v/>
      </c>
      <c r="GK78" t="str">
        <f t="shared" si="97"/>
        <v/>
      </c>
      <c r="GL78" t="str">
        <f t="shared" si="97"/>
        <v/>
      </c>
      <c r="GM78" t="str">
        <f t="shared" si="97"/>
        <v/>
      </c>
      <c r="GN78" t="str">
        <f t="shared" si="67"/>
        <v/>
      </c>
      <c r="GO78" t="str">
        <f t="shared" si="67"/>
        <v/>
      </c>
      <c r="GP78" t="str">
        <f t="shared" si="67"/>
        <v/>
      </c>
      <c r="GQ78" t="str">
        <f t="shared" si="67"/>
        <v/>
      </c>
      <c r="GR78" t="str">
        <f t="shared" si="48"/>
        <v/>
      </c>
      <c r="GS78" t="str">
        <f t="shared" si="48"/>
        <v/>
      </c>
      <c r="GT78" t="str">
        <f t="shared" si="48"/>
        <v/>
      </c>
      <c r="GU78" t="str">
        <f t="shared" si="48"/>
        <v/>
      </c>
      <c r="GV78" t="str">
        <f t="shared" si="48"/>
        <v/>
      </c>
      <c r="GW78" t="str">
        <f t="shared" si="75"/>
        <v/>
      </c>
      <c r="GX78" t="str">
        <f t="shared" si="75"/>
        <v/>
      </c>
      <c r="GY78" t="str">
        <f t="shared" si="75"/>
        <v/>
      </c>
      <c r="GZ78" t="str">
        <f t="shared" si="75"/>
        <v/>
      </c>
      <c r="HA78" t="str">
        <f t="shared" si="75"/>
        <v/>
      </c>
      <c r="HB78" t="str">
        <f t="shared" si="75"/>
        <v/>
      </c>
      <c r="HC78" s="71" t="str">
        <f t="shared" si="38"/>
        <v/>
      </c>
      <c r="HD78" s="313"/>
      <c r="HE78" s="313"/>
      <c r="HF78" s="313"/>
      <c r="HG78" s="313"/>
      <c r="HH78" s="313"/>
      <c r="HI78" s="316"/>
      <c r="HM78" s="70"/>
      <c r="KC78" s="71"/>
      <c r="KE78" s="326"/>
      <c r="KF78" s="72"/>
      <c r="KG78" s="72"/>
      <c r="KH78" s="102"/>
      <c r="KI78" s="63"/>
      <c r="KJ78" s="63"/>
      <c r="KK78" s="63"/>
      <c r="KL78" s="63"/>
      <c r="KM78" s="63"/>
      <c r="KN78" s="63"/>
      <c r="KO78" s="63"/>
      <c r="KP78" s="63"/>
      <c r="KQ78" s="63"/>
      <c r="KR78" s="63"/>
      <c r="KS78" s="63"/>
      <c r="KT78" s="63"/>
      <c r="KU78" s="63"/>
      <c r="KV78" s="63"/>
      <c r="KW78" s="63"/>
      <c r="KX78" s="63"/>
      <c r="KY78" s="63"/>
      <c r="KZ78" s="63"/>
      <c r="LA78" s="63"/>
      <c r="LB78" s="63"/>
      <c r="LC78" s="63"/>
      <c r="LD78" s="63"/>
      <c r="LE78" s="63"/>
      <c r="LF78" s="63"/>
      <c r="LG78" s="63"/>
      <c r="LH78" s="63"/>
      <c r="LI78" s="63"/>
      <c r="LJ78" s="63"/>
      <c r="LK78" s="63"/>
      <c r="LL78" s="63"/>
      <c r="LM78" s="63"/>
      <c r="LN78" s="63"/>
      <c r="LO78" s="63"/>
      <c r="LP78" s="63"/>
      <c r="LQ78" s="63"/>
      <c r="LR78" s="63"/>
      <c r="LS78" s="63"/>
      <c r="LT78" s="63"/>
      <c r="LU78" s="63"/>
      <c r="LV78" s="63"/>
      <c r="LW78" s="63"/>
      <c r="LX78" s="63"/>
      <c r="LY78" s="63"/>
      <c r="LZ78" s="63"/>
    </row>
    <row r="79" spans="1:434" ht="17" thickBot="1">
      <c r="A79" s="319"/>
      <c r="B79" s="321"/>
      <c r="C79" s="329"/>
      <c r="D79" s="308"/>
      <c r="E79" s="94" t="s">
        <v>3</v>
      </c>
      <c r="F79" s="311"/>
      <c r="G79" s="100"/>
      <c r="H79" s="100"/>
      <c r="I79" s="95"/>
      <c r="J79" s="79"/>
      <c r="K79" s="80"/>
      <c r="L79" s="60">
        <v>63.4</v>
      </c>
      <c r="M79" s="80"/>
      <c r="N79" s="79">
        <v>60.1</v>
      </c>
      <c r="O79" s="80"/>
      <c r="P79" s="80"/>
      <c r="Q79" s="80"/>
      <c r="R79" s="80"/>
      <c r="S79" s="79">
        <v>66.3</v>
      </c>
      <c r="T79" s="79"/>
      <c r="U79" s="79"/>
      <c r="V79" s="80"/>
      <c r="W79" s="80"/>
      <c r="X79" s="80"/>
      <c r="Y79" s="79"/>
      <c r="Z79" s="79">
        <v>44.9</v>
      </c>
      <c r="AA79" s="80"/>
      <c r="AB79" s="79">
        <v>32.6</v>
      </c>
      <c r="AC79" s="80"/>
      <c r="AD79" s="79">
        <v>33.799999999999997</v>
      </c>
      <c r="AE79" s="79"/>
      <c r="AF79" s="80"/>
      <c r="AG79" s="79">
        <v>14.6</v>
      </c>
      <c r="AH79" s="78"/>
      <c r="AI79" s="80"/>
      <c r="AJ79" s="79"/>
      <c r="AK79" s="96"/>
      <c r="AL79" s="96"/>
      <c r="AM79" s="96"/>
      <c r="AN79" s="97">
        <v>47.1</v>
      </c>
      <c r="AO79" s="96"/>
      <c r="AP79" s="96"/>
      <c r="AQ79" s="97">
        <v>47.6</v>
      </c>
      <c r="AR79" s="96"/>
      <c r="AS79" s="96"/>
      <c r="AT79" s="96"/>
      <c r="AU79" s="96"/>
      <c r="AV79" s="97">
        <v>60.1</v>
      </c>
      <c r="AW79" s="96"/>
      <c r="AX79" s="96"/>
      <c r="AY79" s="97"/>
      <c r="AZ79" s="97"/>
      <c r="BA79" s="98">
        <v>80.8</v>
      </c>
      <c r="BC79" s="319"/>
      <c r="BD79">
        <v>0</v>
      </c>
      <c r="BE79" s="84" t="e">
        <f t="shared" si="94"/>
        <v>#N/A</v>
      </c>
      <c r="BF79" s="84" t="e">
        <f t="shared" si="94"/>
        <v>#N/A</v>
      </c>
      <c r="BG79" s="84" t="e">
        <f t="shared" si="94"/>
        <v>#N/A</v>
      </c>
      <c r="BH79" s="85" t="e">
        <f t="shared" si="94"/>
        <v>#N/A</v>
      </c>
      <c r="BI79" s="85" t="e">
        <f t="shared" si="94"/>
        <v>#N/A</v>
      </c>
      <c r="BJ79" s="85">
        <f t="shared" si="94"/>
        <v>63.4</v>
      </c>
      <c r="BK79" s="85" t="e">
        <f t="shared" si="94"/>
        <v>#N/A</v>
      </c>
      <c r="BL79" s="85">
        <f t="shared" si="94"/>
        <v>60.1</v>
      </c>
      <c r="BM79" s="85" t="e">
        <f t="shared" si="94"/>
        <v>#N/A</v>
      </c>
      <c r="BN79" s="85" t="e">
        <f t="shared" si="94"/>
        <v>#N/A</v>
      </c>
      <c r="BO79" s="85" t="e">
        <f t="shared" si="94"/>
        <v>#N/A</v>
      </c>
      <c r="BP79" s="85" t="e">
        <f t="shared" si="94"/>
        <v>#N/A</v>
      </c>
      <c r="BQ79" s="85">
        <f t="shared" si="94"/>
        <v>66.3</v>
      </c>
      <c r="BR79" s="85" t="e">
        <f t="shared" si="94"/>
        <v>#N/A</v>
      </c>
      <c r="BS79" s="85" t="e">
        <f t="shared" si="94"/>
        <v>#N/A</v>
      </c>
      <c r="BT79" s="85" t="e">
        <f t="shared" si="94"/>
        <v>#N/A</v>
      </c>
      <c r="BU79" s="85" t="e">
        <f t="shared" si="95"/>
        <v>#N/A</v>
      </c>
      <c r="BV79" s="85" t="e">
        <f t="shared" si="95"/>
        <v>#N/A</v>
      </c>
      <c r="BW79" s="85" t="e">
        <f t="shared" si="95"/>
        <v>#N/A</v>
      </c>
      <c r="BX79" s="85">
        <f t="shared" si="95"/>
        <v>44.9</v>
      </c>
      <c r="BY79" s="85" t="e">
        <f t="shared" si="95"/>
        <v>#N/A</v>
      </c>
      <c r="BZ79" s="85">
        <f t="shared" si="95"/>
        <v>32.6</v>
      </c>
      <c r="CA79" s="85" t="e">
        <f t="shared" si="95"/>
        <v>#N/A</v>
      </c>
      <c r="CB79" s="85">
        <f t="shared" si="95"/>
        <v>33.799999999999997</v>
      </c>
      <c r="CC79" s="85" t="e">
        <f t="shared" si="95"/>
        <v>#N/A</v>
      </c>
      <c r="CD79" s="85" t="e">
        <f t="shared" si="95"/>
        <v>#N/A</v>
      </c>
      <c r="CE79" s="85">
        <f t="shared" si="95"/>
        <v>14.6</v>
      </c>
      <c r="CF79" s="85" t="e">
        <f t="shared" si="95"/>
        <v>#N/A</v>
      </c>
      <c r="CG79" s="85" t="e">
        <f t="shared" si="95"/>
        <v>#N/A</v>
      </c>
      <c r="CH79" s="85" t="e">
        <f t="shared" si="95"/>
        <v>#N/A</v>
      </c>
      <c r="CI79" s="85" t="e">
        <f t="shared" si="95"/>
        <v>#N/A</v>
      </c>
      <c r="CJ79" s="85" t="e">
        <f t="shared" si="95"/>
        <v>#N/A</v>
      </c>
      <c r="CK79" s="85" t="e">
        <f t="shared" si="96"/>
        <v>#N/A</v>
      </c>
      <c r="CL79" s="85">
        <f t="shared" si="96"/>
        <v>47.1</v>
      </c>
      <c r="CM79" s="85" t="e">
        <f t="shared" si="96"/>
        <v>#N/A</v>
      </c>
      <c r="CN79" s="85" t="e">
        <f t="shared" si="96"/>
        <v>#N/A</v>
      </c>
      <c r="CO79" s="85">
        <f t="shared" si="96"/>
        <v>47.6</v>
      </c>
      <c r="CP79" s="85" t="e">
        <f t="shared" si="96"/>
        <v>#N/A</v>
      </c>
      <c r="CQ79" s="85" t="e">
        <f t="shared" si="96"/>
        <v>#N/A</v>
      </c>
      <c r="CR79" s="85" t="e">
        <f t="shared" si="96"/>
        <v>#N/A</v>
      </c>
      <c r="CS79" s="85" t="e">
        <f t="shared" si="96"/>
        <v>#N/A</v>
      </c>
      <c r="CT79" s="85">
        <f t="shared" si="96"/>
        <v>60.1</v>
      </c>
      <c r="CU79" s="85" t="e">
        <f t="shared" si="96"/>
        <v>#N/A</v>
      </c>
      <c r="CV79" s="85" t="e">
        <f t="shared" si="96"/>
        <v>#N/A</v>
      </c>
      <c r="CW79" s="85" t="e">
        <f t="shared" si="96"/>
        <v>#N/A</v>
      </c>
      <c r="CX79" s="85" t="e">
        <f t="shared" si="96"/>
        <v>#N/A</v>
      </c>
      <c r="CY79" s="85">
        <f t="shared" si="96"/>
        <v>80.8</v>
      </c>
      <c r="CZ79" s="85" t="e">
        <f>IF(#REF!="",NA(),#REF!)</f>
        <v>#REF!</v>
      </c>
      <c r="DA79" s="85" t="e">
        <f>IF(#REF!="",NA(),#REF!)</f>
        <v>#REF!</v>
      </c>
      <c r="DB79" s="85" t="e">
        <f>IF(#REF!="",NA(),#REF!)</f>
        <v>#REF!</v>
      </c>
      <c r="DC79" s="85" t="e">
        <f>IF(#REF!="",NA(),#REF!)</f>
        <v>#REF!</v>
      </c>
      <c r="DD79" s="85" t="e">
        <f>IF(#REF!="",NA(),#REF!)</f>
        <v>#REF!</v>
      </c>
      <c r="DE79" s="85" t="e">
        <f>IF(#REF!="",NA(),#REF!)</f>
        <v>#REF!</v>
      </c>
      <c r="DF79" s="85" t="e">
        <f>IF(#REF!="",NA(),#REF!)</f>
        <v>#REF!</v>
      </c>
      <c r="DG79" s="85" t="e">
        <f>IF(#REF!="",NA(),#REF!)</f>
        <v>#REF!</v>
      </c>
      <c r="DH79" s="85" t="e">
        <f>IF(#REF!="",NA(),#REF!)</f>
        <v>#REF!</v>
      </c>
      <c r="DI79" s="85" t="e">
        <f>IF(#REF!="",NA(),#REF!)</f>
        <v>#REF!</v>
      </c>
      <c r="DJ79" s="85" t="e">
        <f>IF(#REF!="",NA(),#REF!)</f>
        <v>#REF!</v>
      </c>
      <c r="DK79" s="85" t="e">
        <f>IF(#REF!="",NA(),#REF!)</f>
        <v>#REF!</v>
      </c>
      <c r="DL79" s="85" t="e">
        <f>IF(#REF!="",NA(),#REF!)</f>
        <v>#REF!</v>
      </c>
      <c r="DM79" s="85" t="e">
        <f>IF(#REF!="",NA(),#REF!)</f>
        <v>#REF!</v>
      </c>
      <c r="DN79" s="85" t="e">
        <f>IF(#REF!="",NA(),#REF!)</f>
        <v>#REF!</v>
      </c>
      <c r="DO79" s="85" t="e">
        <f>IF(#REF!="",NA(),#REF!)</f>
        <v>#REF!</v>
      </c>
      <c r="DP79" s="85" t="e">
        <f>IF(#REF!="",NA(),#REF!)</f>
        <v>#REF!</v>
      </c>
      <c r="DQ79" s="85" t="e">
        <f>IF(#REF!="",NA(),#REF!)</f>
        <v>#REF!</v>
      </c>
      <c r="DR79" s="85" t="e">
        <f>IF(#REF!="",NA(),#REF!)</f>
        <v>#REF!</v>
      </c>
      <c r="DS79" s="85" t="e">
        <f>IF(#REF!="",NA(),#REF!)</f>
        <v>#REF!</v>
      </c>
      <c r="DT79" s="85" t="e">
        <f>IF(#REF!="",NA(),#REF!)</f>
        <v>#REF!</v>
      </c>
      <c r="DU79" s="85" t="e">
        <f>IF(#REF!="",NA(),#REF!)</f>
        <v>#REF!</v>
      </c>
      <c r="DV79" s="85" t="e">
        <f>IF(#REF!="",NA(),#REF!)</f>
        <v>#REF!</v>
      </c>
      <c r="DW79" s="85" t="e">
        <f>IF(#REF!="",NA(),#REF!)</f>
        <v>#REF!</v>
      </c>
      <c r="DX79" s="86" t="e">
        <f>IF(#REF!="",NA(),#REF!)</f>
        <v>#REF!</v>
      </c>
      <c r="DY79" s="305"/>
      <c r="DZ79" s="325"/>
      <c r="EA79" s="87"/>
      <c r="EB79" s="58" t="s">
        <v>3</v>
      </c>
      <c r="EC79" s="311"/>
      <c r="ED79" s="312"/>
      <c r="EE79" s="313"/>
      <c r="EF79" s="313"/>
      <c r="EG79" s="313"/>
      <c r="EH79" s="313"/>
      <c r="EI79" s="313"/>
      <c r="EJ79" s="53" t="str">
        <f t="shared" si="91"/>
        <v/>
      </c>
      <c r="EK79" s="53" t="str">
        <f t="shared" si="91"/>
        <v/>
      </c>
      <c r="EL79" s="88" t="str">
        <f t="shared" si="91"/>
        <v/>
      </c>
      <c r="EM79" s="89" t="str">
        <f t="shared" si="91"/>
        <v/>
      </c>
      <c r="EN79" s="89" t="str">
        <f t="shared" si="91"/>
        <v/>
      </c>
      <c r="EO79" s="89">
        <f t="shared" si="91"/>
        <v>63.4</v>
      </c>
      <c r="EP79" s="89" t="str">
        <f t="shared" si="91"/>
        <v/>
      </c>
      <c r="EQ79" s="89">
        <f t="shared" si="91"/>
        <v>60.1</v>
      </c>
      <c r="ER79" s="89" t="str">
        <f t="shared" si="91"/>
        <v/>
      </c>
      <c r="ES79" s="89" t="str">
        <f t="shared" si="91"/>
        <v/>
      </c>
      <c r="ET79" s="89" t="str">
        <f t="shared" si="91"/>
        <v/>
      </c>
      <c r="EU79" s="89" t="str">
        <f t="shared" si="91"/>
        <v/>
      </c>
      <c r="EV79" s="89">
        <f t="shared" si="91"/>
        <v>66.3</v>
      </c>
      <c r="EW79" s="89" t="str">
        <f t="shared" si="91"/>
        <v/>
      </c>
      <c r="EX79" s="89" t="str">
        <f t="shared" si="91"/>
        <v/>
      </c>
      <c r="EY79" s="89" t="str">
        <f t="shared" si="88"/>
        <v/>
      </c>
      <c r="EZ79" s="89" t="str">
        <f t="shared" si="88"/>
        <v/>
      </c>
      <c r="FA79" s="89" t="str">
        <f t="shared" si="88"/>
        <v/>
      </c>
      <c r="FB79" s="89" t="str">
        <f t="shared" si="88"/>
        <v/>
      </c>
      <c r="FC79" s="89">
        <f t="shared" si="98"/>
        <v>44.9</v>
      </c>
      <c r="FD79" s="89" t="str">
        <f t="shared" si="98"/>
        <v/>
      </c>
      <c r="FE79" s="89">
        <f t="shared" si="98"/>
        <v>32.6</v>
      </c>
      <c r="FF79" s="89" t="str">
        <f t="shared" si="98"/>
        <v/>
      </c>
      <c r="FG79" s="89">
        <f t="shared" si="98"/>
        <v>33.799999999999997</v>
      </c>
      <c r="FH79" s="89" t="str">
        <f t="shared" si="98"/>
        <v/>
      </c>
      <c r="FI79" s="89" t="str">
        <f t="shared" si="98"/>
        <v/>
      </c>
      <c r="FJ79" s="89">
        <f t="shared" si="98"/>
        <v>14.6</v>
      </c>
      <c r="FK79" s="89" t="str">
        <f t="shared" si="98"/>
        <v/>
      </c>
      <c r="FL79" s="89" t="str">
        <f t="shared" si="98"/>
        <v/>
      </c>
      <c r="FM79" s="89" t="str">
        <f t="shared" si="98"/>
        <v/>
      </c>
      <c r="FN79" s="89" t="str">
        <f t="shared" si="66"/>
        <v/>
      </c>
      <c r="FO79" s="89" t="str">
        <f t="shared" si="65"/>
        <v/>
      </c>
      <c r="FP79" s="89" t="str">
        <f t="shared" si="65"/>
        <v/>
      </c>
      <c r="FQ79" s="89">
        <f t="shared" si="65"/>
        <v>47.1</v>
      </c>
      <c r="FR79" s="89" t="str">
        <f t="shared" ref="FR79:GD98" si="100">IF(ISNUMBER(CM79),CM79,"")</f>
        <v/>
      </c>
      <c r="FS79" s="89" t="str">
        <f t="shared" si="100"/>
        <v/>
      </c>
      <c r="FT79" s="89">
        <f t="shared" si="100"/>
        <v>47.6</v>
      </c>
      <c r="FU79" s="89" t="str">
        <f t="shared" si="100"/>
        <v/>
      </c>
      <c r="FV79" s="89" t="str">
        <f t="shared" si="100"/>
        <v/>
      </c>
      <c r="FW79" s="89" t="str">
        <f t="shared" si="100"/>
        <v/>
      </c>
      <c r="FX79" s="89" t="str">
        <f t="shared" si="100"/>
        <v/>
      </c>
      <c r="FY79" s="89">
        <f t="shared" si="100"/>
        <v>60.1</v>
      </c>
      <c r="FZ79" s="89" t="str">
        <f t="shared" si="100"/>
        <v/>
      </c>
      <c r="GA79" s="89" t="str">
        <f t="shared" si="100"/>
        <v/>
      </c>
      <c r="GB79" s="89" t="str">
        <f t="shared" si="100"/>
        <v/>
      </c>
      <c r="GC79" s="89" t="str">
        <f t="shared" si="100"/>
        <v/>
      </c>
      <c r="GD79" s="89">
        <f t="shared" si="100"/>
        <v>80.8</v>
      </c>
      <c r="GE79" s="89" t="str">
        <f t="shared" si="99"/>
        <v/>
      </c>
      <c r="GF79" s="89" t="str">
        <f t="shared" si="99"/>
        <v/>
      </c>
      <c r="GG79" s="89" t="str">
        <f t="shared" si="99"/>
        <v/>
      </c>
      <c r="GH79" s="89" t="str">
        <f t="shared" si="97"/>
        <v/>
      </c>
      <c r="GI79" s="89" t="str">
        <f t="shared" si="97"/>
        <v/>
      </c>
      <c r="GJ79" s="89" t="str">
        <f t="shared" si="97"/>
        <v/>
      </c>
      <c r="GK79" s="89" t="str">
        <f t="shared" si="97"/>
        <v/>
      </c>
      <c r="GL79" s="89" t="str">
        <f t="shared" si="97"/>
        <v/>
      </c>
      <c r="GM79" s="89" t="str">
        <f t="shared" si="97"/>
        <v/>
      </c>
      <c r="GN79" s="89" t="str">
        <f t="shared" si="67"/>
        <v/>
      </c>
      <c r="GO79" s="89" t="str">
        <f t="shared" si="67"/>
        <v/>
      </c>
      <c r="GP79" s="89" t="str">
        <f t="shared" si="67"/>
        <v/>
      </c>
      <c r="GQ79" s="89" t="str">
        <f t="shared" si="67"/>
        <v/>
      </c>
      <c r="GR79" s="89" t="str">
        <f t="shared" si="48"/>
        <v/>
      </c>
      <c r="GS79" s="89" t="str">
        <f t="shared" si="48"/>
        <v/>
      </c>
      <c r="GT79" s="89" t="str">
        <f t="shared" si="48"/>
        <v/>
      </c>
      <c r="GU79" s="89" t="str">
        <f t="shared" si="48"/>
        <v/>
      </c>
      <c r="GV79" s="89" t="str">
        <f t="shared" si="48"/>
        <v/>
      </c>
      <c r="GW79" s="89" t="str">
        <f t="shared" si="75"/>
        <v/>
      </c>
      <c r="GX79" s="89" t="str">
        <f t="shared" si="75"/>
        <v/>
      </c>
      <c r="GY79" s="89" t="str">
        <f t="shared" si="75"/>
        <v/>
      </c>
      <c r="GZ79" s="89" t="str">
        <f t="shared" si="75"/>
        <v/>
      </c>
      <c r="HA79" s="89" t="str">
        <f t="shared" si="75"/>
        <v/>
      </c>
      <c r="HB79" s="89" t="str">
        <f t="shared" si="75"/>
        <v/>
      </c>
      <c r="HC79" s="90" t="str">
        <f t="shared" si="38"/>
        <v/>
      </c>
      <c r="HD79" s="313"/>
      <c r="HE79" s="313"/>
      <c r="HF79" s="313"/>
      <c r="HG79" s="313"/>
      <c r="HH79" s="313"/>
      <c r="HI79" s="316"/>
      <c r="HM79" s="88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89"/>
      <c r="JZ79" s="89"/>
      <c r="KA79" s="89"/>
      <c r="KB79" s="89"/>
      <c r="KC79" s="90"/>
      <c r="KE79" s="326"/>
      <c r="KF79" s="91"/>
      <c r="KG79" s="91"/>
      <c r="KH79" s="103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</row>
    <row r="80" spans="1:434" ht="15" customHeight="1" thickBot="1">
      <c r="A80" s="319" t="s">
        <v>24</v>
      </c>
      <c r="B80" s="307">
        <v>6</v>
      </c>
      <c r="C80" s="306">
        <f ca="1">_xlfn.DAYS(TODAY(),F80)</f>
        <v>2602</v>
      </c>
      <c r="D80" s="306" t="s">
        <v>87</v>
      </c>
      <c r="E80" s="41" t="s">
        <v>65</v>
      </c>
      <c r="F80" s="309">
        <v>42830</v>
      </c>
      <c r="G80" s="99"/>
      <c r="H80" s="42">
        <v>0</v>
      </c>
      <c r="I80" s="43"/>
      <c r="J80" s="44">
        <v>182</v>
      </c>
      <c r="K80" s="45"/>
      <c r="L80" s="44">
        <v>225</v>
      </c>
      <c r="M80" s="45"/>
      <c r="N80" s="44">
        <v>250</v>
      </c>
      <c r="O80" s="45"/>
      <c r="P80" s="45"/>
      <c r="Q80" s="45"/>
      <c r="R80" s="45"/>
      <c r="S80" s="44">
        <v>300</v>
      </c>
      <c r="T80" s="44"/>
      <c r="U80" s="44"/>
      <c r="V80" s="45"/>
      <c r="W80" s="45"/>
      <c r="X80" s="45"/>
      <c r="Y80" s="44"/>
      <c r="Z80" s="44">
        <v>215</v>
      </c>
      <c r="AA80" s="45"/>
      <c r="AB80" s="44">
        <v>125</v>
      </c>
      <c r="AC80" s="45"/>
      <c r="AD80" s="44">
        <v>115</v>
      </c>
      <c r="AE80" s="44"/>
      <c r="AF80" s="45"/>
      <c r="AG80" s="44">
        <v>105</v>
      </c>
      <c r="AH80" s="45"/>
      <c r="AI80" s="45"/>
      <c r="AJ80" s="44">
        <v>56</v>
      </c>
      <c r="AK80" s="46"/>
      <c r="AL80" s="46"/>
      <c r="AM80" s="46"/>
      <c r="AN80" s="47">
        <v>52</v>
      </c>
      <c r="AO80" s="46"/>
      <c r="AP80" s="46"/>
      <c r="AQ80" s="47">
        <v>8</v>
      </c>
      <c r="AR80" s="46"/>
      <c r="AS80" s="46"/>
      <c r="AT80" s="46"/>
      <c r="AU80" s="46"/>
      <c r="AV80" s="47">
        <v>1</v>
      </c>
      <c r="AW80" s="46"/>
      <c r="AX80" s="46"/>
      <c r="AY80" s="47"/>
      <c r="AZ80" s="48">
        <v>1</v>
      </c>
      <c r="BA80" s="47"/>
      <c r="BC80" s="319" t="s">
        <v>24</v>
      </c>
      <c r="BD80">
        <v>0</v>
      </c>
      <c r="BE80" s="49" t="e">
        <f t="shared" si="94"/>
        <v>#N/A</v>
      </c>
      <c r="BF80" s="49">
        <f t="shared" si="94"/>
        <v>0</v>
      </c>
      <c r="BG80" s="65" t="e">
        <f t="shared" si="94"/>
        <v>#N/A</v>
      </c>
      <c r="BH80" s="66">
        <f t="shared" si="94"/>
        <v>182</v>
      </c>
      <c r="BI80" s="66" t="e">
        <f t="shared" si="94"/>
        <v>#N/A</v>
      </c>
      <c r="BJ80" s="66">
        <f t="shared" si="94"/>
        <v>225</v>
      </c>
      <c r="BK80" s="66" t="e">
        <f t="shared" si="94"/>
        <v>#N/A</v>
      </c>
      <c r="BL80" s="66">
        <f t="shared" si="94"/>
        <v>250</v>
      </c>
      <c r="BM80" s="66" t="e">
        <f t="shared" si="94"/>
        <v>#N/A</v>
      </c>
      <c r="BN80" s="66" t="e">
        <f t="shared" si="94"/>
        <v>#N/A</v>
      </c>
      <c r="BO80" s="66" t="e">
        <f t="shared" si="94"/>
        <v>#N/A</v>
      </c>
      <c r="BP80" s="66" t="e">
        <f t="shared" si="94"/>
        <v>#N/A</v>
      </c>
      <c r="BQ80" s="66">
        <f t="shared" si="94"/>
        <v>300</v>
      </c>
      <c r="BR80" s="66" t="e">
        <f t="shared" si="94"/>
        <v>#N/A</v>
      </c>
      <c r="BS80" s="66" t="e">
        <f t="shared" si="94"/>
        <v>#N/A</v>
      </c>
      <c r="BT80" s="66" t="e">
        <f t="shared" si="94"/>
        <v>#N/A</v>
      </c>
      <c r="BU80" s="66" t="e">
        <f t="shared" si="95"/>
        <v>#N/A</v>
      </c>
      <c r="BV80" s="66" t="e">
        <f t="shared" si="95"/>
        <v>#N/A</v>
      </c>
      <c r="BW80" s="66" t="e">
        <f t="shared" si="95"/>
        <v>#N/A</v>
      </c>
      <c r="BX80" s="66">
        <f t="shared" si="95"/>
        <v>215</v>
      </c>
      <c r="BY80" s="66" t="e">
        <f t="shared" si="95"/>
        <v>#N/A</v>
      </c>
      <c r="BZ80" s="66">
        <f t="shared" si="95"/>
        <v>125</v>
      </c>
      <c r="CA80" s="66" t="e">
        <f t="shared" si="95"/>
        <v>#N/A</v>
      </c>
      <c r="CB80" s="66">
        <f t="shared" si="95"/>
        <v>115</v>
      </c>
      <c r="CC80" s="66" t="e">
        <f t="shared" si="95"/>
        <v>#N/A</v>
      </c>
      <c r="CD80" s="66" t="e">
        <f t="shared" si="95"/>
        <v>#N/A</v>
      </c>
      <c r="CE80" s="66">
        <f t="shared" si="95"/>
        <v>105</v>
      </c>
      <c r="CF80" s="66" t="e">
        <f t="shared" si="95"/>
        <v>#N/A</v>
      </c>
      <c r="CG80" s="66" t="e">
        <f t="shared" si="95"/>
        <v>#N/A</v>
      </c>
      <c r="CH80" s="66">
        <f t="shared" si="95"/>
        <v>56</v>
      </c>
      <c r="CI80" s="66" t="e">
        <f t="shared" si="95"/>
        <v>#N/A</v>
      </c>
      <c r="CJ80" s="66" t="e">
        <f t="shared" si="95"/>
        <v>#N/A</v>
      </c>
      <c r="CK80" s="66" t="e">
        <f t="shared" si="96"/>
        <v>#N/A</v>
      </c>
      <c r="CL80" s="66">
        <f t="shared" si="96"/>
        <v>52</v>
      </c>
      <c r="CM80" s="66" t="e">
        <f t="shared" si="96"/>
        <v>#N/A</v>
      </c>
      <c r="CN80" s="66" t="e">
        <f t="shared" si="96"/>
        <v>#N/A</v>
      </c>
      <c r="CO80" s="66">
        <f t="shared" si="96"/>
        <v>8</v>
      </c>
      <c r="CP80" s="66" t="e">
        <f t="shared" si="96"/>
        <v>#N/A</v>
      </c>
      <c r="CQ80" s="66" t="e">
        <f t="shared" si="96"/>
        <v>#N/A</v>
      </c>
      <c r="CR80" s="66" t="e">
        <f t="shared" si="96"/>
        <v>#N/A</v>
      </c>
      <c r="CS80" s="66" t="e">
        <f t="shared" si="96"/>
        <v>#N/A</v>
      </c>
      <c r="CT80" s="66">
        <f t="shared" si="96"/>
        <v>1</v>
      </c>
      <c r="CU80" s="66" t="e">
        <f t="shared" si="96"/>
        <v>#N/A</v>
      </c>
      <c r="CV80" s="66" t="e">
        <f t="shared" si="96"/>
        <v>#N/A</v>
      </c>
      <c r="CW80" s="66" t="e">
        <f t="shared" si="96"/>
        <v>#N/A</v>
      </c>
      <c r="CX80" s="66">
        <f t="shared" si="96"/>
        <v>1</v>
      </c>
      <c r="CY80" s="66" t="e">
        <f t="shared" si="96"/>
        <v>#N/A</v>
      </c>
      <c r="CZ80" s="66" t="e">
        <f>IF(#REF!="",NA(),#REF!)</f>
        <v>#REF!</v>
      </c>
      <c r="DA80" s="66" t="e">
        <f>IF(#REF!="",NA(),#REF!)</f>
        <v>#REF!</v>
      </c>
      <c r="DB80" s="66" t="e">
        <f>IF(#REF!="",NA(),#REF!)</f>
        <v>#REF!</v>
      </c>
      <c r="DC80" s="66" t="e">
        <f>IF(#REF!="",NA(),#REF!)</f>
        <v>#REF!</v>
      </c>
      <c r="DD80" s="66" t="e">
        <f>IF(#REF!="",NA(),#REF!)</f>
        <v>#REF!</v>
      </c>
      <c r="DE80" s="66" t="e">
        <f>IF(#REF!="",NA(),#REF!)</f>
        <v>#REF!</v>
      </c>
      <c r="DF80" s="66" t="e">
        <f>IF(#REF!="",NA(),#REF!)</f>
        <v>#REF!</v>
      </c>
      <c r="DG80" s="66" t="e">
        <f>IF(#REF!="",NA(),#REF!)</f>
        <v>#REF!</v>
      </c>
      <c r="DH80" s="66" t="e">
        <f>IF(#REF!="",NA(),#REF!)</f>
        <v>#REF!</v>
      </c>
      <c r="DI80" s="66" t="e">
        <f>IF(#REF!="",NA(),#REF!)</f>
        <v>#REF!</v>
      </c>
      <c r="DJ80" s="66" t="e">
        <f>IF(#REF!="",NA(),#REF!)</f>
        <v>#REF!</v>
      </c>
      <c r="DK80" s="66" t="e">
        <f>IF(#REF!="",NA(),#REF!)</f>
        <v>#REF!</v>
      </c>
      <c r="DL80" s="66" t="e">
        <f>IF(#REF!="",NA(),#REF!)</f>
        <v>#REF!</v>
      </c>
      <c r="DM80" s="66" t="e">
        <f>IF(#REF!="",NA(),#REF!)</f>
        <v>#REF!</v>
      </c>
      <c r="DN80" s="66" t="e">
        <f>IF(#REF!="",NA(),#REF!)</f>
        <v>#REF!</v>
      </c>
      <c r="DO80" s="66" t="e">
        <f>IF(#REF!="",NA(),#REF!)</f>
        <v>#REF!</v>
      </c>
      <c r="DP80" s="66" t="e">
        <f>IF(#REF!="",NA(),#REF!)</f>
        <v>#REF!</v>
      </c>
      <c r="DQ80" s="66" t="e">
        <f>IF(#REF!="",NA(),#REF!)</f>
        <v>#REF!</v>
      </c>
      <c r="DR80" s="66" t="e">
        <f>IF(#REF!="",NA(),#REF!)</f>
        <v>#REF!</v>
      </c>
      <c r="DS80" s="66" t="e">
        <f>IF(#REF!="",NA(),#REF!)</f>
        <v>#REF!</v>
      </c>
      <c r="DT80" s="66" t="e">
        <f>IF(#REF!="",NA(),#REF!)</f>
        <v>#REF!</v>
      </c>
      <c r="DU80" s="66" t="e">
        <f>IF(#REF!="",NA(),#REF!)</f>
        <v>#REF!</v>
      </c>
      <c r="DV80" s="66" t="e">
        <f>IF(#REF!="",NA(),#REF!)</f>
        <v>#REF!</v>
      </c>
      <c r="DW80" s="66" t="e">
        <f>IF(#REF!="",NA(),#REF!)</f>
        <v>#REF!</v>
      </c>
      <c r="DX80" s="67" t="e">
        <f>IF(#REF!="",NA(),#REF!)</f>
        <v>#REF!</v>
      </c>
      <c r="DY80" s="303">
        <f ca="1">_xlfn.DAYS(TODAY(),EC80)</f>
        <v>2602</v>
      </c>
      <c r="DZ80" s="306" t="s">
        <v>87</v>
      </c>
      <c r="EA80" s="52">
        <f t="shared" ref="EA80" si="101">SUM(EL80:HC80)</f>
        <v>1635</v>
      </c>
      <c r="EB80" s="41" t="s">
        <v>65</v>
      </c>
      <c r="EC80" s="309">
        <v>42830</v>
      </c>
      <c r="ED80" s="312"/>
      <c r="EE80" s="313"/>
      <c r="EF80" s="313"/>
      <c r="EG80" s="313"/>
      <c r="EH80" s="313"/>
      <c r="EI80" s="313"/>
      <c r="EJ80" s="53" t="str">
        <f t="shared" si="91"/>
        <v/>
      </c>
      <c r="EK80" s="53">
        <f t="shared" si="91"/>
        <v>0</v>
      </c>
      <c r="EL80" s="53" t="str">
        <f t="shared" si="91"/>
        <v/>
      </c>
      <c r="EM80" s="54">
        <f t="shared" si="91"/>
        <v>182</v>
      </c>
      <c r="EN80" s="54" t="str">
        <f t="shared" si="91"/>
        <v/>
      </c>
      <c r="EO80" s="54">
        <f t="shared" si="91"/>
        <v>225</v>
      </c>
      <c r="EP80" s="54" t="str">
        <f t="shared" si="91"/>
        <v/>
      </c>
      <c r="EQ80" s="54">
        <f t="shared" si="91"/>
        <v>250</v>
      </c>
      <c r="ER80" s="54" t="str">
        <f t="shared" si="91"/>
        <v/>
      </c>
      <c r="ES80" s="54" t="str">
        <f t="shared" si="91"/>
        <v/>
      </c>
      <c r="ET80" s="54" t="str">
        <f t="shared" si="91"/>
        <v/>
      </c>
      <c r="EU80" s="54" t="str">
        <f t="shared" si="91"/>
        <v/>
      </c>
      <c r="EV80" s="54">
        <f t="shared" si="91"/>
        <v>300</v>
      </c>
      <c r="EW80" s="54" t="str">
        <f t="shared" si="91"/>
        <v/>
      </c>
      <c r="EX80" s="54" t="str">
        <f t="shared" si="91"/>
        <v/>
      </c>
      <c r="EY80" s="54" t="str">
        <f t="shared" si="88"/>
        <v/>
      </c>
      <c r="EZ80" s="54" t="str">
        <f t="shared" si="88"/>
        <v/>
      </c>
      <c r="FA80" s="54" t="str">
        <f t="shared" si="88"/>
        <v/>
      </c>
      <c r="FB80" s="54" t="str">
        <f t="shared" si="88"/>
        <v/>
      </c>
      <c r="FC80" s="54">
        <f t="shared" si="98"/>
        <v>215</v>
      </c>
      <c r="FD80" s="54" t="str">
        <f t="shared" si="98"/>
        <v/>
      </c>
      <c r="FE80" s="54">
        <f t="shared" si="98"/>
        <v>125</v>
      </c>
      <c r="FF80" s="54" t="str">
        <f t="shared" si="98"/>
        <v/>
      </c>
      <c r="FG80" s="54">
        <f t="shared" si="98"/>
        <v>115</v>
      </c>
      <c r="FH80" s="54" t="str">
        <f t="shared" si="98"/>
        <v/>
      </c>
      <c r="FI80" s="54" t="str">
        <f t="shared" si="98"/>
        <v/>
      </c>
      <c r="FJ80" s="54">
        <f t="shared" si="98"/>
        <v>105</v>
      </c>
      <c r="FK80" s="54" t="str">
        <f t="shared" si="98"/>
        <v/>
      </c>
      <c r="FL80" s="54" t="str">
        <f t="shared" si="98"/>
        <v/>
      </c>
      <c r="FM80" s="54">
        <f t="shared" si="98"/>
        <v>56</v>
      </c>
      <c r="FN80" s="54" t="str">
        <f t="shared" si="66"/>
        <v/>
      </c>
      <c r="FO80" s="54" t="str">
        <f t="shared" si="66"/>
        <v/>
      </c>
      <c r="FP80" s="54" t="str">
        <f t="shared" si="66"/>
        <v/>
      </c>
      <c r="FQ80" s="54">
        <f t="shared" si="66"/>
        <v>52</v>
      </c>
      <c r="FR80" s="54" t="str">
        <f t="shared" si="100"/>
        <v/>
      </c>
      <c r="FS80" s="54" t="str">
        <f t="shared" si="100"/>
        <v/>
      </c>
      <c r="FT80" s="54">
        <f t="shared" si="100"/>
        <v>8</v>
      </c>
      <c r="FU80" s="54" t="str">
        <f t="shared" si="100"/>
        <v/>
      </c>
      <c r="FV80" s="54" t="str">
        <f t="shared" si="100"/>
        <v/>
      </c>
      <c r="FW80" s="54" t="str">
        <f t="shared" si="100"/>
        <v/>
      </c>
      <c r="FX80" s="54" t="str">
        <f t="shared" si="100"/>
        <v/>
      </c>
      <c r="FY80" s="54">
        <f t="shared" si="100"/>
        <v>1</v>
      </c>
      <c r="FZ80" s="54" t="str">
        <f t="shared" si="100"/>
        <v/>
      </c>
      <c r="GA80" s="54" t="str">
        <f t="shared" si="100"/>
        <v/>
      </c>
      <c r="GB80" s="54" t="str">
        <f t="shared" si="100"/>
        <v/>
      </c>
      <c r="GC80" s="54">
        <f t="shared" si="100"/>
        <v>1</v>
      </c>
      <c r="GD80" s="54" t="str">
        <f t="shared" si="100"/>
        <v/>
      </c>
      <c r="GE80" s="54" t="str">
        <f t="shared" si="99"/>
        <v/>
      </c>
      <c r="GF80" s="54" t="str">
        <f t="shared" si="99"/>
        <v/>
      </c>
      <c r="GG80" s="54" t="str">
        <f t="shared" si="99"/>
        <v/>
      </c>
      <c r="GH80" s="54" t="str">
        <f t="shared" si="97"/>
        <v/>
      </c>
      <c r="GI80" s="54" t="str">
        <f t="shared" si="97"/>
        <v/>
      </c>
      <c r="GJ80" s="54" t="str">
        <f t="shared" si="97"/>
        <v/>
      </c>
      <c r="GK80" s="54" t="str">
        <f t="shared" si="97"/>
        <v/>
      </c>
      <c r="GL80" s="54" t="str">
        <f t="shared" si="97"/>
        <v/>
      </c>
      <c r="GM80" s="54" t="str">
        <f t="shared" si="97"/>
        <v/>
      </c>
      <c r="GN80" s="54" t="str">
        <f t="shared" si="67"/>
        <v/>
      </c>
      <c r="GO80" s="54" t="str">
        <f t="shared" si="67"/>
        <v/>
      </c>
      <c r="GP80" s="54" t="str">
        <f t="shared" si="67"/>
        <v/>
      </c>
      <c r="GQ80" s="54" t="str">
        <f t="shared" si="67"/>
        <v/>
      </c>
      <c r="GR80" s="54" t="str">
        <f t="shared" si="48"/>
        <v/>
      </c>
      <c r="GS80" s="54" t="str">
        <f t="shared" si="48"/>
        <v/>
      </c>
      <c r="GT80" s="54" t="str">
        <f t="shared" si="48"/>
        <v/>
      </c>
      <c r="GU80" s="54" t="str">
        <f t="shared" si="48"/>
        <v/>
      </c>
      <c r="GV80" s="54" t="str">
        <f t="shared" si="48"/>
        <v/>
      </c>
      <c r="GW80" s="54" t="str">
        <f t="shared" si="75"/>
        <v/>
      </c>
      <c r="GX80" s="54" t="str">
        <f t="shared" si="75"/>
        <v/>
      </c>
      <c r="GY80" s="54" t="str">
        <f t="shared" si="75"/>
        <v/>
      </c>
      <c r="GZ80" s="54" t="str">
        <f t="shared" si="75"/>
        <v/>
      </c>
      <c r="HA80" s="54" t="str">
        <f t="shared" si="75"/>
        <v/>
      </c>
      <c r="HB80" s="54" t="str">
        <f t="shared" si="75"/>
        <v/>
      </c>
      <c r="HC80" s="55" t="str">
        <f t="shared" si="38"/>
        <v/>
      </c>
      <c r="HD80" s="313"/>
      <c r="HE80" s="313"/>
      <c r="HF80" s="313"/>
      <c r="HG80" s="313"/>
      <c r="HH80" s="313"/>
      <c r="HI80" s="316"/>
      <c r="HK80">
        <f>SUM($EJ80:EK80)</f>
        <v>0</v>
      </c>
      <c r="HL80">
        <f>SUM($EJ80:EL80)</f>
        <v>0</v>
      </c>
      <c r="HM80">
        <f>SUM($EJ80:EM80)</f>
        <v>182</v>
      </c>
      <c r="HN80">
        <f>SUM($EJ80:EN80)</f>
        <v>182</v>
      </c>
      <c r="HO80">
        <f>SUM($EJ80:EO80)</f>
        <v>407</v>
      </c>
      <c r="HP80">
        <f>SUM($EJ80:EP80)</f>
        <v>407</v>
      </c>
      <c r="HQ80">
        <f>SUM($EJ80:EQ80)</f>
        <v>657</v>
      </c>
      <c r="HR80">
        <f>SUM($EJ80:ER80)</f>
        <v>657</v>
      </c>
      <c r="HS80">
        <f>SUM($EJ80:ES80)</f>
        <v>657</v>
      </c>
      <c r="HT80">
        <f>SUM($EJ80:ET80)</f>
        <v>657</v>
      </c>
      <c r="HU80">
        <f>SUM($EJ80:EU80)</f>
        <v>657</v>
      </c>
      <c r="HV80">
        <f>SUM($EJ80:EV80)</f>
        <v>957</v>
      </c>
      <c r="HW80">
        <f>SUM($EJ80:EW80)</f>
        <v>957</v>
      </c>
      <c r="HX80">
        <f>SUM($EJ80:EX80)</f>
        <v>957</v>
      </c>
      <c r="HY80">
        <f>SUM($EJ80:EY80)</f>
        <v>957</v>
      </c>
      <c r="HZ80">
        <f>SUM($EJ80:EZ80)</f>
        <v>957</v>
      </c>
      <c r="IA80">
        <f>SUM($EJ80:FA80)</f>
        <v>957</v>
      </c>
      <c r="IB80">
        <f>SUM($EJ80:FB80)</f>
        <v>957</v>
      </c>
      <c r="IC80">
        <f>SUM($EJ80:FC80)</f>
        <v>1172</v>
      </c>
      <c r="ID80">
        <f>SUM($EJ80:FD80)</f>
        <v>1172</v>
      </c>
      <c r="IE80">
        <f>SUM($EJ80:FE80)</f>
        <v>1297</v>
      </c>
      <c r="IF80">
        <f>SUM($EJ80:FF80)</f>
        <v>1297</v>
      </c>
      <c r="IG80">
        <f>SUM($EJ80:FG80)</f>
        <v>1412</v>
      </c>
      <c r="IH80">
        <f>SUM($EJ80:FH80)</f>
        <v>1412</v>
      </c>
      <c r="II80">
        <f>SUM($EJ80:FI80)</f>
        <v>1412</v>
      </c>
      <c r="IJ80">
        <f>SUM($EJ80:FJ80)</f>
        <v>1517</v>
      </c>
      <c r="IK80">
        <f>SUM($EJ80:FK80)</f>
        <v>1517</v>
      </c>
      <c r="IL80">
        <f>SUM($EJ80:FL80)</f>
        <v>1517</v>
      </c>
      <c r="IM80">
        <f>SUM($EJ80:FM80)</f>
        <v>1573</v>
      </c>
      <c r="IN80">
        <f>SUM($EJ80:FN80)</f>
        <v>1573</v>
      </c>
      <c r="IO80">
        <f>SUM($EJ80:FO80)</f>
        <v>1573</v>
      </c>
      <c r="IP80">
        <f>SUM($EJ80:FP80)</f>
        <v>1573</v>
      </c>
      <c r="IQ80">
        <f>SUM($EJ80:FQ80)</f>
        <v>1625</v>
      </c>
      <c r="IR80">
        <f>SUM($EJ80:FR80)</f>
        <v>1625</v>
      </c>
      <c r="IS80">
        <f>SUM($EJ80:FS80)</f>
        <v>1625</v>
      </c>
      <c r="IT80">
        <f>SUM($EJ80:FT80)</f>
        <v>1633</v>
      </c>
      <c r="IU80">
        <f>SUM($EJ80:FU80)</f>
        <v>1633</v>
      </c>
      <c r="IV80">
        <f>SUM($EJ80:FV80)</f>
        <v>1633</v>
      </c>
      <c r="IW80">
        <f>SUM($EJ80:FW80)</f>
        <v>1633</v>
      </c>
      <c r="IX80">
        <f>SUM($EJ80:FX80)</f>
        <v>1633</v>
      </c>
      <c r="IY80">
        <f>SUM($EJ80:FY80)</f>
        <v>1634</v>
      </c>
      <c r="IZ80">
        <f>SUM($EJ80:FZ80)</f>
        <v>1634</v>
      </c>
      <c r="JA80">
        <f>SUM($EJ80:GA80)</f>
        <v>1634</v>
      </c>
      <c r="JB80">
        <f>SUM($EJ80:GB80)</f>
        <v>1634</v>
      </c>
      <c r="JC80">
        <f>SUM($EJ80:GC80)</f>
        <v>1635</v>
      </c>
      <c r="JD80">
        <f>SUM($EJ80:GD80)</f>
        <v>1635</v>
      </c>
      <c r="JE80">
        <f>SUM($EJ80:GE80)</f>
        <v>1635</v>
      </c>
      <c r="JF80">
        <f>SUM($EJ80:GF80)</f>
        <v>1635</v>
      </c>
      <c r="JG80">
        <f>SUM($EJ80:GG80)</f>
        <v>1635</v>
      </c>
      <c r="JH80">
        <f>SUM($EJ80:GH80)</f>
        <v>1635</v>
      </c>
      <c r="JI80">
        <f>SUM($EJ80:GI80)</f>
        <v>1635</v>
      </c>
      <c r="JJ80">
        <f>SUM($EJ80:GJ80)</f>
        <v>1635</v>
      </c>
      <c r="JK80">
        <f>SUM($EJ80:GK80)</f>
        <v>1635</v>
      </c>
      <c r="JL80">
        <f>SUM($EJ80:GL80)</f>
        <v>1635</v>
      </c>
      <c r="JM80">
        <f>SUM($EJ80:GM80)</f>
        <v>1635</v>
      </c>
      <c r="JN80">
        <f>SUM($EJ80:GN80)</f>
        <v>1635</v>
      </c>
      <c r="JO80">
        <f>SUM($EJ80:GO80)</f>
        <v>1635</v>
      </c>
      <c r="JP80">
        <f>SUM($EJ80:GP80)</f>
        <v>1635</v>
      </c>
      <c r="JQ80">
        <f>SUM($EJ80:GQ80)</f>
        <v>1635</v>
      </c>
      <c r="JR80">
        <f>SUM($EJ80:GR80)</f>
        <v>1635</v>
      </c>
      <c r="JS80">
        <f>SUM($EJ80:GS80)</f>
        <v>1635</v>
      </c>
      <c r="JT80">
        <f>SUM($EJ80:GT80)</f>
        <v>1635</v>
      </c>
      <c r="JU80">
        <f>SUM($EJ80:GU80)</f>
        <v>1635</v>
      </c>
      <c r="JV80">
        <f>SUM($EJ80:GV80)</f>
        <v>1635</v>
      </c>
      <c r="JW80">
        <f>SUM($EJ80:GW80)</f>
        <v>1635</v>
      </c>
      <c r="JX80">
        <f>SUM($EJ80:GX80)</f>
        <v>1635</v>
      </c>
      <c r="JY80">
        <f>SUM($EJ80:GY80)</f>
        <v>1635</v>
      </c>
      <c r="JZ80">
        <f>SUM($EJ80:GZ80)</f>
        <v>1635</v>
      </c>
      <c r="KA80">
        <f>SUM($EJ80:HA80)</f>
        <v>1635</v>
      </c>
      <c r="KB80">
        <f>SUM($EJ80:HB80)</f>
        <v>1635</v>
      </c>
      <c r="KC80">
        <f>SUM($EJ80:HC80)</f>
        <v>1635</v>
      </c>
      <c r="KE80" s="318" t="str">
        <f>BC80</f>
        <v>E. Bovino sedimentado, Rancho Nuevo León</v>
      </c>
      <c r="KF80" s="56"/>
      <c r="KG80" s="56"/>
      <c r="KH80" s="56" t="e">
        <f t="shared" ref="KH80:LZ80" si="102">IF(I80="",NA(),I80*1)</f>
        <v>#N/A</v>
      </c>
      <c r="KI80" s="56">
        <f t="shared" si="102"/>
        <v>182</v>
      </c>
      <c r="KJ80" s="56" t="e">
        <f t="shared" si="102"/>
        <v>#N/A</v>
      </c>
      <c r="KK80" s="56">
        <f t="shared" si="102"/>
        <v>225</v>
      </c>
      <c r="KL80" s="56" t="e">
        <f t="shared" si="102"/>
        <v>#N/A</v>
      </c>
      <c r="KM80" s="56">
        <f t="shared" si="102"/>
        <v>250</v>
      </c>
      <c r="KN80" s="56" t="e">
        <f t="shared" si="102"/>
        <v>#N/A</v>
      </c>
      <c r="KO80" s="56" t="e">
        <f t="shared" si="102"/>
        <v>#N/A</v>
      </c>
      <c r="KP80" s="56" t="e">
        <f t="shared" si="102"/>
        <v>#N/A</v>
      </c>
      <c r="KQ80" s="56" t="e">
        <f t="shared" si="102"/>
        <v>#N/A</v>
      </c>
      <c r="KR80" s="56">
        <f t="shared" si="102"/>
        <v>300</v>
      </c>
      <c r="KS80" s="56" t="e">
        <f t="shared" si="102"/>
        <v>#N/A</v>
      </c>
      <c r="KT80" s="56" t="e">
        <f t="shared" si="102"/>
        <v>#N/A</v>
      </c>
      <c r="KU80" s="56" t="e">
        <f t="shared" si="102"/>
        <v>#N/A</v>
      </c>
      <c r="KV80" s="56" t="e">
        <f t="shared" si="102"/>
        <v>#N/A</v>
      </c>
      <c r="KW80" s="56" t="e">
        <f t="shared" si="102"/>
        <v>#N/A</v>
      </c>
      <c r="KX80" s="56" t="e">
        <f t="shared" si="102"/>
        <v>#N/A</v>
      </c>
      <c r="KY80" s="56">
        <f t="shared" si="102"/>
        <v>215</v>
      </c>
      <c r="KZ80" s="56" t="e">
        <f t="shared" si="102"/>
        <v>#N/A</v>
      </c>
      <c r="LA80" s="56">
        <f t="shared" si="102"/>
        <v>125</v>
      </c>
      <c r="LB80" s="56" t="e">
        <f t="shared" si="102"/>
        <v>#N/A</v>
      </c>
      <c r="LC80" s="56">
        <f t="shared" si="102"/>
        <v>115</v>
      </c>
      <c r="LD80" s="56" t="e">
        <f t="shared" si="102"/>
        <v>#N/A</v>
      </c>
      <c r="LE80" s="56" t="e">
        <f t="shared" si="102"/>
        <v>#N/A</v>
      </c>
      <c r="LF80" s="56">
        <f t="shared" si="102"/>
        <v>105</v>
      </c>
      <c r="LG80" s="56" t="e">
        <f t="shared" si="102"/>
        <v>#N/A</v>
      </c>
      <c r="LH80" s="56" t="e">
        <f t="shared" si="102"/>
        <v>#N/A</v>
      </c>
      <c r="LI80" s="56">
        <f t="shared" si="102"/>
        <v>56</v>
      </c>
      <c r="LJ80" s="56" t="e">
        <f t="shared" si="102"/>
        <v>#N/A</v>
      </c>
      <c r="LK80" s="56" t="e">
        <f t="shared" si="102"/>
        <v>#N/A</v>
      </c>
      <c r="LL80" s="56" t="e">
        <f t="shared" si="102"/>
        <v>#N/A</v>
      </c>
      <c r="LM80" s="56">
        <f t="shared" si="102"/>
        <v>52</v>
      </c>
      <c r="LN80" s="56" t="e">
        <f t="shared" si="102"/>
        <v>#N/A</v>
      </c>
      <c r="LO80" s="56" t="e">
        <f t="shared" si="102"/>
        <v>#N/A</v>
      </c>
      <c r="LP80" s="56">
        <f t="shared" si="102"/>
        <v>8</v>
      </c>
      <c r="LQ80" s="56" t="e">
        <f t="shared" si="102"/>
        <v>#N/A</v>
      </c>
      <c r="LR80" s="56" t="e">
        <f t="shared" si="102"/>
        <v>#N/A</v>
      </c>
      <c r="LS80" s="56" t="e">
        <f t="shared" si="102"/>
        <v>#N/A</v>
      </c>
      <c r="LT80" s="56" t="e">
        <f t="shared" si="102"/>
        <v>#N/A</v>
      </c>
      <c r="LU80" s="56">
        <f t="shared" si="102"/>
        <v>1</v>
      </c>
      <c r="LV80" s="56" t="e">
        <f t="shared" si="102"/>
        <v>#N/A</v>
      </c>
      <c r="LW80" s="56" t="e">
        <f t="shared" si="102"/>
        <v>#N/A</v>
      </c>
      <c r="LX80" s="56" t="e">
        <f t="shared" si="102"/>
        <v>#N/A</v>
      </c>
      <c r="LY80" s="56">
        <f t="shared" si="102"/>
        <v>1</v>
      </c>
      <c r="LZ80" s="56" t="e">
        <f t="shared" si="102"/>
        <v>#N/A</v>
      </c>
      <c r="MB80" s="57" t="str">
        <f t="shared" ref="MB80:NT80" si="103">IF(ISNUMBER(KH80),KH80,"")</f>
        <v/>
      </c>
      <c r="MC80" s="57">
        <f t="shared" si="103"/>
        <v>182</v>
      </c>
      <c r="MD80" s="57" t="str">
        <f t="shared" si="103"/>
        <v/>
      </c>
      <c r="ME80" s="57">
        <f t="shared" si="103"/>
        <v>225</v>
      </c>
      <c r="MF80" s="57" t="str">
        <f t="shared" si="103"/>
        <v/>
      </c>
      <c r="MG80" s="57">
        <f t="shared" si="103"/>
        <v>250</v>
      </c>
      <c r="MH80" s="57" t="str">
        <f t="shared" si="103"/>
        <v/>
      </c>
      <c r="MI80" s="57" t="str">
        <f t="shared" si="103"/>
        <v/>
      </c>
      <c r="MJ80" s="57" t="str">
        <f t="shared" si="103"/>
        <v/>
      </c>
      <c r="MK80" s="57" t="str">
        <f t="shared" si="103"/>
        <v/>
      </c>
      <c r="ML80" s="57">
        <f t="shared" si="103"/>
        <v>300</v>
      </c>
      <c r="MM80" s="57" t="str">
        <f t="shared" si="103"/>
        <v/>
      </c>
      <c r="MN80" s="57" t="str">
        <f t="shared" si="103"/>
        <v/>
      </c>
      <c r="MO80" s="57" t="str">
        <f t="shared" si="103"/>
        <v/>
      </c>
      <c r="MP80" s="57" t="str">
        <f t="shared" si="103"/>
        <v/>
      </c>
      <c r="MQ80" s="57" t="str">
        <f t="shared" si="103"/>
        <v/>
      </c>
      <c r="MR80" s="57" t="str">
        <f t="shared" si="103"/>
        <v/>
      </c>
      <c r="MS80" s="57">
        <f t="shared" si="103"/>
        <v>215</v>
      </c>
      <c r="MT80" s="57" t="str">
        <f t="shared" si="103"/>
        <v/>
      </c>
      <c r="MU80" s="57">
        <f t="shared" si="103"/>
        <v>125</v>
      </c>
      <c r="MV80" s="57" t="str">
        <f t="shared" si="103"/>
        <v/>
      </c>
      <c r="MW80" s="57">
        <f t="shared" si="103"/>
        <v>115</v>
      </c>
      <c r="MX80" s="57" t="str">
        <f t="shared" si="103"/>
        <v/>
      </c>
      <c r="MY80" s="57" t="str">
        <f t="shared" si="103"/>
        <v/>
      </c>
      <c r="MZ80" s="57">
        <f t="shared" si="103"/>
        <v>105</v>
      </c>
      <c r="NA80" s="57" t="str">
        <f t="shared" si="103"/>
        <v/>
      </c>
      <c r="NB80" s="57" t="str">
        <f t="shared" si="103"/>
        <v/>
      </c>
      <c r="NC80" s="57">
        <f t="shared" si="103"/>
        <v>56</v>
      </c>
      <c r="ND80" s="57" t="str">
        <f t="shared" si="103"/>
        <v/>
      </c>
      <c r="NE80" s="57" t="str">
        <f t="shared" si="103"/>
        <v/>
      </c>
      <c r="NF80" s="57" t="str">
        <f t="shared" si="103"/>
        <v/>
      </c>
      <c r="NG80" s="57">
        <f t="shared" si="103"/>
        <v>52</v>
      </c>
      <c r="NH80" s="57" t="str">
        <f t="shared" si="103"/>
        <v/>
      </c>
      <c r="NI80" s="57" t="str">
        <f t="shared" si="103"/>
        <v/>
      </c>
      <c r="NJ80" s="57">
        <f t="shared" si="103"/>
        <v>8</v>
      </c>
      <c r="NK80" s="57" t="str">
        <f t="shared" si="103"/>
        <v/>
      </c>
      <c r="NL80" s="57" t="str">
        <f t="shared" si="103"/>
        <v/>
      </c>
      <c r="NM80" s="57" t="str">
        <f t="shared" si="103"/>
        <v/>
      </c>
      <c r="NN80" s="57" t="str">
        <f t="shared" si="103"/>
        <v/>
      </c>
      <c r="NO80" s="57">
        <f t="shared" si="103"/>
        <v>1</v>
      </c>
      <c r="NP80" s="57" t="str">
        <f t="shared" si="103"/>
        <v/>
      </c>
      <c r="NQ80" s="57" t="str">
        <f t="shared" si="103"/>
        <v/>
      </c>
      <c r="NR80" s="57" t="str">
        <f t="shared" si="103"/>
        <v/>
      </c>
      <c r="NS80" s="57">
        <f t="shared" si="103"/>
        <v>1</v>
      </c>
      <c r="NT80" s="57" t="str">
        <f t="shared" si="103"/>
        <v/>
      </c>
      <c r="NU80" s="57" t="str">
        <f>IF(ISNUMBER(#REF!),#REF!,"")</f>
        <v/>
      </c>
      <c r="NV80" s="57" t="str">
        <f>IF(ISNUMBER(#REF!),#REF!,"")</f>
        <v/>
      </c>
      <c r="NX80" s="57">
        <f>SUM($MB80:MC80)</f>
        <v>182</v>
      </c>
      <c r="NY80" s="57">
        <f>SUM($MB80:MD80)</f>
        <v>182</v>
      </c>
      <c r="NZ80" s="57">
        <f>SUM($MB80:ME80)</f>
        <v>407</v>
      </c>
      <c r="OA80" s="57">
        <f>SUM($MB80:MF80)</f>
        <v>407</v>
      </c>
      <c r="OB80" s="57">
        <f>SUM($MB80:MG80)</f>
        <v>657</v>
      </c>
      <c r="OC80" s="57">
        <f>SUM($MB80:MH80)</f>
        <v>657</v>
      </c>
      <c r="OD80" s="57">
        <f>SUM($MB80:MI80)</f>
        <v>657</v>
      </c>
      <c r="OE80" s="57">
        <f>SUM($MB80:MJ80)</f>
        <v>657</v>
      </c>
      <c r="OF80" s="57">
        <f>SUM($MB80:MK80)</f>
        <v>657</v>
      </c>
      <c r="OG80" s="57">
        <f>SUM($MB80:ML80)</f>
        <v>957</v>
      </c>
      <c r="OH80" s="57">
        <f>SUM($MB80:MM80)</f>
        <v>957</v>
      </c>
      <c r="OI80" s="57">
        <f>SUM($MB80:MN80)</f>
        <v>957</v>
      </c>
      <c r="OJ80" s="57">
        <f>SUM($MB80:MO80)</f>
        <v>957</v>
      </c>
      <c r="OK80" s="57">
        <f>SUM($MB80:MP80)</f>
        <v>957</v>
      </c>
      <c r="OL80" s="57">
        <f>SUM($MB80:MQ80)</f>
        <v>957</v>
      </c>
      <c r="OM80" s="57">
        <f>SUM($MB80:MR80)</f>
        <v>957</v>
      </c>
      <c r="ON80" s="57">
        <f>SUM($MB80:MS80)</f>
        <v>1172</v>
      </c>
      <c r="OO80" s="57">
        <f>SUM($MB80:MT80)</f>
        <v>1172</v>
      </c>
      <c r="OP80" s="57">
        <f>SUM($MB80:MU80)</f>
        <v>1297</v>
      </c>
      <c r="OQ80" s="57">
        <f>SUM($MB80:MV80)</f>
        <v>1297</v>
      </c>
      <c r="OR80" s="57">
        <f>SUM($MB80:MW80)</f>
        <v>1412</v>
      </c>
      <c r="OS80" s="57">
        <f>SUM($MB80:MX80)</f>
        <v>1412</v>
      </c>
      <c r="OT80" s="57">
        <f>SUM($MB80:MY80)</f>
        <v>1412</v>
      </c>
      <c r="OU80" s="57">
        <f>SUM($MB80:MZ80)</f>
        <v>1517</v>
      </c>
      <c r="OV80" s="57">
        <f>SUM($MB80:NA80)</f>
        <v>1517</v>
      </c>
      <c r="OW80" s="57">
        <f>SUM($MB80:NB80)</f>
        <v>1517</v>
      </c>
      <c r="OX80" s="57">
        <f>SUM($MB80:NC80)</f>
        <v>1573</v>
      </c>
      <c r="OY80" s="57">
        <f>SUM($MB80:ND80)</f>
        <v>1573</v>
      </c>
      <c r="OZ80" s="57">
        <f>SUM($MB80:NE80)</f>
        <v>1573</v>
      </c>
      <c r="PA80" s="57">
        <f>SUM($MB80:NF80)</f>
        <v>1573</v>
      </c>
      <c r="PB80" s="57">
        <f>SUM($MB80:NG80)</f>
        <v>1625</v>
      </c>
      <c r="PC80" s="57">
        <f>SUM($MB80:NH80)</f>
        <v>1625</v>
      </c>
      <c r="PD80" s="57">
        <f>SUM($MB80:NI80)</f>
        <v>1625</v>
      </c>
      <c r="PE80" s="57">
        <f>SUM($MB80:NJ80)</f>
        <v>1633</v>
      </c>
      <c r="PF80" s="57">
        <f>SUM($MB80:NK80)</f>
        <v>1633</v>
      </c>
      <c r="PG80" s="57">
        <f>SUM($MB80:NL80)</f>
        <v>1633</v>
      </c>
      <c r="PH80" s="57">
        <f>SUM($MB80:NM80)</f>
        <v>1633</v>
      </c>
      <c r="PI80" s="57">
        <f>SUM($MB80:NN80)</f>
        <v>1633</v>
      </c>
      <c r="PJ80" s="57">
        <f>SUM($MB80:NO80)</f>
        <v>1634</v>
      </c>
      <c r="PK80" s="57">
        <f>SUM($MB80:NP80)</f>
        <v>1634</v>
      </c>
      <c r="PL80" s="57">
        <f>SUM($MB80:NQ80)</f>
        <v>1634</v>
      </c>
      <c r="PM80" s="57">
        <f>SUM($MB80:NR80)</f>
        <v>1634</v>
      </c>
      <c r="PN80" s="57">
        <f>SUM($MB80:NS80)</f>
        <v>1635</v>
      </c>
      <c r="PO80" s="57">
        <f>SUM($MB80:NT80)</f>
        <v>1635</v>
      </c>
      <c r="PP80" s="57">
        <f>SUM($MB80:NU80)</f>
        <v>1635</v>
      </c>
      <c r="PQ80" s="57">
        <f>SUM($MB80:NV80)</f>
        <v>1635</v>
      </c>
      <c r="PR80" s="57">
        <f>SUM($MB80:NV80)</f>
        <v>1635</v>
      </c>
    </row>
    <row r="81" spans="1:434" ht="17" thickBot="1">
      <c r="A81" s="319"/>
      <c r="B81" s="307"/>
      <c r="C81" s="307"/>
      <c r="D81" s="307"/>
      <c r="E81" s="58" t="s">
        <v>66</v>
      </c>
      <c r="F81" s="310"/>
      <c r="G81" s="99"/>
      <c r="H81" s="42">
        <v>0</v>
      </c>
      <c r="I81" s="59"/>
      <c r="J81" s="60">
        <v>32.299999999999997</v>
      </c>
      <c r="K81" s="61"/>
      <c r="L81" s="60">
        <v>40.1</v>
      </c>
      <c r="M81" s="61"/>
      <c r="N81" s="60">
        <v>48.6</v>
      </c>
      <c r="O81" s="61"/>
      <c r="P81" s="61"/>
      <c r="Q81" s="61"/>
      <c r="R81" s="61"/>
      <c r="S81" s="60">
        <v>53.6</v>
      </c>
      <c r="T81" s="60"/>
      <c r="U81" s="60"/>
      <c r="V81" s="61"/>
      <c r="W81" s="61"/>
      <c r="X81" s="61"/>
      <c r="Y81" s="60"/>
      <c r="Z81" s="60">
        <v>50</v>
      </c>
      <c r="AA81" s="61"/>
      <c r="AB81" s="60">
        <v>56.8</v>
      </c>
      <c r="AC81" s="61"/>
      <c r="AD81" s="60">
        <v>52.55</v>
      </c>
      <c r="AE81" s="60"/>
      <c r="AF81" s="61"/>
      <c r="AG81" s="60">
        <v>47.6</v>
      </c>
      <c r="AH81" s="61"/>
      <c r="AI81" s="61"/>
      <c r="AJ81" s="60">
        <v>43.5</v>
      </c>
      <c r="AK81" s="62"/>
      <c r="AL81" s="62"/>
      <c r="AM81" s="62"/>
      <c r="AN81" s="63">
        <v>39.4</v>
      </c>
      <c r="AO81" s="62"/>
      <c r="AP81" s="62"/>
      <c r="AQ81" s="63">
        <v>40.700000000000003</v>
      </c>
      <c r="AR81" s="62"/>
      <c r="AS81" s="62"/>
      <c r="AT81" s="62"/>
      <c r="AU81" s="62"/>
      <c r="AV81" s="63">
        <v>47.3</v>
      </c>
      <c r="AW81" s="62"/>
      <c r="AX81" s="62"/>
      <c r="AY81" s="63"/>
      <c r="AZ81" s="64">
        <v>47.7</v>
      </c>
      <c r="BA81" s="63"/>
      <c r="BC81" s="319"/>
      <c r="BD81">
        <v>0</v>
      </c>
      <c r="BE81" s="65" t="e">
        <f t="shared" si="94"/>
        <v>#N/A</v>
      </c>
      <c r="BF81" s="65">
        <f t="shared" si="94"/>
        <v>0</v>
      </c>
      <c r="BG81" s="65" t="e">
        <f t="shared" si="94"/>
        <v>#N/A</v>
      </c>
      <c r="BH81" s="66">
        <f t="shared" si="94"/>
        <v>32.299999999999997</v>
      </c>
      <c r="BI81" s="66" t="e">
        <f t="shared" si="94"/>
        <v>#N/A</v>
      </c>
      <c r="BJ81" s="66">
        <f t="shared" si="94"/>
        <v>40.1</v>
      </c>
      <c r="BK81" s="66" t="e">
        <f t="shared" si="94"/>
        <v>#N/A</v>
      </c>
      <c r="BL81" s="66">
        <f t="shared" si="94"/>
        <v>48.6</v>
      </c>
      <c r="BM81" s="66" t="e">
        <f t="shared" si="94"/>
        <v>#N/A</v>
      </c>
      <c r="BN81" s="66" t="e">
        <f t="shared" si="94"/>
        <v>#N/A</v>
      </c>
      <c r="BO81" s="66" t="e">
        <f t="shared" si="94"/>
        <v>#N/A</v>
      </c>
      <c r="BP81" s="66" t="e">
        <f t="shared" si="94"/>
        <v>#N/A</v>
      </c>
      <c r="BQ81" s="66">
        <f t="shared" si="94"/>
        <v>53.6</v>
      </c>
      <c r="BR81" s="66" t="e">
        <f t="shared" si="94"/>
        <v>#N/A</v>
      </c>
      <c r="BS81" s="66" t="e">
        <f t="shared" si="94"/>
        <v>#N/A</v>
      </c>
      <c r="BT81" s="66" t="e">
        <f t="shared" si="94"/>
        <v>#N/A</v>
      </c>
      <c r="BU81" s="66" t="e">
        <f t="shared" si="95"/>
        <v>#N/A</v>
      </c>
      <c r="BV81" s="66" t="e">
        <f t="shared" si="95"/>
        <v>#N/A</v>
      </c>
      <c r="BW81" s="66" t="e">
        <f t="shared" si="95"/>
        <v>#N/A</v>
      </c>
      <c r="BX81" s="66">
        <f t="shared" si="95"/>
        <v>50</v>
      </c>
      <c r="BY81" s="66" t="e">
        <f t="shared" si="95"/>
        <v>#N/A</v>
      </c>
      <c r="BZ81" s="66">
        <f t="shared" si="95"/>
        <v>56.8</v>
      </c>
      <c r="CA81" s="66" t="e">
        <f t="shared" si="95"/>
        <v>#N/A</v>
      </c>
      <c r="CB81" s="66">
        <f t="shared" si="95"/>
        <v>52.55</v>
      </c>
      <c r="CC81" s="66" t="e">
        <f t="shared" si="95"/>
        <v>#N/A</v>
      </c>
      <c r="CD81" s="66" t="e">
        <f t="shared" si="95"/>
        <v>#N/A</v>
      </c>
      <c r="CE81" s="66">
        <f t="shared" si="95"/>
        <v>47.6</v>
      </c>
      <c r="CF81" s="66" t="e">
        <f t="shared" si="95"/>
        <v>#N/A</v>
      </c>
      <c r="CG81" s="66" t="e">
        <f t="shared" si="95"/>
        <v>#N/A</v>
      </c>
      <c r="CH81" s="66">
        <f t="shared" si="95"/>
        <v>43.5</v>
      </c>
      <c r="CI81" s="66" t="e">
        <f t="shared" si="95"/>
        <v>#N/A</v>
      </c>
      <c r="CJ81" s="66" t="e">
        <f t="shared" si="95"/>
        <v>#N/A</v>
      </c>
      <c r="CK81" s="66" t="e">
        <f t="shared" si="96"/>
        <v>#N/A</v>
      </c>
      <c r="CL81" s="66">
        <f t="shared" si="96"/>
        <v>39.4</v>
      </c>
      <c r="CM81" s="66" t="e">
        <f t="shared" si="96"/>
        <v>#N/A</v>
      </c>
      <c r="CN81" s="66" t="e">
        <f t="shared" si="96"/>
        <v>#N/A</v>
      </c>
      <c r="CO81" s="66">
        <f t="shared" si="96"/>
        <v>40.700000000000003</v>
      </c>
      <c r="CP81" s="66" t="e">
        <f t="shared" si="96"/>
        <v>#N/A</v>
      </c>
      <c r="CQ81" s="66" t="e">
        <f t="shared" si="96"/>
        <v>#N/A</v>
      </c>
      <c r="CR81" s="66" t="e">
        <f t="shared" si="96"/>
        <v>#N/A</v>
      </c>
      <c r="CS81" s="66" t="e">
        <f t="shared" si="96"/>
        <v>#N/A</v>
      </c>
      <c r="CT81" s="66">
        <f t="shared" si="96"/>
        <v>47.3</v>
      </c>
      <c r="CU81" s="66" t="e">
        <f t="shared" si="96"/>
        <v>#N/A</v>
      </c>
      <c r="CV81" s="66" t="e">
        <f t="shared" si="96"/>
        <v>#N/A</v>
      </c>
      <c r="CW81" s="66" t="e">
        <f t="shared" si="96"/>
        <v>#N/A</v>
      </c>
      <c r="CX81" s="66">
        <f t="shared" si="96"/>
        <v>47.7</v>
      </c>
      <c r="CY81" s="66" t="e">
        <f t="shared" si="96"/>
        <v>#N/A</v>
      </c>
      <c r="CZ81" s="66" t="e">
        <f>IF(#REF!="",NA(),#REF!)</f>
        <v>#REF!</v>
      </c>
      <c r="DA81" s="66" t="e">
        <f>IF(#REF!="",NA(),#REF!)</f>
        <v>#REF!</v>
      </c>
      <c r="DB81" s="66" t="e">
        <f>IF(#REF!="",NA(),#REF!)</f>
        <v>#REF!</v>
      </c>
      <c r="DC81" s="66" t="e">
        <f>IF(#REF!="",NA(),#REF!)</f>
        <v>#REF!</v>
      </c>
      <c r="DD81" s="66" t="e">
        <f>IF(#REF!="",NA(),#REF!)</f>
        <v>#REF!</v>
      </c>
      <c r="DE81" s="66" t="e">
        <f>IF(#REF!="",NA(),#REF!)</f>
        <v>#REF!</v>
      </c>
      <c r="DF81" s="66" t="e">
        <f>IF(#REF!="",NA(),#REF!)</f>
        <v>#REF!</v>
      </c>
      <c r="DG81" s="66" t="e">
        <f>IF(#REF!="",NA(),#REF!)</f>
        <v>#REF!</v>
      </c>
      <c r="DH81" s="66" t="e">
        <f>IF(#REF!="",NA(),#REF!)</f>
        <v>#REF!</v>
      </c>
      <c r="DI81" s="66" t="e">
        <f>IF(#REF!="",NA(),#REF!)</f>
        <v>#REF!</v>
      </c>
      <c r="DJ81" s="66" t="e">
        <f>IF(#REF!="",NA(),#REF!)</f>
        <v>#REF!</v>
      </c>
      <c r="DK81" s="66" t="e">
        <f>IF(#REF!="",NA(),#REF!)</f>
        <v>#REF!</v>
      </c>
      <c r="DL81" s="66" t="e">
        <f>IF(#REF!="",NA(),#REF!)</f>
        <v>#REF!</v>
      </c>
      <c r="DM81" s="66" t="e">
        <f>IF(#REF!="",NA(),#REF!)</f>
        <v>#REF!</v>
      </c>
      <c r="DN81" s="66" t="e">
        <f>IF(#REF!="",NA(),#REF!)</f>
        <v>#REF!</v>
      </c>
      <c r="DO81" s="66" t="e">
        <f>IF(#REF!="",NA(),#REF!)</f>
        <v>#REF!</v>
      </c>
      <c r="DP81" s="66" t="e">
        <f>IF(#REF!="",NA(),#REF!)</f>
        <v>#REF!</v>
      </c>
      <c r="DQ81" s="66" t="e">
        <f>IF(#REF!="",NA(),#REF!)</f>
        <v>#REF!</v>
      </c>
      <c r="DR81" s="66" t="e">
        <f>IF(#REF!="",NA(),#REF!)</f>
        <v>#REF!</v>
      </c>
      <c r="DS81" s="66" t="e">
        <f>IF(#REF!="",NA(),#REF!)</f>
        <v>#REF!</v>
      </c>
      <c r="DT81" s="66" t="e">
        <f>IF(#REF!="",NA(),#REF!)</f>
        <v>#REF!</v>
      </c>
      <c r="DU81" s="66" t="e">
        <f>IF(#REF!="",NA(),#REF!)</f>
        <v>#REF!</v>
      </c>
      <c r="DV81" s="66" t="e">
        <f>IF(#REF!="",NA(),#REF!)</f>
        <v>#REF!</v>
      </c>
      <c r="DW81" s="66" t="e">
        <f>IF(#REF!="",NA(),#REF!)</f>
        <v>#REF!</v>
      </c>
      <c r="DX81" s="67" t="e">
        <f>IF(#REF!="",NA(),#REF!)</f>
        <v>#REF!</v>
      </c>
      <c r="DY81" s="304"/>
      <c r="DZ81" s="307"/>
      <c r="EA81" s="68">
        <f>MAX(I81:BA81)</f>
        <v>56.8</v>
      </c>
      <c r="EB81" s="58" t="s">
        <v>67</v>
      </c>
      <c r="EC81" s="310"/>
      <c r="ED81" s="312"/>
      <c r="EE81" s="313"/>
      <c r="EF81" s="313"/>
      <c r="EG81" s="313"/>
      <c r="EH81" s="313"/>
      <c r="EI81" s="313"/>
      <c r="EJ81" s="53" t="str">
        <f t="shared" si="91"/>
        <v/>
      </c>
      <c r="EK81" s="53">
        <f t="shared" si="91"/>
        <v>0</v>
      </c>
      <c r="EL81" s="70" t="str">
        <f t="shared" si="91"/>
        <v/>
      </c>
      <c r="EM81">
        <f t="shared" si="91"/>
        <v>32.299999999999997</v>
      </c>
      <c r="EN81" t="str">
        <f t="shared" si="91"/>
        <v/>
      </c>
      <c r="EO81">
        <f t="shared" si="91"/>
        <v>40.1</v>
      </c>
      <c r="EP81" t="str">
        <f t="shared" si="91"/>
        <v/>
      </c>
      <c r="EQ81">
        <f t="shared" si="91"/>
        <v>48.6</v>
      </c>
      <c r="ER81" t="str">
        <f t="shared" si="91"/>
        <v/>
      </c>
      <c r="ES81" t="str">
        <f t="shared" si="91"/>
        <v/>
      </c>
      <c r="ET81" t="str">
        <f t="shared" si="91"/>
        <v/>
      </c>
      <c r="EU81" t="str">
        <f t="shared" si="91"/>
        <v/>
      </c>
      <c r="EV81">
        <f t="shared" si="91"/>
        <v>53.6</v>
      </c>
      <c r="EW81" t="str">
        <f t="shared" si="91"/>
        <v/>
      </c>
      <c r="EX81" t="str">
        <f t="shared" si="91"/>
        <v/>
      </c>
      <c r="EY81" t="str">
        <f t="shared" si="88"/>
        <v/>
      </c>
      <c r="EZ81" t="str">
        <f t="shared" si="88"/>
        <v/>
      </c>
      <c r="FA81" t="str">
        <f t="shared" si="88"/>
        <v/>
      </c>
      <c r="FB81" t="str">
        <f t="shared" si="88"/>
        <v/>
      </c>
      <c r="FC81">
        <f t="shared" si="98"/>
        <v>50</v>
      </c>
      <c r="FD81" t="str">
        <f t="shared" si="98"/>
        <v/>
      </c>
      <c r="FE81">
        <f t="shared" si="98"/>
        <v>56.8</v>
      </c>
      <c r="FF81" t="str">
        <f t="shared" si="98"/>
        <v/>
      </c>
      <c r="FG81">
        <f t="shared" si="98"/>
        <v>52.55</v>
      </c>
      <c r="FH81" t="str">
        <f t="shared" si="98"/>
        <v/>
      </c>
      <c r="FI81" t="str">
        <f t="shared" si="98"/>
        <v/>
      </c>
      <c r="FJ81">
        <f t="shared" si="98"/>
        <v>47.6</v>
      </c>
      <c r="FK81" t="str">
        <f t="shared" si="98"/>
        <v/>
      </c>
      <c r="FL81" t="str">
        <f t="shared" si="98"/>
        <v/>
      </c>
      <c r="FM81">
        <f t="shared" si="98"/>
        <v>43.5</v>
      </c>
      <c r="FN81" t="str">
        <f t="shared" si="66"/>
        <v/>
      </c>
      <c r="FO81" t="str">
        <f t="shared" si="66"/>
        <v/>
      </c>
      <c r="FP81" t="str">
        <f t="shared" si="66"/>
        <v/>
      </c>
      <c r="FQ81">
        <f t="shared" si="66"/>
        <v>39.4</v>
      </c>
      <c r="FR81" t="str">
        <f t="shared" si="100"/>
        <v/>
      </c>
      <c r="FS81" t="str">
        <f t="shared" si="100"/>
        <v/>
      </c>
      <c r="FT81">
        <f t="shared" si="100"/>
        <v>40.700000000000003</v>
      </c>
      <c r="FU81" t="str">
        <f t="shared" si="100"/>
        <v/>
      </c>
      <c r="FV81" t="str">
        <f t="shared" si="100"/>
        <v/>
      </c>
      <c r="FW81" t="str">
        <f t="shared" si="100"/>
        <v/>
      </c>
      <c r="FX81" t="str">
        <f t="shared" si="100"/>
        <v/>
      </c>
      <c r="FY81">
        <f t="shared" si="100"/>
        <v>47.3</v>
      </c>
      <c r="FZ81" t="str">
        <f t="shared" si="100"/>
        <v/>
      </c>
      <c r="GA81" t="str">
        <f t="shared" si="100"/>
        <v/>
      </c>
      <c r="GB81" t="str">
        <f t="shared" si="100"/>
        <v/>
      </c>
      <c r="GC81">
        <f t="shared" si="100"/>
        <v>47.7</v>
      </c>
      <c r="GD81" t="str">
        <f t="shared" si="100"/>
        <v/>
      </c>
      <c r="GE81" t="str">
        <f t="shared" si="99"/>
        <v/>
      </c>
      <c r="GF81" t="str">
        <f t="shared" si="99"/>
        <v/>
      </c>
      <c r="GG81" t="str">
        <f t="shared" si="99"/>
        <v/>
      </c>
      <c r="GH81" t="str">
        <f t="shared" si="97"/>
        <v/>
      </c>
      <c r="GI81" t="str">
        <f t="shared" si="97"/>
        <v/>
      </c>
      <c r="GJ81" t="str">
        <f t="shared" si="97"/>
        <v/>
      </c>
      <c r="GK81" t="str">
        <f t="shared" si="97"/>
        <v/>
      </c>
      <c r="GL81" t="str">
        <f t="shared" si="97"/>
        <v/>
      </c>
      <c r="GM81" t="str">
        <f t="shared" si="97"/>
        <v/>
      </c>
      <c r="GN81" t="str">
        <f t="shared" si="67"/>
        <v/>
      </c>
      <c r="GO81" t="str">
        <f t="shared" si="67"/>
        <v/>
      </c>
      <c r="GP81" t="str">
        <f t="shared" si="67"/>
        <v/>
      </c>
      <c r="GQ81" t="str">
        <f t="shared" si="67"/>
        <v/>
      </c>
      <c r="GR81" t="str">
        <f t="shared" si="48"/>
        <v/>
      </c>
      <c r="GS81" t="str">
        <f t="shared" si="48"/>
        <v/>
      </c>
      <c r="GT81" t="str">
        <f t="shared" si="48"/>
        <v/>
      </c>
      <c r="GU81" t="str">
        <f t="shared" si="48"/>
        <v/>
      </c>
      <c r="GV81" t="str">
        <f t="shared" si="48"/>
        <v/>
      </c>
      <c r="GW81" t="str">
        <f t="shared" si="75"/>
        <v/>
      </c>
      <c r="GX81" t="str">
        <f t="shared" si="75"/>
        <v/>
      </c>
      <c r="GY81" t="str">
        <f t="shared" si="75"/>
        <v/>
      </c>
      <c r="GZ81" t="str">
        <f t="shared" si="75"/>
        <v/>
      </c>
      <c r="HA81" t="str">
        <f t="shared" si="75"/>
        <v/>
      </c>
      <c r="HB81" t="str">
        <f t="shared" si="75"/>
        <v/>
      </c>
      <c r="HC81" s="71" t="str">
        <f t="shared" si="38"/>
        <v/>
      </c>
      <c r="HD81" s="313"/>
      <c r="HE81" s="313"/>
      <c r="HF81" s="313"/>
      <c r="HG81" s="313"/>
      <c r="HH81" s="313"/>
      <c r="HI81" s="316"/>
      <c r="HM81" s="70"/>
      <c r="KC81" s="71"/>
      <c r="KE81" s="318"/>
      <c r="KF81" s="72"/>
      <c r="KG81" s="72"/>
      <c r="KH81" s="73"/>
      <c r="KI81" s="74"/>
      <c r="KJ81" s="74"/>
      <c r="KK81" s="74"/>
      <c r="KL81" s="74"/>
      <c r="KM81" s="74"/>
      <c r="KN81" s="74"/>
      <c r="KO81" s="74"/>
      <c r="KP81" s="74"/>
      <c r="KQ81" s="74"/>
      <c r="KR81" s="74"/>
      <c r="KS81" s="74"/>
      <c r="KT81" s="74"/>
      <c r="KU81" s="74"/>
      <c r="KV81" s="74"/>
      <c r="KW81" s="74"/>
      <c r="KX81" s="74"/>
      <c r="KY81" s="74"/>
      <c r="KZ81" s="74"/>
      <c r="LA81" s="74"/>
      <c r="LB81" s="74"/>
      <c r="LC81" s="74"/>
      <c r="LD81" s="74"/>
      <c r="LE81" s="74"/>
      <c r="LF81" s="74"/>
      <c r="LG81" s="74"/>
      <c r="LH81" s="74"/>
      <c r="LI81" s="74"/>
      <c r="LJ81" s="74"/>
      <c r="LK81" s="74"/>
      <c r="LL81" s="74"/>
      <c r="LM81" s="74"/>
      <c r="LN81" s="74"/>
      <c r="LO81" s="74"/>
      <c r="LP81" s="74"/>
      <c r="LQ81" s="74"/>
      <c r="LR81" s="74"/>
      <c r="LS81" s="74"/>
      <c r="LT81" s="74"/>
      <c r="LU81" s="74"/>
      <c r="LV81" s="74"/>
      <c r="LW81" s="74"/>
      <c r="LX81" s="74"/>
      <c r="LY81" s="74"/>
      <c r="LZ81" s="74"/>
    </row>
    <row r="82" spans="1:434" ht="17" thickBot="1">
      <c r="A82" s="319"/>
      <c r="B82" s="307"/>
      <c r="C82" s="307"/>
      <c r="D82" s="307"/>
      <c r="E82" s="58" t="s">
        <v>68</v>
      </c>
      <c r="F82" s="310"/>
      <c r="G82" s="99"/>
      <c r="H82" s="42" t="s">
        <v>88</v>
      </c>
      <c r="I82" s="59"/>
      <c r="J82" s="60">
        <v>8.9</v>
      </c>
      <c r="K82" s="61"/>
      <c r="L82" s="60">
        <v>12.5</v>
      </c>
      <c r="M82" s="61"/>
      <c r="N82" s="60">
        <v>15.2</v>
      </c>
      <c r="O82" s="61"/>
      <c r="P82" s="61"/>
      <c r="Q82" s="61"/>
      <c r="R82" s="61"/>
      <c r="S82" s="60">
        <v>18.5</v>
      </c>
      <c r="T82" s="60"/>
      <c r="U82" s="60"/>
      <c r="V82" s="61"/>
      <c r="W82" s="61"/>
      <c r="X82" s="61"/>
      <c r="Y82" s="60"/>
      <c r="Z82" s="60">
        <v>35.200000000000003</v>
      </c>
      <c r="AA82" s="61"/>
      <c r="AB82" s="60">
        <v>16.55</v>
      </c>
      <c r="AC82" s="61"/>
      <c r="AD82" s="60">
        <v>16.7</v>
      </c>
      <c r="AE82" s="60"/>
      <c r="AF82" s="61"/>
      <c r="AG82" s="60">
        <v>45.6</v>
      </c>
      <c r="AH82" s="61"/>
      <c r="AI82" s="61"/>
      <c r="AJ82" s="60">
        <v>35.4</v>
      </c>
      <c r="AK82" s="62"/>
      <c r="AL82" s="62"/>
      <c r="AM82" s="62"/>
      <c r="AN82" s="63">
        <v>25.2</v>
      </c>
      <c r="AO82" s="62"/>
      <c r="AP82" s="62"/>
      <c r="AQ82" s="63">
        <v>46.5</v>
      </c>
      <c r="AR82" s="62"/>
      <c r="AS82" s="62"/>
      <c r="AT82" s="62"/>
      <c r="AU82" s="62"/>
      <c r="AV82" s="63">
        <v>42.7</v>
      </c>
      <c r="AW82" s="62"/>
      <c r="AX82" s="62"/>
      <c r="AY82" s="63"/>
      <c r="AZ82" s="64">
        <v>39.1</v>
      </c>
      <c r="BA82" s="63"/>
      <c r="BC82" s="319"/>
      <c r="BD82">
        <v>0</v>
      </c>
      <c r="BE82" s="65" t="e">
        <f t="shared" si="94"/>
        <v>#N/A</v>
      </c>
      <c r="BF82" s="65" t="str">
        <f t="shared" si="94"/>
        <v>.</v>
      </c>
      <c r="BG82" s="65" t="e">
        <f t="shared" si="94"/>
        <v>#N/A</v>
      </c>
      <c r="BH82" s="66">
        <f t="shared" si="94"/>
        <v>8.9</v>
      </c>
      <c r="BI82" s="66" t="e">
        <f t="shared" si="94"/>
        <v>#N/A</v>
      </c>
      <c r="BJ82" s="66">
        <f t="shared" si="94"/>
        <v>12.5</v>
      </c>
      <c r="BK82" s="66" t="e">
        <f t="shared" si="94"/>
        <v>#N/A</v>
      </c>
      <c r="BL82" s="66">
        <f t="shared" si="94"/>
        <v>15.2</v>
      </c>
      <c r="BM82" s="66" t="e">
        <f t="shared" si="94"/>
        <v>#N/A</v>
      </c>
      <c r="BN82" s="66" t="e">
        <f t="shared" si="94"/>
        <v>#N/A</v>
      </c>
      <c r="BO82" s="66" t="e">
        <f t="shared" si="94"/>
        <v>#N/A</v>
      </c>
      <c r="BP82" s="66" t="e">
        <f t="shared" si="94"/>
        <v>#N/A</v>
      </c>
      <c r="BQ82" s="66">
        <f t="shared" si="94"/>
        <v>18.5</v>
      </c>
      <c r="BR82" s="66" t="e">
        <f t="shared" si="94"/>
        <v>#N/A</v>
      </c>
      <c r="BS82" s="66" t="e">
        <f t="shared" si="94"/>
        <v>#N/A</v>
      </c>
      <c r="BT82" s="66" t="e">
        <f t="shared" si="94"/>
        <v>#N/A</v>
      </c>
      <c r="BU82" s="66" t="e">
        <f t="shared" si="95"/>
        <v>#N/A</v>
      </c>
      <c r="BV82" s="66" t="e">
        <f t="shared" si="95"/>
        <v>#N/A</v>
      </c>
      <c r="BW82" s="66" t="e">
        <f t="shared" si="95"/>
        <v>#N/A</v>
      </c>
      <c r="BX82" s="66">
        <f t="shared" si="95"/>
        <v>35.200000000000003</v>
      </c>
      <c r="BY82" s="66" t="e">
        <f t="shared" si="95"/>
        <v>#N/A</v>
      </c>
      <c r="BZ82" s="66">
        <f t="shared" si="95"/>
        <v>16.55</v>
      </c>
      <c r="CA82" s="66" t="e">
        <f t="shared" si="95"/>
        <v>#N/A</v>
      </c>
      <c r="CB82" s="66">
        <f t="shared" si="95"/>
        <v>16.7</v>
      </c>
      <c r="CC82" s="66" t="e">
        <f t="shared" si="95"/>
        <v>#N/A</v>
      </c>
      <c r="CD82" s="66" t="e">
        <f t="shared" si="95"/>
        <v>#N/A</v>
      </c>
      <c r="CE82" s="66">
        <f t="shared" si="95"/>
        <v>45.6</v>
      </c>
      <c r="CF82" s="66" t="e">
        <f t="shared" si="95"/>
        <v>#N/A</v>
      </c>
      <c r="CG82" s="66" t="e">
        <f t="shared" si="95"/>
        <v>#N/A</v>
      </c>
      <c r="CH82" s="66">
        <f t="shared" si="95"/>
        <v>35.4</v>
      </c>
      <c r="CI82" s="66" t="e">
        <f t="shared" si="95"/>
        <v>#N/A</v>
      </c>
      <c r="CJ82" s="66" t="e">
        <f t="shared" si="95"/>
        <v>#N/A</v>
      </c>
      <c r="CK82" s="66" t="e">
        <f t="shared" si="96"/>
        <v>#N/A</v>
      </c>
      <c r="CL82" s="66">
        <f t="shared" si="96"/>
        <v>25.2</v>
      </c>
      <c r="CM82" s="66" t="e">
        <f t="shared" si="96"/>
        <v>#N/A</v>
      </c>
      <c r="CN82" s="66" t="e">
        <f t="shared" si="96"/>
        <v>#N/A</v>
      </c>
      <c r="CO82" s="66">
        <f t="shared" si="96"/>
        <v>46.5</v>
      </c>
      <c r="CP82" s="66" t="e">
        <f t="shared" si="96"/>
        <v>#N/A</v>
      </c>
      <c r="CQ82" s="66" t="e">
        <f t="shared" si="96"/>
        <v>#N/A</v>
      </c>
      <c r="CR82" s="66" t="e">
        <f t="shared" si="96"/>
        <v>#N/A</v>
      </c>
      <c r="CS82" s="66" t="e">
        <f t="shared" si="96"/>
        <v>#N/A</v>
      </c>
      <c r="CT82" s="66">
        <f t="shared" si="96"/>
        <v>42.7</v>
      </c>
      <c r="CU82" s="66" t="e">
        <f t="shared" si="96"/>
        <v>#N/A</v>
      </c>
      <c r="CV82" s="66" t="e">
        <f t="shared" si="96"/>
        <v>#N/A</v>
      </c>
      <c r="CW82" s="66" t="e">
        <f t="shared" si="96"/>
        <v>#N/A</v>
      </c>
      <c r="CX82" s="66">
        <f t="shared" si="96"/>
        <v>39.1</v>
      </c>
      <c r="CY82" s="66" t="e">
        <f t="shared" si="96"/>
        <v>#N/A</v>
      </c>
      <c r="CZ82" s="66" t="e">
        <f>IF(#REF!="",NA(),#REF!)</f>
        <v>#REF!</v>
      </c>
      <c r="DA82" s="66" t="e">
        <f>IF(#REF!="",NA(),#REF!)</f>
        <v>#REF!</v>
      </c>
      <c r="DB82" s="66" t="e">
        <f>IF(#REF!="",NA(),#REF!)</f>
        <v>#REF!</v>
      </c>
      <c r="DC82" s="66" t="e">
        <f>IF(#REF!="",NA(),#REF!)</f>
        <v>#REF!</v>
      </c>
      <c r="DD82" s="66" t="e">
        <f>IF(#REF!="",NA(),#REF!)</f>
        <v>#REF!</v>
      </c>
      <c r="DE82" s="66" t="e">
        <f>IF(#REF!="",NA(),#REF!)</f>
        <v>#REF!</v>
      </c>
      <c r="DF82" s="66" t="e">
        <f>IF(#REF!="",NA(),#REF!)</f>
        <v>#REF!</v>
      </c>
      <c r="DG82" s="66" t="e">
        <f>IF(#REF!="",NA(),#REF!)</f>
        <v>#REF!</v>
      </c>
      <c r="DH82" s="66" t="e">
        <f>IF(#REF!="",NA(),#REF!)</f>
        <v>#REF!</v>
      </c>
      <c r="DI82" s="66" t="e">
        <f>IF(#REF!="",NA(),#REF!)</f>
        <v>#REF!</v>
      </c>
      <c r="DJ82" s="66" t="e">
        <f>IF(#REF!="",NA(),#REF!)</f>
        <v>#REF!</v>
      </c>
      <c r="DK82" s="66" t="e">
        <f>IF(#REF!="",NA(),#REF!)</f>
        <v>#REF!</v>
      </c>
      <c r="DL82" s="66" t="e">
        <f>IF(#REF!="",NA(),#REF!)</f>
        <v>#REF!</v>
      </c>
      <c r="DM82" s="66" t="e">
        <f>IF(#REF!="",NA(),#REF!)</f>
        <v>#REF!</v>
      </c>
      <c r="DN82" s="66" t="e">
        <f>IF(#REF!="",NA(),#REF!)</f>
        <v>#REF!</v>
      </c>
      <c r="DO82" s="66" t="e">
        <f>IF(#REF!="",NA(),#REF!)</f>
        <v>#REF!</v>
      </c>
      <c r="DP82" s="66" t="e">
        <f>IF(#REF!="",NA(),#REF!)</f>
        <v>#REF!</v>
      </c>
      <c r="DQ82" s="66" t="e">
        <f>IF(#REF!="",NA(),#REF!)</f>
        <v>#REF!</v>
      </c>
      <c r="DR82" s="66" t="e">
        <f>IF(#REF!="",NA(),#REF!)</f>
        <v>#REF!</v>
      </c>
      <c r="DS82" s="66" t="e">
        <f>IF(#REF!="",NA(),#REF!)</f>
        <v>#REF!</v>
      </c>
      <c r="DT82" s="66" t="e">
        <f>IF(#REF!="",NA(),#REF!)</f>
        <v>#REF!</v>
      </c>
      <c r="DU82" s="66" t="e">
        <f>IF(#REF!="",NA(),#REF!)</f>
        <v>#REF!</v>
      </c>
      <c r="DV82" s="66" t="e">
        <f>IF(#REF!="",NA(),#REF!)</f>
        <v>#REF!</v>
      </c>
      <c r="DW82" s="66" t="e">
        <f>IF(#REF!="",NA(),#REF!)</f>
        <v>#REF!</v>
      </c>
      <c r="DX82" s="67" t="e">
        <f>IF(#REF!="",NA(),#REF!)</f>
        <v>#REF!</v>
      </c>
      <c r="DY82" s="304"/>
      <c r="DZ82" s="307"/>
      <c r="EA82" s="68"/>
      <c r="EB82" s="58" t="s">
        <v>69</v>
      </c>
      <c r="EC82" s="310"/>
      <c r="ED82" s="312"/>
      <c r="EE82" s="313"/>
      <c r="EF82" s="313"/>
      <c r="EG82" s="313"/>
      <c r="EH82" s="313"/>
      <c r="EI82" s="313"/>
      <c r="EJ82" s="53" t="str">
        <f t="shared" si="91"/>
        <v/>
      </c>
      <c r="EK82" s="53" t="str">
        <f t="shared" si="91"/>
        <v/>
      </c>
      <c r="EL82" s="70" t="str">
        <f t="shared" si="91"/>
        <v/>
      </c>
      <c r="EM82">
        <f t="shared" si="91"/>
        <v>8.9</v>
      </c>
      <c r="EN82" t="str">
        <f t="shared" si="91"/>
        <v/>
      </c>
      <c r="EO82">
        <f t="shared" si="91"/>
        <v>12.5</v>
      </c>
      <c r="EP82" t="str">
        <f t="shared" si="91"/>
        <v/>
      </c>
      <c r="EQ82">
        <f t="shared" si="91"/>
        <v>15.2</v>
      </c>
      <c r="ER82" t="str">
        <f t="shared" si="91"/>
        <v/>
      </c>
      <c r="ES82" t="str">
        <f t="shared" si="91"/>
        <v/>
      </c>
      <c r="ET82" t="str">
        <f t="shared" si="91"/>
        <v/>
      </c>
      <c r="EU82" t="str">
        <f t="shared" si="91"/>
        <v/>
      </c>
      <c r="EV82">
        <f t="shared" si="91"/>
        <v>18.5</v>
      </c>
      <c r="EW82" t="str">
        <f t="shared" si="91"/>
        <v/>
      </c>
      <c r="EX82" t="str">
        <f t="shared" si="91"/>
        <v/>
      </c>
      <c r="EY82" t="str">
        <f t="shared" si="88"/>
        <v/>
      </c>
      <c r="EZ82" t="str">
        <f t="shared" si="88"/>
        <v/>
      </c>
      <c r="FA82" t="str">
        <f t="shared" si="88"/>
        <v/>
      </c>
      <c r="FB82" t="str">
        <f t="shared" si="88"/>
        <v/>
      </c>
      <c r="FC82">
        <f t="shared" si="98"/>
        <v>35.200000000000003</v>
      </c>
      <c r="FD82" t="str">
        <f t="shared" si="98"/>
        <v/>
      </c>
      <c r="FE82">
        <f t="shared" si="98"/>
        <v>16.55</v>
      </c>
      <c r="FF82" t="str">
        <f t="shared" si="98"/>
        <v/>
      </c>
      <c r="FG82">
        <f t="shared" si="98"/>
        <v>16.7</v>
      </c>
      <c r="FH82" t="str">
        <f t="shared" si="98"/>
        <v/>
      </c>
      <c r="FI82" t="str">
        <f t="shared" si="98"/>
        <v/>
      </c>
      <c r="FJ82">
        <f t="shared" si="98"/>
        <v>45.6</v>
      </c>
      <c r="FK82" t="str">
        <f t="shared" si="98"/>
        <v/>
      </c>
      <c r="FL82" t="str">
        <f t="shared" si="98"/>
        <v/>
      </c>
      <c r="FM82">
        <f t="shared" si="98"/>
        <v>35.4</v>
      </c>
      <c r="FN82" t="str">
        <f t="shared" si="66"/>
        <v/>
      </c>
      <c r="FO82" t="str">
        <f t="shared" si="66"/>
        <v/>
      </c>
      <c r="FP82" t="str">
        <f t="shared" si="66"/>
        <v/>
      </c>
      <c r="FQ82">
        <f t="shared" si="66"/>
        <v>25.2</v>
      </c>
      <c r="FR82" t="str">
        <f t="shared" si="100"/>
        <v/>
      </c>
      <c r="FS82" t="str">
        <f t="shared" si="100"/>
        <v/>
      </c>
      <c r="FT82">
        <f t="shared" si="100"/>
        <v>46.5</v>
      </c>
      <c r="FU82" t="str">
        <f t="shared" si="100"/>
        <v/>
      </c>
      <c r="FV82" t="str">
        <f t="shared" si="100"/>
        <v/>
      </c>
      <c r="FW82" t="str">
        <f t="shared" si="100"/>
        <v/>
      </c>
      <c r="FX82" t="str">
        <f t="shared" si="100"/>
        <v/>
      </c>
      <c r="FY82">
        <f t="shared" si="100"/>
        <v>42.7</v>
      </c>
      <c r="FZ82" t="str">
        <f t="shared" si="100"/>
        <v/>
      </c>
      <c r="GA82" t="str">
        <f t="shared" si="100"/>
        <v/>
      </c>
      <c r="GB82" t="str">
        <f t="shared" si="100"/>
        <v/>
      </c>
      <c r="GC82">
        <f t="shared" si="100"/>
        <v>39.1</v>
      </c>
      <c r="GD82" t="str">
        <f t="shared" si="100"/>
        <v/>
      </c>
      <c r="GE82" t="str">
        <f t="shared" si="99"/>
        <v/>
      </c>
      <c r="GF82" t="str">
        <f t="shared" si="99"/>
        <v/>
      </c>
      <c r="GG82" t="str">
        <f t="shared" si="99"/>
        <v/>
      </c>
      <c r="GH82" t="str">
        <f t="shared" si="97"/>
        <v/>
      </c>
      <c r="GI82" t="str">
        <f t="shared" si="97"/>
        <v/>
      </c>
      <c r="GJ82" t="str">
        <f t="shared" si="97"/>
        <v/>
      </c>
      <c r="GK82" t="str">
        <f t="shared" si="97"/>
        <v/>
      </c>
      <c r="GL82" t="str">
        <f t="shared" si="97"/>
        <v/>
      </c>
      <c r="GM82" t="str">
        <f t="shared" si="97"/>
        <v/>
      </c>
      <c r="GN82" t="str">
        <f t="shared" si="67"/>
        <v/>
      </c>
      <c r="GO82" t="str">
        <f t="shared" si="67"/>
        <v/>
      </c>
      <c r="GP82" t="str">
        <f t="shared" si="67"/>
        <v/>
      </c>
      <c r="GQ82" t="str">
        <f t="shared" si="67"/>
        <v/>
      </c>
      <c r="GR82" t="str">
        <f t="shared" si="48"/>
        <v/>
      </c>
      <c r="GS82" t="str">
        <f t="shared" si="48"/>
        <v/>
      </c>
      <c r="GT82" t="str">
        <f t="shared" si="48"/>
        <v/>
      </c>
      <c r="GU82" t="str">
        <f t="shared" si="48"/>
        <v/>
      </c>
      <c r="GV82" t="str">
        <f t="shared" si="48"/>
        <v/>
      </c>
      <c r="GW82" t="str">
        <f t="shared" si="75"/>
        <v/>
      </c>
      <c r="GX82" t="str">
        <f t="shared" si="75"/>
        <v/>
      </c>
      <c r="GY82" t="str">
        <f t="shared" si="75"/>
        <v/>
      </c>
      <c r="GZ82" t="str">
        <f t="shared" si="75"/>
        <v/>
      </c>
      <c r="HA82" t="str">
        <f t="shared" si="75"/>
        <v/>
      </c>
      <c r="HB82" t="str">
        <f t="shared" si="75"/>
        <v/>
      </c>
      <c r="HC82" s="71" t="str">
        <f t="shared" si="38"/>
        <v/>
      </c>
      <c r="HD82" s="313"/>
      <c r="HE82" s="313"/>
      <c r="HF82" s="313"/>
      <c r="HG82" s="313"/>
      <c r="HH82" s="313"/>
      <c r="HI82" s="316"/>
      <c r="HM82" s="70"/>
      <c r="KC82" s="71"/>
      <c r="KE82" s="318"/>
      <c r="KF82" s="72"/>
      <c r="KG82" s="72"/>
      <c r="KH82" s="73"/>
      <c r="KI82" s="74"/>
      <c r="KJ82" s="74"/>
      <c r="KK82" s="74"/>
      <c r="KL82" s="74"/>
      <c r="KM82" s="74"/>
      <c r="KN82" s="74"/>
      <c r="KO82" s="74"/>
      <c r="KP82" s="74"/>
      <c r="KQ82" s="74"/>
      <c r="KR82" s="74"/>
      <c r="KS82" s="74"/>
      <c r="KT82" s="74"/>
      <c r="KU82" s="74"/>
      <c r="KV82" s="74"/>
      <c r="KW82" s="74"/>
      <c r="KX82" s="74"/>
      <c r="KY82" s="74"/>
      <c r="KZ82" s="74"/>
      <c r="LA82" s="74"/>
      <c r="LB82" s="74"/>
      <c r="LC82" s="74"/>
      <c r="LD82" s="74"/>
      <c r="LE82" s="74"/>
      <c r="LF82" s="74"/>
      <c r="LG82" s="74"/>
      <c r="LH82" s="74"/>
      <c r="LI82" s="74"/>
      <c r="LJ82" s="74"/>
      <c r="LK82" s="74"/>
      <c r="LL82" s="74"/>
      <c r="LM82" s="74"/>
      <c r="LN82" s="74"/>
      <c r="LO82" s="74"/>
      <c r="LP82" s="74"/>
      <c r="LQ82" s="74"/>
      <c r="LR82" s="74"/>
      <c r="LS82" s="74"/>
      <c r="LT82" s="74"/>
      <c r="LU82" s="74"/>
      <c r="LV82" s="74"/>
      <c r="LW82" s="74"/>
      <c r="LX82" s="74"/>
      <c r="LY82" s="74"/>
      <c r="LZ82" s="74"/>
    </row>
    <row r="83" spans="1:434" ht="17" thickBot="1">
      <c r="A83" s="319"/>
      <c r="B83" s="307"/>
      <c r="C83" s="307"/>
      <c r="D83" s="307"/>
      <c r="E83" s="58" t="s">
        <v>70</v>
      </c>
      <c r="F83" s="310"/>
      <c r="G83" s="99"/>
      <c r="H83" s="42" t="s">
        <v>88</v>
      </c>
      <c r="I83" s="59"/>
      <c r="J83" s="60">
        <v>9.6</v>
      </c>
      <c r="K83" s="61"/>
      <c r="L83" s="60">
        <v>6.2</v>
      </c>
      <c r="M83" s="61"/>
      <c r="N83" s="60">
        <v>5.2</v>
      </c>
      <c r="O83" s="61"/>
      <c r="P83" s="61"/>
      <c r="Q83" s="61"/>
      <c r="R83" s="61"/>
      <c r="S83" s="60">
        <v>4.0999999999999996</v>
      </c>
      <c r="T83" s="60"/>
      <c r="U83" s="60"/>
      <c r="V83" s="61"/>
      <c r="W83" s="61"/>
      <c r="X83" s="61"/>
      <c r="Y83" s="60"/>
      <c r="Z83" s="60">
        <v>5.2</v>
      </c>
      <c r="AA83" s="61"/>
      <c r="AB83" s="60">
        <v>6.15</v>
      </c>
      <c r="AC83" s="61"/>
      <c r="AD83" s="60">
        <v>6.55</v>
      </c>
      <c r="AE83" s="60"/>
      <c r="AF83" s="61"/>
      <c r="AG83" s="60">
        <v>6.8</v>
      </c>
      <c r="AH83" s="61"/>
      <c r="AI83" s="61"/>
      <c r="AJ83" s="60">
        <v>7.3</v>
      </c>
      <c r="AK83" s="62"/>
      <c r="AL83" s="62"/>
      <c r="AM83" s="62"/>
      <c r="AN83" s="63">
        <v>7.8</v>
      </c>
      <c r="AO83" s="62"/>
      <c r="AP83" s="62"/>
      <c r="AQ83" s="63">
        <v>2.1</v>
      </c>
      <c r="AR83" s="62"/>
      <c r="AS83" s="62"/>
      <c r="AT83" s="62"/>
      <c r="AU83" s="62"/>
      <c r="AV83" s="63">
        <v>3.3</v>
      </c>
      <c r="AW83" s="62"/>
      <c r="AX83" s="62"/>
      <c r="AY83" s="63"/>
      <c r="AZ83" s="64">
        <v>4</v>
      </c>
      <c r="BA83" s="63"/>
      <c r="BC83" s="319"/>
      <c r="BD83">
        <v>0</v>
      </c>
      <c r="BE83" s="65" t="e">
        <f t="shared" si="94"/>
        <v>#N/A</v>
      </c>
      <c r="BF83" s="65" t="str">
        <f t="shared" si="94"/>
        <v>.</v>
      </c>
      <c r="BG83" s="65" t="e">
        <f t="shared" si="94"/>
        <v>#N/A</v>
      </c>
      <c r="BH83" s="66">
        <f t="shared" si="94"/>
        <v>9.6</v>
      </c>
      <c r="BI83" s="66" t="e">
        <f t="shared" si="94"/>
        <v>#N/A</v>
      </c>
      <c r="BJ83" s="66">
        <f t="shared" si="94"/>
        <v>6.2</v>
      </c>
      <c r="BK83" s="66" t="e">
        <f t="shared" si="94"/>
        <v>#N/A</v>
      </c>
      <c r="BL83" s="66">
        <f t="shared" si="94"/>
        <v>5.2</v>
      </c>
      <c r="BM83" s="66" t="e">
        <f t="shared" si="94"/>
        <v>#N/A</v>
      </c>
      <c r="BN83" s="66" t="e">
        <f t="shared" si="94"/>
        <v>#N/A</v>
      </c>
      <c r="BO83" s="66" t="e">
        <f t="shared" si="94"/>
        <v>#N/A</v>
      </c>
      <c r="BP83" s="66" t="e">
        <f t="shared" si="94"/>
        <v>#N/A</v>
      </c>
      <c r="BQ83" s="66">
        <f t="shared" si="94"/>
        <v>4.0999999999999996</v>
      </c>
      <c r="BR83" s="66" t="e">
        <f t="shared" si="94"/>
        <v>#N/A</v>
      </c>
      <c r="BS83" s="66" t="e">
        <f t="shared" si="94"/>
        <v>#N/A</v>
      </c>
      <c r="BT83" s="66" t="e">
        <f t="shared" si="94"/>
        <v>#N/A</v>
      </c>
      <c r="BU83" s="66" t="e">
        <f t="shared" si="95"/>
        <v>#N/A</v>
      </c>
      <c r="BV83" s="66" t="e">
        <f t="shared" si="95"/>
        <v>#N/A</v>
      </c>
      <c r="BW83" s="66" t="e">
        <f t="shared" si="95"/>
        <v>#N/A</v>
      </c>
      <c r="BX83" s="66">
        <f t="shared" si="95"/>
        <v>5.2</v>
      </c>
      <c r="BY83" s="66" t="e">
        <f t="shared" si="95"/>
        <v>#N/A</v>
      </c>
      <c r="BZ83" s="66">
        <f t="shared" si="95"/>
        <v>6.15</v>
      </c>
      <c r="CA83" s="66" t="e">
        <f t="shared" si="95"/>
        <v>#N/A</v>
      </c>
      <c r="CB83" s="66">
        <f t="shared" si="95"/>
        <v>6.55</v>
      </c>
      <c r="CC83" s="66" t="e">
        <f t="shared" si="95"/>
        <v>#N/A</v>
      </c>
      <c r="CD83" s="66" t="e">
        <f t="shared" si="95"/>
        <v>#N/A</v>
      </c>
      <c r="CE83" s="66">
        <f t="shared" si="95"/>
        <v>6.8</v>
      </c>
      <c r="CF83" s="66" t="e">
        <f t="shared" si="95"/>
        <v>#N/A</v>
      </c>
      <c r="CG83" s="66" t="e">
        <f t="shared" si="95"/>
        <v>#N/A</v>
      </c>
      <c r="CH83" s="66">
        <f t="shared" si="95"/>
        <v>7.3</v>
      </c>
      <c r="CI83" s="66" t="e">
        <f t="shared" si="95"/>
        <v>#N/A</v>
      </c>
      <c r="CJ83" s="66" t="e">
        <f t="shared" si="95"/>
        <v>#N/A</v>
      </c>
      <c r="CK83" s="66" t="e">
        <f t="shared" si="96"/>
        <v>#N/A</v>
      </c>
      <c r="CL83" s="66">
        <f t="shared" si="96"/>
        <v>7.8</v>
      </c>
      <c r="CM83" s="66" t="e">
        <f t="shared" si="96"/>
        <v>#N/A</v>
      </c>
      <c r="CN83" s="66" t="e">
        <f t="shared" si="96"/>
        <v>#N/A</v>
      </c>
      <c r="CO83" s="66">
        <f t="shared" si="96"/>
        <v>2.1</v>
      </c>
      <c r="CP83" s="66" t="e">
        <f t="shared" si="96"/>
        <v>#N/A</v>
      </c>
      <c r="CQ83" s="66" t="e">
        <f t="shared" si="96"/>
        <v>#N/A</v>
      </c>
      <c r="CR83" s="66" t="e">
        <f t="shared" si="96"/>
        <v>#N/A</v>
      </c>
      <c r="CS83" s="66" t="e">
        <f t="shared" si="96"/>
        <v>#N/A</v>
      </c>
      <c r="CT83" s="66">
        <f t="shared" si="96"/>
        <v>3.3</v>
      </c>
      <c r="CU83" s="66" t="e">
        <f t="shared" si="96"/>
        <v>#N/A</v>
      </c>
      <c r="CV83" s="66" t="e">
        <f t="shared" si="96"/>
        <v>#N/A</v>
      </c>
      <c r="CW83" s="66" t="e">
        <f t="shared" si="96"/>
        <v>#N/A</v>
      </c>
      <c r="CX83" s="66">
        <f t="shared" si="96"/>
        <v>4</v>
      </c>
      <c r="CY83" s="66" t="e">
        <f t="shared" si="96"/>
        <v>#N/A</v>
      </c>
      <c r="CZ83" s="66" t="e">
        <f>IF(#REF!="",NA(),#REF!)</f>
        <v>#REF!</v>
      </c>
      <c r="DA83" s="66" t="e">
        <f>IF(#REF!="",NA(),#REF!)</f>
        <v>#REF!</v>
      </c>
      <c r="DB83" s="66" t="e">
        <f>IF(#REF!="",NA(),#REF!)</f>
        <v>#REF!</v>
      </c>
      <c r="DC83" s="66" t="e">
        <f>IF(#REF!="",NA(),#REF!)</f>
        <v>#REF!</v>
      </c>
      <c r="DD83" s="66" t="e">
        <f>IF(#REF!="",NA(),#REF!)</f>
        <v>#REF!</v>
      </c>
      <c r="DE83" s="66" t="e">
        <f>IF(#REF!="",NA(),#REF!)</f>
        <v>#REF!</v>
      </c>
      <c r="DF83" s="66" t="e">
        <f>IF(#REF!="",NA(),#REF!)</f>
        <v>#REF!</v>
      </c>
      <c r="DG83" s="66" t="e">
        <f>IF(#REF!="",NA(),#REF!)</f>
        <v>#REF!</v>
      </c>
      <c r="DH83" s="66" t="e">
        <f>IF(#REF!="",NA(),#REF!)</f>
        <v>#REF!</v>
      </c>
      <c r="DI83" s="66" t="e">
        <f>IF(#REF!="",NA(),#REF!)</f>
        <v>#REF!</v>
      </c>
      <c r="DJ83" s="66" t="e">
        <f>IF(#REF!="",NA(),#REF!)</f>
        <v>#REF!</v>
      </c>
      <c r="DK83" s="66" t="e">
        <f>IF(#REF!="",NA(),#REF!)</f>
        <v>#REF!</v>
      </c>
      <c r="DL83" s="66" t="e">
        <f>IF(#REF!="",NA(),#REF!)</f>
        <v>#REF!</v>
      </c>
      <c r="DM83" s="66" t="e">
        <f>IF(#REF!="",NA(),#REF!)</f>
        <v>#REF!</v>
      </c>
      <c r="DN83" s="66" t="e">
        <f>IF(#REF!="",NA(),#REF!)</f>
        <v>#REF!</v>
      </c>
      <c r="DO83" s="66" t="e">
        <f>IF(#REF!="",NA(),#REF!)</f>
        <v>#REF!</v>
      </c>
      <c r="DP83" s="66" t="e">
        <f>IF(#REF!="",NA(),#REF!)</f>
        <v>#REF!</v>
      </c>
      <c r="DQ83" s="66" t="e">
        <f>IF(#REF!="",NA(),#REF!)</f>
        <v>#REF!</v>
      </c>
      <c r="DR83" s="66" t="e">
        <f>IF(#REF!="",NA(),#REF!)</f>
        <v>#REF!</v>
      </c>
      <c r="DS83" s="66" t="e">
        <f>IF(#REF!="",NA(),#REF!)</f>
        <v>#REF!</v>
      </c>
      <c r="DT83" s="66" t="e">
        <f>IF(#REF!="",NA(),#REF!)</f>
        <v>#REF!</v>
      </c>
      <c r="DU83" s="66" t="e">
        <f>IF(#REF!="",NA(),#REF!)</f>
        <v>#REF!</v>
      </c>
      <c r="DV83" s="66" t="e">
        <f>IF(#REF!="",NA(),#REF!)</f>
        <v>#REF!</v>
      </c>
      <c r="DW83" s="66" t="e">
        <f>IF(#REF!="",NA(),#REF!)</f>
        <v>#REF!</v>
      </c>
      <c r="DX83" s="67" t="e">
        <f>IF(#REF!="",NA(),#REF!)</f>
        <v>#REF!</v>
      </c>
      <c r="DY83" s="304"/>
      <c r="DZ83" s="307"/>
      <c r="EA83" s="68"/>
      <c r="EB83" s="58" t="s">
        <v>70</v>
      </c>
      <c r="EC83" s="310"/>
      <c r="ED83" s="312"/>
      <c r="EE83" s="313"/>
      <c r="EF83" s="313"/>
      <c r="EG83" s="313"/>
      <c r="EH83" s="313"/>
      <c r="EI83" s="313"/>
      <c r="EJ83" s="53" t="str">
        <f t="shared" si="91"/>
        <v/>
      </c>
      <c r="EK83" s="53" t="str">
        <f t="shared" si="91"/>
        <v/>
      </c>
      <c r="EL83" s="70" t="str">
        <f t="shared" si="91"/>
        <v/>
      </c>
      <c r="EM83">
        <f t="shared" si="91"/>
        <v>9.6</v>
      </c>
      <c r="EN83" t="str">
        <f t="shared" si="91"/>
        <v/>
      </c>
      <c r="EO83">
        <f t="shared" si="91"/>
        <v>6.2</v>
      </c>
      <c r="EP83" t="str">
        <f t="shared" si="91"/>
        <v/>
      </c>
      <c r="EQ83">
        <f t="shared" si="91"/>
        <v>5.2</v>
      </c>
      <c r="ER83" t="str">
        <f t="shared" si="91"/>
        <v/>
      </c>
      <c r="ES83" t="str">
        <f t="shared" si="91"/>
        <v/>
      </c>
      <c r="ET83" t="str">
        <f t="shared" si="91"/>
        <v/>
      </c>
      <c r="EU83" t="str">
        <f t="shared" si="91"/>
        <v/>
      </c>
      <c r="EV83">
        <f t="shared" si="91"/>
        <v>4.0999999999999996</v>
      </c>
      <c r="EW83" t="str">
        <f t="shared" si="91"/>
        <v/>
      </c>
      <c r="EX83" t="str">
        <f t="shared" si="91"/>
        <v/>
      </c>
      <c r="EY83" t="str">
        <f t="shared" si="88"/>
        <v/>
      </c>
      <c r="EZ83" t="str">
        <f t="shared" si="88"/>
        <v/>
      </c>
      <c r="FA83" t="str">
        <f t="shared" si="88"/>
        <v/>
      </c>
      <c r="FB83" t="str">
        <f t="shared" si="88"/>
        <v/>
      </c>
      <c r="FC83">
        <f t="shared" si="98"/>
        <v>5.2</v>
      </c>
      <c r="FD83" t="str">
        <f t="shared" si="98"/>
        <v/>
      </c>
      <c r="FE83">
        <f t="shared" si="98"/>
        <v>6.15</v>
      </c>
      <c r="FF83" t="str">
        <f t="shared" si="98"/>
        <v/>
      </c>
      <c r="FG83">
        <f t="shared" si="98"/>
        <v>6.55</v>
      </c>
      <c r="FH83" t="str">
        <f t="shared" si="98"/>
        <v/>
      </c>
      <c r="FI83" t="str">
        <f t="shared" si="98"/>
        <v/>
      </c>
      <c r="FJ83">
        <f t="shared" si="98"/>
        <v>6.8</v>
      </c>
      <c r="FK83" t="str">
        <f t="shared" si="98"/>
        <v/>
      </c>
      <c r="FL83" t="str">
        <f t="shared" si="98"/>
        <v/>
      </c>
      <c r="FM83">
        <f t="shared" si="98"/>
        <v>7.3</v>
      </c>
      <c r="FN83" t="str">
        <f t="shared" si="66"/>
        <v/>
      </c>
      <c r="FO83" t="str">
        <f t="shared" si="66"/>
        <v/>
      </c>
      <c r="FP83" t="str">
        <f t="shared" si="66"/>
        <v/>
      </c>
      <c r="FQ83">
        <f t="shared" si="66"/>
        <v>7.8</v>
      </c>
      <c r="FR83" t="str">
        <f t="shared" si="100"/>
        <v/>
      </c>
      <c r="FS83" t="str">
        <f t="shared" si="100"/>
        <v/>
      </c>
      <c r="FT83">
        <f t="shared" si="100"/>
        <v>2.1</v>
      </c>
      <c r="FU83" t="str">
        <f t="shared" si="100"/>
        <v/>
      </c>
      <c r="FV83" t="str">
        <f t="shared" si="100"/>
        <v/>
      </c>
      <c r="FW83" t="str">
        <f t="shared" si="100"/>
        <v/>
      </c>
      <c r="FX83" t="str">
        <f t="shared" si="100"/>
        <v/>
      </c>
      <c r="FY83">
        <f t="shared" si="100"/>
        <v>3.3</v>
      </c>
      <c r="FZ83" t="str">
        <f t="shared" si="100"/>
        <v/>
      </c>
      <c r="GA83" t="str">
        <f t="shared" si="100"/>
        <v/>
      </c>
      <c r="GB83" t="str">
        <f t="shared" si="100"/>
        <v/>
      </c>
      <c r="GC83">
        <f t="shared" si="100"/>
        <v>4</v>
      </c>
      <c r="GD83" t="str">
        <f t="shared" si="100"/>
        <v/>
      </c>
      <c r="GE83" t="str">
        <f t="shared" si="99"/>
        <v/>
      </c>
      <c r="GF83" t="str">
        <f t="shared" si="99"/>
        <v/>
      </c>
      <c r="GG83" t="str">
        <f t="shared" si="99"/>
        <v/>
      </c>
      <c r="GH83" t="str">
        <f t="shared" si="97"/>
        <v/>
      </c>
      <c r="GI83" t="str">
        <f t="shared" si="97"/>
        <v/>
      </c>
      <c r="GJ83" t="str">
        <f t="shared" si="97"/>
        <v/>
      </c>
      <c r="GK83" t="str">
        <f t="shared" si="97"/>
        <v/>
      </c>
      <c r="GL83" t="str">
        <f t="shared" si="97"/>
        <v/>
      </c>
      <c r="GM83" t="str">
        <f t="shared" si="97"/>
        <v/>
      </c>
      <c r="GN83" t="str">
        <f t="shared" si="67"/>
        <v/>
      </c>
      <c r="GO83" t="str">
        <f t="shared" si="67"/>
        <v/>
      </c>
      <c r="GP83" t="str">
        <f t="shared" si="67"/>
        <v/>
      </c>
      <c r="GQ83" t="str">
        <f t="shared" si="67"/>
        <v/>
      </c>
      <c r="GR83" t="str">
        <f t="shared" si="48"/>
        <v/>
      </c>
      <c r="GS83" t="str">
        <f t="shared" si="48"/>
        <v/>
      </c>
      <c r="GT83" t="str">
        <f t="shared" si="48"/>
        <v/>
      </c>
      <c r="GU83" t="str">
        <f t="shared" si="48"/>
        <v/>
      </c>
      <c r="GV83" t="str">
        <f t="shared" si="48"/>
        <v/>
      </c>
      <c r="GW83" t="str">
        <f t="shared" si="75"/>
        <v/>
      </c>
      <c r="GX83" t="str">
        <f t="shared" si="75"/>
        <v/>
      </c>
      <c r="GY83" t="str">
        <f t="shared" si="75"/>
        <v/>
      </c>
      <c r="GZ83" t="str">
        <f t="shared" si="75"/>
        <v/>
      </c>
      <c r="HA83" t="str">
        <f t="shared" si="75"/>
        <v/>
      </c>
      <c r="HB83" t="str">
        <f t="shared" si="75"/>
        <v/>
      </c>
      <c r="HC83" s="71" t="str">
        <f t="shared" si="38"/>
        <v/>
      </c>
      <c r="HD83" s="313"/>
      <c r="HE83" s="313"/>
      <c r="HF83" s="313"/>
      <c r="HG83" s="313"/>
      <c r="HH83" s="313"/>
      <c r="HI83" s="316"/>
      <c r="HM83" s="70"/>
      <c r="KC83" s="71"/>
      <c r="KE83" s="318"/>
      <c r="KF83" s="72"/>
      <c r="KG83" s="72"/>
      <c r="KH83" s="73"/>
      <c r="KI83" s="74"/>
      <c r="KJ83" s="74"/>
      <c r="KK83" s="74"/>
      <c r="KL83" s="74"/>
      <c r="KM83" s="74"/>
      <c r="KN83" s="74"/>
      <c r="KO83" s="74"/>
      <c r="KP83" s="74"/>
      <c r="KQ83" s="74"/>
      <c r="KR83" s="74"/>
      <c r="KS83" s="74"/>
      <c r="KT83" s="74"/>
      <c r="KU83" s="74"/>
      <c r="KV83" s="74"/>
      <c r="KW83" s="74"/>
      <c r="KX83" s="74"/>
      <c r="KY83" s="74"/>
      <c r="KZ83" s="74"/>
      <c r="LA83" s="74"/>
      <c r="LB83" s="74"/>
      <c r="LC83" s="74"/>
      <c r="LD83" s="74"/>
      <c r="LE83" s="74"/>
      <c r="LF83" s="74"/>
      <c r="LG83" s="74"/>
      <c r="LH83" s="74"/>
      <c r="LI83" s="74"/>
      <c r="LJ83" s="74"/>
      <c r="LK83" s="74"/>
      <c r="LL83" s="74"/>
      <c r="LM83" s="74"/>
      <c r="LN83" s="74"/>
      <c r="LO83" s="74"/>
      <c r="LP83" s="74"/>
      <c r="LQ83" s="74"/>
      <c r="LR83" s="74"/>
      <c r="LS83" s="74"/>
      <c r="LT83" s="74"/>
      <c r="LU83" s="74"/>
      <c r="LV83" s="74"/>
      <c r="LW83" s="74"/>
      <c r="LX83" s="74"/>
      <c r="LY83" s="74"/>
      <c r="LZ83" s="74"/>
    </row>
    <row r="84" spans="1:434" ht="17" thickBot="1">
      <c r="A84" s="319"/>
      <c r="B84" s="307"/>
      <c r="C84" s="308"/>
      <c r="D84" s="308"/>
      <c r="E84" s="94" t="s">
        <v>3</v>
      </c>
      <c r="F84" s="311"/>
      <c r="G84" s="100"/>
      <c r="H84" s="75"/>
      <c r="I84" s="95"/>
      <c r="J84" s="79">
        <v>49.2</v>
      </c>
      <c r="K84" s="80"/>
      <c r="L84" s="79">
        <v>41.199999999999996</v>
      </c>
      <c r="M84" s="80"/>
      <c r="N84" s="79">
        <v>31.000000000000004</v>
      </c>
      <c r="O84" s="80"/>
      <c r="P84" s="80"/>
      <c r="Q84" s="80"/>
      <c r="R84" s="80"/>
      <c r="S84" s="79">
        <v>23.8</v>
      </c>
      <c r="T84" s="79"/>
      <c r="U84" s="79"/>
      <c r="V84" s="80"/>
      <c r="W84" s="80"/>
      <c r="X84" s="80"/>
      <c r="Y84" s="79"/>
      <c r="Z84" s="79">
        <v>9.5999999999999979</v>
      </c>
      <c r="AA84" s="80"/>
      <c r="AB84" s="60">
        <v>20.5</v>
      </c>
      <c r="AC84" s="80"/>
      <c r="AD84" s="60">
        <v>24.2</v>
      </c>
      <c r="AE84" s="79"/>
      <c r="AF84" s="80"/>
      <c r="AG84" s="79">
        <v>0.2</v>
      </c>
      <c r="AH84" s="78"/>
      <c r="AI84" s="80"/>
      <c r="AJ84" s="60">
        <v>13.9</v>
      </c>
      <c r="AK84" s="96"/>
      <c r="AL84" s="96"/>
      <c r="AM84" s="96"/>
      <c r="AN84" s="97">
        <v>27.6</v>
      </c>
      <c r="AO84" s="96"/>
      <c r="AP84" s="96"/>
      <c r="AQ84" s="97">
        <v>10.7</v>
      </c>
      <c r="AR84" s="96"/>
      <c r="AS84" s="96"/>
      <c r="AT84" s="96"/>
      <c r="AU84" s="96"/>
      <c r="AV84" s="97">
        <v>6.7</v>
      </c>
      <c r="AW84" s="96"/>
      <c r="AX84" s="96"/>
      <c r="AY84" s="97"/>
      <c r="AZ84" s="98">
        <v>9.1999999999999993</v>
      </c>
      <c r="BA84" s="97"/>
      <c r="BC84" s="319"/>
      <c r="BD84">
        <v>0</v>
      </c>
      <c r="BE84" s="84" t="e">
        <f t="shared" si="94"/>
        <v>#N/A</v>
      </c>
      <c r="BF84" s="84" t="e">
        <f t="shared" si="94"/>
        <v>#N/A</v>
      </c>
      <c r="BG84" s="84" t="e">
        <f t="shared" si="94"/>
        <v>#N/A</v>
      </c>
      <c r="BH84" s="85">
        <f t="shared" si="94"/>
        <v>49.2</v>
      </c>
      <c r="BI84" s="85" t="e">
        <f t="shared" si="94"/>
        <v>#N/A</v>
      </c>
      <c r="BJ84" s="85">
        <f t="shared" si="94"/>
        <v>41.199999999999996</v>
      </c>
      <c r="BK84" s="85" t="e">
        <f t="shared" si="94"/>
        <v>#N/A</v>
      </c>
      <c r="BL84" s="85">
        <f t="shared" si="94"/>
        <v>31.000000000000004</v>
      </c>
      <c r="BM84" s="85" t="e">
        <f t="shared" si="94"/>
        <v>#N/A</v>
      </c>
      <c r="BN84" s="85" t="e">
        <f t="shared" si="94"/>
        <v>#N/A</v>
      </c>
      <c r="BO84" s="85" t="e">
        <f t="shared" si="94"/>
        <v>#N/A</v>
      </c>
      <c r="BP84" s="85" t="e">
        <f t="shared" si="94"/>
        <v>#N/A</v>
      </c>
      <c r="BQ84" s="85">
        <f t="shared" si="94"/>
        <v>23.8</v>
      </c>
      <c r="BR84" s="85" t="e">
        <f t="shared" si="94"/>
        <v>#N/A</v>
      </c>
      <c r="BS84" s="85" t="e">
        <f t="shared" si="94"/>
        <v>#N/A</v>
      </c>
      <c r="BT84" s="85" t="e">
        <f t="shared" si="94"/>
        <v>#N/A</v>
      </c>
      <c r="BU84" s="85" t="e">
        <f t="shared" si="95"/>
        <v>#N/A</v>
      </c>
      <c r="BV84" s="85" t="e">
        <f t="shared" si="95"/>
        <v>#N/A</v>
      </c>
      <c r="BW84" s="85" t="e">
        <f t="shared" si="95"/>
        <v>#N/A</v>
      </c>
      <c r="BX84" s="85">
        <f t="shared" si="95"/>
        <v>9.5999999999999979</v>
      </c>
      <c r="BY84" s="85" t="e">
        <f t="shared" si="95"/>
        <v>#N/A</v>
      </c>
      <c r="BZ84" s="85">
        <f t="shared" si="95"/>
        <v>20.5</v>
      </c>
      <c r="CA84" s="85" t="e">
        <f t="shared" si="95"/>
        <v>#N/A</v>
      </c>
      <c r="CB84" s="85">
        <f t="shared" si="95"/>
        <v>24.2</v>
      </c>
      <c r="CC84" s="85" t="e">
        <f t="shared" si="95"/>
        <v>#N/A</v>
      </c>
      <c r="CD84" s="85" t="e">
        <f t="shared" si="95"/>
        <v>#N/A</v>
      </c>
      <c r="CE84" s="85">
        <f t="shared" si="95"/>
        <v>0.2</v>
      </c>
      <c r="CF84" s="85" t="e">
        <f t="shared" si="95"/>
        <v>#N/A</v>
      </c>
      <c r="CG84" s="85" t="e">
        <f t="shared" si="95"/>
        <v>#N/A</v>
      </c>
      <c r="CH84" s="85">
        <f t="shared" si="95"/>
        <v>13.9</v>
      </c>
      <c r="CI84" s="85" t="e">
        <f t="shared" si="95"/>
        <v>#N/A</v>
      </c>
      <c r="CJ84" s="85" t="e">
        <f t="shared" si="95"/>
        <v>#N/A</v>
      </c>
      <c r="CK84" s="85" t="e">
        <f t="shared" si="96"/>
        <v>#N/A</v>
      </c>
      <c r="CL84" s="85">
        <f t="shared" si="96"/>
        <v>27.6</v>
      </c>
      <c r="CM84" s="85" t="e">
        <f t="shared" si="96"/>
        <v>#N/A</v>
      </c>
      <c r="CN84" s="85" t="e">
        <f t="shared" si="96"/>
        <v>#N/A</v>
      </c>
      <c r="CO84" s="85">
        <f t="shared" si="96"/>
        <v>10.7</v>
      </c>
      <c r="CP84" s="85" t="e">
        <f t="shared" si="96"/>
        <v>#N/A</v>
      </c>
      <c r="CQ84" s="85" t="e">
        <f t="shared" si="96"/>
        <v>#N/A</v>
      </c>
      <c r="CR84" s="85" t="e">
        <f t="shared" si="96"/>
        <v>#N/A</v>
      </c>
      <c r="CS84" s="85" t="e">
        <f t="shared" si="96"/>
        <v>#N/A</v>
      </c>
      <c r="CT84" s="85">
        <f t="shared" si="96"/>
        <v>6.7</v>
      </c>
      <c r="CU84" s="85" t="e">
        <f t="shared" si="96"/>
        <v>#N/A</v>
      </c>
      <c r="CV84" s="85" t="e">
        <f t="shared" si="96"/>
        <v>#N/A</v>
      </c>
      <c r="CW84" s="85" t="e">
        <f t="shared" si="96"/>
        <v>#N/A</v>
      </c>
      <c r="CX84" s="85">
        <f t="shared" si="96"/>
        <v>9.1999999999999993</v>
      </c>
      <c r="CY84" s="85" t="e">
        <f t="shared" si="96"/>
        <v>#N/A</v>
      </c>
      <c r="CZ84" s="85" t="e">
        <f>IF(#REF!="",NA(),#REF!)</f>
        <v>#REF!</v>
      </c>
      <c r="DA84" s="85" t="e">
        <f>IF(#REF!="",NA(),#REF!)</f>
        <v>#REF!</v>
      </c>
      <c r="DB84" s="85" t="e">
        <f>IF(#REF!="",NA(),#REF!)</f>
        <v>#REF!</v>
      </c>
      <c r="DC84" s="85" t="e">
        <f>IF(#REF!="",NA(),#REF!)</f>
        <v>#REF!</v>
      </c>
      <c r="DD84" s="85" t="e">
        <f>IF(#REF!="",NA(),#REF!)</f>
        <v>#REF!</v>
      </c>
      <c r="DE84" s="85" t="e">
        <f>IF(#REF!="",NA(),#REF!)</f>
        <v>#REF!</v>
      </c>
      <c r="DF84" s="85" t="e">
        <f>IF(#REF!="",NA(),#REF!)</f>
        <v>#REF!</v>
      </c>
      <c r="DG84" s="85" t="e">
        <f>IF(#REF!="",NA(),#REF!)</f>
        <v>#REF!</v>
      </c>
      <c r="DH84" s="85" t="e">
        <f>IF(#REF!="",NA(),#REF!)</f>
        <v>#REF!</v>
      </c>
      <c r="DI84" s="85" t="e">
        <f>IF(#REF!="",NA(),#REF!)</f>
        <v>#REF!</v>
      </c>
      <c r="DJ84" s="85" t="e">
        <f>IF(#REF!="",NA(),#REF!)</f>
        <v>#REF!</v>
      </c>
      <c r="DK84" s="85" t="e">
        <f>IF(#REF!="",NA(),#REF!)</f>
        <v>#REF!</v>
      </c>
      <c r="DL84" s="85" t="e">
        <f>IF(#REF!="",NA(),#REF!)</f>
        <v>#REF!</v>
      </c>
      <c r="DM84" s="85" t="e">
        <f>IF(#REF!="",NA(),#REF!)</f>
        <v>#REF!</v>
      </c>
      <c r="DN84" s="85" t="e">
        <f>IF(#REF!="",NA(),#REF!)</f>
        <v>#REF!</v>
      </c>
      <c r="DO84" s="85" t="e">
        <f>IF(#REF!="",NA(),#REF!)</f>
        <v>#REF!</v>
      </c>
      <c r="DP84" s="85" t="e">
        <f>IF(#REF!="",NA(),#REF!)</f>
        <v>#REF!</v>
      </c>
      <c r="DQ84" s="85" t="e">
        <f>IF(#REF!="",NA(),#REF!)</f>
        <v>#REF!</v>
      </c>
      <c r="DR84" s="85" t="e">
        <f>IF(#REF!="",NA(),#REF!)</f>
        <v>#REF!</v>
      </c>
      <c r="DS84" s="85" t="e">
        <f>IF(#REF!="",NA(),#REF!)</f>
        <v>#REF!</v>
      </c>
      <c r="DT84" s="85" t="e">
        <f>IF(#REF!="",NA(),#REF!)</f>
        <v>#REF!</v>
      </c>
      <c r="DU84" s="85" t="e">
        <f>IF(#REF!="",NA(),#REF!)</f>
        <v>#REF!</v>
      </c>
      <c r="DV84" s="85" t="e">
        <f>IF(#REF!="",NA(),#REF!)</f>
        <v>#REF!</v>
      </c>
      <c r="DW84" s="85" t="e">
        <f>IF(#REF!="",NA(),#REF!)</f>
        <v>#REF!</v>
      </c>
      <c r="DX84" s="86" t="e">
        <f>IF(#REF!="",NA(),#REF!)</f>
        <v>#REF!</v>
      </c>
      <c r="DY84" s="305"/>
      <c r="DZ84" s="308"/>
      <c r="EA84" s="87"/>
      <c r="EB84" s="58" t="s">
        <v>3</v>
      </c>
      <c r="EC84" s="311"/>
      <c r="ED84" s="312"/>
      <c r="EE84" s="313"/>
      <c r="EF84" s="313"/>
      <c r="EG84" s="313"/>
      <c r="EH84" s="313"/>
      <c r="EI84" s="313"/>
      <c r="EJ84" s="53" t="str">
        <f t="shared" si="91"/>
        <v/>
      </c>
      <c r="EK84" s="53" t="str">
        <f t="shared" si="91"/>
        <v/>
      </c>
      <c r="EL84" s="88" t="str">
        <f t="shared" si="91"/>
        <v/>
      </c>
      <c r="EM84" s="89">
        <f t="shared" si="91"/>
        <v>49.2</v>
      </c>
      <c r="EN84" s="89" t="str">
        <f t="shared" si="91"/>
        <v/>
      </c>
      <c r="EO84" s="89">
        <f t="shared" si="91"/>
        <v>41.199999999999996</v>
      </c>
      <c r="EP84" s="89" t="str">
        <f t="shared" si="91"/>
        <v/>
      </c>
      <c r="EQ84" s="89">
        <f t="shared" si="91"/>
        <v>31.000000000000004</v>
      </c>
      <c r="ER84" s="89" t="str">
        <f t="shared" si="91"/>
        <v/>
      </c>
      <c r="ES84" s="89" t="str">
        <f t="shared" si="91"/>
        <v/>
      </c>
      <c r="ET84" s="89" t="str">
        <f t="shared" si="91"/>
        <v/>
      </c>
      <c r="EU84" s="89" t="str">
        <f t="shared" si="91"/>
        <v/>
      </c>
      <c r="EV84" s="89">
        <f t="shared" si="91"/>
        <v>23.8</v>
      </c>
      <c r="EW84" s="89" t="str">
        <f t="shared" si="91"/>
        <v/>
      </c>
      <c r="EX84" s="89" t="str">
        <f t="shared" si="91"/>
        <v/>
      </c>
      <c r="EY84" s="89" t="str">
        <f t="shared" si="88"/>
        <v/>
      </c>
      <c r="EZ84" s="89" t="str">
        <f t="shared" si="88"/>
        <v/>
      </c>
      <c r="FA84" s="89" t="str">
        <f t="shared" si="88"/>
        <v/>
      </c>
      <c r="FB84" s="89" t="str">
        <f t="shared" si="88"/>
        <v/>
      </c>
      <c r="FC84" s="89">
        <f t="shared" si="98"/>
        <v>9.5999999999999979</v>
      </c>
      <c r="FD84" s="89" t="str">
        <f t="shared" si="98"/>
        <v/>
      </c>
      <c r="FE84" s="89">
        <f t="shared" si="98"/>
        <v>20.5</v>
      </c>
      <c r="FF84" s="89" t="str">
        <f t="shared" si="98"/>
        <v/>
      </c>
      <c r="FG84" s="89">
        <f t="shared" si="98"/>
        <v>24.2</v>
      </c>
      <c r="FH84" s="89" t="str">
        <f t="shared" si="98"/>
        <v/>
      </c>
      <c r="FI84" s="89" t="str">
        <f t="shared" si="98"/>
        <v/>
      </c>
      <c r="FJ84" s="89">
        <f t="shared" si="98"/>
        <v>0.2</v>
      </c>
      <c r="FK84" s="89" t="str">
        <f t="shared" si="98"/>
        <v/>
      </c>
      <c r="FL84" s="89" t="str">
        <f t="shared" si="98"/>
        <v/>
      </c>
      <c r="FM84" s="89">
        <f t="shared" si="98"/>
        <v>13.9</v>
      </c>
      <c r="FN84" s="89" t="str">
        <f t="shared" si="66"/>
        <v/>
      </c>
      <c r="FO84" s="89" t="str">
        <f t="shared" si="66"/>
        <v/>
      </c>
      <c r="FP84" s="89" t="str">
        <f t="shared" si="66"/>
        <v/>
      </c>
      <c r="FQ84" s="89">
        <f t="shared" si="66"/>
        <v>27.6</v>
      </c>
      <c r="FR84" s="89" t="str">
        <f t="shared" si="100"/>
        <v/>
      </c>
      <c r="FS84" s="89" t="str">
        <f t="shared" si="100"/>
        <v/>
      </c>
      <c r="FT84" s="89">
        <f t="shared" si="100"/>
        <v>10.7</v>
      </c>
      <c r="FU84" s="89" t="str">
        <f t="shared" si="100"/>
        <v/>
      </c>
      <c r="FV84" s="89" t="str">
        <f t="shared" si="100"/>
        <v/>
      </c>
      <c r="FW84" s="89" t="str">
        <f t="shared" si="100"/>
        <v/>
      </c>
      <c r="FX84" s="89" t="str">
        <f t="shared" si="100"/>
        <v/>
      </c>
      <c r="FY84" s="89">
        <f t="shared" si="100"/>
        <v>6.7</v>
      </c>
      <c r="FZ84" s="89" t="str">
        <f t="shared" si="100"/>
        <v/>
      </c>
      <c r="GA84" s="89" t="str">
        <f t="shared" si="100"/>
        <v/>
      </c>
      <c r="GB84" s="89" t="str">
        <f t="shared" si="100"/>
        <v/>
      </c>
      <c r="GC84" s="89">
        <f t="shared" si="100"/>
        <v>9.1999999999999993</v>
      </c>
      <c r="GD84" s="89" t="str">
        <f t="shared" si="100"/>
        <v/>
      </c>
      <c r="GE84" s="89" t="str">
        <f t="shared" si="99"/>
        <v/>
      </c>
      <c r="GF84" s="89" t="str">
        <f t="shared" si="99"/>
        <v/>
      </c>
      <c r="GG84" s="89" t="str">
        <f t="shared" si="99"/>
        <v/>
      </c>
      <c r="GH84" s="89" t="str">
        <f t="shared" si="97"/>
        <v/>
      </c>
      <c r="GI84" s="89" t="str">
        <f t="shared" si="97"/>
        <v/>
      </c>
      <c r="GJ84" s="89" t="str">
        <f t="shared" si="97"/>
        <v/>
      </c>
      <c r="GK84" s="89" t="str">
        <f t="shared" si="97"/>
        <v/>
      </c>
      <c r="GL84" s="89" t="str">
        <f t="shared" si="97"/>
        <v/>
      </c>
      <c r="GM84" s="89" t="str">
        <f t="shared" si="97"/>
        <v/>
      </c>
      <c r="GN84" s="89" t="str">
        <f t="shared" si="67"/>
        <v/>
      </c>
      <c r="GO84" s="89" t="str">
        <f t="shared" si="67"/>
        <v/>
      </c>
      <c r="GP84" s="89" t="str">
        <f t="shared" si="67"/>
        <v/>
      </c>
      <c r="GQ84" s="89" t="str">
        <f t="shared" si="67"/>
        <v/>
      </c>
      <c r="GR84" s="89" t="str">
        <f t="shared" si="48"/>
        <v/>
      </c>
      <c r="GS84" s="89" t="str">
        <f t="shared" si="48"/>
        <v/>
      </c>
      <c r="GT84" s="89" t="str">
        <f t="shared" si="48"/>
        <v/>
      </c>
      <c r="GU84" s="89" t="str">
        <f t="shared" si="48"/>
        <v/>
      </c>
      <c r="GV84" s="89" t="str">
        <f t="shared" si="48"/>
        <v/>
      </c>
      <c r="GW84" s="89" t="str">
        <f t="shared" si="75"/>
        <v/>
      </c>
      <c r="GX84" s="89" t="str">
        <f t="shared" si="75"/>
        <v/>
      </c>
      <c r="GY84" s="89" t="str">
        <f t="shared" si="75"/>
        <v/>
      </c>
      <c r="GZ84" s="89" t="str">
        <f t="shared" si="75"/>
        <v/>
      </c>
      <c r="HA84" s="89" t="str">
        <f t="shared" si="75"/>
        <v/>
      </c>
      <c r="HB84" s="89" t="str">
        <f t="shared" si="75"/>
        <v/>
      </c>
      <c r="HC84" s="90" t="str">
        <f t="shared" si="38"/>
        <v/>
      </c>
      <c r="HD84" s="313"/>
      <c r="HE84" s="313"/>
      <c r="HF84" s="313"/>
      <c r="HG84" s="313"/>
      <c r="HH84" s="313"/>
      <c r="HI84" s="316"/>
      <c r="HM84" s="88"/>
      <c r="HN84" s="89"/>
      <c r="HO84" s="89"/>
      <c r="HP84" s="89"/>
      <c r="HQ84" s="89"/>
      <c r="HR84" s="89"/>
      <c r="HS84" s="89"/>
      <c r="HT84" s="89"/>
      <c r="HU84" s="89"/>
      <c r="HV84" s="89"/>
      <c r="HW84" s="89"/>
      <c r="HX84" s="89"/>
      <c r="HY84" s="89"/>
      <c r="HZ84" s="89"/>
      <c r="IA84" s="89"/>
      <c r="IB84" s="89"/>
      <c r="IC84" s="89"/>
      <c r="ID84" s="89"/>
      <c r="IE84" s="89"/>
      <c r="IF84" s="89"/>
      <c r="IG84" s="89"/>
      <c r="IH84" s="89"/>
      <c r="II84" s="89"/>
      <c r="IJ84" s="89"/>
      <c r="IK84" s="89"/>
      <c r="IL84" s="89"/>
      <c r="IM84" s="89"/>
      <c r="IN84" s="89"/>
      <c r="IO84" s="89"/>
      <c r="IP84" s="89"/>
      <c r="IQ84" s="89"/>
      <c r="IR84" s="89"/>
      <c r="IS84" s="89"/>
      <c r="IT84" s="89"/>
      <c r="IU84" s="89"/>
      <c r="IV84" s="89"/>
      <c r="IW84" s="89"/>
      <c r="IX84" s="89"/>
      <c r="IY84" s="89"/>
      <c r="IZ84" s="89"/>
      <c r="JA84" s="89"/>
      <c r="JB84" s="89"/>
      <c r="JC84" s="89"/>
      <c r="JD84" s="89"/>
      <c r="JE84" s="89"/>
      <c r="JF84" s="89"/>
      <c r="JG84" s="89"/>
      <c r="JH84" s="89"/>
      <c r="JI84" s="89"/>
      <c r="JJ84" s="89"/>
      <c r="JK84" s="89"/>
      <c r="JL84" s="89"/>
      <c r="JM84" s="89"/>
      <c r="JN84" s="89"/>
      <c r="JO84" s="89"/>
      <c r="JP84" s="89"/>
      <c r="JQ84" s="89"/>
      <c r="JR84" s="89"/>
      <c r="JS84" s="89"/>
      <c r="JT84" s="89"/>
      <c r="JU84" s="89"/>
      <c r="JV84" s="89"/>
      <c r="JW84" s="89"/>
      <c r="JX84" s="89"/>
      <c r="JY84" s="89"/>
      <c r="JZ84" s="89"/>
      <c r="KA84" s="89"/>
      <c r="KB84" s="89"/>
      <c r="KC84" s="90"/>
      <c r="KE84" s="318"/>
      <c r="KF84" s="91"/>
      <c r="KG84" s="91"/>
      <c r="KH84" s="92"/>
      <c r="KI84" s="93"/>
      <c r="KJ84" s="93"/>
      <c r="KK84" s="93"/>
      <c r="KL84" s="93"/>
      <c r="KM84" s="93"/>
      <c r="KN84" s="93"/>
      <c r="KO84" s="93"/>
      <c r="KP84" s="93"/>
      <c r="KQ84" s="93"/>
      <c r="KR84" s="93"/>
      <c r="KS84" s="93"/>
      <c r="KT84" s="93"/>
      <c r="KU84" s="93"/>
      <c r="KV84" s="93"/>
      <c r="KW84" s="93"/>
      <c r="KX84" s="93"/>
      <c r="KY84" s="93"/>
      <c r="KZ84" s="93"/>
      <c r="LA84" s="93"/>
      <c r="LB84" s="93"/>
      <c r="LC84" s="93"/>
      <c r="LD84" s="93"/>
      <c r="LE84" s="93"/>
      <c r="LF84" s="93"/>
      <c r="LG84" s="93"/>
      <c r="LH84" s="93"/>
      <c r="LI84" s="93"/>
      <c r="LJ84" s="93"/>
      <c r="LK84" s="93"/>
      <c r="LL84" s="93"/>
      <c r="LM84" s="93"/>
      <c r="LN84" s="93"/>
      <c r="LO84" s="93"/>
      <c r="LP84" s="93"/>
      <c r="LQ84" s="93"/>
      <c r="LR84" s="93"/>
      <c r="LS84" s="93"/>
      <c r="LT84" s="93"/>
      <c r="LU84" s="93"/>
      <c r="LV84" s="93"/>
      <c r="LW84" s="93"/>
      <c r="LX84" s="93"/>
      <c r="LY84" s="93"/>
      <c r="LZ84" s="93"/>
    </row>
    <row r="85" spans="1:434" ht="17" thickBot="1">
      <c r="A85" s="319"/>
      <c r="B85" s="307"/>
      <c r="C85" s="306">
        <f ca="1">_xlfn.DAYS(TODAY(),F85)</f>
        <v>2602</v>
      </c>
      <c r="D85" s="306" t="s">
        <v>89</v>
      </c>
      <c r="E85" s="41" t="s">
        <v>65</v>
      </c>
      <c r="F85" s="309">
        <v>42830</v>
      </c>
      <c r="G85" s="99"/>
      <c r="H85" s="42">
        <v>0</v>
      </c>
      <c r="I85" s="43"/>
      <c r="J85" s="44">
        <v>193</v>
      </c>
      <c r="K85" s="45"/>
      <c r="L85" s="44">
        <v>240</v>
      </c>
      <c r="M85" s="45"/>
      <c r="N85" s="44">
        <v>246</v>
      </c>
      <c r="O85" s="45"/>
      <c r="P85" s="45"/>
      <c r="Q85" s="45"/>
      <c r="R85" s="45"/>
      <c r="S85" s="44">
        <v>312</v>
      </c>
      <c r="T85" s="44"/>
      <c r="U85" s="44"/>
      <c r="V85" s="45"/>
      <c r="W85" s="45"/>
      <c r="X85" s="45"/>
      <c r="Y85" s="44"/>
      <c r="Z85" s="44">
        <v>247</v>
      </c>
      <c r="AA85" s="45"/>
      <c r="AB85" s="44">
        <v>157</v>
      </c>
      <c r="AC85" s="45"/>
      <c r="AD85" s="44">
        <v>145</v>
      </c>
      <c r="AE85" s="44"/>
      <c r="AF85" s="45"/>
      <c r="AG85" s="44">
        <v>102</v>
      </c>
      <c r="AH85" s="45"/>
      <c r="AI85" s="45"/>
      <c r="AJ85" s="44">
        <v>49</v>
      </c>
      <c r="AK85" s="46"/>
      <c r="AL85" s="46"/>
      <c r="AM85" s="46"/>
      <c r="AN85" s="47">
        <v>63</v>
      </c>
      <c r="AO85" s="46"/>
      <c r="AP85" s="46"/>
      <c r="AQ85" s="47">
        <v>5</v>
      </c>
      <c r="AR85" s="46"/>
      <c r="AS85" s="46"/>
      <c r="AT85" s="46"/>
      <c r="AU85" s="46"/>
      <c r="AV85" s="47">
        <v>1</v>
      </c>
      <c r="AW85" s="46"/>
      <c r="AX85" s="46"/>
      <c r="AY85" s="47"/>
      <c r="AZ85" s="48">
        <v>1</v>
      </c>
      <c r="BA85" s="47"/>
      <c r="BC85" s="319"/>
      <c r="BD85">
        <v>0</v>
      </c>
      <c r="BE85" s="49" t="e">
        <f t="shared" si="94"/>
        <v>#N/A</v>
      </c>
      <c r="BF85" s="49">
        <f t="shared" si="94"/>
        <v>0</v>
      </c>
      <c r="BG85" s="49" t="e">
        <f t="shared" si="94"/>
        <v>#N/A</v>
      </c>
      <c r="BH85" s="50">
        <f t="shared" si="94"/>
        <v>193</v>
      </c>
      <c r="BI85" s="50" t="e">
        <f t="shared" si="94"/>
        <v>#N/A</v>
      </c>
      <c r="BJ85" s="50">
        <f t="shared" si="94"/>
        <v>240</v>
      </c>
      <c r="BK85" s="50" t="e">
        <f t="shared" si="94"/>
        <v>#N/A</v>
      </c>
      <c r="BL85" s="50">
        <f t="shared" si="94"/>
        <v>246</v>
      </c>
      <c r="BM85" s="50" t="e">
        <f t="shared" si="94"/>
        <v>#N/A</v>
      </c>
      <c r="BN85" s="50" t="e">
        <f t="shared" si="94"/>
        <v>#N/A</v>
      </c>
      <c r="BO85" s="50" t="e">
        <f t="shared" si="94"/>
        <v>#N/A</v>
      </c>
      <c r="BP85" s="50" t="e">
        <f t="shared" si="94"/>
        <v>#N/A</v>
      </c>
      <c r="BQ85" s="50">
        <f t="shared" si="94"/>
        <v>312</v>
      </c>
      <c r="BR85" s="50" t="e">
        <f t="shared" si="94"/>
        <v>#N/A</v>
      </c>
      <c r="BS85" s="50" t="e">
        <f t="shared" si="94"/>
        <v>#N/A</v>
      </c>
      <c r="BT85" s="50" t="e">
        <f t="shared" si="94"/>
        <v>#N/A</v>
      </c>
      <c r="BU85" s="50" t="e">
        <f t="shared" si="95"/>
        <v>#N/A</v>
      </c>
      <c r="BV85" s="50" t="e">
        <f t="shared" si="95"/>
        <v>#N/A</v>
      </c>
      <c r="BW85" s="50" t="e">
        <f t="shared" si="95"/>
        <v>#N/A</v>
      </c>
      <c r="BX85" s="50">
        <f t="shared" si="95"/>
        <v>247</v>
      </c>
      <c r="BY85" s="50" t="e">
        <f t="shared" si="95"/>
        <v>#N/A</v>
      </c>
      <c r="BZ85" s="50">
        <f t="shared" si="95"/>
        <v>157</v>
      </c>
      <c r="CA85" s="50" t="e">
        <f t="shared" si="95"/>
        <v>#N/A</v>
      </c>
      <c r="CB85" s="50">
        <f t="shared" si="95"/>
        <v>145</v>
      </c>
      <c r="CC85" s="50" t="e">
        <f t="shared" si="95"/>
        <v>#N/A</v>
      </c>
      <c r="CD85" s="50" t="e">
        <f t="shared" si="95"/>
        <v>#N/A</v>
      </c>
      <c r="CE85" s="50">
        <f t="shared" si="95"/>
        <v>102</v>
      </c>
      <c r="CF85" s="50" t="e">
        <f t="shared" si="95"/>
        <v>#N/A</v>
      </c>
      <c r="CG85" s="50" t="e">
        <f t="shared" si="95"/>
        <v>#N/A</v>
      </c>
      <c r="CH85" s="50">
        <f t="shared" si="95"/>
        <v>49</v>
      </c>
      <c r="CI85" s="50" t="e">
        <f t="shared" si="95"/>
        <v>#N/A</v>
      </c>
      <c r="CJ85" s="50" t="e">
        <f t="shared" si="95"/>
        <v>#N/A</v>
      </c>
      <c r="CK85" s="50" t="e">
        <f t="shared" si="96"/>
        <v>#N/A</v>
      </c>
      <c r="CL85" s="50">
        <f t="shared" si="96"/>
        <v>63</v>
      </c>
      <c r="CM85" s="50" t="e">
        <f t="shared" si="96"/>
        <v>#N/A</v>
      </c>
      <c r="CN85" s="50" t="e">
        <f t="shared" si="96"/>
        <v>#N/A</v>
      </c>
      <c r="CO85" s="50">
        <f t="shared" si="96"/>
        <v>5</v>
      </c>
      <c r="CP85" s="50" t="e">
        <f t="shared" si="96"/>
        <v>#N/A</v>
      </c>
      <c r="CQ85" s="50" t="e">
        <f t="shared" si="96"/>
        <v>#N/A</v>
      </c>
      <c r="CR85" s="50" t="e">
        <f t="shared" si="96"/>
        <v>#N/A</v>
      </c>
      <c r="CS85" s="50" t="e">
        <f t="shared" si="96"/>
        <v>#N/A</v>
      </c>
      <c r="CT85" s="50">
        <f t="shared" si="96"/>
        <v>1</v>
      </c>
      <c r="CU85" s="50" t="e">
        <f t="shared" si="96"/>
        <v>#N/A</v>
      </c>
      <c r="CV85" s="50" t="e">
        <f t="shared" si="96"/>
        <v>#N/A</v>
      </c>
      <c r="CW85" s="50" t="e">
        <f t="shared" si="96"/>
        <v>#N/A</v>
      </c>
      <c r="CX85" s="50">
        <f t="shared" si="96"/>
        <v>1</v>
      </c>
      <c r="CY85" s="50" t="e">
        <f t="shared" si="96"/>
        <v>#N/A</v>
      </c>
      <c r="CZ85" s="50" t="e">
        <f>IF(#REF!="",NA(),#REF!)</f>
        <v>#REF!</v>
      </c>
      <c r="DA85" s="50" t="e">
        <f>IF(#REF!="",NA(),#REF!)</f>
        <v>#REF!</v>
      </c>
      <c r="DB85" s="50" t="e">
        <f>IF(#REF!="",NA(),#REF!)</f>
        <v>#REF!</v>
      </c>
      <c r="DC85" s="50" t="e">
        <f>IF(#REF!="",NA(),#REF!)</f>
        <v>#REF!</v>
      </c>
      <c r="DD85" s="50" t="e">
        <f>IF(#REF!="",NA(),#REF!)</f>
        <v>#REF!</v>
      </c>
      <c r="DE85" s="50" t="e">
        <f>IF(#REF!="",NA(),#REF!)</f>
        <v>#REF!</v>
      </c>
      <c r="DF85" s="50" t="e">
        <f>IF(#REF!="",NA(),#REF!)</f>
        <v>#REF!</v>
      </c>
      <c r="DG85" s="50" t="e">
        <f>IF(#REF!="",NA(),#REF!)</f>
        <v>#REF!</v>
      </c>
      <c r="DH85" s="50" t="e">
        <f>IF(#REF!="",NA(),#REF!)</f>
        <v>#REF!</v>
      </c>
      <c r="DI85" s="50" t="e">
        <f>IF(#REF!="",NA(),#REF!)</f>
        <v>#REF!</v>
      </c>
      <c r="DJ85" s="50" t="e">
        <f>IF(#REF!="",NA(),#REF!)</f>
        <v>#REF!</v>
      </c>
      <c r="DK85" s="50" t="e">
        <f>IF(#REF!="",NA(),#REF!)</f>
        <v>#REF!</v>
      </c>
      <c r="DL85" s="50" t="e">
        <f>IF(#REF!="",NA(),#REF!)</f>
        <v>#REF!</v>
      </c>
      <c r="DM85" s="50" t="e">
        <f>IF(#REF!="",NA(),#REF!)</f>
        <v>#REF!</v>
      </c>
      <c r="DN85" s="50" t="e">
        <f>IF(#REF!="",NA(),#REF!)</f>
        <v>#REF!</v>
      </c>
      <c r="DO85" s="50" t="e">
        <f>IF(#REF!="",NA(),#REF!)</f>
        <v>#REF!</v>
      </c>
      <c r="DP85" s="50" t="e">
        <f>IF(#REF!="",NA(),#REF!)</f>
        <v>#REF!</v>
      </c>
      <c r="DQ85" s="50" t="e">
        <f>IF(#REF!="",NA(),#REF!)</f>
        <v>#REF!</v>
      </c>
      <c r="DR85" s="50" t="e">
        <f>IF(#REF!="",NA(),#REF!)</f>
        <v>#REF!</v>
      </c>
      <c r="DS85" s="50" t="e">
        <f>IF(#REF!="",NA(),#REF!)</f>
        <v>#REF!</v>
      </c>
      <c r="DT85" s="50" t="e">
        <f>IF(#REF!="",NA(),#REF!)</f>
        <v>#REF!</v>
      </c>
      <c r="DU85" s="50" t="e">
        <f>IF(#REF!="",NA(),#REF!)</f>
        <v>#REF!</v>
      </c>
      <c r="DV85" s="50" t="e">
        <f>IF(#REF!="",NA(),#REF!)</f>
        <v>#REF!</v>
      </c>
      <c r="DW85" s="50" t="e">
        <f>IF(#REF!="",NA(),#REF!)</f>
        <v>#REF!</v>
      </c>
      <c r="DX85" s="51" t="e">
        <f>IF(#REF!="",NA(),#REF!)</f>
        <v>#REF!</v>
      </c>
      <c r="DY85" s="303">
        <f ca="1">_xlfn.DAYS(TODAY(),EC85)</f>
        <v>2602</v>
      </c>
      <c r="DZ85" s="306" t="s">
        <v>89</v>
      </c>
      <c r="EA85" s="52">
        <f t="shared" ref="EA85" si="104">SUM(EL85:HC85)</f>
        <v>1761</v>
      </c>
      <c r="EB85" s="41" t="s">
        <v>65</v>
      </c>
      <c r="EC85" s="309">
        <v>42830</v>
      </c>
      <c r="ED85" s="312"/>
      <c r="EE85" s="313"/>
      <c r="EF85" s="313"/>
      <c r="EG85" s="313"/>
      <c r="EH85" s="313"/>
      <c r="EI85" s="313"/>
      <c r="EJ85" s="53" t="str">
        <f t="shared" si="91"/>
        <v/>
      </c>
      <c r="EK85" s="53">
        <f t="shared" si="91"/>
        <v>0</v>
      </c>
      <c r="EL85" s="53" t="str">
        <f t="shared" si="91"/>
        <v/>
      </c>
      <c r="EM85" s="54">
        <f t="shared" si="91"/>
        <v>193</v>
      </c>
      <c r="EN85" s="54" t="str">
        <f t="shared" si="91"/>
        <v/>
      </c>
      <c r="EO85" s="54">
        <f t="shared" si="91"/>
        <v>240</v>
      </c>
      <c r="EP85" s="54" t="str">
        <f t="shared" si="91"/>
        <v/>
      </c>
      <c r="EQ85" s="54">
        <f t="shared" si="91"/>
        <v>246</v>
      </c>
      <c r="ER85" s="54" t="str">
        <f t="shared" si="91"/>
        <v/>
      </c>
      <c r="ES85" s="54" t="str">
        <f t="shared" si="91"/>
        <v/>
      </c>
      <c r="ET85" s="54" t="str">
        <f t="shared" si="91"/>
        <v/>
      </c>
      <c r="EU85" s="54" t="str">
        <f t="shared" si="91"/>
        <v/>
      </c>
      <c r="EV85" s="54">
        <f t="shared" si="91"/>
        <v>312</v>
      </c>
      <c r="EW85" s="54" t="str">
        <f t="shared" si="91"/>
        <v/>
      </c>
      <c r="EX85" s="54" t="str">
        <f t="shared" si="91"/>
        <v/>
      </c>
      <c r="EY85" s="54" t="str">
        <f t="shared" si="88"/>
        <v/>
      </c>
      <c r="EZ85" s="54" t="str">
        <f t="shared" si="88"/>
        <v/>
      </c>
      <c r="FA85" s="54" t="str">
        <f t="shared" si="88"/>
        <v/>
      </c>
      <c r="FB85" s="54" t="str">
        <f t="shared" si="88"/>
        <v/>
      </c>
      <c r="FC85" s="54">
        <f t="shared" si="98"/>
        <v>247</v>
      </c>
      <c r="FD85" s="54" t="str">
        <f t="shared" si="98"/>
        <v/>
      </c>
      <c r="FE85" s="54">
        <f t="shared" si="98"/>
        <v>157</v>
      </c>
      <c r="FF85" s="54" t="str">
        <f t="shared" si="98"/>
        <v/>
      </c>
      <c r="FG85" s="54">
        <f t="shared" si="98"/>
        <v>145</v>
      </c>
      <c r="FH85" s="54" t="str">
        <f t="shared" si="98"/>
        <v/>
      </c>
      <c r="FI85" s="54" t="str">
        <f t="shared" si="98"/>
        <v/>
      </c>
      <c r="FJ85" s="54">
        <f t="shared" si="98"/>
        <v>102</v>
      </c>
      <c r="FK85" s="54" t="str">
        <f t="shared" si="98"/>
        <v/>
      </c>
      <c r="FL85" s="54" t="str">
        <f t="shared" si="98"/>
        <v/>
      </c>
      <c r="FM85" s="54">
        <f t="shared" si="98"/>
        <v>49</v>
      </c>
      <c r="FN85" s="54" t="str">
        <f t="shared" si="66"/>
        <v/>
      </c>
      <c r="FO85" s="54" t="str">
        <f t="shared" si="66"/>
        <v/>
      </c>
      <c r="FP85" s="54" t="str">
        <f t="shared" si="66"/>
        <v/>
      </c>
      <c r="FQ85" s="54">
        <f t="shared" si="66"/>
        <v>63</v>
      </c>
      <c r="FR85" s="54" t="str">
        <f t="shared" si="100"/>
        <v/>
      </c>
      <c r="FS85" s="54" t="str">
        <f t="shared" si="100"/>
        <v/>
      </c>
      <c r="FT85" s="54">
        <f t="shared" si="100"/>
        <v>5</v>
      </c>
      <c r="FU85" s="54" t="str">
        <f t="shared" si="100"/>
        <v/>
      </c>
      <c r="FV85" s="54" t="str">
        <f t="shared" si="100"/>
        <v/>
      </c>
      <c r="FW85" s="54" t="str">
        <f t="shared" si="100"/>
        <v/>
      </c>
      <c r="FX85" s="54" t="str">
        <f t="shared" si="100"/>
        <v/>
      </c>
      <c r="FY85" s="54">
        <f t="shared" si="100"/>
        <v>1</v>
      </c>
      <c r="FZ85" s="54" t="str">
        <f t="shared" si="100"/>
        <v/>
      </c>
      <c r="GA85" s="54" t="str">
        <f t="shared" si="100"/>
        <v/>
      </c>
      <c r="GB85" s="54" t="str">
        <f t="shared" si="100"/>
        <v/>
      </c>
      <c r="GC85" s="54">
        <f t="shared" si="100"/>
        <v>1</v>
      </c>
      <c r="GD85" s="54" t="str">
        <f t="shared" si="100"/>
        <v/>
      </c>
      <c r="GE85" s="54" t="str">
        <f t="shared" si="99"/>
        <v/>
      </c>
      <c r="GF85" s="54" t="str">
        <f t="shared" si="99"/>
        <v/>
      </c>
      <c r="GG85" s="54" t="str">
        <f t="shared" si="99"/>
        <v/>
      </c>
      <c r="GH85" s="54" t="str">
        <f t="shared" si="97"/>
        <v/>
      </c>
      <c r="GI85" s="54" t="str">
        <f t="shared" si="97"/>
        <v/>
      </c>
      <c r="GJ85" s="54" t="str">
        <f t="shared" si="97"/>
        <v/>
      </c>
      <c r="GK85" s="54" t="str">
        <f t="shared" si="97"/>
        <v/>
      </c>
      <c r="GL85" s="54" t="str">
        <f t="shared" si="97"/>
        <v/>
      </c>
      <c r="GM85" s="54" t="str">
        <f t="shared" si="97"/>
        <v/>
      </c>
      <c r="GN85" s="54" t="str">
        <f t="shared" si="67"/>
        <v/>
      </c>
      <c r="GO85" s="54" t="str">
        <f t="shared" si="67"/>
        <v/>
      </c>
      <c r="GP85" s="54" t="str">
        <f t="shared" si="67"/>
        <v/>
      </c>
      <c r="GQ85" s="54" t="str">
        <f t="shared" si="67"/>
        <v/>
      </c>
      <c r="GR85" s="54" t="str">
        <f t="shared" si="48"/>
        <v/>
      </c>
      <c r="GS85" s="54" t="str">
        <f t="shared" si="48"/>
        <v/>
      </c>
      <c r="GT85" s="54" t="str">
        <f t="shared" si="48"/>
        <v/>
      </c>
      <c r="GU85" s="54" t="str">
        <f t="shared" si="48"/>
        <v/>
      </c>
      <c r="GV85" s="54" t="str">
        <f t="shared" si="48"/>
        <v/>
      </c>
      <c r="GW85" s="54" t="str">
        <f t="shared" si="75"/>
        <v/>
      </c>
      <c r="GX85" s="54" t="str">
        <f t="shared" si="75"/>
        <v/>
      </c>
      <c r="GY85" s="54" t="str">
        <f t="shared" si="75"/>
        <v/>
      </c>
      <c r="GZ85" s="54" t="str">
        <f t="shared" si="75"/>
        <v/>
      </c>
      <c r="HA85" s="54" t="str">
        <f t="shared" si="75"/>
        <v/>
      </c>
      <c r="HB85" s="54" t="str">
        <f t="shared" si="75"/>
        <v/>
      </c>
      <c r="HC85" s="55" t="str">
        <f t="shared" si="38"/>
        <v/>
      </c>
      <c r="HD85" s="313"/>
      <c r="HE85" s="313"/>
      <c r="HF85" s="313"/>
      <c r="HG85" s="313"/>
      <c r="HH85" s="313"/>
      <c r="HI85" s="316"/>
      <c r="HK85">
        <f>SUM($EJ85:EK85)</f>
        <v>0</v>
      </c>
      <c r="HL85">
        <f>SUM($EJ85:EL85)</f>
        <v>0</v>
      </c>
      <c r="HM85">
        <f>SUM($EJ85:EM85)</f>
        <v>193</v>
      </c>
      <c r="HN85">
        <f>SUM($EJ85:EN85)</f>
        <v>193</v>
      </c>
      <c r="HO85">
        <f>SUM($EJ85:EO85)</f>
        <v>433</v>
      </c>
      <c r="HP85">
        <f>SUM($EJ85:EP85)</f>
        <v>433</v>
      </c>
      <c r="HQ85">
        <f>SUM($EJ85:EQ85)</f>
        <v>679</v>
      </c>
      <c r="HR85">
        <f>SUM($EJ85:ER85)</f>
        <v>679</v>
      </c>
      <c r="HS85">
        <f>SUM($EJ85:ES85)</f>
        <v>679</v>
      </c>
      <c r="HT85">
        <f>SUM($EJ85:ET85)</f>
        <v>679</v>
      </c>
      <c r="HU85">
        <f>SUM($EJ85:EU85)</f>
        <v>679</v>
      </c>
      <c r="HV85">
        <f>SUM($EJ85:EV85)</f>
        <v>991</v>
      </c>
      <c r="HW85">
        <f>SUM($EJ85:EW85)</f>
        <v>991</v>
      </c>
      <c r="HX85">
        <f>SUM($EJ85:EX85)</f>
        <v>991</v>
      </c>
      <c r="HY85">
        <f>SUM($EJ85:EY85)</f>
        <v>991</v>
      </c>
      <c r="HZ85">
        <f>SUM($EJ85:EZ85)</f>
        <v>991</v>
      </c>
      <c r="IA85">
        <f>SUM($EJ85:FA85)</f>
        <v>991</v>
      </c>
      <c r="IB85">
        <f>SUM($EJ85:FB85)</f>
        <v>991</v>
      </c>
      <c r="IC85">
        <f>SUM($EJ85:FC85)</f>
        <v>1238</v>
      </c>
      <c r="ID85">
        <f>SUM($EJ85:FD85)</f>
        <v>1238</v>
      </c>
      <c r="IE85">
        <f>SUM($EJ85:FE85)</f>
        <v>1395</v>
      </c>
      <c r="IF85">
        <f>SUM($EJ85:FF85)</f>
        <v>1395</v>
      </c>
      <c r="IG85">
        <f>SUM($EJ85:FG85)</f>
        <v>1540</v>
      </c>
      <c r="IH85">
        <f>SUM($EJ85:FH85)</f>
        <v>1540</v>
      </c>
      <c r="II85">
        <f>SUM($EJ85:FI85)</f>
        <v>1540</v>
      </c>
      <c r="IJ85">
        <f>SUM($EJ85:FJ85)</f>
        <v>1642</v>
      </c>
      <c r="IK85">
        <f>SUM($EJ85:FK85)</f>
        <v>1642</v>
      </c>
      <c r="IL85">
        <f>SUM($EJ85:FL85)</f>
        <v>1642</v>
      </c>
      <c r="IM85">
        <f>SUM($EJ85:FM85)</f>
        <v>1691</v>
      </c>
      <c r="IN85">
        <f>SUM($EJ85:FN85)</f>
        <v>1691</v>
      </c>
      <c r="IO85">
        <f>SUM($EJ85:FO85)</f>
        <v>1691</v>
      </c>
      <c r="IP85">
        <f>SUM($EJ85:FP85)</f>
        <v>1691</v>
      </c>
      <c r="IQ85">
        <f>SUM($EJ85:FQ85)</f>
        <v>1754</v>
      </c>
      <c r="IR85">
        <f>SUM($EJ85:FR85)</f>
        <v>1754</v>
      </c>
      <c r="IS85">
        <f>SUM($EJ85:FS85)</f>
        <v>1754</v>
      </c>
      <c r="IT85">
        <f>SUM($EJ85:FT85)</f>
        <v>1759</v>
      </c>
      <c r="IU85">
        <f>SUM($EJ85:FU85)</f>
        <v>1759</v>
      </c>
      <c r="IV85">
        <f>SUM($EJ85:FV85)</f>
        <v>1759</v>
      </c>
      <c r="IW85">
        <f>SUM($EJ85:FW85)</f>
        <v>1759</v>
      </c>
      <c r="IX85">
        <f>SUM($EJ85:FX85)</f>
        <v>1759</v>
      </c>
      <c r="IY85">
        <f>SUM($EJ85:FY85)</f>
        <v>1760</v>
      </c>
      <c r="IZ85">
        <f>SUM($EJ85:FZ85)</f>
        <v>1760</v>
      </c>
      <c r="JA85">
        <f>SUM($EJ85:GA85)</f>
        <v>1760</v>
      </c>
      <c r="JB85">
        <f>SUM($EJ85:GB85)</f>
        <v>1760</v>
      </c>
      <c r="JC85">
        <f>SUM($EJ85:GC85)</f>
        <v>1761</v>
      </c>
      <c r="JD85">
        <f>SUM($EJ85:GD85)</f>
        <v>1761</v>
      </c>
      <c r="JE85">
        <f>SUM($EJ85:GE85)</f>
        <v>1761</v>
      </c>
      <c r="JF85">
        <f>SUM($EJ85:GF85)</f>
        <v>1761</v>
      </c>
      <c r="JG85">
        <f>SUM($EJ85:GG85)</f>
        <v>1761</v>
      </c>
      <c r="JH85">
        <f>SUM($EJ85:GH85)</f>
        <v>1761</v>
      </c>
      <c r="JI85">
        <f>SUM($EJ85:GI85)</f>
        <v>1761</v>
      </c>
      <c r="JJ85">
        <f>SUM($EJ85:GJ85)</f>
        <v>1761</v>
      </c>
      <c r="JK85">
        <f>SUM($EJ85:GK85)</f>
        <v>1761</v>
      </c>
      <c r="JL85">
        <f>SUM($EJ85:GL85)</f>
        <v>1761</v>
      </c>
      <c r="JM85">
        <f>SUM($EJ85:GM85)</f>
        <v>1761</v>
      </c>
      <c r="JN85">
        <f>SUM($EJ85:GN85)</f>
        <v>1761</v>
      </c>
      <c r="JO85">
        <f>SUM($EJ85:GO85)</f>
        <v>1761</v>
      </c>
      <c r="JP85">
        <f>SUM($EJ85:GP85)</f>
        <v>1761</v>
      </c>
      <c r="JQ85">
        <f>SUM($EJ85:GQ85)</f>
        <v>1761</v>
      </c>
      <c r="JR85">
        <f>SUM($EJ85:GR85)</f>
        <v>1761</v>
      </c>
      <c r="JS85">
        <f>SUM($EJ85:GS85)</f>
        <v>1761</v>
      </c>
      <c r="JT85">
        <f>SUM($EJ85:GT85)</f>
        <v>1761</v>
      </c>
      <c r="JU85">
        <f>SUM($EJ85:GU85)</f>
        <v>1761</v>
      </c>
      <c r="JV85">
        <f>SUM($EJ85:GV85)</f>
        <v>1761</v>
      </c>
      <c r="JW85">
        <f>SUM($EJ85:GW85)</f>
        <v>1761</v>
      </c>
      <c r="JX85">
        <f>SUM($EJ85:GX85)</f>
        <v>1761</v>
      </c>
      <c r="JY85">
        <f>SUM($EJ85:GY85)</f>
        <v>1761</v>
      </c>
      <c r="JZ85">
        <f>SUM($EJ85:GZ85)</f>
        <v>1761</v>
      </c>
      <c r="KA85">
        <f>SUM($EJ85:HA85)</f>
        <v>1761</v>
      </c>
      <c r="KB85">
        <f>SUM($EJ85:HB85)</f>
        <v>1761</v>
      </c>
      <c r="KC85">
        <f>SUM($EJ85:HC85)</f>
        <v>1761</v>
      </c>
      <c r="KE85" s="318"/>
      <c r="KF85" s="56"/>
      <c r="KG85" s="56"/>
      <c r="KH85" s="56" t="e">
        <f t="shared" ref="KH85:LZ85" si="105">IF(I85="",NA(),I85*1)</f>
        <v>#N/A</v>
      </c>
      <c r="KI85" s="56">
        <f t="shared" si="105"/>
        <v>193</v>
      </c>
      <c r="KJ85" s="56" t="e">
        <f t="shared" si="105"/>
        <v>#N/A</v>
      </c>
      <c r="KK85" s="56">
        <f t="shared" si="105"/>
        <v>240</v>
      </c>
      <c r="KL85" s="56" t="e">
        <f t="shared" si="105"/>
        <v>#N/A</v>
      </c>
      <c r="KM85" s="56">
        <f t="shared" si="105"/>
        <v>246</v>
      </c>
      <c r="KN85" s="56" t="e">
        <f t="shared" si="105"/>
        <v>#N/A</v>
      </c>
      <c r="KO85" s="56" t="e">
        <f t="shared" si="105"/>
        <v>#N/A</v>
      </c>
      <c r="KP85" s="56" t="e">
        <f t="shared" si="105"/>
        <v>#N/A</v>
      </c>
      <c r="KQ85" s="56" t="e">
        <f t="shared" si="105"/>
        <v>#N/A</v>
      </c>
      <c r="KR85" s="56">
        <f t="shared" si="105"/>
        <v>312</v>
      </c>
      <c r="KS85" s="56" t="e">
        <f t="shared" si="105"/>
        <v>#N/A</v>
      </c>
      <c r="KT85" s="56" t="e">
        <f t="shared" si="105"/>
        <v>#N/A</v>
      </c>
      <c r="KU85" s="56" t="e">
        <f t="shared" si="105"/>
        <v>#N/A</v>
      </c>
      <c r="KV85" s="56" t="e">
        <f t="shared" si="105"/>
        <v>#N/A</v>
      </c>
      <c r="KW85" s="56" t="e">
        <f t="shared" si="105"/>
        <v>#N/A</v>
      </c>
      <c r="KX85" s="56" t="e">
        <f t="shared" si="105"/>
        <v>#N/A</v>
      </c>
      <c r="KY85" s="56">
        <f t="shared" si="105"/>
        <v>247</v>
      </c>
      <c r="KZ85" s="56" t="e">
        <f t="shared" si="105"/>
        <v>#N/A</v>
      </c>
      <c r="LA85" s="56">
        <f t="shared" si="105"/>
        <v>157</v>
      </c>
      <c r="LB85" s="56" t="e">
        <f t="shared" si="105"/>
        <v>#N/A</v>
      </c>
      <c r="LC85" s="56">
        <f t="shared" si="105"/>
        <v>145</v>
      </c>
      <c r="LD85" s="56" t="e">
        <f t="shared" si="105"/>
        <v>#N/A</v>
      </c>
      <c r="LE85" s="56" t="e">
        <f t="shared" si="105"/>
        <v>#N/A</v>
      </c>
      <c r="LF85" s="56">
        <f t="shared" si="105"/>
        <v>102</v>
      </c>
      <c r="LG85" s="56" t="e">
        <f t="shared" si="105"/>
        <v>#N/A</v>
      </c>
      <c r="LH85" s="56" t="e">
        <f t="shared" si="105"/>
        <v>#N/A</v>
      </c>
      <c r="LI85" s="56">
        <f t="shared" si="105"/>
        <v>49</v>
      </c>
      <c r="LJ85" s="56" t="e">
        <f t="shared" si="105"/>
        <v>#N/A</v>
      </c>
      <c r="LK85" s="56" t="e">
        <f t="shared" si="105"/>
        <v>#N/A</v>
      </c>
      <c r="LL85" s="56" t="e">
        <f t="shared" si="105"/>
        <v>#N/A</v>
      </c>
      <c r="LM85" s="56">
        <f t="shared" si="105"/>
        <v>63</v>
      </c>
      <c r="LN85" s="56" t="e">
        <f t="shared" si="105"/>
        <v>#N/A</v>
      </c>
      <c r="LO85" s="56" t="e">
        <f t="shared" si="105"/>
        <v>#N/A</v>
      </c>
      <c r="LP85" s="56">
        <f t="shared" si="105"/>
        <v>5</v>
      </c>
      <c r="LQ85" s="56" t="e">
        <f t="shared" si="105"/>
        <v>#N/A</v>
      </c>
      <c r="LR85" s="56" t="e">
        <f t="shared" si="105"/>
        <v>#N/A</v>
      </c>
      <c r="LS85" s="56" t="e">
        <f t="shared" si="105"/>
        <v>#N/A</v>
      </c>
      <c r="LT85" s="56" t="e">
        <f t="shared" si="105"/>
        <v>#N/A</v>
      </c>
      <c r="LU85" s="56">
        <f t="shared" si="105"/>
        <v>1</v>
      </c>
      <c r="LV85" s="56" t="e">
        <f t="shared" si="105"/>
        <v>#N/A</v>
      </c>
      <c r="LW85" s="56" t="e">
        <f t="shared" si="105"/>
        <v>#N/A</v>
      </c>
      <c r="LX85" s="56" t="e">
        <f t="shared" si="105"/>
        <v>#N/A</v>
      </c>
      <c r="LY85" s="56">
        <f t="shared" si="105"/>
        <v>1</v>
      </c>
      <c r="LZ85" s="56" t="e">
        <f t="shared" si="105"/>
        <v>#N/A</v>
      </c>
      <c r="MB85" s="57" t="str">
        <f t="shared" ref="MB85:NT85" si="106">IF(ISNUMBER(KH85),KH85,"")</f>
        <v/>
      </c>
      <c r="MC85" s="57">
        <f t="shared" si="106"/>
        <v>193</v>
      </c>
      <c r="MD85" s="57" t="str">
        <f t="shared" si="106"/>
        <v/>
      </c>
      <c r="ME85" s="57">
        <f t="shared" si="106"/>
        <v>240</v>
      </c>
      <c r="MF85" s="57" t="str">
        <f t="shared" si="106"/>
        <v/>
      </c>
      <c r="MG85" s="57">
        <f t="shared" si="106"/>
        <v>246</v>
      </c>
      <c r="MH85" s="57" t="str">
        <f t="shared" si="106"/>
        <v/>
      </c>
      <c r="MI85" s="57" t="str">
        <f t="shared" si="106"/>
        <v/>
      </c>
      <c r="MJ85" s="57" t="str">
        <f t="shared" si="106"/>
        <v/>
      </c>
      <c r="MK85" s="57" t="str">
        <f t="shared" si="106"/>
        <v/>
      </c>
      <c r="ML85" s="57">
        <f t="shared" si="106"/>
        <v>312</v>
      </c>
      <c r="MM85" s="57" t="str">
        <f t="shared" si="106"/>
        <v/>
      </c>
      <c r="MN85" s="57" t="str">
        <f t="shared" si="106"/>
        <v/>
      </c>
      <c r="MO85" s="57" t="str">
        <f t="shared" si="106"/>
        <v/>
      </c>
      <c r="MP85" s="57" t="str">
        <f t="shared" si="106"/>
        <v/>
      </c>
      <c r="MQ85" s="57" t="str">
        <f t="shared" si="106"/>
        <v/>
      </c>
      <c r="MR85" s="57" t="str">
        <f t="shared" si="106"/>
        <v/>
      </c>
      <c r="MS85" s="57">
        <f t="shared" si="106"/>
        <v>247</v>
      </c>
      <c r="MT85" s="57" t="str">
        <f t="shared" si="106"/>
        <v/>
      </c>
      <c r="MU85" s="57">
        <f t="shared" si="106"/>
        <v>157</v>
      </c>
      <c r="MV85" s="57" t="str">
        <f t="shared" si="106"/>
        <v/>
      </c>
      <c r="MW85" s="57">
        <f t="shared" si="106"/>
        <v>145</v>
      </c>
      <c r="MX85" s="57" t="str">
        <f t="shared" si="106"/>
        <v/>
      </c>
      <c r="MY85" s="57" t="str">
        <f t="shared" si="106"/>
        <v/>
      </c>
      <c r="MZ85" s="57">
        <f t="shared" si="106"/>
        <v>102</v>
      </c>
      <c r="NA85" s="57" t="str">
        <f t="shared" si="106"/>
        <v/>
      </c>
      <c r="NB85" s="57" t="str">
        <f t="shared" si="106"/>
        <v/>
      </c>
      <c r="NC85" s="57">
        <f t="shared" si="106"/>
        <v>49</v>
      </c>
      <c r="ND85" s="57" t="str">
        <f t="shared" si="106"/>
        <v/>
      </c>
      <c r="NE85" s="57" t="str">
        <f t="shared" si="106"/>
        <v/>
      </c>
      <c r="NF85" s="57" t="str">
        <f t="shared" si="106"/>
        <v/>
      </c>
      <c r="NG85" s="57">
        <f t="shared" si="106"/>
        <v>63</v>
      </c>
      <c r="NH85" s="57" t="str">
        <f t="shared" si="106"/>
        <v/>
      </c>
      <c r="NI85" s="57" t="str">
        <f t="shared" si="106"/>
        <v/>
      </c>
      <c r="NJ85" s="57">
        <f t="shared" si="106"/>
        <v>5</v>
      </c>
      <c r="NK85" s="57" t="str">
        <f t="shared" si="106"/>
        <v/>
      </c>
      <c r="NL85" s="57" t="str">
        <f t="shared" si="106"/>
        <v/>
      </c>
      <c r="NM85" s="57" t="str">
        <f t="shared" si="106"/>
        <v/>
      </c>
      <c r="NN85" s="57" t="str">
        <f t="shared" si="106"/>
        <v/>
      </c>
      <c r="NO85" s="57">
        <f t="shared" si="106"/>
        <v>1</v>
      </c>
      <c r="NP85" s="57" t="str">
        <f t="shared" si="106"/>
        <v/>
      </c>
      <c r="NQ85" s="57" t="str">
        <f t="shared" si="106"/>
        <v/>
      </c>
      <c r="NR85" s="57" t="str">
        <f t="shared" si="106"/>
        <v/>
      </c>
      <c r="NS85" s="57">
        <f t="shared" si="106"/>
        <v>1</v>
      </c>
      <c r="NT85" s="57" t="str">
        <f t="shared" si="106"/>
        <v/>
      </c>
      <c r="NU85" s="57" t="str">
        <f>IF(ISNUMBER(#REF!),#REF!,"")</f>
        <v/>
      </c>
      <c r="NV85" s="57" t="str">
        <f>IF(ISNUMBER(#REF!),#REF!,"")</f>
        <v/>
      </c>
      <c r="NX85" s="57">
        <f>SUM($MB85:MC85)</f>
        <v>193</v>
      </c>
      <c r="NY85" s="57">
        <f>SUM($MB85:MD85)</f>
        <v>193</v>
      </c>
      <c r="NZ85" s="57">
        <f>SUM($MB85:ME85)</f>
        <v>433</v>
      </c>
      <c r="OA85" s="57">
        <f>SUM($MB85:MF85)</f>
        <v>433</v>
      </c>
      <c r="OB85" s="57">
        <f>SUM($MB85:MG85)</f>
        <v>679</v>
      </c>
      <c r="OC85" s="57">
        <f>SUM($MB85:MH85)</f>
        <v>679</v>
      </c>
      <c r="OD85" s="57">
        <f>SUM($MB85:MI85)</f>
        <v>679</v>
      </c>
      <c r="OE85" s="57">
        <f>SUM($MB85:MJ85)</f>
        <v>679</v>
      </c>
      <c r="OF85" s="57">
        <f>SUM($MB85:MK85)</f>
        <v>679</v>
      </c>
      <c r="OG85" s="57">
        <f>SUM($MB85:ML85)</f>
        <v>991</v>
      </c>
      <c r="OH85" s="57">
        <f>SUM($MB85:MM85)</f>
        <v>991</v>
      </c>
      <c r="OI85" s="57">
        <f>SUM($MB85:MN85)</f>
        <v>991</v>
      </c>
      <c r="OJ85" s="57">
        <f>SUM($MB85:MO85)</f>
        <v>991</v>
      </c>
      <c r="OK85" s="57">
        <f>SUM($MB85:MP85)</f>
        <v>991</v>
      </c>
      <c r="OL85" s="57">
        <f>SUM($MB85:MQ85)</f>
        <v>991</v>
      </c>
      <c r="OM85" s="57">
        <f>SUM($MB85:MR85)</f>
        <v>991</v>
      </c>
      <c r="ON85" s="57">
        <f>SUM($MB85:MS85)</f>
        <v>1238</v>
      </c>
      <c r="OO85" s="57">
        <f>SUM($MB85:MT85)</f>
        <v>1238</v>
      </c>
      <c r="OP85" s="57">
        <f>SUM($MB85:MU85)</f>
        <v>1395</v>
      </c>
      <c r="OQ85" s="57">
        <f>SUM($MB85:MV85)</f>
        <v>1395</v>
      </c>
      <c r="OR85" s="57">
        <f>SUM($MB85:MW85)</f>
        <v>1540</v>
      </c>
      <c r="OS85" s="57">
        <f>SUM($MB85:MX85)</f>
        <v>1540</v>
      </c>
      <c r="OT85" s="57">
        <f>SUM($MB85:MY85)</f>
        <v>1540</v>
      </c>
      <c r="OU85" s="57">
        <f>SUM($MB85:MZ85)</f>
        <v>1642</v>
      </c>
      <c r="OV85" s="57">
        <f>SUM($MB85:NA85)</f>
        <v>1642</v>
      </c>
      <c r="OW85" s="57">
        <f>SUM($MB85:NB85)</f>
        <v>1642</v>
      </c>
      <c r="OX85" s="57">
        <f>SUM($MB85:NC85)</f>
        <v>1691</v>
      </c>
      <c r="OY85" s="57">
        <f>SUM($MB85:ND85)</f>
        <v>1691</v>
      </c>
      <c r="OZ85" s="57">
        <f>SUM($MB85:NE85)</f>
        <v>1691</v>
      </c>
      <c r="PA85" s="57">
        <f>SUM($MB85:NF85)</f>
        <v>1691</v>
      </c>
      <c r="PB85" s="57">
        <f>SUM($MB85:NG85)</f>
        <v>1754</v>
      </c>
      <c r="PC85" s="57">
        <f>SUM($MB85:NH85)</f>
        <v>1754</v>
      </c>
      <c r="PD85" s="57">
        <f>SUM($MB85:NI85)</f>
        <v>1754</v>
      </c>
      <c r="PE85" s="57">
        <f>SUM($MB85:NJ85)</f>
        <v>1759</v>
      </c>
      <c r="PF85" s="57">
        <f>SUM($MB85:NK85)</f>
        <v>1759</v>
      </c>
      <c r="PG85" s="57">
        <f>SUM($MB85:NL85)</f>
        <v>1759</v>
      </c>
      <c r="PH85" s="57">
        <f>SUM($MB85:NM85)</f>
        <v>1759</v>
      </c>
      <c r="PI85" s="57">
        <f>SUM($MB85:NN85)</f>
        <v>1759</v>
      </c>
      <c r="PJ85" s="57">
        <f>SUM($MB85:NO85)</f>
        <v>1760</v>
      </c>
      <c r="PK85" s="57">
        <f>SUM($MB85:NP85)</f>
        <v>1760</v>
      </c>
      <c r="PL85" s="57">
        <f>SUM($MB85:NQ85)</f>
        <v>1760</v>
      </c>
      <c r="PM85" s="57">
        <f>SUM($MB85:NR85)</f>
        <v>1760</v>
      </c>
      <c r="PN85" s="57">
        <f>SUM($MB85:NS85)</f>
        <v>1761</v>
      </c>
      <c r="PO85" s="57">
        <f>SUM($MB85:NT85)</f>
        <v>1761</v>
      </c>
      <c r="PP85" s="57">
        <f>SUM($MB85:NU85)</f>
        <v>1761</v>
      </c>
      <c r="PQ85" s="57">
        <f>SUM($MB85:NV85)</f>
        <v>1761</v>
      </c>
      <c r="PR85" s="57">
        <f>SUM($MB85:NV85)</f>
        <v>1761</v>
      </c>
    </row>
    <row r="86" spans="1:434" ht="17" thickBot="1">
      <c r="A86" s="319"/>
      <c r="B86" s="307"/>
      <c r="C86" s="307"/>
      <c r="D86" s="307"/>
      <c r="E86" s="58" t="s">
        <v>66</v>
      </c>
      <c r="F86" s="310"/>
      <c r="G86" s="99"/>
      <c r="H86" s="42">
        <v>0</v>
      </c>
      <c r="I86" s="59"/>
      <c r="J86" s="60">
        <v>34.1</v>
      </c>
      <c r="K86" s="61"/>
      <c r="L86" s="60">
        <v>40.299999999999997</v>
      </c>
      <c r="M86" s="61"/>
      <c r="N86" s="60">
        <v>46.3</v>
      </c>
      <c r="O86" s="61"/>
      <c r="P86" s="61"/>
      <c r="Q86" s="61"/>
      <c r="R86" s="61"/>
      <c r="S86" s="60">
        <v>58.7</v>
      </c>
      <c r="T86" s="60"/>
      <c r="U86" s="60"/>
      <c r="V86" s="61"/>
      <c r="W86" s="61"/>
      <c r="X86" s="61"/>
      <c r="Y86" s="60"/>
      <c r="Z86" s="60">
        <v>57.2</v>
      </c>
      <c r="AA86" s="61"/>
      <c r="AB86" s="60">
        <v>55.2</v>
      </c>
      <c r="AC86" s="61"/>
      <c r="AD86" s="60">
        <v>52.5</v>
      </c>
      <c r="AE86" s="60"/>
      <c r="AF86" s="61"/>
      <c r="AG86" s="60">
        <v>49.1</v>
      </c>
      <c r="AH86" s="61"/>
      <c r="AI86" s="61"/>
      <c r="AJ86" s="60">
        <v>37.9</v>
      </c>
      <c r="AK86" s="62"/>
      <c r="AL86" s="62"/>
      <c r="AM86" s="62"/>
      <c r="AN86" s="63">
        <v>36.6</v>
      </c>
      <c r="AO86" s="62"/>
      <c r="AP86" s="62"/>
      <c r="AQ86" s="63">
        <v>34.200000000000003</v>
      </c>
      <c r="AR86" s="62"/>
      <c r="AS86" s="62"/>
      <c r="AT86" s="62"/>
      <c r="AU86" s="62"/>
      <c r="AV86" s="63">
        <v>44</v>
      </c>
      <c r="AW86" s="62"/>
      <c r="AX86" s="62"/>
      <c r="AY86" s="63"/>
      <c r="AZ86" s="64">
        <v>39.799999999999997</v>
      </c>
      <c r="BA86" s="63"/>
      <c r="BC86" s="319"/>
      <c r="BD86">
        <v>0</v>
      </c>
      <c r="BE86" s="65" t="e">
        <f t="shared" si="94"/>
        <v>#N/A</v>
      </c>
      <c r="BF86" s="65">
        <f t="shared" si="94"/>
        <v>0</v>
      </c>
      <c r="BG86" s="65" t="e">
        <f t="shared" si="94"/>
        <v>#N/A</v>
      </c>
      <c r="BH86" s="66">
        <f t="shared" si="94"/>
        <v>34.1</v>
      </c>
      <c r="BI86" s="66" t="e">
        <f t="shared" si="94"/>
        <v>#N/A</v>
      </c>
      <c r="BJ86" s="66">
        <f t="shared" si="94"/>
        <v>40.299999999999997</v>
      </c>
      <c r="BK86" s="66" t="e">
        <f t="shared" si="94"/>
        <v>#N/A</v>
      </c>
      <c r="BL86" s="66">
        <f t="shared" si="94"/>
        <v>46.3</v>
      </c>
      <c r="BM86" s="66" t="e">
        <f t="shared" si="94"/>
        <v>#N/A</v>
      </c>
      <c r="BN86" s="66" t="e">
        <f t="shared" si="94"/>
        <v>#N/A</v>
      </c>
      <c r="BO86" s="66" t="e">
        <f t="shared" si="94"/>
        <v>#N/A</v>
      </c>
      <c r="BP86" s="66" t="e">
        <f t="shared" si="94"/>
        <v>#N/A</v>
      </c>
      <c r="BQ86" s="66">
        <f t="shared" si="94"/>
        <v>58.7</v>
      </c>
      <c r="BR86" s="66" t="e">
        <f t="shared" si="94"/>
        <v>#N/A</v>
      </c>
      <c r="BS86" s="66" t="e">
        <f t="shared" si="94"/>
        <v>#N/A</v>
      </c>
      <c r="BT86" s="66" t="e">
        <f t="shared" si="94"/>
        <v>#N/A</v>
      </c>
      <c r="BU86" s="66" t="e">
        <f t="shared" si="95"/>
        <v>#N/A</v>
      </c>
      <c r="BV86" s="66" t="e">
        <f t="shared" si="95"/>
        <v>#N/A</v>
      </c>
      <c r="BW86" s="66" t="e">
        <f t="shared" si="95"/>
        <v>#N/A</v>
      </c>
      <c r="BX86" s="66">
        <f t="shared" si="95"/>
        <v>57.2</v>
      </c>
      <c r="BY86" s="66" t="e">
        <f t="shared" si="95"/>
        <v>#N/A</v>
      </c>
      <c r="BZ86" s="66">
        <f t="shared" si="95"/>
        <v>55.2</v>
      </c>
      <c r="CA86" s="66" t="e">
        <f t="shared" si="95"/>
        <v>#N/A</v>
      </c>
      <c r="CB86" s="66">
        <f t="shared" si="95"/>
        <v>52.5</v>
      </c>
      <c r="CC86" s="66" t="e">
        <f t="shared" si="95"/>
        <v>#N/A</v>
      </c>
      <c r="CD86" s="66" t="e">
        <f t="shared" si="95"/>
        <v>#N/A</v>
      </c>
      <c r="CE86" s="66">
        <f t="shared" si="95"/>
        <v>49.1</v>
      </c>
      <c r="CF86" s="66" t="e">
        <f t="shared" si="95"/>
        <v>#N/A</v>
      </c>
      <c r="CG86" s="66" t="e">
        <f t="shared" si="95"/>
        <v>#N/A</v>
      </c>
      <c r="CH86" s="66">
        <f t="shared" si="95"/>
        <v>37.9</v>
      </c>
      <c r="CI86" s="66" t="e">
        <f t="shared" si="95"/>
        <v>#N/A</v>
      </c>
      <c r="CJ86" s="66" t="e">
        <f t="shared" si="95"/>
        <v>#N/A</v>
      </c>
      <c r="CK86" s="66" t="e">
        <f t="shared" si="96"/>
        <v>#N/A</v>
      </c>
      <c r="CL86" s="66">
        <f t="shared" si="96"/>
        <v>36.6</v>
      </c>
      <c r="CM86" s="66" t="e">
        <f t="shared" si="96"/>
        <v>#N/A</v>
      </c>
      <c r="CN86" s="66" t="e">
        <f t="shared" si="96"/>
        <v>#N/A</v>
      </c>
      <c r="CO86" s="66">
        <f t="shared" si="96"/>
        <v>34.200000000000003</v>
      </c>
      <c r="CP86" s="66" t="e">
        <f t="shared" si="96"/>
        <v>#N/A</v>
      </c>
      <c r="CQ86" s="66" t="e">
        <f t="shared" si="96"/>
        <v>#N/A</v>
      </c>
      <c r="CR86" s="66" t="e">
        <f t="shared" si="96"/>
        <v>#N/A</v>
      </c>
      <c r="CS86" s="66" t="e">
        <f t="shared" si="96"/>
        <v>#N/A</v>
      </c>
      <c r="CT86" s="66">
        <f t="shared" si="96"/>
        <v>44</v>
      </c>
      <c r="CU86" s="66" t="e">
        <f t="shared" si="96"/>
        <v>#N/A</v>
      </c>
      <c r="CV86" s="66" t="e">
        <f t="shared" si="96"/>
        <v>#N/A</v>
      </c>
      <c r="CW86" s="66" t="e">
        <f t="shared" si="96"/>
        <v>#N/A</v>
      </c>
      <c r="CX86" s="66">
        <f t="shared" si="96"/>
        <v>39.799999999999997</v>
      </c>
      <c r="CY86" s="66" t="e">
        <f t="shared" si="96"/>
        <v>#N/A</v>
      </c>
      <c r="CZ86" s="66" t="e">
        <f>IF(#REF!="",NA(),#REF!)</f>
        <v>#REF!</v>
      </c>
      <c r="DA86" s="66" t="e">
        <f>IF(#REF!="",NA(),#REF!)</f>
        <v>#REF!</v>
      </c>
      <c r="DB86" s="66" t="e">
        <f>IF(#REF!="",NA(),#REF!)</f>
        <v>#REF!</v>
      </c>
      <c r="DC86" s="66" t="e">
        <f>IF(#REF!="",NA(),#REF!)</f>
        <v>#REF!</v>
      </c>
      <c r="DD86" s="66" t="e">
        <f>IF(#REF!="",NA(),#REF!)</f>
        <v>#REF!</v>
      </c>
      <c r="DE86" s="66" t="e">
        <f>IF(#REF!="",NA(),#REF!)</f>
        <v>#REF!</v>
      </c>
      <c r="DF86" s="66" t="e">
        <f>IF(#REF!="",NA(),#REF!)</f>
        <v>#REF!</v>
      </c>
      <c r="DG86" s="66" t="e">
        <f>IF(#REF!="",NA(),#REF!)</f>
        <v>#REF!</v>
      </c>
      <c r="DH86" s="66" t="e">
        <f>IF(#REF!="",NA(),#REF!)</f>
        <v>#REF!</v>
      </c>
      <c r="DI86" s="66" t="e">
        <f>IF(#REF!="",NA(),#REF!)</f>
        <v>#REF!</v>
      </c>
      <c r="DJ86" s="66" t="e">
        <f>IF(#REF!="",NA(),#REF!)</f>
        <v>#REF!</v>
      </c>
      <c r="DK86" s="66" t="e">
        <f>IF(#REF!="",NA(),#REF!)</f>
        <v>#REF!</v>
      </c>
      <c r="DL86" s="66" t="e">
        <f>IF(#REF!="",NA(),#REF!)</f>
        <v>#REF!</v>
      </c>
      <c r="DM86" s="66" t="e">
        <f>IF(#REF!="",NA(),#REF!)</f>
        <v>#REF!</v>
      </c>
      <c r="DN86" s="66" t="e">
        <f>IF(#REF!="",NA(),#REF!)</f>
        <v>#REF!</v>
      </c>
      <c r="DO86" s="66" t="e">
        <f>IF(#REF!="",NA(),#REF!)</f>
        <v>#REF!</v>
      </c>
      <c r="DP86" s="66" t="e">
        <f>IF(#REF!="",NA(),#REF!)</f>
        <v>#REF!</v>
      </c>
      <c r="DQ86" s="66" t="e">
        <f>IF(#REF!="",NA(),#REF!)</f>
        <v>#REF!</v>
      </c>
      <c r="DR86" s="66" t="e">
        <f>IF(#REF!="",NA(),#REF!)</f>
        <v>#REF!</v>
      </c>
      <c r="DS86" s="66" t="e">
        <f>IF(#REF!="",NA(),#REF!)</f>
        <v>#REF!</v>
      </c>
      <c r="DT86" s="66" t="e">
        <f>IF(#REF!="",NA(),#REF!)</f>
        <v>#REF!</v>
      </c>
      <c r="DU86" s="66" t="e">
        <f>IF(#REF!="",NA(),#REF!)</f>
        <v>#REF!</v>
      </c>
      <c r="DV86" s="66" t="e">
        <f>IF(#REF!="",NA(),#REF!)</f>
        <v>#REF!</v>
      </c>
      <c r="DW86" s="66" t="e">
        <f>IF(#REF!="",NA(),#REF!)</f>
        <v>#REF!</v>
      </c>
      <c r="DX86" s="67" t="e">
        <f>IF(#REF!="",NA(),#REF!)</f>
        <v>#REF!</v>
      </c>
      <c r="DY86" s="304"/>
      <c r="DZ86" s="307"/>
      <c r="EA86" s="68">
        <f>MAX(I86:BA86)</f>
        <v>58.7</v>
      </c>
      <c r="EB86" s="58" t="s">
        <v>67</v>
      </c>
      <c r="EC86" s="310"/>
      <c r="ED86" s="312"/>
      <c r="EE86" s="313"/>
      <c r="EF86" s="313"/>
      <c r="EG86" s="313"/>
      <c r="EH86" s="313"/>
      <c r="EI86" s="313"/>
      <c r="EJ86" s="53" t="str">
        <f t="shared" si="91"/>
        <v/>
      </c>
      <c r="EK86" s="53">
        <f t="shared" si="91"/>
        <v>0</v>
      </c>
      <c r="EL86" s="70" t="str">
        <f t="shared" si="91"/>
        <v/>
      </c>
      <c r="EM86">
        <f t="shared" si="91"/>
        <v>34.1</v>
      </c>
      <c r="EN86" t="str">
        <f t="shared" si="91"/>
        <v/>
      </c>
      <c r="EO86">
        <f t="shared" si="91"/>
        <v>40.299999999999997</v>
      </c>
      <c r="EP86" t="str">
        <f t="shared" si="91"/>
        <v/>
      </c>
      <c r="EQ86">
        <f t="shared" si="91"/>
        <v>46.3</v>
      </c>
      <c r="ER86" t="str">
        <f t="shared" si="91"/>
        <v/>
      </c>
      <c r="ES86" t="str">
        <f t="shared" si="91"/>
        <v/>
      </c>
      <c r="ET86" t="str">
        <f t="shared" si="91"/>
        <v/>
      </c>
      <c r="EU86" t="str">
        <f t="shared" si="91"/>
        <v/>
      </c>
      <c r="EV86">
        <f t="shared" si="91"/>
        <v>58.7</v>
      </c>
      <c r="EW86" t="str">
        <f t="shared" si="91"/>
        <v/>
      </c>
      <c r="EX86" t="str">
        <f t="shared" si="91"/>
        <v/>
      </c>
      <c r="EY86" t="str">
        <f t="shared" si="88"/>
        <v/>
      </c>
      <c r="EZ86" t="str">
        <f t="shared" si="88"/>
        <v/>
      </c>
      <c r="FA86" t="str">
        <f t="shared" si="88"/>
        <v/>
      </c>
      <c r="FB86" t="str">
        <f t="shared" si="88"/>
        <v/>
      </c>
      <c r="FC86">
        <f t="shared" si="98"/>
        <v>57.2</v>
      </c>
      <c r="FD86" t="str">
        <f t="shared" si="98"/>
        <v/>
      </c>
      <c r="FE86">
        <f t="shared" si="98"/>
        <v>55.2</v>
      </c>
      <c r="FF86" t="str">
        <f t="shared" si="98"/>
        <v/>
      </c>
      <c r="FG86">
        <f t="shared" si="98"/>
        <v>52.5</v>
      </c>
      <c r="FH86" t="str">
        <f t="shared" si="98"/>
        <v/>
      </c>
      <c r="FI86" t="str">
        <f t="shared" si="98"/>
        <v/>
      </c>
      <c r="FJ86">
        <f t="shared" si="98"/>
        <v>49.1</v>
      </c>
      <c r="FK86" t="str">
        <f t="shared" si="98"/>
        <v/>
      </c>
      <c r="FL86" t="str">
        <f t="shared" si="98"/>
        <v/>
      </c>
      <c r="FM86">
        <f t="shared" si="98"/>
        <v>37.9</v>
      </c>
      <c r="FN86" t="str">
        <f t="shared" si="66"/>
        <v/>
      </c>
      <c r="FO86" t="str">
        <f t="shared" si="66"/>
        <v/>
      </c>
      <c r="FP86" t="str">
        <f t="shared" si="66"/>
        <v/>
      </c>
      <c r="FQ86">
        <f t="shared" si="66"/>
        <v>36.6</v>
      </c>
      <c r="FR86" t="str">
        <f t="shared" si="100"/>
        <v/>
      </c>
      <c r="FS86" t="str">
        <f t="shared" si="100"/>
        <v/>
      </c>
      <c r="FT86">
        <f t="shared" si="100"/>
        <v>34.200000000000003</v>
      </c>
      <c r="FU86" t="str">
        <f t="shared" si="100"/>
        <v/>
      </c>
      <c r="FV86" t="str">
        <f t="shared" si="100"/>
        <v/>
      </c>
      <c r="FW86" t="str">
        <f t="shared" si="100"/>
        <v/>
      </c>
      <c r="FX86" t="str">
        <f t="shared" si="100"/>
        <v/>
      </c>
      <c r="FY86">
        <f t="shared" si="100"/>
        <v>44</v>
      </c>
      <c r="FZ86" t="str">
        <f t="shared" si="100"/>
        <v/>
      </c>
      <c r="GA86" t="str">
        <f t="shared" si="100"/>
        <v/>
      </c>
      <c r="GB86" t="str">
        <f t="shared" si="100"/>
        <v/>
      </c>
      <c r="GC86">
        <f t="shared" si="100"/>
        <v>39.799999999999997</v>
      </c>
      <c r="GD86" t="str">
        <f t="shared" si="100"/>
        <v/>
      </c>
      <c r="GE86" t="str">
        <f t="shared" si="99"/>
        <v/>
      </c>
      <c r="GF86" t="str">
        <f t="shared" si="99"/>
        <v/>
      </c>
      <c r="GG86" t="str">
        <f t="shared" si="99"/>
        <v/>
      </c>
      <c r="GH86" t="str">
        <f t="shared" si="97"/>
        <v/>
      </c>
      <c r="GI86" t="str">
        <f t="shared" si="97"/>
        <v/>
      </c>
      <c r="GJ86" t="str">
        <f t="shared" si="97"/>
        <v/>
      </c>
      <c r="GK86" t="str">
        <f t="shared" si="97"/>
        <v/>
      </c>
      <c r="GL86" t="str">
        <f t="shared" si="97"/>
        <v/>
      </c>
      <c r="GM86" t="str">
        <f t="shared" si="97"/>
        <v/>
      </c>
      <c r="GN86" t="str">
        <f t="shared" si="67"/>
        <v/>
      </c>
      <c r="GO86" t="str">
        <f t="shared" si="67"/>
        <v/>
      </c>
      <c r="GP86" t="str">
        <f t="shared" si="67"/>
        <v/>
      </c>
      <c r="GQ86" t="str">
        <f t="shared" si="67"/>
        <v/>
      </c>
      <c r="GR86" t="str">
        <f t="shared" si="48"/>
        <v/>
      </c>
      <c r="GS86" t="str">
        <f t="shared" si="48"/>
        <v/>
      </c>
      <c r="GT86" t="str">
        <f t="shared" si="48"/>
        <v/>
      </c>
      <c r="GU86" t="str">
        <f t="shared" si="48"/>
        <v/>
      </c>
      <c r="GV86" t="str">
        <f t="shared" si="48"/>
        <v/>
      </c>
      <c r="GW86" t="str">
        <f t="shared" si="75"/>
        <v/>
      </c>
      <c r="GX86" t="str">
        <f t="shared" si="75"/>
        <v/>
      </c>
      <c r="GY86" t="str">
        <f t="shared" si="75"/>
        <v/>
      </c>
      <c r="GZ86" t="str">
        <f t="shared" si="75"/>
        <v/>
      </c>
      <c r="HA86" t="str">
        <f t="shared" si="75"/>
        <v/>
      </c>
      <c r="HB86" t="str">
        <f t="shared" si="75"/>
        <v/>
      </c>
      <c r="HC86" s="71" t="str">
        <f t="shared" si="38"/>
        <v/>
      </c>
      <c r="HD86" s="313"/>
      <c r="HE86" s="313"/>
      <c r="HF86" s="313"/>
      <c r="HG86" s="313"/>
      <c r="HH86" s="313"/>
      <c r="HI86" s="316"/>
      <c r="HM86" s="70"/>
      <c r="KC86" s="71"/>
      <c r="KE86" s="318"/>
      <c r="KF86" s="72"/>
      <c r="KG86" s="72"/>
      <c r="KH86" s="73"/>
      <c r="KI86" s="74"/>
      <c r="KJ86" s="74"/>
      <c r="KK86" s="74"/>
      <c r="KL86" s="74"/>
      <c r="KM86" s="74"/>
      <c r="KN86" s="74"/>
      <c r="KO86" s="74"/>
      <c r="KP86" s="74"/>
      <c r="KQ86" s="74"/>
      <c r="KR86" s="74"/>
      <c r="KS86" s="74"/>
      <c r="KT86" s="74"/>
      <c r="KU86" s="74"/>
      <c r="KV86" s="74"/>
      <c r="KW86" s="74"/>
      <c r="KX86" s="74"/>
      <c r="KY86" s="74"/>
      <c r="KZ86" s="74"/>
      <c r="LA86" s="74"/>
      <c r="LB86" s="74"/>
      <c r="LC86" s="74"/>
      <c r="LD86" s="74"/>
      <c r="LE86" s="74"/>
      <c r="LF86" s="74"/>
      <c r="LG86" s="74"/>
      <c r="LH86" s="74"/>
      <c r="LI86" s="74"/>
      <c r="LJ86" s="74"/>
      <c r="LK86" s="74"/>
      <c r="LL86" s="74"/>
      <c r="LM86" s="74"/>
      <c r="LN86" s="74"/>
      <c r="LO86" s="74"/>
      <c r="LP86" s="74"/>
      <c r="LQ86" s="74"/>
      <c r="LR86" s="74"/>
      <c r="LS86" s="74"/>
      <c r="LT86" s="74"/>
      <c r="LU86" s="74"/>
      <c r="LV86" s="74"/>
      <c r="LW86" s="74"/>
      <c r="LX86" s="74"/>
      <c r="LY86" s="74"/>
      <c r="LZ86" s="74"/>
    </row>
    <row r="87" spans="1:434" ht="17" thickBot="1">
      <c r="A87" s="319"/>
      <c r="B87" s="307"/>
      <c r="C87" s="307"/>
      <c r="D87" s="307"/>
      <c r="E87" s="58" t="s">
        <v>68</v>
      </c>
      <c r="F87" s="310"/>
      <c r="G87" s="99"/>
      <c r="H87" s="42" t="s">
        <v>88</v>
      </c>
      <c r="I87" s="59"/>
      <c r="J87" s="60">
        <v>8.9</v>
      </c>
      <c r="K87" s="61"/>
      <c r="L87" s="60">
        <v>12.1</v>
      </c>
      <c r="M87" s="61"/>
      <c r="N87" s="60">
        <v>15.4</v>
      </c>
      <c r="O87" s="61"/>
      <c r="P87" s="61"/>
      <c r="Q87" s="61"/>
      <c r="R87" s="61"/>
      <c r="S87" s="60">
        <v>16.600000000000001</v>
      </c>
      <c r="T87" s="60"/>
      <c r="U87" s="60"/>
      <c r="V87" s="61"/>
      <c r="W87" s="61"/>
      <c r="X87" s="61"/>
      <c r="Y87" s="60"/>
      <c r="Z87" s="60">
        <v>16.5</v>
      </c>
      <c r="AA87" s="61"/>
      <c r="AB87" s="60">
        <v>16</v>
      </c>
      <c r="AC87" s="61"/>
      <c r="AD87" s="60">
        <v>15.9</v>
      </c>
      <c r="AE87" s="60"/>
      <c r="AF87" s="61"/>
      <c r="AG87" s="60">
        <v>14.9</v>
      </c>
      <c r="AH87" s="61"/>
      <c r="AI87" s="61"/>
      <c r="AJ87" s="60">
        <v>17.899999999999999</v>
      </c>
      <c r="AK87" s="62"/>
      <c r="AL87" s="62"/>
      <c r="AM87" s="62"/>
      <c r="AN87" s="63">
        <v>20.9</v>
      </c>
      <c r="AO87" s="62"/>
      <c r="AP87" s="62"/>
      <c r="AQ87" s="63">
        <v>42.2</v>
      </c>
      <c r="AR87" s="62"/>
      <c r="AS87" s="62"/>
      <c r="AT87" s="62"/>
      <c r="AU87" s="62"/>
      <c r="AV87" s="63">
        <v>36.9</v>
      </c>
      <c r="AW87" s="62"/>
      <c r="AX87" s="62"/>
      <c r="AY87" s="63"/>
      <c r="AZ87" s="64">
        <v>30.5</v>
      </c>
      <c r="BA87" s="63"/>
      <c r="BC87" s="319"/>
      <c r="BD87">
        <v>0</v>
      </c>
      <c r="BE87" s="65" t="e">
        <f t="shared" si="94"/>
        <v>#N/A</v>
      </c>
      <c r="BF87" s="65" t="str">
        <f t="shared" si="94"/>
        <v>.</v>
      </c>
      <c r="BG87" s="65" t="e">
        <f t="shared" si="94"/>
        <v>#N/A</v>
      </c>
      <c r="BH87" s="66">
        <f t="shared" si="94"/>
        <v>8.9</v>
      </c>
      <c r="BI87" s="66" t="e">
        <f t="shared" si="94"/>
        <v>#N/A</v>
      </c>
      <c r="BJ87" s="66">
        <f t="shared" si="94"/>
        <v>12.1</v>
      </c>
      <c r="BK87" s="66" t="e">
        <f t="shared" si="94"/>
        <v>#N/A</v>
      </c>
      <c r="BL87" s="66">
        <f t="shared" si="94"/>
        <v>15.4</v>
      </c>
      <c r="BM87" s="66" t="e">
        <f t="shared" si="94"/>
        <v>#N/A</v>
      </c>
      <c r="BN87" s="66" t="e">
        <f t="shared" si="94"/>
        <v>#N/A</v>
      </c>
      <c r="BO87" s="66" t="e">
        <f t="shared" si="94"/>
        <v>#N/A</v>
      </c>
      <c r="BP87" s="66" t="e">
        <f t="shared" si="94"/>
        <v>#N/A</v>
      </c>
      <c r="BQ87" s="66">
        <f t="shared" si="94"/>
        <v>16.600000000000001</v>
      </c>
      <c r="BR87" s="66" t="e">
        <f t="shared" si="94"/>
        <v>#N/A</v>
      </c>
      <c r="BS87" s="66" t="e">
        <f t="shared" si="94"/>
        <v>#N/A</v>
      </c>
      <c r="BT87" s="66" t="e">
        <f t="shared" si="94"/>
        <v>#N/A</v>
      </c>
      <c r="BU87" s="66" t="e">
        <f t="shared" si="95"/>
        <v>#N/A</v>
      </c>
      <c r="BV87" s="66" t="e">
        <f t="shared" si="95"/>
        <v>#N/A</v>
      </c>
      <c r="BW87" s="66" t="e">
        <f t="shared" si="95"/>
        <v>#N/A</v>
      </c>
      <c r="BX87" s="66">
        <f t="shared" si="95"/>
        <v>16.5</v>
      </c>
      <c r="BY87" s="66" t="e">
        <f t="shared" si="95"/>
        <v>#N/A</v>
      </c>
      <c r="BZ87" s="66">
        <f t="shared" si="95"/>
        <v>16</v>
      </c>
      <c r="CA87" s="66" t="e">
        <f t="shared" si="95"/>
        <v>#N/A</v>
      </c>
      <c r="CB87" s="66">
        <f t="shared" si="95"/>
        <v>15.9</v>
      </c>
      <c r="CC87" s="66" t="e">
        <f t="shared" si="95"/>
        <v>#N/A</v>
      </c>
      <c r="CD87" s="66" t="e">
        <f t="shared" si="95"/>
        <v>#N/A</v>
      </c>
      <c r="CE87" s="66">
        <f t="shared" si="95"/>
        <v>14.9</v>
      </c>
      <c r="CF87" s="66" t="e">
        <f t="shared" si="95"/>
        <v>#N/A</v>
      </c>
      <c r="CG87" s="66" t="e">
        <f t="shared" si="95"/>
        <v>#N/A</v>
      </c>
      <c r="CH87" s="66">
        <f t="shared" si="95"/>
        <v>17.899999999999999</v>
      </c>
      <c r="CI87" s="66" t="e">
        <f t="shared" si="95"/>
        <v>#N/A</v>
      </c>
      <c r="CJ87" s="66" t="e">
        <f t="shared" si="95"/>
        <v>#N/A</v>
      </c>
      <c r="CK87" s="66" t="e">
        <f t="shared" si="96"/>
        <v>#N/A</v>
      </c>
      <c r="CL87" s="66">
        <f t="shared" si="96"/>
        <v>20.9</v>
      </c>
      <c r="CM87" s="66" t="e">
        <f t="shared" si="96"/>
        <v>#N/A</v>
      </c>
      <c r="CN87" s="66" t="e">
        <f t="shared" si="96"/>
        <v>#N/A</v>
      </c>
      <c r="CO87" s="66">
        <f t="shared" si="96"/>
        <v>42.2</v>
      </c>
      <c r="CP87" s="66" t="e">
        <f t="shared" si="96"/>
        <v>#N/A</v>
      </c>
      <c r="CQ87" s="66" t="e">
        <f t="shared" si="96"/>
        <v>#N/A</v>
      </c>
      <c r="CR87" s="66" t="e">
        <f t="shared" si="96"/>
        <v>#N/A</v>
      </c>
      <c r="CS87" s="66" t="e">
        <f t="shared" si="96"/>
        <v>#N/A</v>
      </c>
      <c r="CT87" s="66">
        <f t="shared" si="96"/>
        <v>36.9</v>
      </c>
      <c r="CU87" s="66" t="e">
        <f t="shared" si="96"/>
        <v>#N/A</v>
      </c>
      <c r="CV87" s="66" t="e">
        <f t="shared" si="96"/>
        <v>#N/A</v>
      </c>
      <c r="CW87" s="66" t="e">
        <f t="shared" si="96"/>
        <v>#N/A</v>
      </c>
      <c r="CX87" s="66">
        <f t="shared" si="96"/>
        <v>30.5</v>
      </c>
      <c r="CY87" s="66" t="e">
        <f t="shared" si="96"/>
        <v>#N/A</v>
      </c>
      <c r="CZ87" s="66" t="e">
        <f>IF(#REF!="",NA(),#REF!)</f>
        <v>#REF!</v>
      </c>
      <c r="DA87" s="66" t="e">
        <f>IF(#REF!="",NA(),#REF!)</f>
        <v>#REF!</v>
      </c>
      <c r="DB87" s="66" t="e">
        <f>IF(#REF!="",NA(),#REF!)</f>
        <v>#REF!</v>
      </c>
      <c r="DC87" s="66" t="e">
        <f>IF(#REF!="",NA(),#REF!)</f>
        <v>#REF!</v>
      </c>
      <c r="DD87" s="66" t="e">
        <f>IF(#REF!="",NA(),#REF!)</f>
        <v>#REF!</v>
      </c>
      <c r="DE87" s="66" t="e">
        <f>IF(#REF!="",NA(),#REF!)</f>
        <v>#REF!</v>
      </c>
      <c r="DF87" s="66" t="e">
        <f>IF(#REF!="",NA(),#REF!)</f>
        <v>#REF!</v>
      </c>
      <c r="DG87" s="66" t="e">
        <f>IF(#REF!="",NA(),#REF!)</f>
        <v>#REF!</v>
      </c>
      <c r="DH87" s="66" t="e">
        <f>IF(#REF!="",NA(),#REF!)</f>
        <v>#REF!</v>
      </c>
      <c r="DI87" s="66" t="e">
        <f>IF(#REF!="",NA(),#REF!)</f>
        <v>#REF!</v>
      </c>
      <c r="DJ87" s="66" t="e">
        <f>IF(#REF!="",NA(),#REF!)</f>
        <v>#REF!</v>
      </c>
      <c r="DK87" s="66" t="e">
        <f>IF(#REF!="",NA(),#REF!)</f>
        <v>#REF!</v>
      </c>
      <c r="DL87" s="66" t="e">
        <f>IF(#REF!="",NA(),#REF!)</f>
        <v>#REF!</v>
      </c>
      <c r="DM87" s="66" t="e">
        <f>IF(#REF!="",NA(),#REF!)</f>
        <v>#REF!</v>
      </c>
      <c r="DN87" s="66" t="e">
        <f>IF(#REF!="",NA(),#REF!)</f>
        <v>#REF!</v>
      </c>
      <c r="DO87" s="66" t="e">
        <f>IF(#REF!="",NA(),#REF!)</f>
        <v>#REF!</v>
      </c>
      <c r="DP87" s="66" t="e">
        <f>IF(#REF!="",NA(),#REF!)</f>
        <v>#REF!</v>
      </c>
      <c r="DQ87" s="66" t="e">
        <f>IF(#REF!="",NA(),#REF!)</f>
        <v>#REF!</v>
      </c>
      <c r="DR87" s="66" t="e">
        <f>IF(#REF!="",NA(),#REF!)</f>
        <v>#REF!</v>
      </c>
      <c r="DS87" s="66" t="e">
        <f>IF(#REF!="",NA(),#REF!)</f>
        <v>#REF!</v>
      </c>
      <c r="DT87" s="66" t="e">
        <f>IF(#REF!="",NA(),#REF!)</f>
        <v>#REF!</v>
      </c>
      <c r="DU87" s="66" t="e">
        <f>IF(#REF!="",NA(),#REF!)</f>
        <v>#REF!</v>
      </c>
      <c r="DV87" s="66" t="e">
        <f>IF(#REF!="",NA(),#REF!)</f>
        <v>#REF!</v>
      </c>
      <c r="DW87" s="66" t="e">
        <f>IF(#REF!="",NA(),#REF!)</f>
        <v>#REF!</v>
      </c>
      <c r="DX87" s="67" t="e">
        <f>IF(#REF!="",NA(),#REF!)</f>
        <v>#REF!</v>
      </c>
      <c r="DY87" s="304"/>
      <c r="DZ87" s="307"/>
      <c r="EA87" s="68"/>
      <c r="EB87" s="58" t="s">
        <v>69</v>
      </c>
      <c r="EC87" s="310"/>
      <c r="ED87" s="312"/>
      <c r="EE87" s="313"/>
      <c r="EF87" s="313"/>
      <c r="EG87" s="313"/>
      <c r="EH87" s="313"/>
      <c r="EI87" s="313"/>
      <c r="EJ87" s="53" t="str">
        <f t="shared" si="91"/>
        <v/>
      </c>
      <c r="EK87" s="53" t="str">
        <f t="shared" si="91"/>
        <v/>
      </c>
      <c r="EL87" s="70" t="str">
        <f t="shared" si="91"/>
        <v/>
      </c>
      <c r="EM87">
        <f t="shared" si="91"/>
        <v>8.9</v>
      </c>
      <c r="EN87" t="str">
        <f t="shared" si="91"/>
        <v/>
      </c>
      <c r="EO87">
        <f t="shared" si="91"/>
        <v>12.1</v>
      </c>
      <c r="EP87" t="str">
        <f t="shared" si="91"/>
        <v/>
      </c>
      <c r="EQ87">
        <f t="shared" si="91"/>
        <v>15.4</v>
      </c>
      <c r="ER87" t="str">
        <f t="shared" si="91"/>
        <v/>
      </c>
      <c r="ES87" t="str">
        <f t="shared" si="91"/>
        <v/>
      </c>
      <c r="ET87" t="str">
        <f t="shared" si="91"/>
        <v/>
      </c>
      <c r="EU87" t="str">
        <f t="shared" si="91"/>
        <v/>
      </c>
      <c r="EV87">
        <f t="shared" si="91"/>
        <v>16.600000000000001</v>
      </c>
      <c r="EW87" t="str">
        <f t="shared" si="91"/>
        <v/>
      </c>
      <c r="EX87" t="str">
        <f t="shared" si="91"/>
        <v/>
      </c>
      <c r="EY87" t="str">
        <f t="shared" si="88"/>
        <v/>
      </c>
      <c r="EZ87" t="str">
        <f t="shared" si="88"/>
        <v/>
      </c>
      <c r="FA87" t="str">
        <f t="shared" si="88"/>
        <v/>
      </c>
      <c r="FB87" t="str">
        <f t="shared" si="88"/>
        <v/>
      </c>
      <c r="FC87">
        <f t="shared" si="98"/>
        <v>16.5</v>
      </c>
      <c r="FD87" t="str">
        <f t="shared" si="98"/>
        <v/>
      </c>
      <c r="FE87">
        <f t="shared" si="98"/>
        <v>16</v>
      </c>
      <c r="FF87" t="str">
        <f t="shared" si="98"/>
        <v/>
      </c>
      <c r="FG87">
        <f t="shared" si="98"/>
        <v>15.9</v>
      </c>
      <c r="FH87" t="str">
        <f t="shared" si="98"/>
        <v/>
      </c>
      <c r="FI87" t="str">
        <f t="shared" si="98"/>
        <v/>
      </c>
      <c r="FJ87">
        <f t="shared" si="98"/>
        <v>14.9</v>
      </c>
      <c r="FK87" t="str">
        <f t="shared" si="98"/>
        <v/>
      </c>
      <c r="FL87" t="str">
        <f t="shared" si="98"/>
        <v/>
      </c>
      <c r="FM87">
        <f t="shared" si="98"/>
        <v>17.899999999999999</v>
      </c>
      <c r="FN87" t="str">
        <f t="shared" si="66"/>
        <v/>
      </c>
      <c r="FO87" t="str">
        <f t="shared" si="66"/>
        <v/>
      </c>
      <c r="FP87" t="str">
        <f t="shared" si="66"/>
        <v/>
      </c>
      <c r="FQ87">
        <f t="shared" si="66"/>
        <v>20.9</v>
      </c>
      <c r="FR87" t="str">
        <f t="shared" si="100"/>
        <v/>
      </c>
      <c r="FS87" t="str">
        <f t="shared" si="100"/>
        <v/>
      </c>
      <c r="FT87">
        <f t="shared" si="100"/>
        <v>42.2</v>
      </c>
      <c r="FU87" t="str">
        <f t="shared" si="100"/>
        <v/>
      </c>
      <c r="FV87" t="str">
        <f t="shared" si="100"/>
        <v/>
      </c>
      <c r="FW87" t="str">
        <f t="shared" si="100"/>
        <v/>
      </c>
      <c r="FX87" t="str">
        <f t="shared" si="100"/>
        <v/>
      </c>
      <c r="FY87">
        <f t="shared" si="100"/>
        <v>36.9</v>
      </c>
      <c r="FZ87" t="str">
        <f t="shared" si="100"/>
        <v/>
      </c>
      <c r="GA87" t="str">
        <f t="shared" si="100"/>
        <v/>
      </c>
      <c r="GB87" t="str">
        <f t="shared" si="100"/>
        <v/>
      </c>
      <c r="GC87">
        <f t="shared" si="100"/>
        <v>30.5</v>
      </c>
      <c r="GD87" t="str">
        <f t="shared" si="100"/>
        <v/>
      </c>
      <c r="GE87" t="str">
        <f t="shared" si="99"/>
        <v/>
      </c>
      <c r="GF87" t="str">
        <f t="shared" si="99"/>
        <v/>
      </c>
      <c r="GG87" t="str">
        <f t="shared" si="99"/>
        <v/>
      </c>
      <c r="GH87" t="str">
        <f t="shared" si="97"/>
        <v/>
      </c>
      <c r="GI87" t="str">
        <f t="shared" si="97"/>
        <v/>
      </c>
      <c r="GJ87" t="str">
        <f t="shared" si="97"/>
        <v/>
      </c>
      <c r="GK87" t="str">
        <f t="shared" si="97"/>
        <v/>
      </c>
      <c r="GL87" t="str">
        <f t="shared" si="97"/>
        <v/>
      </c>
      <c r="GM87" t="str">
        <f t="shared" si="97"/>
        <v/>
      </c>
      <c r="GN87" t="str">
        <f t="shared" si="67"/>
        <v/>
      </c>
      <c r="GO87" t="str">
        <f t="shared" si="67"/>
        <v/>
      </c>
      <c r="GP87" t="str">
        <f t="shared" si="67"/>
        <v/>
      </c>
      <c r="GQ87" t="str">
        <f t="shared" si="67"/>
        <v/>
      </c>
      <c r="GR87" t="str">
        <f t="shared" si="48"/>
        <v/>
      </c>
      <c r="GS87" t="str">
        <f t="shared" si="48"/>
        <v/>
      </c>
      <c r="GT87" t="str">
        <f t="shared" si="48"/>
        <v/>
      </c>
      <c r="GU87" t="str">
        <f t="shared" si="48"/>
        <v/>
      </c>
      <c r="GV87" t="str">
        <f t="shared" si="48"/>
        <v/>
      </c>
      <c r="GW87" t="str">
        <f t="shared" si="75"/>
        <v/>
      </c>
      <c r="GX87" t="str">
        <f t="shared" si="75"/>
        <v/>
      </c>
      <c r="GY87" t="str">
        <f t="shared" si="75"/>
        <v/>
      </c>
      <c r="GZ87" t="str">
        <f t="shared" si="75"/>
        <v/>
      </c>
      <c r="HA87" t="str">
        <f t="shared" si="75"/>
        <v/>
      </c>
      <c r="HB87" t="str">
        <f t="shared" si="75"/>
        <v/>
      </c>
      <c r="HC87" s="71" t="str">
        <f t="shared" si="38"/>
        <v/>
      </c>
      <c r="HD87" s="313"/>
      <c r="HE87" s="313"/>
      <c r="HF87" s="313"/>
      <c r="HG87" s="313"/>
      <c r="HH87" s="313"/>
      <c r="HI87" s="316"/>
      <c r="HM87" s="70"/>
      <c r="KC87" s="71"/>
      <c r="KE87" s="318"/>
      <c r="KF87" s="72"/>
      <c r="KG87" s="72"/>
      <c r="KH87" s="73"/>
      <c r="KI87" s="74"/>
      <c r="KJ87" s="74"/>
      <c r="KK87" s="74"/>
      <c r="KL87" s="74"/>
      <c r="KM87" s="74"/>
      <c r="KN87" s="74"/>
      <c r="KO87" s="74"/>
      <c r="KP87" s="74"/>
      <c r="KQ87" s="74"/>
      <c r="KR87" s="74"/>
      <c r="KS87" s="74"/>
      <c r="KT87" s="74"/>
      <c r="KU87" s="74"/>
      <c r="KV87" s="74"/>
      <c r="KW87" s="74"/>
      <c r="KX87" s="74"/>
      <c r="KY87" s="74"/>
      <c r="KZ87" s="74"/>
      <c r="LA87" s="74"/>
      <c r="LB87" s="74"/>
      <c r="LC87" s="74"/>
      <c r="LD87" s="74"/>
      <c r="LE87" s="74"/>
      <c r="LF87" s="74"/>
      <c r="LG87" s="74"/>
      <c r="LH87" s="74"/>
      <c r="LI87" s="74"/>
      <c r="LJ87" s="74"/>
      <c r="LK87" s="74"/>
      <c r="LL87" s="74"/>
      <c r="LM87" s="74"/>
      <c r="LN87" s="74"/>
      <c r="LO87" s="74"/>
      <c r="LP87" s="74"/>
      <c r="LQ87" s="74"/>
      <c r="LR87" s="74"/>
      <c r="LS87" s="74"/>
      <c r="LT87" s="74"/>
      <c r="LU87" s="74"/>
      <c r="LV87" s="74"/>
      <c r="LW87" s="74"/>
      <c r="LX87" s="74"/>
      <c r="LY87" s="74"/>
      <c r="LZ87" s="74"/>
    </row>
    <row r="88" spans="1:434" ht="17" thickBot="1">
      <c r="A88" s="319"/>
      <c r="B88" s="307"/>
      <c r="C88" s="307"/>
      <c r="D88" s="307"/>
      <c r="E88" s="58" t="s">
        <v>70</v>
      </c>
      <c r="F88" s="310"/>
      <c r="G88" s="99"/>
      <c r="H88" s="42" t="s">
        <v>88</v>
      </c>
      <c r="I88" s="59"/>
      <c r="J88" s="60">
        <v>13.9</v>
      </c>
      <c r="K88" s="61"/>
      <c r="L88" s="60">
        <v>6.7</v>
      </c>
      <c r="M88" s="61"/>
      <c r="N88" s="60">
        <v>4.0999999999999996</v>
      </c>
      <c r="O88" s="61"/>
      <c r="P88" s="61"/>
      <c r="Q88" s="61"/>
      <c r="R88" s="61"/>
      <c r="S88" s="60">
        <v>3.4</v>
      </c>
      <c r="T88" s="60"/>
      <c r="U88" s="60"/>
      <c r="V88" s="61"/>
      <c r="W88" s="61"/>
      <c r="X88" s="61"/>
      <c r="Y88" s="60"/>
      <c r="Z88" s="60">
        <v>5</v>
      </c>
      <c r="AA88" s="61"/>
      <c r="AB88" s="60">
        <v>6.1</v>
      </c>
      <c r="AC88" s="61"/>
      <c r="AD88" s="60">
        <v>6.1</v>
      </c>
      <c r="AE88" s="60"/>
      <c r="AF88" s="61"/>
      <c r="AG88" s="60">
        <v>6.3</v>
      </c>
      <c r="AH88" s="61"/>
      <c r="AI88" s="61"/>
      <c r="AJ88" s="60">
        <v>5.25</v>
      </c>
      <c r="AK88" s="62"/>
      <c r="AL88" s="62"/>
      <c r="AM88" s="62"/>
      <c r="AN88" s="63">
        <v>4.2</v>
      </c>
      <c r="AO88" s="62"/>
      <c r="AP88" s="62"/>
      <c r="AQ88" s="63">
        <v>2.6</v>
      </c>
      <c r="AR88" s="62"/>
      <c r="AS88" s="62"/>
      <c r="AT88" s="62"/>
      <c r="AU88" s="62"/>
      <c r="AV88" s="63">
        <v>4.4000000000000004</v>
      </c>
      <c r="AW88" s="62"/>
      <c r="AX88" s="62"/>
      <c r="AY88" s="63"/>
      <c r="AZ88" s="64">
        <v>6.6</v>
      </c>
      <c r="BA88" s="63"/>
      <c r="BC88" s="319"/>
      <c r="BD88">
        <v>0</v>
      </c>
      <c r="BE88" s="65" t="e">
        <f t="shared" si="94"/>
        <v>#N/A</v>
      </c>
      <c r="BF88" s="65" t="str">
        <f t="shared" si="94"/>
        <v>.</v>
      </c>
      <c r="BG88" s="65" t="e">
        <f t="shared" si="94"/>
        <v>#N/A</v>
      </c>
      <c r="BH88" s="66">
        <f t="shared" si="94"/>
        <v>13.9</v>
      </c>
      <c r="BI88" s="66" t="e">
        <f t="shared" si="94"/>
        <v>#N/A</v>
      </c>
      <c r="BJ88" s="66">
        <f t="shared" si="94"/>
        <v>6.7</v>
      </c>
      <c r="BK88" s="66" t="e">
        <f t="shared" si="94"/>
        <v>#N/A</v>
      </c>
      <c r="BL88" s="66">
        <f t="shared" si="94"/>
        <v>4.0999999999999996</v>
      </c>
      <c r="BM88" s="66" t="e">
        <f t="shared" si="94"/>
        <v>#N/A</v>
      </c>
      <c r="BN88" s="66" t="e">
        <f t="shared" si="94"/>
        <v>#N/A</v>
      </c>
      <c r="BO88" s="66" t="e">
        <f t="shared" si="94"/>
        <v>#N/A</v>
      </c>
      <c r="BP88" s="66" t="e">
        <f t="shared" si="94"/>
        <v>#N/A</v>
      </c>
      <c r="BQ88" s="66">
        <f t="shared" si="94"/>
        <v>3.4</v>
      </c>
      <c r="BR88" s="66" t="e">
        <f t="shared" si="94"/>
        <v>#N/A</v>
      </c>
      <c r="BS88" s="66" t="e">
        <f t="shared" si="94"/>
        <v>#N/A</v>
      </c>
      <c r="BT88" s="66" t="e">
        <f t="shared" si="94"/>
        <v>#N/A</v>
      </c>
      <c r="BU88" s="66" t="e">
        <f t="shared" si="95"/>
        <v>#N/A</v>
      </c>
      <c r="BV88" s="66" t="e">
        <f t="shared" si="95"/>
        <v>#N/A</v>
      </c>
      <c r="BW88" s="66" t="e">
        <f t="shared" si="95"/>
        <v>#N/A</v>
      </c>
      <c r="BX88" s="66">
        <f t="shared" si="95"/>
        <v>5</v>
      </c>
      <c r="BY88" s="66" t="e">
        <f t="shared" si="95"/>
        <v>#N/A</v>
      </c>
      <c r="BZ88" s="66">
        <f t="shared" si="95"/>
        <v>6.1</v>
      </c>
      <c r="CA88" s="66" t="e">
        <f t="shared" si="95"/>
        <v>#N/A</v>
      </c>
      <c r="CB88" s="66">
        <f t="shared" si="95"/>
        <v>6.1</v>
      </c>
      <c r="CC88" s="66" t="e">
        <f t="shared" si="95"/>
        <v>#N/A</v>
      </c>
      <c r="CD88" s="66" t="e">
        <f t="shared" si="95"/>
        <v>#N/A</v>
      </c>
      <c r="CE88" s="66">
        <f t="shared" si="95"/>
        <v>6.3</v>
      </c>
      <c r="CF88" s="66" t="e">
        <f t="shared" si="95"/>
        <v>#N/A</v>
      </c>
      <c r="CG88" s="66" t="e">
        <f t="shared" si="95"/>
        <v>#N/A</v>
      </c>
      <c r="CH88" s="66">
        <f t="shared" si="95"/>
        <v>5.25</v>
      </c>
      <c r="CI88" s="66" t="e">
        <f t="shared" si="95"/>
        <v>#N/A</v>
      </c>
      <c r="CJ88" s="66" t="e">
        <f t="shared" si="95"/>
        <v>#N/A</v>
      </c>
      <c r="CK88" s="66" t="e">
        <f t="shared" si="96"/>
        <v>#N/A</v>
      </c>
      <c r="CL88" s="66">
        <f t="shared" si="96"/>
        <v>4.2</v>
      </c>
      <c r="CM88" s="66" t="e">
        <f t="shared" si="96"/>
        <v>#N/A</v>
      </c>
      <c r="CN88" s="66" t="e">
        <f t="shared" si="96"/>
        <v>#N/A</v>
      </c>
      <c r="CO88" s="66">
        <f t="shared" si="96"/>
        <v>2.6</v>
      </c>
      <c r="CP88" s="66" t="e">
        <f t="shared" si="96"/>
        <v>#N/A</v>
      </c>
      <c r="CQ88" s="66" t="e">
        <f t="shared" si="96"/>
        <v>#N/A</v>
      </c>
      <c r="CR88" s="66" t="e">
        <f t="shared" si="96"/>
        <v>#N/A</v>
      </c>
      <c r="CS88" s="66" t="e">
        <f t="shared" si="96"/>
        <v>#N/A</v>
      </c>
      <c r="CT88" s="66">
        <f t="shared" si="96"/>
        <v>4.4000000000000004</v>
      </c>
      <c r="CU88" s="66" t="e">
        <f t="shared" si="96"/>
        <v>#N/A</v>
      </c>
      <c r="CV88" s="66" t="e">
        <f t="shared" si="96"/>
        <v>#N/A</v>
      </c>
      <c r="CW88" s="66" t="e">
        <f t="shared" si="96"/>
        <v>#N/A</v>
      </c>
      <c r="CX88" s="66">
        <f t="shared" si="96"/>
        <v>6.6</v>
      </c>
      <c r="CY88" s="66" t="e">
        <f t="shared" si="96"/>
        <v>#N/A</v>
      </c>
      <c r="CZ88" s="66" t="e">
        <f>IF(#REF!="",NA(),#REF!)</f>
        <v>#REF!</v>
      </c>
      <c r="DA88" s="66" t="e">
        <f>IF(#REF!="",NA(),#REF!)</f>
        <v>#REF!</v>
      </c>
      <c r="DB88" s="66" t="e">
        <f>IF(#REF!="",NA(),#REF!)</f>
        <v>#REF!</v>
      </c>
      <c r="DC88" s="66" t="e">
        <f>IF(#REF!="",NA(),#REF!)</f>
        <v>#REF!</v>
      </c>
      <c r="DD88" s="66" t="e">
        <f>IF(#REF!="",NA(),#REF!)</f>
        <v>#REF!</v>
      </c>
      <c r="DE88" s="66" t="e">
        <f>IF(#REF!="",NA(),#REF!)</f>
        <v>#REF!</v>
      </c>
      <c r="DF88" s="66" t="e">
        <f>IF(#REF!="",NA(),#REF!)</f>
        <v>#REF!</v>
      </c>
      <c r="DG88" s="66" t="e">
        <f>IF(#REF!="",NA(),#REF!)</f>
        <v>#REF!</v>
      </c>
      <c r="DH88" s="66" t="e">
        <f>IF(#REF!="",NA(),#REF!)</f>
        <v>#REF!</v>
      </c>
      <c r="DI88" s="66" t="e">
        <f>IF(#REF!="",NA(),#REF!)</f>
        <v>#REF!</v>
      </c>
      <c r="DJ88" s="66" t="e">
        <f>IF(#REF!="",NA(),#REF!)</f>
        <v>#REF!</v>
      </c>
      <c r="DK88" s="66" t="e">
        <f>IF(#REF!="",NA(),#REF!)</f>
        <v>#REF!</v>
      </c>
      <c r="DL88" s="66" t="e">
        <f>IF(#REF!="",NA(),#REF!)</f>
        <v>#REF!</v>
      </c>
      <c r="DM88" s="66" t="e">
        <f>IF(#REF!="",NA(),#REF!)</f>
        <v>#REF!</v>
      </c>
      <c r="DN88" s="66" t="e">
        <f>IF(#REF!="",NA(),#REF!)</f>
        <v>#REF!</v>
      </c>
      <c r="DO88" s="66" t="e">
        <f>IF(#REF!="",NA(),#REF!)</f>
        <v>#REF!</v>
      </c>
      <c r="DP88" s="66" t="e">
        <f>IF(#REF!="",NA(),#REF!)</f>
        <v>#REF!</v>
      </c>
      <c r="DQ88" s="66" t="e">
        <f>IF(#REF!="",NA(),#REF!)</f>
        <v>#REF!</v>
      </c>
      <c r="DR88" s="66" t="e">
        <f>IF(#REF!="",NA(),#REF!)</f>
        <v>#REF!</v>
      </c>
      <c r="DS88" s="66" t="e">
        <f>IF(#REF!="",NA(),#REF!)</f>
        <v>#REF!</v>
      </c>
      <c r="DT88" s="66" t="e">
        <f>IF(#REF!="",NA(),#REF!)</f>
        <v>#REF!</v>
      </c>
      <c r="DU88" s="66" t="e">
        <f>IF(#REF!="",NA(),#REF!)</f>
        <v>#REF!</v>
      </c>
      <c r="DV88" s="66" t="e">
        <f>IF(#REF!="",NA(),#REF!)</f>
        <v>#REF!</v>
      </c>
      <c r="DW88" s="66" t="e">
        <f>IF(#REF!="",NA(),#REF!)</f>
        <v>#REF!</v>
      </c>
      <c r="DX88" s="67" t="e">
        <f>IF(#REF!="",NA(),#REF!)</f>
        <v>#REF!</v>
      </c>
      <c r="DY88" s="304"/>
      <c r="DZ88" s="307"/>
      <c r="EA88" s="68"/>
      <c r="EB88" s="58" t="s">
        <v>70</v>
      </c>
      <c r="EC88" s="310"/>
      <c r="ED88" s="312"/>
      <c r="EE88" s="313"/>
      <c r="EF88" s="313"/>
      <c r="EG88" s="313"/>
      <c r="EH88" s="313"/>
      <c r="EI88" s="313"/>
      <c r="EJ88" s="53" t="str">
        <f t="shared" si="91"/>
        <v/>
      </c>
      <c r="EK88" s="53" t="str">
        <f t="shared" si="91"/>
        <v/>
      </c>
      <c r="EL88" s="70" t="str">
        <f t="shared" si="91"/>
        <v/>
      </c>
      <c r="EM88">
        <f t="shared" si="91"/>
        <v>13.9</v>
      </c>
      <c r="EN88" t="str">
        <f t="shared" si="91"/>
        <v/>
      </c>
      <c r="EO88">
        <f t="shared" si="91"/>
        <v>6.7</v>
      </c>
      <c r="EP88" t="str">
        <f t="shared" si="91"/>
        <v/>
      </c>
      <c r="EQ88">
        <f t="shared" si="91"/>
        <v>4.0999999999999996</v>
      </c>
      <c r="ER88" t="str">
        <f t="shared" si="91"/>
        <v/>
      </c>
      <c r="ES88" t="str">
        <f t="shared" si="91"/>
        <v/>
      </c>
      <c r="ET88" t="str">
        <f t="shared" si="91"/>
        <v/>
      </c>
      <c r="EU88" t="str">
        <f t="shared" si="91"/>
        <v/>
      </c>
      <c r="EV88">
        <f t="shared" si="91"/>
        <v>3.4</v>
      </c>
      <c r="EW88" t="str">
        <f t="shared" si="91"/>
        <v/>
      </c>
      <c r="EX88" t="str">
        <f t="shared" si="91"/>
        <v/>
      </c>
      <c r="EY88" t="str">
        <f t="shared" si="88"/>
        <v/>
      </c>
      <c r="EZ88" t="str">
        <f t="shared" si="88"/>
        <v/>
      </c>
      <c r="FA88" t="str">
        <f t="shared" si="88"/>
        <v/>
      </c>
      <c r="FB88" t="str">
        <f t="shared" si="88"/>
        <v/>
      </c>
      <c r="FC88">
        <f t="shared" si="98"/>
        <v>5</v>
      </c>
      <c r="FD88" t="str">
        <f t="shared" si="98"/>
        <v/>
      </c>
      <c r="FE88">
        <f t="shared" si="98"/>
        <v>6.1</v>
      </c>
      <c r="FF88" t="str">
        <f t="shared" si="98"/>
        <v/>
      </c>
      <c r="FG88">
        <f t="shared" si="98"/>
        <v>6.1</v>
      </c>
      <c r="FH88" t="str">
        <f t="shared" si="98"/>
        <v/>
      </c>
      <c r="FI88" t="str">
        <f t="shared" si="98"/>
        <v/>
      </c>
      <c r="FJ88">
        <f t="shared" si="98"/>
        <v>6.3</v>
      </c>
      <c r="FK88" t="str">
        <f t="shared" si="98"/>
        <v/>
      </c>
      <c r="FL88" t="str">
        <f t="shared" si="98"/>
        <v/>
      </c>
      <c r="FM88">
        <f t="shared" si="98"/>
        <v>5.25</v>
      </c>
      <c r="FN88" t="str">
        <f t="shared" si="66"/>
        <v/>
      </c>
      <c r="FO88" t="str">
        <f t="shared" si="66"/>
        <v/>
      </c>
      <c r="FP88" t="str">
        <f t="shared" si="66"/>
        <v/>
      </c>
      <c r="FQ88">
        <f t="shared" si="66"/>
        <v>4.2</v>
      </c>
      <c r="FR88" t="str">
        <f t="shared" si="100"/>
        <v/>
      </c>
      <c r="FS88" t="str">
        <f t="shared" si="100"/>
        <v/>
      </c>
      <c r="FT88">
        <f t="shared" si="100"/>
        <v>2.6</v>
      </c>
      <c r="FU88" t="str">
        <f t="shared" si="100"/>
        <v/>
      </c>
      <c r="FV88" t="str">
        <f t="shared" si="100"/>
        <v/>
      </c>
      <c r="FW88" t="str">
        <f t="shared" si="100"/>
        <v/>
      </c>
      <c r="FX88" t="str">
        <f t="shared" si="100"/>
        <v/>
      </c>
      <c r="FY88">
        <f t="shared" si="100"/>
        <v>4.4000000000000004</v>
      </c>
      <c r="FZ88" t="str">
        <f t="shared" si="100"/>
        <v/>
      </c>
      <c r="GA88" t="str">
        <f t="shared" si="100"/>
        <v/>
      </c>
      <c r="GB88" t="str">
        <f t="shared" si="100"/>
        <v/>
      </c>
      <c r="GC88">
        <f t="shared" si="100"/>
        <v>6.6</v>
      </c>
      <c r="GD88" t="str">
        <f t="shared" si="100"/>
        <v/>
      </c>
      <c r="GE88" t="str">
        <f t="shared" si="99"/>
        <v/>
      </c>
      <c r="GF88" t="str">
        <f t="shared" si="99"/>
        <v/>
      </c>
      <c r="GG88" t="str">
        <f t="shared" si="99"/>
        <v/>
      </c>
      <c r="GH88" t="str">
        <f t="shared" si="97"/>
        <v/>
      </c>
      <c r="GI88" t="str">
        <f t="shared" si="97"/>
        <v/>
      </c>
      <c r="GJ88" t="str">
        <f t="shared" si="97"/>
        <v/>
      </c>
      <c r="GK88" t="str">
        <f t="shared" si="97"/>
        <v/>
      </c>
      <c r="GL88" t="str">
        <f t="shared" si="97"/>
        <v/>
      </c>
      <c r="GM88" t="str">
        <f t="shared" si="97"/>
        <v/>
      </c>
      <c r="GN88" t="str">
        <f t="shared" si="67"/>
        <v/>
      </c>
      <c r="GO88" t="str">
        <f t="shared" si="67"/>
        <v/>
      </c>
      <c r="GP88" t="str">
        <f t="shared" si="67"/>
        <v/>
      </c>
      <c r="GQ88" t="str">
        <f t="shared" si="67"/>
        <v/>
      </c>
      <c r="GR88" t="str">
        <f t="shared" si="48"/>
        <v/>
      </c>
      <c r="GS88" t="str">
        <f t="shared" si="48"/>
        <v/>
      </c>
      <c r="GT88" t="str">
        <f t="shared" si="48"/>
        <v/>
      </c>
      <c r="GU88" t="str">
        <f t="shared" si="48"/>
        <v/>
      </c>
      <c r="GV88" t="str">
        <f t="shared" si="48"/>
        <v/>
      </c>
      <c r="GW88" t="str">
        <f t="shared" si="75"/>
        <v/>
      </c>
      <c r="GX88" t="str">
        <f t="shared" si="75"/>
        <v/>
      </c>
      <c r="GY88" t="str">
        <f t="shared" si="75"/>
        <v/>
      </c>
      <c r="GZ88" t="str">
        <f t="shared" si="75"/>
        <v/>
      </c>
      <c r="HA88" t="str">
        <f t="shared" si="75"/>
        <v/>
      </c>
      <c r="HB88" t="str">
        <f t="shared" si="75"/>
        <v/>
      </c>
      <c r="HC88" s="71" t="str">
        <f t="shared" si="38"/>
        <v/>
      </c>
      <c r="HD88" s="313"/>
      <c r="HE88" s="313"/>
      <c r="HF88" s="313"/>
      <c r="HG88" s="313"/>
      <c r="HH88" s="313"/>
      <c r="HI88" s="316"/>
      <c r="HM88" s="70"/>
      <c r="KC88" s="71"/>
      <c r="KE88" s="318"/>
      <c r="KF88" s="72"/>
      <c r="KG88" s="72"/>
      <c r="KH88" s="73"/>
      <c r="KI88" s="74"/>
      <c r="KJ88" s="74"/>
      <c r="KK88" s="74"/>
      <c r="KL88" s="74"/>
      <c r="KM88" s="74"/>
      <c r="KN88" s="74"/>
      <c r="KO88" s="74"/>
      <c r="KP88" s="74"/>
      <c r="KQ88" s="74"/>
      <c r="KR88" s="74"/>
      <c r="KS88" s="74"/>
      <c r="KT88" s="74"/>
      <c r="KU88" s="74"/>
      <c r="KV88" s="74"/>
      <c r="KW88" s="74"/>
      <c r="KX88" s="74"/>
      <c r="KY88" s="74"/>
      <c r="KZ88" s="74"/>
      <c r="LA88" s="74"/>
      <c r="LB88" s="74"/>
      <c r="LC88" s="74"/>
      <c r="LD88" s="74"/>
      <c r="LE88" s="74"/>
      <c r="LF88" s="74"/>
      <c r="LG88" s="74"/>
      <c r="LH88" s="74"/>
      <c r="LI88" s="74"/>
      <c r="LJ88" s="74"/>
      <c r="LK88" s="74"/>
      <c r="LL88" s="74"/>
      <c r="LM88" s="74"/>
      <c r="LN88" s="74"/>
      <c r="LO88" s="74"/>
      <c r="LP88" s="74"/>
      <c r="LQ88" s="74"/>
      <c r="LR88" s="74"/>
      <c r="LS88" s="74"/>
      <c r="LT88" s="74"/>
      <c r="LU88" s="74"/>
      <c r="LV88" s="74"/>
      <c r="LW88" s="74"/>
      <c r="LX88" s="74"/>
      <c r="LY88" s="74"/>
      <c r="LZ88" s="74"/>
    </row>
    <row r="89" spans="1:434" ht="17" thickBot="1">
      <c r="A89" s="319"/>
      <c r="B89" s="307"/>
      <c r="C89" s="308"/>
      <c r="D89" s="308"/>
      <c r="E89" s="94" t="s">
        <v>3</v>
      </c>
      <c r="F89" s="311"/>
      <c r="G89" s="100"/>
      <c r="H89" s="75"/>
      <c r="I89" s="95"/>
      <c r="J89" s="79">
        <v>43.7</v>
      </c>
      <c r="K89" s="80"/>
      <c r="L89" s="79">
        <v>40.9</v>
      </c>
      <c r="M89" s="80"/>
      <c r="N89" s="79">
        <v>34.200000000000003</v>
      </c>
      <c r="O89" s="80"/>
      <c r="P89" s="80"/>
      <c r="Q89" s="80"/>
      <c r="R89" s="80"/>
      <c r="S89" s="79">
        <v>22.3</v>
      </c>
      <c r="T89" s="79"/>
      <c r="U89" s="79"/>
      <c r="V89" s="80"/>
      <c r="W89" s="80"/>
      <c r="X89" s="80"/>
      <c r="Y89" s="79"/>
      <c r="Z89" s="79">
        <v>22.3</v>
      </c>
      <c r="AA89" s="80"/>
      <c r="AB89" s="79">
        <v>22.7</v>
      </c>
      <c r="AC89" s="80"/>
      <c r="AD89" s="79">
        <v>25.5</v>
      </c>
      <c r="AE89" s="79"/>
      <c r="AF89" s="80"/>
      <c r="AG89" s="79">
        <v>24.7</v>
      </c>
      <c r="AH89" s="78"/>
      <c r="AI89" s="80"/>
      <c r="AJ89" s="77">
        <v>39</v>
      </c>
      <c r="AK89" s="96"/>
      <c r="AL89" s="96"/>
      <c r="AM89" s="96"/>
      <c r="AN89" s="97">
        <v>36.299999999999997</v>
      </c>
      <c r="AO89" s="96"/>
      <c r="AP89" s="96"/>
      <c r="AQ89" s="97">
        <v>10</v>
      </c>
      <c r="AR89" s="96"/>
      <c r="AS89" s="96"/>
      <c r="AT89" s="96"/>
      <c r="AU89" s="96"/>
      <c r="AV89" s="97">
        <v>14.7</v>
      </c>
      <c r="AW89" s="96"/>
      <c r="AX89" s="96"/>
      <c r="AY89" s="97"/>
      <c r="AZ89" s="98">
        <v>23.1</v>
      </c>
      <c r="BA89" s="97"/>
      <c r="BC89" s="319"/>
      <c r="BD89">
        <v>0</v>
      </c>
      <c r="BE89" s="84" t="e">
        <f t="shared" si="94"/>
        <v>#N/A</v>
      </c>
      <c r="BF89" s="84" t="e">
        <f t="shared" si="94"/>
        <v>#N/A</v>
      </c>
      <c r="BG89" s="84" t="e">
        <f t="shared" si="94"/>
        <v>#N/A</v>
      </c>
      <c r="BH89" s="85">
        <f t="shared" si="94"/>
        <v>43.7</v>
      </c>
      <c r="BI89" s="85" t="e">
        <f t="shared" si="94"/>
        <v>#N/A</v>
      </c>
      <c r="BJ89" s="85">
        <f t="shared" si="94"/>
        <v>40.9</v>
      </c>
      <c r="BK89" s="85" t="e">
        <f t="shared" si="94"/>
        <v>#N/A</v>
      </c>
      <c r="BL89" s="85">
        <f t="shared" si="94"/>
        <v>34.200000000000003</v>
      </c>
      <c r="BM89" s="85" t="e">
        <f t="shared" si="94"/>
        <v>#N/A</v>
      </c>
      <c r="BN89" s="85" t="e">
        <f t="shared" si="94"/>
        <v>#N/A</v>
      </c>
      <c r="BO89" s="85" t="e">
        <f t="shared" si="94"/>
        <v>#N/A</v>
      </c>
      <c r="BP89" s="85" t="e">
        <f t="shared" si="94"/>
        <v>#N/A</v>
      </c>
      <c r="BQ89" s="85">
        <f t="shared" si="94"/>
        <v>22.3</v>
      </c>
      <c r="BR89" s="85" t="e">
        <f t="shared" si="94"/>
        <v>#N/A</v>
      </c>
      <c r="BS89" s="85" t="e">
        <f t="shared" si="94"/>
        <v>#N/A</v>
      </c>
      <c r="BT89" s="85" t="e">
        <f t="shared" si="94"/>
        <v>#N/A</v>
      </c>
      <c r="BU89" s="85" t="e">
        <f t="shared" si="95"/>
        <v>#N/A</v>
      </c>
      <c r="BV89" s="85" t="e">
        <f t="shared" si="95"/>
        <v>#N/A</v>
      </c>
      <c r="BW89" s="85" t="e">
        <f t="shared" si="95"/>
        <v>#N/A</v>
      </c>
      <c r="BX89" s="85">
        <f t="shared" si="95"/>
        <v>22.3</v>
      </c>
      <c r="BY89" s="85" t="e">
        <f t="shared" si="95"/>
        <v>#N/A</v>
      </c>
      <c r="BZ89" s="85">
        <f t="shared" si="95"/>
        <v>22.7</v>
      </c>
      <c r="CA89" s="85" t="e">
        <f t="shared" si="95"/>
        <v>#N/A</v>
      </c>
      <c r="CB89" s="85">
        <f t="shared" si="95"/>
        <v>25.5</v>
      </c>
      <c r="CC89" s="85" t="e">
        <f t="shared" si="95"/>
        <v>#N/A</v>
      </c>
      <c r="CD89" s="85" t="e">
        <f t="shared" si="95"/>
        <v>#N/A</v>
      </c>
      <c r="CE89" s="85">
        <f t="shared" si="95"/>
        <v>24.7</v>
      </c>
      <c r="CF89" s="85" t="e">
        <f t="shared" si="95"/>
        <v>#N/A</v>
      </c>
      <c r="CG89" s="85" t="e">
        <f t="shared" si="95"/>
        <v>#N/A</v>
      </c>
      <c r="CH89" s="85">
        <f t="shared" si="95"/>
        <v>39</v>
      </c>
      <c r="CI89" s="85" t="e">
        <f t="shared" si="95"/>
        <v>#N/A</v>
      </c>
      <c r="CJ89" s="85" t="e">
        <f t="shared" si="95"/>
        <v>#N/A</v>
      </c>
      <c r="CK89" s="85" t="e">
        <f t="shared" si="96"/>
        <v>#N/A</v>
      </c>
      <c r="CL89" s="85">
        <f t="shared" si="96"/>
        <v>36.299999999999997</v>
      </c>
      <c r="CM89" s="85" t="e">
        <f t="shared" si="96"/>
        <v>#N/A</v>
      </c>
      <c r="CN89" s="85" t="e">
        <f t="shared" si="96"/>
        <v>#N/A</v>
      </c>
      <c r="CO89" s="85">
        <f t="shared" si="96"/>
        <v>10</v>
      </c>
      <c r="CP89" s="85" t="e">
        <f t="shared" si="96"/>
        <v>#N/A</v>
      </c>
      <c r="CQ89" s="85" t="e">
        <f t="shared" si="96"/>
        <v>#N/A</v>
      </c>
      <c r="CR89" s="85" t="e">
        <f t="shared" si="96"/>
        <v>#N/A</v>
      </c>
      <c r="CS89" s="85" t="e">
        <f t="shared" si="96"/>
        <v>#N/A</v>
      </c>
      <c r="CT89" s="85">
        <f t="shared" si="96"/>
        <v>14.7</v>
      </c>
      <c r="CU89" s="85" t="e">
        <f t="shared" si="96"/>
        <v>#N/A</v>
      </c>
      <c r="CV89" s="85" t="e">
        <f t="shared" si="96"/>
        <v>#N/A</v>
      </c>
      <c r="CW89" s="85" t="e">
        <f t="shared" si="96"/>
        <v>#N/A</v>
      </c>
      <c r="CX89" s="85">
        <f t="shared" si="96"/>
        <v>23.1</v>
      </c>
      <c r="CY89" s="85" t="e">
        <f t="shared" si="96"/>
        <v>#N/A</v>
      </c>
      <c r="CZ89" s="85" t="e">
        <f>IF(#REF!="",NA(),#REF!)</f>
        <v>#REF!</v>
      </c>
      <c r="DA89" s="85" t="e">
        <f>IF(#REF!="",NA(),#REF!)</f>
        <v>#REF!</v>
      </c>
      <c r="DB89" s="85" t="e">
        <f>IF(#REF!="",NA(),#REF!)</f>
        <v>#REF!</v>
      </c>
      <c r="DC89" s="85" t="e">
        <f>IF(#REF!="",NA(),#REF!)</f>
        <v>#REF!</v>
      </c>
      <c r="DD89" s="85" t="e">
        <f>IF(#REF!="",NA(),#REF!)</f>
        <v>#REF!</v>
      </c>
      <c r="DE89" s="85" t="e">
        <f>IF(#REF!="",NA(),#REF!)</f>
        <v>#REF!</v>
      </c>
      <c r="DF89" s="85" t="e">
        <f>IF(#REF!="",NA(),#REF!)</f>
        <v>#REF!</v>
      </c>
      <c r="DG89" s="85" t="e">
        <f>IF(#REF!="",NA(),#REF!)</f>
        <v>#REF!</v>
      </c>
      <c r="DH89" s="85" t="e">
        <f>IF(#REF!="",NA(),#REF!)</f>
        <v>#REF!</v>
      </c>
      <c r="DI89" s="85" t="e">
        <f>IF(#REF!="",NA(),#REF!)</f>
        <v>#REF!</v>
      </c>
      <c r="DJ89" s="85" t="e">
        <f>IF(#REF!="",NA(),#REF!)</f>
        <v>#REF!</v>
      </c>
      <c r="DK89" s="85" t="e">
        <f>IF(#REF!="",NA(),#REF!)</f>
        <v>#REF!</v>
      </c>
      <c r="DL89" s="85" t="e">
        <f>IF(#REF!="",NA(),#REF!)</f>
        <v>#REF!</v>
      </c>
      <c r="DM89" s="85" t="e">
        <f>IF(#REF!="",NA(),#REF!)</f>
        <v>#REF!</v>
      </c>
      <c r="DN89" s="85" t="e">
        <f>IF(#REF!="",NA(),#REF!)</f>
        <v>#REF!</v>
      </c>
      <c r="DO89" s="85" t="e">
        <f>IF(#REF!="",NA(),#REF!)</f>
        <v>#REF!</v>
      </c>
      <c r="DP89" s="85" t="e">
        <f>IF(#REF!="",NA(),#REF!)</f>
        <v>#REF!</v>
      </c>
      <c r="DQ89" s="85" t="e">
        <f>IF(#REF!="",NA(),#REF!)</f>
        <v>#REF!</v>
      </c>
      <c r="DR89" s="85" t="e">
        <f>IF(#REF!="",NA(),#REF!)</f>
        <v>#REF!</v>
      </c>
      <c r="DS89" s="85" t="e">
        <f>IF(#REF!="",NA(),#REF!)</f>
        <v>#REF!</v>
      </c>
      <c r="DT89" s="85" t="e">
        <f>IF(#REF!="",NA(),#REF!)</f>
        <v>#REF!</v>
      </c>
      <c r="DU89" s="85" t="e">
        <f>IF(#REF!="",NA(),#REF!)</f>
        <v>#REF!</v>
      </c>
      <c r="DV89" s="85" t="e">
        <f>IF(#REF!="",NA(),#REF!)</f>
        <v>#REF!</v>
      </c>
      <c r="DW89" s="85" t="e">
        <f>IF(#REF!="",NA(),#REF!)</f>
        <v>#REF!</v>
      </c>
      <c r="DX89" s="86" t="e">
        <f>IF(#REF!="",NA(),#REF!)</f>
        <v>#REF!</v>
      </c>
      <c r="DY89" s="305"/>
      <c r="DZ89" s="308"/>
      <c r="EA89" s="87"/>
      <c r="EB89" s="58" t="s">
        <v>3</v>
      </c>
      <c r="EC89" s="311"/>
      <c r="ED89" s="312"/>
      <c r="EE89" s="313"/>
      <c r="EF89" s="313"/>
      <c r="EG89" s="313"/>
      <c r="EH89" s="313"/>
      <c r="EI89" s="313"/>
      <c r="EJ89" s="53" t="str">
        <f t="shared" si="91"/>
        <v/>
      </c>
      <c r="EK89" s="53" t="str">
        <f t="shared" si="91"/>
        <v/>
      </c>
      <c r="EL89" s="88" t="str">
        <f t="shared" si="91"/>
        <v/>
      </c>
      <c r="EM89" s="89">
        <f t="shared" si="91"/>
        <v>43.7</v>
      </c>
      <c r="EN89" s="89" t="str">
        <f t="shared" si="91"/>
        <v/>
      </c>
      <c r="EO89" s="89">
        <f t="shared" si="91"/>
        <v>40.9</v>
      </c>
      <c r="EP89" s="89" t="str">
        <f t="shared" si="91"/>
        <v/>
      </c>
      <c r="EQ89" s="89">
        <f t="shared" si="91"/>
        <v>34.200000000000003</v>
      </c>
      <c r="ER89" s="89" t="str">
        <f t="shared" si="91"/>
        <v/>
      </c>
      <c r="ES89" s="89" t="str">
        <f t="shared" si="91"/>
        <v/>
      </c>
      <c r="ET89" s="89" t="str">
        <f t="shared" si="91"/>
        <v/>
      </c>
      <c r="EU89" s="89" t="str">
        <f t="shared" si="91"/>
        <v/>
      </c>
      <c r="EV89" s="89">
        <f t="shared" si="91"/>
        <v>22.3</v>
      </c>
      <c r="EW89" s="89" t="str">
        <f t="shared" si="91"/>
        <v/>
      </c>
      <c r="EX89" s="89" t="str">
        <f t="shared" si="91"/>
        <v/>
      </c>
      <c r="EY89" s="89" t="str">
        <f t="shared" si="88"/>
        <v/>
      </c>
      <c r="EZ89" s="89" t="str">
        <f t="shared" si="88"/>
        <v/>
      </c>
      <c r="FA89" s="89" t="str">
        <f t="shared" si="88"/>
        <v/>
      </c>
      <c r="FB89" s="89" t="str">
        <f t="shared" si="88"/>
        <v/>
      </c>
      <c r="FC89" s="89">
        <f t="shared" si="98"/>
        <v>22.3</v>
      </c>
      <c r="FD89" s="89" t="str">
        <f t="shared" si="98"/>
        <v/>
      </c>
      <c r="FE89" s="89">
        <f t="shared" si="98"/>
        <v>22.7</v>
      </c>
      <c r="FF89" s="89" t="str">
        <f t="shared" si="98"/>
        <v/>
      </c>
      <c r="FG89" s="89">
        <f t="shared" si="98"/>
        <v>25.5</v>
      </c>
      <c r="FH89" s="89" t="str">
        <f t="shared" si="98"/>
        <v/>
      </c>
      <c r="FI89" s="89" t="str">
        <f t="shared" si="98"/>
        <v/>
      </c>
      <c r="FJ89" s="89">
        <f t="shared" si="98"/>
        <v>24.7</v>
      </c>
      <c r="FK89" s="89" t="str">
        <f t="shared" si="98"/>
        <v/>
      </c>
      <c r="FL89" s="89" t="str">
        <f t="shared" si="98"/>
        <v/>
      </c>
      <c r="FM89" s="89">
        <f t="shared" si="98"/>
        <v>39</v>
      </c>
      <c r="FN89" s="89" t="str">
        <f t="shared" si="66"/>
        <v/>
      </c>
      <c r="FO89" s="89" t="str">
        <f t="shared" si="66"/>
        <v/>
      </c>
      <c r="FP89" s="89" t="str">
        <f t="shared" si="66"/>
        <v/>
      </c>
      <c r="FQ89" s="89">
        <f t="shared" si="66"/>
        <v>36.299999999999997</v>
      </c>
      <c r="FR89" s="89" t="str">
        <f t="shared" si="100"/>
        <v/>
      </c>
      <c r="FS89" s="89" t="str">
        <f t="shared" si="100"/>
        <v/>
      </c>
      <c r="FT89" s="89">
        <f t="shared" si="100"/>
        <v>10</v>
      </c>
      <c r="FU89" s="89" t="str">
        <f t="shared" si="100"/>
        <v/>
      </c>
      <c r="FV89" s="89" t="str">
        <f t="shared" si="100"/>
        <v/>
      </c>
      <c r="FW89" s="89" t="str">
        <f t="shared" si="100"/>
        <v/>
      </c>
      <c r="FX89" s="89" t="str">
        <f t="shared" si="100"/>
        <v/>
      </c>
      <c r="FY89" s="89">
        <f t="shared" si="100"/>
        <v>14.7</v>
      </c>
      <c r="FZ89" s="89" t="str">
        <f t="shared" si="100"/>
        <v/>
      </c>
      <c r="GA89" s="89" t="str">
        <f t="shared" si="100"/>
        <v/>
      </c>
      <c r="GB89" s="89" t="str">
        <f t="shared" si="100"/>
        <v/>
      </c>
      <c r="GC89" s="89">
        <f t="shared" si="100"/>
        <v>23.1</v>
      </c>
      <c r="GD89" s="89" t="str">
        <f t="shared" si="100"/>
        <v/>
      </c>
      <c r="GE89" s="89" t="str">
        <f t="shared" si="99"/>
        <v/>
      </c>
      <c r="GF89" s="89" t="str">
        <f t="shared" si="99"/>
        <v/>
      </c>
      <c r="GG89" s="89" t="str">
        <f t="shared" si="99"/>
        <v/>
      </c>
      <c r="GH89" s="89" t="str">
        <f t="shared" si="97"/>
        <v/>
      </c>
      <c r="GI89" s="89" t="str">
        <f t="shared" si="97"/>
        <v/>
      </c>
      <c r="GJ89" s="89" t="str">
        <f t="shared" si="97"/>
        <v/>
      </c>
      <c r="GK89" s="89" t="str">
        <f t="shared" si="97"/>
        <v/>
      </c>
      <c r="GL89" s="89" t="str">
        <f t="shared" si="97"/>
        <v/>
      </c>
      <c r="GM89" s="89" t="str">
        <f t="shared" si="97"/>
        <v/>
      </c>
      <c r="GN89" s="89" t="str">
        <f t="shared" si="67"/>
        <v/>
      </c>
      <c r="GO89" s="89" t="str">
        <f t="shared" si="67"/>
        <v/>
      </c>
      <c r="GP89" s="89" t="str">
        <f t="shared" si="67"/>
        <v/>
      </c>
      <c r="GQ89" s="89" t="str">
        <f t="shared" si="67"/>
        <v/>
      </c>
      <c r="GR89" s="89" t="str">
        <f t="shared" si="48"/>
        <v/>
      </c>
      <c r="GS89" s="89" t="str">
        <f t="shared" si="48"/>
        <v/>
      </c>
      <c r="GT89" s="89" t="str">
        <f t="shared" si="48"/>
        <v/>
      </c>
      <c r="GU89" s="89" t="str">
        <f t="shared" si="48"/>
        <v/>
      </c>
      <c r="GV89" s="89" t="str">
        <f t="shared" si="48"/>
        <v/>
      </c>
      <c r="GW89" s="89" t="str">
        <f t="shared" si="75"/>
        <v/>
      </c>
      <c r="GX89" s="89" t="str">
        <f t="shared" si="75"/>
        <v/>
      </c>
      <c r="GY89" s="89" t="str">
        <f t="shared" si="75"/>
        <v/>
      </c>
      <c r="GZ89" s="89" t="str">
        <f t="shared" si="75"/>
        <v/>
      </c>
      <c r="HA89" s="89" t="str">
        <f t="shared" si="75"/>
        <v/>
      </c>
      <c r="HB89" s="89" t="str">
        <f t="shared" si="75"/>
        <v/>
      </c>
      <c r="HC89" s="90" t="str">
        <f t="shared" si="38"/>
        <v/>
      </c>
      <c r="HD89" s="313"/>
      <c r="HE89" s="313"/>
      <c r="HF89" s="313"/>
      <c r="HG89" s="313"/>
      <c r="HH89" s="313"/>
      <c r="HI89" s="316"/>
      <c r="HM89" s="88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  <c r="IX89" s="89"/>
      <c r="IY89" s="89"/>
      <c r="IZ89" s="89"/>
      <c r="JA89" s="89"/>
      <c r="JB89" s="89"/>
      <c r="JC89" s="89"/>
      <c r="JD89" s="89"/>
      <c r="JE89" s="89"/>
      <c r="JF89" s="89"/>
      <c r="JG89" s="89"/>
      <c r="JH89" s="89"/>
      <c r="JI89" s="89"/>
      <c r="JJ89" s="89"/>
      <c r="JK89" s="89"/>
      <c r="JL89" s="89"/>
      <c r="JM89" s="89"/>
      <c r="JN89" s="89"/>
      <c r="JO89" s="89"/>
      <c r="JP89" s="89"/>
      <c r="JQ89" s="89"/>
      <c r="JR89" s="89"/>
      <c r="JS89" s="89"/>
      <c r="JT89" s="89"/>
      <c r="JU89" s="89"/>
      <c r="JV89" s="89"/>
      <c r="JW89" s="89"/>
      <c r="JX89" s="89"/>
      <c r="JY89" s="89"/>
      <c r="JZ89" s="89"/>
      <c r="KA89" s="89"/>
      <c r="KB89" s="89"/>
      <c r="KC89" s="90"/>
      <c r="KE89" s="318"/>
      <c r="KF89" s="91"/>
      <c r="KG89" s="91"/>
      <c r="KH89" s="92"/>
      <c r="KI89" s="93"/>
      <c r="KJ89" s="93"/>
      <c r="KK89" s="93"/>
      <c r="KL89" s="93"/>
      <c r="KM89" s="93"/>
      <c r="KN89" s="93"/>
      <c r="KO89" s="93"/>
      <c r="KP89" s="93"/>
      <c r="KQ89" s="93"/>
      <c r="KR89" s="93"/>
      <c r="KS89" s="93"/>
      <c r="KT89" s="93"/>
      <c r="KU89" s="93"/>
      <c r="KV89" s="93"/>
      <c r="KW89" s="93"/>
      <c r="KX89" s="93"/>
      <c r="KY89" s="93"/>
      <c r="KZ89" s="93"/>
      <c r="LA89" s="93"/>
      <c r="LB89" s="93"/>
      <c r="LC89" s="93"/>
      <c r="LD89" s="93"/>
      <c r="LE89" s="93"/>
      <c r="LF89" s="93"/>
      <c r="LG89" s="93"/>
      <c r="LH89" s="93"/>
      <c r="LI89" s="93"/>
      <c r="LJ89" s="93"/>
      <c r="LK89" s="93"/>
      <c r="LL89" s="93"/>
      <c r="LM89" s="93"/>
      <c r="LN89" s="93"/>
      <c r="LO89" s="93"/>
      <c r="LP89" s="93"/>
      <c r="LQ89" s="93"/>
      <c r="LR89" s="93"/>
      <c r="LS89" s="93"/>
      <c r="LT89" s="93"/>
      <c r="LU89" s="93"/>
      <c r="LV89" s="93"/>
      <c r="LW89" s="93"/>
      <c r="LX89" s="93"/>
      <c r="LY89" s="93"/>
      <c r="LZ89" s="93"/>
    </row>
    <row r="90" spans="1:434" ht="17" thickBot="1">
      <c r="A90" s="319"/>
      <c r="B90" s="307"/>
      <c r="C90" s="306">
        <f ca="1">_xlfn.DAYS(TODAY(),F90)</f>
        <v>2602</v>
      </c>
      <c r="D90" s="306" t="s">
        <v>90</v>
      </c>
      <c r="E90" s="41" t="s">
        <v>65</v>
      </c>
      <c r="F90" s="309">
        <v>42830</v>
      </c>
      <c r="G90" s="99"/>
      <c r="H90" s="42">
        <v>0</v>
      </c>
      <c r="I90" s="43"/>
      <c r="J90" s="44">
        <v>196</v>
      </c>
      <c r="K90" s="45"/>
      <c r="L90" s="44">
        <v>230</v>
      </c>
      <c r="M90" s="45"/>
      <c r="N90" s="44">
        <v>275</v>
      </c>
      <c r="O90" s="45"/>
      <c r="P90" s="45"/>
      <c r="Q90" s="45"/>
      <c r="R90" s="45"/>
      <c r="S90" s="44">
        <v>324</v>
      </c>
      <c r="T90" s="44"/>
      <c r="U90" s="44"/>
      <c r="V90" s="45"/>
      <c r="W90" s="45"/>
      <c r="X90" s="45"/>
      <c r="Y90" s="44"/>
      <c r="Z90" s="44">
        <v>245</v>
      </c>
      <c r="AA90" s="45"/>
      <c r="AB90" s="44">
        <v>143</v>
      </c>
      <c r="AC90" s="45"/>
      <c r="AD90" s="44">
        <v>123</v>
      </c>
      <c r="AE90" s="44"/>
      <c r="AF90" s="45"/>
      <c r="AG90" s="44">
        <v>111</v>
      </c>
      <c r="AH90" s="45"/>
      <c r="AI90" s="45"/>
      <c r="AJ90" s="44">
        <v>60</v>
      </c>
      <c r="AK90" s="46"/>
      <c r="AL90" s="46"/>
      <c r="AM90" s="46"/>
      <c r="AN90" s="47">
        <v>40</v>
      </c>
      <c r="AO90" s="46"/>
      <c r="AP90" s="46"/>
      <c r="AQ90" s="47">
        <v>7</v>
      </c>
      <c r="AR90" s="46"/>
      <c r="AS90" s="46"/>
      <c r="AT90" s="46"/>
      <c r="AU90" s="46"/>
      <c r="AV90" s="47">
        <v>10</v>
      </c>
      <c r="AW90" s="46"/>
      <c r="AX90" s="46"/>
      <c r="AY90" s="47"/>
      <c r="AZ90" s="48">
        <v>1</v>
      </c>
      <c r="BA90" s="47"/>
      <c r="BC90" s="319"/>
      <c r="BD90">
        <v>0</v>
      </c>
      <c r="BE90" s="49" t="e">
        <f t="shared" si="94"/>
        <v>#N/A</v>
      </c>
      <c r="BF90" s="49">
        <f t="shared" si="94"/>
        <v>0</v>
      </c>
      <c r="BG90" s="49" t="e">
        <f t="shared" si="94"/>
        <v>#N/A</v>
      </c>
      <c r="BH90" s="50">
        <f t="shared" si="94"/>
        <v>196</v>
      </c>
      <c r="BI90" s="50" t="e">
        <f t="shared" si="94"/>
        <v>#N/A</v>
      </c>
      <c r="BJ90" s="50">
        <f t="shared" si="94"/>
        <v>230</v>
      </c>
      <c r="BK90" s="50" t="e">
        <f t="shared" si="94"/>
        <v>#N/A</v>
      </c>
      <c r="BL90" s="50">
        <f t="shared" si="94"/>
        <v>275</v>
      </c>
      <c r="BM90" s="50" t="e">
        <f t="shared" si="94"/>
        <v>#N/A</v>
      </c>
      <c r="BN90" s="50" t="e">
        <f t="shared" si="94"/>
        <v>#N/A</v>
      </c>
      <c r="BO90" s="50" t="e">
        <f t="shared" si="94"/>
        <v>#N/A</v>
      </c>
      <c r="BP90" s="50" t="e">
        <f t="shared" si="94"/>
        <v>#N/A</v>
      </c>
      <c r="BQ90" s="50">
        <f t="shared" si="94"/>
        <v>324</v>
      </c>
      <c r="BR90" s="50" t="e">
        <f t="shared" si="94"/>
        <v>#N/A</v>
      </c>
      <c r="BS90" s="50" t="e">
        <f t="shared" si="94"/>
        <v>#N/A</v>
      </c>
      <c r="BT90" s="50" t="e">
        <f t="shared" si="94"/>
        <v>#N/A</v>
      </c>
      <c r="BU90" s="50" t="e">
        <f t="shared" si="95"/>
        <v>#N/A</v>
      </c>
      <c r="BV90" s="50" t="e">
        <f t="shared" si="95"/>
        <v>#N/A</v>
      </c>
      <c r="BW90" s="50" t="e">
        <f t="shared" si="95"/>
        <v>#N/A</v>
      </c>
      <c r="BX90" s="50">
        <f t="shared" si="95"/>
        <v>245</v>
      </c>
      <c r="BY90" s="50" t="e">
        <f t="shared" si="95"/>
        <v>#N/A</v>
      </c>
      <c r="BZ90" s="50">
        <f t="shared" si="95"/>
        <v>143</v>
      </c>
      <c r="CA90" s="50" t="e">
        <f t="shared" si="95"/>
        <v>#N/A</v>
      </c>
      <c r="CB90" s="50">
        <f t="shared" si="95"/>
        <v>123</v>
      </c>
      <c r="CC90" s="50" t="e">
        <f t="shared" si="95"/>
        <v>#N/A</v>
      </c>
      <c r="CD90" s="50" t="e">
        <f t="shared" si="95"/>
        <v>#N/A</v>
      </c>
      <c r="CE90" s="50">
        <f t="shared" si="95"/>
        <v>111</v>
      </c>
      <c r="CF90" s="50" t="e">
        <f t="shared" si="95"/>
        <v>#N/A</v>
      </c>
      <c r="CG90" s="50" t="e">
        <f t="shared" si="95"/>
        <v>#N/A</v>
      </c>
      <c r="CH90" s="50">
        <f t="shared" si="95"/>
        <v>60</v>
      </c>
      <c r="CI90" s="50" t="e">
        <f t="shared" si="95"/>
        <v>#N/A</v>
      </c>
      <c r="CJ90" s="50" t="e">
        <f t="shared" si="95"/>
        <v>#N/A</v>
      </c>
      <c r="CK90" s="50" t="e">
        <f t="shared" si="96"/>
        <v>#N/A</v>
      </c>
      <c r="CL90" s="50">
        <f t="shared" si="96"/>
        <v>40</v>
      </c>
      <c r="CM90" s="50" t="e">
        <f t="shared" si="96"/>
        <v>#N/A</v>
      </c>
      <c r="CN90" s="50" t="e">
        <f t="shared" si="96"/>
        <v>#N/A</v>
      </c>
      <c r="CO90" s="50">
        <f t="shared" si="96"/>
        <v>7</v>
      </c>
      <c r="CP90" s="50" t="e">
        <f t="shared" si="96"/>
        <v>#N/A</v>
      </c>
      <c r="CQ90" s="50" t="e">
        <f t="shared" si="96"/>
        <v>#N/A</v>
      </c>
      <c r="CR90" s="50" t="e">
        <f t="shared" si="96"/>
        <v>#N/A</v>
      </c>
      <c r="CS90" s="50" t="e">
        <f t="shared" si="96"/>
        <v>#N/A</v>
      </c>
      <c r="CT90" s="50">
        <f t="shared" si="96"/>
        <v>10</v>
      </c>
      <c r="CU90" s="50" t="e">
        <f t="shared" si="96"/>
        <v>#N/A</v>
      </c>
      <c r="CV90" s="50" t="e">
        <f t="shared" si="96"/>
        <v>#N/A</v>
      </c>
      <c r="CW90" s="50" t="e">
        <f t="shared" si="96"/>
        <v>#N/A</v>
      </c>
      <c r="CX90" s="50">
        <f t="shared" si="96"/>
        <v>1</v>
      </c>
      <c r="CY90" s="50" t="e">
        <f t="shared" si="96"/>
        <v>#N/A</v>
      </c>
      <c r="CZ90" s="50" t="e">
        <f>IF(#REF!="",NA(),#REF!)</f>
        <v>#REF!</v>
      </c>
      <c r="DA90" s="50" t="e">
        <f>IF(#REF!="",NA(),#REF!)</f>
        <v>#REF!</v>
      </c>
      <c r="DB90" s="50" t="e">
        <f>IF(#REF!="",NA(),#REF!)</f>
        <v>#REF!</v>
      </c>
      <c r="DC90" s="50" t="e">
        <f>IF(#REF!="",NA(),#REF!)</f>
        <v>#REF!</v>
      </c>
      <c r="DD90" s="50" t="e">
        <f>IF(#REF!="",NA(),#REF!)</f>
        <v>#REF!</v>
      </c>
      <c r="DE90" s="50" t="e">
        <f>IF(#REF!="",NA(),#REF!)</f>
        <v>#REF!</v>
      </c>
      <c r="DF90" s="50" t="e">
        <f>IF(#REF!="",NA(),#REF!)</f>
        <v>#REF!</v>
      </c>
      <c r="DG90" s="50" t="e">
        <f>IF(#REF!="",NA(),#REF!)</f>
        <v>#REF!</v>
      </c>
      <c r="DH90" s="50" t="e">
        <f>IF(#REF!="",NA(),#REF!)</f>
        <v>#REF!</v>
      </c>
      <c r="DI90" s="50" t="e">
        <f>IF(#REF!="",NA(),#REF!)</f>
        <v>#REF!</v>
      </c>
      <c r="DJ90" s="50" t="e">
        <f>IF(#REF!="",NA(),#REF!)</f>
        <v>#REF!</v>
      </c>
      <c r="DK90" s="50" t="e">
        <f>IF(#REF!="",NA(),#REF!)</f>
        <v>#REF!</v>
      </c>
      <c r="DL90" s="50" t="e">
        <f>IF(#REF!="",NA(),#REF!)</f>
        <v>#REF!</v>
      </c>
      <c r="DM90" s="50" t="e">
        <f>IF(#REF!="",NA(),#REF!)</f>
        <v>#REF!</v>
      </c>
      <c r="DN90" s="50" t="e">
        <f>IF(#REF!="",NA(),#REF!)</f>
        <v>#REF!</v>
      </c>
      <c r="DO90" s="50" t="e">
        <f>IF(#REF!="",NA(),#REF!)</f>
        <v>#REF!</v>
      </c>
      <c r="DP90" s="50" t="e">
        <f>IF(#REF!="",NA(),#REF!)</f>
        <v>#REF!</v>
      </c>
      <c r="DQ90" s="50" t="e">
        <f>IF(#REF!="",NA(),#REF!)</f>
        <v>#REF!</v>
      </c>
      <c r="DR90" s="50" t="e">
        <f>IF(#REF!="",NA(),#REF!)</f>
        <v>#REF!</v>
      </c>
      <c r="DS90" s="50" t="e">
        <f>IF(#REF!="",NA(),#REF!)</f>
        <v>#REF!</v>
      </c>
      <c r="DT90" s="50" t="e">
        <f>IF(#REF!="",NA(),#REF!)</f>
        <v>#REF!</v>
      </c>
      <c r="DU90" s="50" t="e">
        <f>IF(#REF!="",NA(),#REF!)</f>
        <v>#REF!</v>
      </c>
      <c r="DV90" s="50" t="e">
        <f>IF(#REF!="",NA(),#REF!)</f>
        <v>#REF!</v>
      </c>
      <c r="DW90" s="50" t="e">
        <f>IF(#REF!="",NA(),#REF!)</f>
        <v>#REF!</v>
      </c>
      <c r="DX90" s="51" t="e">
        <f>IF(#REF!="",NA(),#REF!)</f>
        <v>#REF!</v>
      </c>
      <c r="DY90" s="303">
        <f ca="1">_xlfn.DAYS(TODAY(),EC90)</f>
        <v>2602</v>
      </c>
      <c r="DZ90" s="306" t="s">
        <v>90</v>
      </c>
      <c r="EA90" s="52">
        <f t="shared" ref="EA90" si="107">SUM(EL90:HC90)</f>
        <v>1765</v>
      </c>
      <c r="EB90" s="41" t="s">
        <v>65</v>
      </c>
      <c r="EC90" s="309">
        <v>42830</v>
      </c>
      <c r="ED90" s="312"/>
      <c r="EE90" s="313"/>
      <c r="EF90" s="313"/>
      <c r="EG90" s="313"/>
      <c r="EH90" s="313"/>
      <c r="EI90" s="313"/>
      <c r="EJ90" s="53" t="str">
        <f t="shared" si="91"/>
        <v/>
      </c>
      <c r="EK90" s="53">
        <f t="shared" si="91"/>
        <v>0</v>
      </c>
      <c r="EL90" s="53" t="str">
        <f t="shared" si="91"/>
        <v/>
      </c>
      <c r="EM90" s="54">
        <f t="shared" si="91"/>
        <v>196</v>
      </c>
      <c r="EN90" s="54" t="str">
        <f t="shared" si="91"/>
        <v/>
      </c>
      <c r="EO90" s="54">
        <f t="shared" si="91"/>
        <v>230</v>
      </c>
      <c r="EP90" s="54" t="str">
        <f t="shared" si="91"/>
        <v/>
      </c>
      <c r="EQ90" s="54">
        <f t="shared" si="91"/>
        <v>275</v>
      </c>
      <c r="ER90" s="54" t="str">
        <f t="shared" si="91"/>
        <v/>
      </c>
      <c r="ES90" s="54" t="str">
        <f t="shared" si="91"/>
        <v/>
      </c>
      <c r="ET90" s="54" t="str">
        <f t="shared" si="91"/>
        <v/>
      </c>
      <c r="EU90" s="54" t="str">
        <f t="shared" si="91"/>
        <v/>
      </c>
      <c r="EV90" s="54">
        <f t="shared" si="91"/>
        <v>324</v>
      </c>
      <c r="EW90" s="54" t="str">
        <f t="shared" si="91"/>
        <v/>
      </c>
      <c r="EX90" s="54" t="str">
        <f t="shared" si="91"/>
        <v/>
      </c>
      <c r="EY90" s="54" t="str">
        <f t="shared" si="88"/>
        <v/>
      </c>
      <c r="EZ90" s="54" t="str">
        <f t="shared" si="88"/>
        <v/>
      </c>
      <c r="FA90" s="54" t="str">
        <f t="shared" si="88"/>
        <v/>
      </c>
      <c r="FB90" s="54" t="str">
        <f t="shared" si="88"/>
        <v/>
      </c>
      <c r="FC90" s="54">
        <f t="shared" si="98"/>
        <v>245</v>
      </c>
      <c r="FD90" s="54" t="str">
        <f t="shared" si="98"/>
        <v/>
      </c>
      <c r="FE90" s="54">
        <f t="shared" si="98"/>
        <v>143</v>
      </c>
      <c r="FF90" s="54" t="str">
        <f t="shared" si="98"/>
        <v/>
      </c>
      <c r="FG90" s="54">
        <f t="shared" si="98"/>
        <v>123</v>
      </c>
      <c r="FH90" s="54" t="str">
        <f t="shared" si="98"/>
        <v/>
      </c>
      <c r="FI90" s="54" t="str">
        <f t="shared" si="98"/>
        <v/>
      </c>
      <c r="FJ90" s="54">
        <f t="shared" si="98"/>
        <v>111</v>
      </c>
      <c r="FK90" s="54" t="str">
        <f t="shared" si="98"/>
        <v/>
      </c>
      <c r="FL90" s="54" t="str">
        <f t="shared" si="98"/>
        <v/>
      </c>
      <c r="FM90" s="54">
        <f t="shared" si="98"/>
        <v>60</v>
      </c>
      <c r="FN90" s="54" t="str">
        <f t="shared" si="66"/>
        <v/>
      </c>
      <c r="FO90" s="54" t="str">
        <f t="shared" si="66"/>
        <v/>
      </c>
      <c r="FP90" s="54" t="str">
        <f t="shared" si="66"/>
        <v/>
      </c>
      <c r="FQ90" s="54">
        <f t="shared" si="66"/>
        <v>40</v>
      </c>
      <c r="FR90" s="54" t="str">
        <f t="shared" si="100"/>
        <v/>
      </c>
      <c r="FS90" s="54" t="str">
        <f t="shared" si="100"/>
        <v/>
      </c>
      <c r="FT90" s="54">
        <f t="shared" si="100"/>
        <v>7</v>
      </c>
      <c r="FU90" s="54" t="str">
        <f t="shared" si="100"/>
        <v/>
      </c>
      <c r="FV90" s="54" t="str">
        <f t="shared" si="100"/>
        <v/>
      </c>
      <c r="FW90" s="54" t="str">
        <f t="shared" si="100"/>
        <v/>
      </c>
      <c r="FX90" s="54" t="str">
        <f t="shared" si="100"/>
        <v/>
      </c>
      <c r="FY90" s="54">
        <f t="shared" si="100"/>
        <v>10</v>
      </c>
      <c r="FZ90" s="54" t="str">
        <f t="shared" si="100"/>
        <v/>
      </c>
      <c r="GA90" s="54" t="str">
        <f t="shared" si="100"/>
        <v/>
      </c>
      <c r="GB90" s="54" t="str">
        <f t="shared" si="100"/>
        <v/>
      </c>
      <c r="GC90" s="54">
        <f t="shared" si="100"/>
        <v>1</v>
      </c>
      <c r="GD90" s="54" t="str">
        <f t="shared" si="100"/>
        <v/>
      </c>
      <c r="GE90" s="54" t="str">
        <f t="shared" si="99"/>
        <v/>
      </c>
      <c r="GF90" s="54" t="str">
        <f t="shared" si="99"/>
        <v/>
      </c>
      <c r="GG90" s="54" t="str">
        <f t="shared" si="99"/>
        <v/>
      </c>
      <c r="GH90" s="54" t="str">
        <f t="shared" si="97"/>
        <v/>
      </c>
      <c r="GI90" s="54" t="str">
        <f t="shared" si="97"/>
        <v/>
      </c>
      <c r="GJ90" s="54" t="str">
        <f t="shared" si="97"/>
        <v/>
      </c>
      <c r="GK90" s="54" t="str">
        <f t="shared" si="97"/>
        <v/>
      </c>
      <c r="GL90" s="54" t="str">
        <f t="shared" si="97"/>
        <v/>
      </c>
      <c r="GM90" s="54" t="str">
        <f t="shared" si="97"/>
        <v/>
      </c>
      <c r="GN90" s="54" t="str">
        <f t="shared" si="67"/>
        <v/>
      </c>
      <c r="GO90" s="54" t="str">
        <f t="shared" si="67"/>
        <v/>
      </c>
      <c r="GP90" s="54" t="str">
        <f t="shared" si="67"/>
        <v/>
      </c>
      <c r="GQ90" s="54" t="str">
        <f t="shared" si="67"/>
        <v/>
      </c>
      <c r="GR90" s="54" t="str">
        <f t="shared" si="48"/>
        <v/>
      </c>
      <c r="GS90" s="54" t="str">
        <f t="shared" si="48"/>
        <v/>
      </c>
      <c r="GT90" s="54" t="str">
        <f t="shared" si="48"/>
        <v/>
      </c>
      <c r="GU90" s="54" t="str">
        <f t="shared" si="48"/>
        <v/>
      </c>
      <c r="GV90" s="54" t="str">
        <f t="shared" si="48"/>
        <v/>
      </c>
      <c r="GW90" s="54" t="str">
        <f t="shared" si="75"/>
        <v/>
      </c>
      <c r="GX90" s="54" t="str">
        <f t="shared" si="75"/>
        <v/>
      </c>
      <c r="GY90" s="54" t="str">
        <f t="shared" si="75"/>
        <v/>
      </c>
      <c r="GZ90" s="54" t="str">
        <f t="shared" si="75"/>
        <v/>
      </c>
      <c r="HA90" s="54" t="str">
        <f t="shared" si="75"/>
        <v/>
      </c>
      <c r="HB90" s="54" t="str">
        <f t="shared" si="75"/>
        <v/>
      </c>
      <c r="HC90" s="55" t="str">
        <f t="shared" si="38"/>
        <v/>
      </c>
      <c r="HD90" s="313"/>
      <c r="HE90" s="313"/>
      <c r="HF90" s="313"/>
      <c r="HG90" s="313"/>
      <c r="HH90" s="313"/>
      <c r="HI90" s="316"/>
      <c r="HK90">
        <f>SUM($EJ90:EK90)</f>
        <v>0</v>
      </c>
      <c r="HL90">
        <f>SUM($EJ90:EL90)</f>
        <v>0</v>
      </c>
      <c r="HM90">
        <f>SUM($EJ90:EM90)</f>
        <v>196</v>
      </c>
      <c r="HN90">
        <f>SUM($EJ90:EN90)</f>
        <v>196</v>
      </c>
      <c r="HO90">
        <f>SUM($EJ90:EO90)</f>
        <v>426</v>
      </c>
      <c r="HP90">
        <f>SUM($EJ90:EP90)</f>
        <v>426</v>
      </c>
      <c r="HQ90">
        <f>SUM($EJ90:EQ90)</f>
        <v>701</v>
      </c>
      <c r="HR90">
        <f>SUM($EJ90:ER90)</f>
        <v>701</v>
      </c>
      <c r="HS90">
        <f>SUM($EJ90:ES90)</f>
        <v>701</v>
      </c>
      <c r="HT90">
        <f>SUM($EJ90:ET90)</f>
        <v>701</v>
      </c>
      <c r="HU90">
        <f>SUM($EJ90:EU90)</f>
        <v>701</v>
      </c>
      <c r="HV90">
        <f>SUM($EJ90:EV90)</f>
        <v>1025</v>
      </c>
      <c r="HW90">
        <f>SUM($EJ90:EW90)</f>
        <v>1025</v>
      </c>
      <c r="HX90">
        <f>SUM($EJ90:EX90)</f>
        <v>1025</v>
      </c>
      <c r="HY90">
        <f>SUM($EJ90:EY90)</f>
        <v>1025</v>
      </c>
      <c r="HZ90">
        <f>SUM($EJ90:EZ90)</f>
        <v>1025</v>
      </c>
      <c r="IA90">
        <f>SUM($EJ90:FA90)</f>
        <v>1025</v>
      </c>
      <c r="IB90">
        <f>SUM($EJ90:FB90)</f>
        <v>1025</v>
      </c>
      <c r="IC90">
        <f>SUM($EJ90:FC90)</f>
        <v>1270</v>
      </c>
      <c r="ID90">
        <f>SUM($EJ90:FD90)</f>
        <v>1270</v>
      </c>
      <c r="IE90">
        <f>SUM($EJ90:FE90)</f>
        <v>1413</v>
      </c>
      <c r="IF90">
        <f>SUM($EJ90:FF90)</f>
        <v>1413</v>
      </c>
      <c r="IG90">
        <f>SUM($EJ90:FG90)</f>
        <v>1536</v>
      </c>
      <c r="IH90">
        <f>SUM($EJ90:FH90)</f>
        <v>1536</v>
      </c>
      <c r="II90">
        <f>SUM($EJ90:FI90)</f>
        <v>1536</v>
      </c>
      <c r="IJ90">
        <f>SUM($EJ90:FJ90)</f>
        <v>1647</v>
      </c>
      <c r="IK90">
        <f>SUM($EJ90:FK90)</f>
        <v>1647</v>
      </c>
      <c r="IL90">
        <f>SUM($EJ90:FL90)</f>
        <v>1647</v>
      </c>
      <c r="IM90">
        <f>SUM($EJ90:FM90)</f>
        <v>1707</v>
      </c>
      <c r="IN90">
        <f>SUM($EJ90:FN90)</f>
        <v>1707</v>
      </c>
      <c r="IO90">
        <f>SUM($EJ90:FO90)</f>
        <v>1707</v>
      </c>
      <c r="IP90">
        <f>SUM($EJ90:FP90)</f>
        <v>1707</v>
      </c>
      <c r="IQ90">
        <f>SUM($EJ90:FQ90)</f>
        <v>1747</v>
      </c>
      <c r="IR90">
        <f>SUM($EJ90:FR90)</f>
        <v>1747</v>
      </c>
      <c r="IS90">
        <f>SUM($EJ90:FS90)</f>
        <v>1747</v>
      </c>
      <c r="IT90">
        <f>SUM($EJ90:FT90)</f>
        <v>1754</v>
      </c>
      <c r="IU90">
        <f>SUM($EJ90:FU90)</f>
        <v>1754</v>
      </c>
      <c r="IV90">
        <f>SUM($EJ90:FV90)</f>
        <v>1754</v>
      </c>
      <c r="IW90">
        <f>SUM($EJ90:FW90)</f>
        <v>1754</v>
      </c>
      <c r="IX90">
        <f>SUM($EJ90:FX90)</f>
        <v>1754</v>
      </c>
      <c r="IY90">
        <f>SUM($EJ90:FY90)</f>
        <v>1764</v>
      </c>
      <c r="IZ90">
        <f>SUM($EJ90:FZ90)</f>
        <v>1764</v>
      </c>
      <c r="JA90">
        <f>SUM($EJ90:GA90)</f>
        <v>1764</v>
      </c>
      <c r="JB90">
        <f>SUM($EJ90:GB90)</f>
        <v>1764</v>
      </c>
      <c r="JC90">
        <f>SUM($EJ90:GC90)</f>
        <v>1765</v>
      </c>
      <c r="JD90">
        <f>SUM($EJ90:GD90)</f>
        <v>1765</v>
      </c>
      <c r="JE90">
        <f>SUM($EJ90:GE90)</f>
        <v>1765</v>
      </c>
      <c r="JF90">
        <f>SUM($EJ90:GF90)</f>
        <v>1765</v>
      </c>
      <c r="JG90">
        <f>SUM($EJ90:GG90)</f>
        <v>1765</v>
      </c>
      <c r="JH90">
        <f>SUM($EJ90:GH90)</f>
        <v>1765</v>
      </c>
      <c r="JI90">
        <f>SUM($EJ90:GI90)</f>
        <v>1765</v>
      </c>
      <c r="JJ90">
        <f>SUM($EJ90:GJ90)</f>
        <v>1765</v>
      </c>
      <c r="JK90">
        <f>SUM($EJ90:GK90)</f>
        <v>1765</v>
      </c>
      <c r="JL90">
        <f>SUM($EJ90:GL90)</f>
        <v>1765</v>
      </c>
      <c r="JM90">
        <f>SUM($EJ90:GM90)</f>
        <v>1765</v>
      </c>
      <c r="JN90">
        <f>SUM($EJ90:GN90)</f>
        <v>1765</v>
      </c>
      <c r="JO90">
        <f>SUM($EJ90:GO90)</f>
        <v>1765</v>
      </c>
      <c r="JP90">
        <f>SUM($EJ90:GP90)</f>
        <v>1765</v>
      </c>
      <c r="JQ90">
        <f>SUM($EJ90:GQ90)</f>
        <v>1765</v>
      </c>
      <c r="JR90">
        <f>SUM($EJ90:GR90)</f>
        <v>1765</v>
      </c>
      <c r="JS90">
        <f>SUM($EJ90:GS90)</f>
        <v>1765</v>
      </c>
      <c r="JT90">
        <f>SUM($EJ90:GT90)</f>
        <v>1765</v>
      </c>
      <c r="JU90">
        <f>SUM($EJ90:GU90)</f>
        <v>1765</v>
      </c>
      <c r="JV90">
        <f>SUM($EJ90:GV90)</f>
        <v>1765</v>
      </c>
      <c r="JW90">
        <f>SUM($EJ90:GW90)</f>
        <v>1765</v>
      </c>
      <c r="JX90">
        <f>SUM($EJ90:GX90)</f>
        <v>1765</v>
      </c>
      <c r="JY90">
        <f>SUM($EJ90:GY90)</f>
        <v>1765</v>
      </c>
      <c r="JZ90">
        <f>SUM($EJ90:GZ90)</f>
        <v>1765</v>
      </c>
      <c r="KA90">
        <f>SUM($EJ90:HA90)</f>
        <v>1765</v>
      </c>
      <c r="KB90">
        <f>SUM($EJ90:HB90)</f>
        <v>1765</v>
      </c>
      <c r="KC90">
        <f>SUM($EJ90:HC90)</f>
        <v>1765</v>
      </c>
      <c r="KE90" s="318"/>
      <c r="KF90" s="56"/>
      <c r="KG90" s="56"/>
      <c r="KH90" s="56" t="e">
        <f t="shared" ref="KH90:LZ90" si="108">IF(I90="",NA(),I90*1)</f>
        <v>#N/A</v>
      </c>
      <c r="KI90" s="56">
        <f t="shared" si="108"/>
        <v>196</v>
      </c>
      <c r="KJ90" s="56" t="e">
        <f t="shared" si="108"/>
        <v>#N/A</v>
      </c>
      <c r="KK90" s="56">
        <f t="shared" si="108"/>
        <v>230</v>
      </c>
      <c r="KL90" s="56" t="e">
        <f t="shared" si="108"/>
        <v>#N/A</v>
      </c>
      <c r="KM90" s="56">
        <f t="shared" si="108"/>
        <v>275</v>
      </c>
      <c r="KN90" s="56" t="e">
        <f t="shared" si="108"/>
        <v>#N/A</v>
      </c>
      <c r="KO90" s="56" t="e">
        <f t="shared" si="108"/>
        <v>#N/A</v>
      </c>
      <c r="KP90" s="56" t="e">
        <f t="shared" si="108"/>
        <v>#N/A</v>
      </c>
      <c r="KQ90" s="56" t="e">
        <f t="shared" si="108"/>
        <v>#N/A</v>
      </c>
      <c r="KR90" s="56">
        <f t="shared" si="108"/>
        <v>324</v>
      </c>
      <c r="KS90" s="56" t="e">
        <f t="shared" si="108"/>
        <v>#N/A</v>
      </c>
      <c r="KT90" s="56" t="e">
        <f t="shared" si="108"/>
        <v>#N/A</v>
      </c>
      <c r="KU90" s="56" t="e">
        <f t="shared" si="108"/>
        <v>#N/A</v>
      </c>
      <c r="KV90" s="56" t="e">
        <f t="shared" si="108"/>
        <v>#N/A</v>
      </c>
      <c r="KW90" s="56" t="e">
        <f t="shared" si="108"/>
        <v>#N/A</v>
      </c>
      <c r="KX90" s="56" t="e">
        <f t="shared" si="108"/>
        <v>#N/A</v>
      </c>
      <c r="KY90" s="56">
        <f t="shared" si="108"/>
        <v>245</v>
      </c>
      <c r="KZ90" s="56" t="e">
        <f t="shared" si="108"/>
        <v>#N/A</v>
      </c>
      <c r="LA90" s="56">
        <f t="shared" si="108"/>
        <v>143</v>
      </c>
      <c r="LB90" s="56" t="e">
        <f t="shared" si="108"/>
        <v>#N/A</v>
      </c>
      <c r="LC90" s="56">
        <f t="shared" si="108"/>
        <v>123</v>
      </c>
      <c r="LD90" s="56" t="e">
        <f t="shared" si="108"/>
        <v>#N/A</v>
      </c>
      <c r="LE90" s="56" t="e">
        <f t="shared" si="108"/>
        <v>#N/A</v>
      </c>
      <c r="LF90" s="56">
        <f t="shared" si="108"/>
        <v>111</v>
      </c>
      <c r="LG90" s="56" t="e">
        <f t="shared" si="108"/>
        <v>#N/A</v>
      </c>
      <c r="LH90" s="56" t="e">
        <f t="shared" si="108"/>
        <v>#N/A</v>
      </c>
      <c r="LI90" s="56">
        <f t="shared" si="108"/>
        <v>60</v>
      </c>
      <c r="LJ90" s="56" t="e">
        <f t="shared" si="108"/>
        <v>#N/A</v>
      </c>
      <c r="LK90" s="56" t="e">
        <f t="shared" si="108"/>
        <v>#N/A</v>
      </c>
      <c r="LL90" s="56" t="e">
        <f t="shared" si="108"/>
        <v>#N/A</v>
      </c>
      <c r="LM90" s="56">
        <f t="shared" si="108"/>
        <v>40</v>
      </c>
      <c r="LN90" s="56" t="e">
        <f t="shared" si="108"/>
        <v>#N/A</v>
      </c>
      <c r="LO90" s="56" t="e">
        <f t="shared" si="108"/>
        <v>#N/A</v>
      </c>
      <c r="LP90" s="56">
        <f t="shared" si="108"/>
        <v>7</v>
      </c>
      <c r="LQ90" s="56" t="e">
        <f t="shared" si="108"/>
        <v>#N/A</v>
      </c>
      <c r="LR90" s="56" t="e">
        <f t="shared" si="108"/>
        <v>#N/A</v>
      </c>
      <c r="LS90" s="56" t="e">
        <f t="shared" si="108"/>
        <v>#N/A</v>
      </c>
      <c r="LT90" s="56" t="e">
        <f t="shared" si="108"/>
        <v>#N/A</v>
      </c>
      <c r="LU90" s="56">
        <f t="shared" si="108"/>
        <v>10</v>
      </c>
      <c r="LV90" s="56" t="e">
        <f t="shared" si="108"/>
        <v>#N/A</v>
      </c>
      <c r="LW90" s="56" t="e">
        <f t="shared" si="108"/>
        <v>#N/A</v>
      </c>
      <c r="LX90" s="56" t="e">
        <f t="shared" si="108"/>
        <v>#N/A</v>
      </c>
      <c r="LY90" s="56">
        <f t="shared" si="108"/>
        <v>1</v>
      </c>
      <c r="LZ90" s="56" t="e">
        <f t="shared" si="108"/>
        <v>#N/A</v>
      </c>
      <c r="MB90" s="57" t="str">
        <f t="shared" ref="MB90:NT90" si="109">IF(ISNUMBER(KH90),KH90,"")</f>
        <v/>
      </c>
      <c r="MC90" s="57">
        <f t="shared" si="109"/>
        <v>196</v>
      </c>
      <c r="MD90" s="57" t="str">
        <f t="shared" si="109"/>
        <v/>
      </c>
      <c r="ME90" s="57">
        <f t="shared" si="109"/>
        <v>230</v>
      </c>
      <c r="MF90" s="57" t="str">
        <f t="shared" si="109"/>
        <v/>
      </c>
      <c r="MG90" s="57">
        <f t="shared" si="109"/>
        <v>275</v>
      </c>
      <c r="MH90" s="57" t="str">
        <f t="shared" si="109"/>
        <v/>
      </c>
      <c r="MI90" s="57" t="str">
        <f t="shared" si="109"/>
        <v/>
      </c>
      <c r="MJ90" s="57" t="str">
        <f t="shared" si="109"/>
        <v/>
      </c>
      <c r="MK90" s="57" t="str">
        <f t="shared" si="109"/>
        <v/>
      </c>
      <c r="ML90" s="57">
        <f t="shared" si="109"/>
        <v>324</v>
      </c>
      <c r="MM90" s="57" t="str">
        <f t="shared" si="109"/>
        <v/>
      </c>
      <c r="MN90" s="57" t="str">
        <f t="shared" si="109"/>
        <v/>
      </c>
      <c r="MO90" s="57" t="str">
        <f t="shared" si="109"/>
        <v/>
      </c>
      <c r="MP90" s="57" t="str">
        <f t="shared" si="109"/>
        <v/>
      </c>
      <c r="MQ90" s="57" t="str">
        <f t="shared" si="109"/>
        <v/>
      </c>
      <c r="MR90" s="57" t="str">
        <f t="shared" si="109"/>
        <v/>
      </c>
      <c r="MS90" s="57">
        <f t="shared" si="109"/>
        <v>245</v>
      </c>
      <c r="MT90" s="57" t="str">
        <f t="shared" si="109"/>
        <v/>
      </c>
      <c r="MU90" s="57">
        <f t="shared" si="109"/>
        <v>143</v>
      </c>
      <c r="MV90" s="57" t="str">
        <f t="shared" si="109"/>
        <v/>
      </c>
      <c r="MW90" s="57">
        <f t="shared" si="109"/>
        <v>123</v>
      </c>
      <c r="MX90" s="57" t="str">
        <f t="shared" si="109"/>
        <v/>
      </c>
      <c r="MY90" s="57" t="str">
        <f t="shared" si="109"/>
        <v/>
      </c>
      <c r="MZ90" s="57">
        <f t="shared" si="109"/>
        <v>111</v>
      </c>
      <c r="NA90" s="57" t="str">
        <f t="shared" si="109"/>
        <v/>
      </c>
      <c r="NB90" s="57" t="str">
        <f t="shared" si="109"/>
        <v/>
      </c>
      <c r="NC90" s="57">
        <f t="shared" si="109"/>
        <v>60</v>
      </c>
      <c r="ND90" s="57" t="str">
        <f t="shared" si="109"/>
        <v/>
      </c>
      <c r="NE90" s="57" t="str">
        <f t="shared" si="109"/>
        <v/>
      </c>
      <c r="NF90" s="57" t="str">
        <f t="shared" si="109"/>
        <v/>
      </c>
      <c r="NG90" s="57">
        <f t="shared" si="109"/>
        <v>40</v>
      </c>
      <c r="NH90" s="57" t="str">
        <f t="shared" si="109"/>
        <v/>
      </c>
      <c r="NI90" s="57" t="str">
        <f t="shared" si="109"/>
        <v/>
      </c>
      <c r="NJ90" s="57">
        <f t="shared" si="109"/>
        <v>7</v>
      </c>
      <c r="NK90" s="57" t="str">
        <f t="shared" si="109"/>
        <v/>
      </c>
      <c r="NL90" s="57" t="str">
        <f t="shared" si="109"/>
        <v/>
      </c>
      <c r="NM90" s="57" t="str">
        <f t="shared" si="109"/>
        <v/>
      </c>
      <c r="NN90" s="57" t="str">
        <f t="shared" si="109"/>
        <v/>
      </c>
      <c r="NO90" s="57">
        <f t="shared" si="109"/>
        <v>10</v>
      </c>
      <c r="NP90" s="57" t="str">
        <f t="shared" si="109"/>
        <v/>
      </c>
      <c r="NQ90" s="57" t="str">
        <f t="shared" si="109"/>
        <v/>
      </c>
      <c r="NR90" s="57" t="str">
        <f t="shared" si="109"/>
        <v/>
      </c>
      <c r="NS90" s="57">
        <f t="shared" si="109"/>
        <v>1</v>
      </c>
      <c r="NT90" s="57" t="str">
        <f t="shared" si="109"/>
        <v/>
      </c>
      <c r="NU90" s="57" t="str">
        <f>IF(ISNUMBER(#REF!),#REF!,"")</f>
        <v/>
      </c>
      <c r="NV90" s="57" t="str">
        <f>IF(ISNUMBER(#REF!),#REF!,"")</f>
        <v/>
      </c>
      <c r="NX90" s="57">
        <f>SUM($MB90:MC90)</f>
        <v>196</v>
      </c>
      <c r="NY90" s="57">
        <f>SUM($MB90:MD90)</f>
        <v>196</v>
      </c>
      <c r="NZ90" s="57">
        <f>SUM($MB90:ME90)</f>
        <v>426</v>
      </c>
      <c r="OA90" s="57">
        <f>SUM($MB90:MF90)</f>
        <v>426</v>
      </c>
      <c r="OB90" s="57">
        <f>SUM($MB90:MG90)</f>
        <v>701</v>
      </c>
      <c r="OC90" s="57">
        <f>SUM($MB90:MH90)</f>
        <v>701</v>
      </c>
      <c r="OD90" s="57">
        <f>SUM($MB90:MI90)</f>
        <v>701</v>
      </c>
      <c r="OE90" s="57">
        <f>SUM($MB90:MJ90)</f>
        <v>701</v>
      </c>
      <c r="OF90" s="57">
        <f>SUM($MB90:MK90)</f>
        <v>701</v>
      </c>
      <c r="OG90" s="57">
        <f>SUM($MB90:ML90)</f>
        <v>1025</v>
      </c>
      <c r="OH90" s="57">
        <f>SUM($MB90:MM90)</f>
        <v>1025</v>
      </c>
      <c r="OI90" s="57">
        <f>SUM($MB90:MN90)</f>
        <v>1025</v>
      </c>
      <c r="OJ90" s="57">
        <f>SUM($MB90:MO90)</f>
        <v>1025</v>
      </c>
      <c r="OK90" s="57">
        <f>SUM($MB90:MP90)</f>
        <v>1025</v>
      </c>
      <c r="OL90" s="57">
        <f>SUM($MB90:MQ90)</f>
        <v>1025</v>
      </c>
      <c r="OM90" s="57">
        <f>SUM($MB90:MR90)</f>
        <v>1025</v>
      </c>
      <c r="ON90" s="57">
        <f>SUM($MB90:MS90)</f>
        <v>1270</v>
      </c>
      <c r="OO90" s="57">
        <f>SUM($MB90:MT90)</f>
        <v>1270</v>
      </c>
      <c r="OP90" s="57">
        <f>SUM($MB90:MU90)</f>
        <v>1413</v>
      </c>
      <c r="OQ90" s="57">
        <f>SUM($MB90:MV90)</f>
        <v>1413</v>
      </c>
      <c r="OR90" s="57">
        <f>SUM($MB90:MW90)</f>
        <v>1536</v>
      </c>
      <c r="OS90" s="57">
        <f>SUM($MB90:MX90)</f>
        <v>1536</v>
      </c>
      <c r="OT90" s="57">
        <f>SUM($MB90:MY90)</f>
        <v>1536</v>
      </c>
      <c r="OU90" s="57">
        <f>SUM($MB90:MZ90)</f>
        <v>1647</v>
      </c>
      <c r="OV90" s="57">
        <f>SUM($MB90:NA90)</f>
        <v>1647</v>
      </c>
      <c r="OW90" s="57">
        <f>SUM($MB90:NB90)</f>
        <v>1647</v>
      </c>
      <c r="OX90" s="57">
        <f>SUM($MB90:NC90)</f>
        <v>1707</v>
      </c>
      <c r="OY90" s="57">
        <f>SUM($MB90:ND90)</f>
        <v>1707</v>
      </c>
      <c r="OZ90" s="57">
        <f>SUM($MB90:NE90)</f>
        <v>1707</v>
      </c>
      <c r="PA90" s="57">
        <f>SUM($MB90:NF90)</f>
        <v>1707</v>
      </c>
      <c r="PB90" s="57">
        <f>SUM($MB90:NG90)</f>
        <v>1747</v>
      </c>
      <c r="PC90" s="57">
        <f>SUM($MB90:NH90)</f>
        <v>1747</v>
      </c>
      <c r="PD90" s="57">
        <f>SUM($MB90:NI90)</f>
        <v>1747</v>
      </c>
      <c r="PE90" s="57">
        <f>SUM($MB90:NJ90)</f>
        <v>1754</v>
      </c>
      <c r="PF90" s="57">
        <f>SUM($MB90:NK90)</f>
        <v>1754</v>
      </c>
      <c r="PG90" s="57">
        <f>SUM($MB90:NL90)</f>
        <v>1754</v>
      </c>
      <c r="PH90" s="57">
        <f>SUM($MB90:NM90)</f>
        <v>1754</v>
      </c>
      <c r="PI90" s="57">
        <f>SUM($MB90:NN90)</f>
        <v>1754</v>
      </c>
      <c r="PJ90" s="57">
        <f>SUM($MB90:NO90)</f>
        <v>1764</v>
      </c>
      <c r="PK90" s="57">
        <f>SUM($MB90:NP90)</f>
        <v>1764</v>
      </c>
      <c r="PL90" s="57">
        <f>SUM($MB90:NQ90)</f>
        <v>1764</v>
      </c>
      <c r="PM90" s="57">
        <f>SUM($MB90:NR90)</f>
        <v>1764</v>
      </c>
      <c r="PN90" s="57">
        <f>SUM($MB90:NS90)</f>
        <v>1765</v>
      </c>
      <c r="PO90" s="57">
        <f>SUM($MB90:NT90)</f>
        <v>1765</v>
      </c>
      <c r="PP90" s="57">
        <f>SUM($MB90:NU90)</f>
        <v>1765</v>
      </c>
      <c r="PQ90" s="57">
        <f>SUM($MB90:NV90)</f>
        <v>1765</v>
      </c>
      <c r="PR90" s="57">
        <f>SUM($MB90:NV90)</f>
        <v>1765</v>
      </c>
    </row>
    <row r="91" spans="1:434" ht="17" thickBot="1">
      <c r="A91" s="319"/>
      <c r="B91" s="307"/>
      <c r="C91" s="307"/>
      <c r="D91" s="307"/>
      <c r="E91" s="58" t="s">
        <v>66</v>
      </c>
      <c r="F91" s="310"/>
      <c r="G91" s="99"/>
      <c r="H91" s="42">
        <v>0</v>
      </c>
      <c r="I91" s="59"/>
      <c r="J91" s="60">
        <v>38.1</v>
      </c>
      <c r="K91" s="61"/>
      <c r="L91" s="60">
        <v>42.2</v>
      </c>
      <c r="M91" s="61"/>
      <c r="N91" s="60">
        <v>47.6</v>
      </c>
      <c r="O91" s="61"/>
      <c r="P91" s="61"/>
      <c r="Q91" s="61"/>
      <c r="R91" s="61"/>
      <c r="S91" s="60">
        <v>52.4</v>
      </c>
      <c r="T91" s="60"/>
      <c r="U91" s="60"/>
      <c r="V91" s="61"/>
      <c r="W91" s="61"/>
      <c r="X91" s="61"/>
      <c r="Y91" s="60"/>
      <c r="Z91" s="60">
        <v>60.2</v>
      </c>
      <c r="AA91" s="61"/>
      <c r="AB91" s="60">
        <v>58.4</v>
      </c>
      <c r="AC91" s="61"/>
      <c r="AD91" s="60">
        <v>52.6</v>
      </c>
      <c r="AE91" s="60"/>
      <c r="AF91" s="61"/>
      <c r="AG91" s="60">
        <v>48.5</v>
      </c>
      <c r="AH91" s="61"/>
      <c r="AI91" s="61"/>
      <c r="AJ91" s="60">
        <v>42.05</v>
      </c>
      <c r="AK91" s="62"/>
      <c r="AL91" s="62"/>
      <c r="AM91" s="62"/>
      <c r="AN91" s="63">
        <v>35.6</v>
      </c>
      <c r="AO91" s="62"/>
      <c r="AP91" s="62"/>
      <c r="AQ91" s="63">
        <v>34.700000000000003</v>
      </c>
      <c r="AR91" s="62"/>
      <c r="AS91" s="62"/>
      <c r="AT91" s="62"/>
      <c r="AU91" s="62"/>
      <c r="AV91" s="63">
        <v>48.6</v>
      </c>
      <c r="AW91" s="62"/>
      <c r="AX91" s="62"/>
      <c r="AY91" s="63"/>
      <c r="AZ91" s="64">
        <v>37.200000000000003</v>
      </c>
      <c r="BA91" s="63"/>
      <c r="BC91" s="319"/>
      <c r="BD91">
        <v>0</v>
      </c>
      <c r="BE91" s="65" t="e">
        <f t="shared" si="94"/>
        <v>#N/A</v>
      </c>
      <c r="BF91" s="65">
        <f t="shared" si="94"/>
        <v>0</v>
      </c>
      <c r="BG91" s="65" t="e">
        <f t="shared" si="94"/>
        <v>#N/A</v>
      </c>
      <c r="BH91" s="66">
        <f t="shared" si="94"/>
        <v>38.1</v>
      </c>
      <c r="BI91" s="66" t="e">
        <f t="shared" si="94"/>
        <v>#N/A</v>
      </c>
      <c r="BJ91" s="66">
        <f t="shared" si="94"/>
        <v>42.2</v>
      </c>
      <c r="BK91" s="66" t="e">
        <f t="shared" si="94"/>
        <v>#N/A</v>
      </c>
      <c r="BL91" s="66">
        <f t="shared" si="94"/>
        <v>47.6</v>
      </c>
      <c r="BM91" s="66" t="e">
        <f t="shared" si="94"/>
        <v>#N/A</v>
      </c>
      <c r="BN91" s="66" t="e">
        <f t="shared" si="94"/>
        <v>#N/A</v>
      </c>
      <c r="BO91" s="66" t="e">
        <f t="shared" si="94"/>
        <v>#N/A</v>
      </c>
      <c r="BP91" s="66" t="e">
        <f t="shared" si="94"/>
        <v>#N/A</v>
      </c>
      <c r="BQ91" s="66">
        <f t="shared" si="94"/>
        <v>52.4</v>
      </c>
      <c r="BR91" s="66" t="e">
        <f t="shared" si="94"/>
        <v>#N/A</v>
      </c>
      <c r="BS91" s="66" t="e">
        <f t="shared" si="94"/>
        <v>#N/A</v>
      </c>
      <c r="BT91" s="66" t="e">
        <f t="shared" ref="BT91:CI107" si="110">IF(V91="",NA(),V91)</f>
        <v>#N/A</v>
      </c>
      <c r="BU91" s="66" t="e">
        <f t="shared" si="95"/>
        <v>#N/A</v>
      </c>
      <c r="BV91" s="66" t="e">
        <f t="shared" si="95"/>
        <v>#N/A</v>
      </c>
      <c r="BW91" s="66" t="e">
        <f t="shared" si="95"/>
        <v>#N/A</v>
      </c>
      <c r="BX91" s="66">
        <f t="shared" si="95"/>
        <v>60.2</v>
      </c>
      <c r="BY91" s="66" t="e">
        <f t="shared" si="95"/>
        <v>#N/A</v>
      </c>
      <c r="BZ91" s="66">
        <f t="shared" si="95"/>
        <v>58.4</v>
      </c>
      <c r="CA91" s="66" t="e">
        <f t="shared" si="95"/>
        <v>#N/A</v>
      </c>
      <c r="CB91" s="66">
        <f t="shared" si="95"/>
        <v>52.6</v>
      </c>
      <c r="CC91" s="66" t="e">
        <f t="shared" si="95"/>
        <v>#N/A</v>
      </c>
      <c r="CD91" s="66" t="e">
        <f t="shared" si="95"/>
        <v>#N/A</v>
      </c>
      <c r="CE91" s="66">
        <f t="shared" si="95"/>
        <v>48.5</v>
      </c>
      <c r="CF91" s="66" t="e">
        <f t="shared" si="95"/>
        <v>#N/A</v>
      </c>
      <c r="CG91" s="66" t="e">
        <f t="shared" si="95"/>
        <v>#N/A</v>
      </c>
      <c r="CH91" s="66">
        <f t="shared" si="95"/>
        <v>42.05</v>
      </c>
      <c r="CI91" s="66" t="e">
        <f t="shared" si="95"/>
        <v>#N/A</v>
      </c>
      <c r="CJ91" s="66" t="e">
        <f t="shared" ref="CJ91:CY108" si="111">IF(AL91="",NA(),AL91)</f>
        <v>#N/A</v>
      </c>
      <c r="CK91" s="66" t="e">
        <f t="shared" si="96"/>
        <v>#N/A</v>
      </c>
      <c r="CL91" s="66">
        <f t="shared" si="96"/>
        <v>35.6</v>
      </c>
      <c r="CM91" s="66" t="e">
        <f t="shared" si="96"/>
        <v>#N/A</v>
      </c>
      <c r="CN91" s="66" t="e">
        <f t="shared" si="96"/>
        <v>#N/A</v>
      </c>
      <c r="CO91" s="66">
        <f t="shared" si="96"/>
        <v>34.700000000000003</v>
      </c>
      <c r="CP91" s="66" t="e">
        <f t="shared" si="96"/>
        <v>#N/A</v>
      </c>
      <c r="CQ91" s="66" t="e">
        <f t="shared" si="96"/>
        <v>#N/A</v>
      </c>
      <c r="CR91" s="66" t="e">
        <f t="shared" si="96"/>
        <v>#N/A</v>
      </c>
      <c r="CS91" s="66" t="e">
        <f t="shared" si="96"/>
        <v>#N/A</v>
      </c>
      <c r="CT91" s="66">
        <f t="shared" si="96"/>
        <v>48.6</v>
      </c>
      <c r="CU91" s="66" t="e">
        <f t="shared" si="96"/>
        <v>#N/A</v>
      </c>
      <c r="CV91" s="66" t="e">
        <f t="shared" si="96"/>
        <v>#N/A</v>
      </c>
      <c r="CW91" s="66" t="e">
        <f t="shared" si="96"/>
        <v>#N/A</v>
      </c>
      <c r="CX91" s="66">
        <f t="shared" si="96"/>
        <v>37.200000000000003</v>
      </c>
      <c r="CY91" s="66" t="e">
        <f t="shared" si="96"/>
        <v>#N/A</v>
      </c>
      <c r="CZ91" s="66" t="e">
        <f>IF(#REF!="",NA(),#REF!)</f>
        <v>#REF!</v>
      </c>
      <c r="DA91" s="66" t="e">
        <f>IF(#REF!="",NA(),#REF!)</f>
        <v>#REF!</v>
      </c>
      <c r="DB91" s="66" t="e">
        <f>IF(#REF!="",NA(),#REF!)</f>
        <v>#REF!</v>
      </c>
      <c r="DC91" s="66" t="e">
        <f>IF(#REF!="",NA(),#REF!)</f>
        <v>#REF!</v>
      </c>
      <c r="DD91" s="66" t="e">
        <f>IF(#REF!="",NA(),#REF!)</f>
        <v>#REF!</v>
      </c>
      <c r="DE91" s="66" t="e">
        <f>IF(#REF!="",NA(),#REF!)</f>
        <v>#REF!</v>
      </c>
      <c r="DF91" s="66" t="e">
        <f>IF(#REF!="",NA(),#REF!)</f>
        <v>#REF!</v>
      </c>
      <c r="DG91" s="66" t="e">
        <f>IF(#REF!="",NA(),#REF!)</f>
        <v>#REF!</v>
      </c>
      <c r="DH91" s="66" t="e">
        <f>IF(#REF!="",NA(),#REF!)</f>
        <v>#REF!</v>
      </c>
      <c r="DI91" s="66" t="e">
        <f>IF(#REF!="",NA(),#REF!)</f>
        <v>#REF!</v>
      </c>
      <c r="DJ91" s="66" t="e">
        <f>IF(#REF!="",NA(),#REF!)</f>
        <v>#REF!</v>
      </c>
      <c r="DK91" s="66" t="e">
        <f>IF(#REF!="",NA(),#REF!)</f>
        <v>#REF!</v>
      </c>
      <c r="DL91" s="66" t="e">
        <f>IF(#REF!="",NA(),#REF!)</f>
        <v>#REF!</v>
      </c>
      <c r="DM91" s="66" t="e">
        <f>IF(#REF!="",NA(),#REF!)</f>
        <v>#REF!</v>
      </c>
      <c r="DN91" s="66" t="e">
        <f>IF(#REF!="",NA(),#REF!)</f>
        <v>#REF!</v>
      </c>
      <c r="DO91" s="66" t="e">
        <f>IF(#REF!="",NA(),#REF!)</f>
        <v>#REF!</v>
      </c>
      <c r="DP91" s="66" t="e">
        <f>IF(#REF!="",NA(),#REF!)</f>
        <v>#REF!</v>
      </c>
      <c r="DQ91" s="66" t="e">
        <f>IF(#REF!="",NA(),#REF!)</f>
        <v>#REF!</v>
      </c>
      <c r="DR91" s="66" t="e">
        <f>IF(#REF!="",NA(),#REF!)</f>
        <v>#REF!</v>
      </c>
      <c r="DS91" s="66" t="e">
        <f>IF(#REF!="",NA(),#REF!)</f>
        <v>#REF!</v>
      </c>
      <c r="DT91" s="66" t="e">
        <f>IF(#REF!="",NA(),#REF!)</f>
        <v>#REF!</v>
      </c>
      <c r="DU91" s="66" t="e">
        <f>IF(#REF!="",NA(),#REF!)</f>
        <v>#REF!</v>
      </c>
      <c r="DV91" s="66" t="e">
        <f>IF(#REF!="",NA(),#REF!)</f>
        <v>#REF!</v>
      </c>
      <c r="DW91" s="66" t="e">
        <f>IF(#REF!="",NA(),#REF!)</f>
        <v>#REF!</v>
      </c>
      <c r="DX91" s="67" t="e">
        <f>IF(#REF!="",NA(),#REF!)</f>
        <v>#REF!</v>
      </c>
      <c r="DY91" s="304"/>
      <c r="DZ91" s="307"/>
      <c r="EA91" s="68">
        <f>MAX(I91:BA91)</f>
        <v>60.2</v>
      </c>
      <c r="EB91" s="58" t="s">
        <v>67</v>
      </c>
      <c r="EC91" s="310"/>
      <c r="ED91" s="312"/>
      <c r="EE91" s="313"/>
      <c r="EF91" s="313"/>
      <c r="EG91" s="313"/>
      <c r="EH91" s="313"/>
      <c r="EI91" s="313"/>
      <c r="EJ91" s="53" t="str">
        <f t="shared" si="91"/>
        <v/>
      </c>
      <c r="EK91" s="53">
        <f t="shared" si="91"/>
        <v>0</v>
      </c>
      <c r="EL91" s="70" t="str">
        <f t="shared" si="91"/>
        <v/>
      </c>
      <c r="EM91">
        <f t="shared" si="91"/>
        <v>38.1</v>
      </c>
      <c r="EN91" t="str">
        <f t="shared" si="91"/>
        <v/>
      </c>
      <c r="EO91">
        <f t="shared" si="91"/>
        <v>42.2</v>
      </c>
      <c r="EP91" t="str">
        <f t="shared" si="91"/>
        <v/>
      </c>
      <c r="EQ91">
        <f t="shared" si="91"/>
        <v>47.6</v>
      </c>
      <c r="ER91" t="str">
        <f t="shared" si="91"/>
        <v/>
      </c>
      <c r="ES91" t="str">
        <f t="shared" si="91"/>
        <v/>
      </c>
      <c r="ET91" t="str">
        <f t="shared" si="91"/>
        <v/>
      </c>
      <c r="EU91" t="str">
        <f t="shared" si="91"/>
        <v/>
      </c>
      <c r="EV91">
        <f t="shared" si="91"/>
        <v>52.4</v>
      </c>
      <c r="EW91" t="str">
        <f t="shared" si="91"/>
        <v/>
      </c>
      <c r="EX91" t="str">
        <f t="shared" si="91"/>
        <v/>
      </c>
      <c r="EY91" t="str">
        <f t="shared" si="88"/>
        <v/>
      </c>
      <c r="EZ91" t="str">
        <f t="shared" si="88"/>
        <v/>
      </c>
      <c r="FA91" t="str">
        <f t="shared" si="88"/>
        <v/>
      </c>
      <c r="FB91" t="str">
        <f t="shared" si="88"/>
        <v/>
      </c>
      <c r="FC91">
        <f t="shared" si="98"/>
        <v>60.2</v>
      </c>
      <c r="FD91" t="str">
        <f t="shared" si="98"/>
        <v/>
      </c>
      <c r="FE91">
        <f t="shared" si="98"/>
        <v>58.4</v>
      </c>
      <c r="FF91" t="str">
        <f t="shared" si="98"/>
        <v/>
      </c>
      <c r="FG91">
        <f t="shared" si="98"/>
        <v>52.6</v>
      </c>
      <c r="FH91" t="str">
        <f t="shared" si="98"/>
        <v/>
      </c>
      <c r="FI91" t="str">
        <f t="shared" si="98"/>
        <v/>
      </c>
      <c r="FJ91">
        <f t="shared" si="98"/>
        <v>48.5</v>
      </c>
      <c r="FK91" t="str">
        <f t="shared" si="98"/>
        <v/>
      </c>
      <c r="FL91" t="str">
        <f t="shared" si="98"/>
        <v/>
      </c>
      <c r="FM91">
        <f t="shared" si="98"/>
        <v>42.05</v>
      </c>
      <c r="FN91" t="str">
        <f t="shared" si="66"/>
        <v/>
      </c>
      <c r="FO91" t="str">
        <f t="shared" si="66"/>
        <v/>
      </c>
      <c r="FP91" t="str">
        <f t="shared" si="66"/>
        <v/>
      </c>
      <c r="FQ91">
        <f t="shared" si="66"/>
        <v>35.6</v>
      </c>
      <c r="FR91" t="str">
        <f t="shared" si="100"/>
        <v/>
      </c>
      <c r="FS91" t="str">
        <f t="shared" si="100"/>
        <v/>
      </c>
      <c r="FT91">
        <f t="shared" si="100"/>
        <v>34.700000000000003</v>
      </c>
      <c r="FU91" t="str">
        <f t="shared" si="100"/>
        <v/>
      </c>
      <c r="FV91" t="str">
        <f t="shared" si="100"/>
        <v/>
      </c>
      <c r="FW91" t="str">
        <f t="shared" si="100"/>
        <v/>
      </c>
      <c r="FX91" t="str">
        <f t="shared" si="100"/>
        <v/>
      </c>
      <c r="FY91">
        <f t="shared" si="100"/>
        <v>48.6</v>
      </c>
      <c r="FZ91" t="str">
        <f t="shared" si="100"/>
        <v/>
      </c>
      <c r="GA91" t="str">
        <f t="shared" si="100"/>
        <v/>
      </c>
      <c r="GB91" t="str">
        <f t="shared" si="100"/>
        <v/>
      </c>
      <c r="GC91">
        <f t="shared" si="100"/>
        <v>37.200000000000003</v>
      </c>
      <c r="GD91" t="str">
        <f t="shared" si="100"/>
        <v/>
      </c>
      <c r="GE91" t="str">
        <f t="shared" si="99"/>
        <v/>
      </c>
      <c r="GF91" t="str">
        <f t="shared" si="99"/>
        <v/>
      </c>
      <c r="GG91" t="str">
        <f t="shared" si="99"/>
        <v/>
      </c>
      <c r="GH91" t="str">
        <f t="shared" si="97"/>
        <v/>
      </c>
      <c r="GI91" t="str">
        <f t="shared" si="97"/>
        <v/>
      </c>
      <c r="GJ91" t="str">
        <f t="shared" si="97"/>
        <v/>
      </c>
      <c r="GK91" t="str">
        <f t="shared" si="97"/>
        <v/>
      </c>
      <c r="GL91" t="str">
        <f t="shared" si="97"/>
        <v/>
      </c>
      <c r="GM91" t="str">
        <f t="shared" si="97"/>
        <v/>
      </c>
      <c r="GN91" t="str">
        <f t="shared" si="67"/>
        <v/>
      </c>
      <c r="GO91" t="str">
        <f t="shared" si="67"/>
        <v/>
      </c>
      <c r="GP91" t="str">
        <f t="shared" si="67"/>
        <v/>
      </c>
      <c r="GQ91" t="str">
        <f t="shared" si="67"/>
        <v/>
      </c>
      <c r="GR91" t="str">
        <f t="shared" si="48"/>
        <v/>
      </c>
      <c r="GS91" t="str">
        <f t="shared" si="48"/>
        <v/>
      </c>
      <c r="GT91" t="str">
        <f t="shared" si="48"/>
        <v/>
      </c>
      <c r="GU91" t="str">
        <f t="shared" si="48"/>
        <v/>
      </c>
      <c r="GV91" t="str">
        <f t="shared" si="48"/>
        <v/>
      </c>
      <c r="GW91" t="str">
        <f t="shared" si="75"/>
        <v/>
      </c>
      <c r="GX91" t="str">
        <f t="shared" si="75"/>
        <v/>
      </c>
      <c r="GY91" t="str">
        <f t="shared" si="75"/>
        <v/>
      </c>
      <c r="GZ91" t="str">
        <f t="shared" si="75"/>
        <v/>
      </c>
      <c r="HA91" t="str">
        <f t="shared" si="75"/>
        <v/>
      </c>
      <c r="HB91" t="str">
        <f t="shared" si="75"/>
        <v/>
      </c>
      <c r="HC91" s="71" t="str">
        <f t="shared" si="38"/>
        <v/>
      </c>
      <c r="HD91" s="313"/>
      <c r="HE91" s="313"/>
      <c r="HF91" s="313"/>
      <c r="HG91" s="313"/>
      <c r="HH91" s="313"/>
      <c r="HI91" s="316"/>
      <c r="HM91" s="70"/>
      <c r="KC91" s="71"/>
      <c r="KE91" s="318"/>
      <c r="KF91" s="72"/>
      <c r="KG91" s="72"/>
      <c r="KH91" s="73"/>
      <c r="KI91" s="74"/>
      <c r="KJ91" s="74"/>
      <c r="KK91" s="74"/>
      <c r="KL91" s="74"/>
      <c r="KM91" s="74"/>
      <c r="KN91" s="74"/>
      <c r="KO91" s="74"/>
      <c r="KP91" s="74"/>
      <c r="KQ91" s="74"/>
      <c r="KR91" s="74"/>
      <c r="KS91" s="74"/>
      <c r="KT91" s="74"/>
      <c r="KU91" s="74"/>
      <c r="KV91" s="74"/>
      <c r="KW91" s="74"/>
      <c r="KX91" s="74"/>
      <c r="KY91" s="74"/>
      <c r="KZ91" s="74"/>
      <c r="LA91" s="74"/>
      <c r="LB91" s="74"/>
      <c r="LC91" s="74"/>
      <c r="LD91" s="74"/>
      <c r="LE91" s="74"/>
      <c r="LF91" s="74"/>
      <c r="LG91" s="74"/>
      <c r="LH91" s="74"/>
      <c r="LI91" s="74"/>
      <c r="LJ91" s="74"/>
      <c r="LK91" s="74"/>
      <c r="LL91" s="74"/>
      <c r="LM91" s="74"/>
      <c r="LN91" s="74"/>
      <c r="LO91" s="74"/>
      <c r="LP91" s="74"/>
      <c r="LQ91" s="74"/>
      <c r="LR91" s="74"/>
      <c r="LS91" s="74"/>
      <c r="LT91" s="74"/>
      <c r="LU91" s="74"/>
      <c r="LV91" s="74"/>
      <c r="LW91" s="74"/>
      <c r="LX91" s="74"/>
      <c r="LY91" s="74"/>
      <c r="LZ91" s="74"/>
    </row>
    <row r="92" spans="1:434" ht="17" thickBot="1">
      <c r="A92" s="319"/>
      <c r="B92" s="307"/>
      <c r="C92" s="307"/>
      <c r="D92" s="307"/>
      <c r="E92" s="58" t="s">
        <v>68</v>
      </c>
      <c r="F92" s="310"/>
      <c r="G92" s="99"/>
      <c r="H92" s="42" t="s">
        <v>88</v>
      </c>
      <c r="I92" s="59"/>
      <c r="J92" s="60">
        <v>9.1</v>
      </c>
      <c r="K92" s="61"/>
      <c r="L92" s="60">
        <v>13.5</v>
      </c>
      <c r="M92" s="61"/>
      <c r="N92" s="60">
        <v>15.5</v>
      </c>
      <c r="O92" s="61"/>
      <c r="P92" s="61"/>
      <c r="Q92" s="61"/>
      <c r="R92" s="61"/>
      <c r="S92" s="60">
        <v>16.5</v>
      </c>
      <c r="T92" s="60"/>
      <c r="U92" s="60"/>
      <c r="V92" s="61"/>
      <c r="W92" s="61"/>
      <c r="X92" s="61"/>
      <c r="Y92" s="60"/>
      <c r="Z92" s="60">
        <v>17</v>
      </c>
      <c r="AA92" s="61"/>
      <c r="AB92" s="60">
        <v>17.100000000000001</v>
      </c>
      <c r="AC92" s="61"/>
      <c r="AD92" s="60">
        <v>17.5</v>
      </c>
      <c r="AE92" s="60"/>
      <c r="AF92" s="61"/>
      <c r="AG92" s="60">
        <v>18</v>
      </c>
      <c r="AH92" s="61"/>
      <c r="AI92" s="61"/>
      <c r="AJ92" s="60">
        <v>18.600000000000001</v>
      </c>
      <c r="AK92" s="62"/>
      <c r="AL92" s="62"/>
      <c r="AM92" s="62"/>
      <c r="AN92" s="63">
        <v>19.2</v>
      </c>
      <c r="AO92" s="62"/>
      <c r="AP92" s="62"/>
      <c r="AQ92" s="63">
        <v>17.5</v>
      </c>
      <c r="AR92" s="62"/>
      <c r="AS92" s="62"/>
      <c r="AT92" s="62"/>
      <c r="AU92" s="62"/>
      <c r="AV92" s="63">
        <v>37.9</v>
      </c>
      <c r="AW92" s="62"/>
      <c r="AX92" s="62"/>
      <c r="AY92" s="63"/>
      <c r="AZ92" s="64">
        <v>26.3</v>
      </c>
      <c r="BA92" s="63"/>
      <c r="BC92" s="319"/>
      <c r="BD92">
        <v>0</v>
      </c>
      <c r="BE92" s="65" t="e">
        <f t="shared" ref="BE92:BS108" si="112">IF(G92="",NA(),G92)</f>
        <v>#N/A</v>
      </c>
      <c r="BF92" s="65" t="str">
        <f t="shared" si="112"/>
        <v>.</v>
      </c>
      <c r="BG92" s="65" t="e">
        <f t="shared" si="112"/>
        <v>#N/A</v>
      </c>
      <c r="BH92" s="66">
        <f t="shared" si="112"/>
        <v>9.1</v>
      </c>
      <c r="BI92" s="66" t="e">
        <f t="shared" si="112"/>
        <v>#N/A</v>
      </c>
      <c r="BJ92" s="66">
        <f t="shared" si="112"/>
        <v>13.5</v>
      </c>
      <c r="BK92" s="66" t="e">
        <f t="shared" si="112"/>
        <v>#N/A</v>
      </c>
      <c r="BL92" s="66">
        <f t="shared" si="112"/>
        <v>15.5</v>
      </c>
      <c r="BM92" s="66" t="e">
        <f t="shared" si="112"/>
        <v>#N/A</v>
      </c>
      <c r="BN92" s="66" t="e">
        <f t="shared" si="112"/>
        <v>#N/A</v>
      </c>
      <c r="BO92" s="66" t="e">
        <f t="shared" si="112"/>
        <v>#N/A</v>
      </c>
      <c r="BP92" s="66" t="e">
        <f t="shared" si="112"/>
        <v>#N/A</v>
      </c>
      <c r="BQ92" s="66">
        <f t="shared" si="112"/>
        <v>16.5</v>
      </c>
      <c r="BR92" s="66" t="e">
        <f t="shared" si="112"/>
        <v>#N/A</v>
      </c>
      <c r="BS92" s="66" t="e">
        <f t="shared" si="112"/>
        <v>#N/A</v>
      </c>
      <c r="BT92" s="66" t="e">
        <f t="shared" si="110"/>
        <v>#N/A</v>
      </c>
      <c r="BU92" s="66" t="e">
        <f t="shared" si="110"/>
        <v>#N/A</v>
      </c>
      <c r="BV92" s="66" t="e">
        <f t="shared" si="110"/>
        <v>#N/A</v>
      </c>
      <c r="BW92" s="66" t="e">
        <f t="shared" si="110"/>
        <v>#N/A</v>
      </c>
      <c r="BX92" s="66">
        <f t="shared" si="110"/>
        <v>17</v>
      </c>
      <c r="BY92" s="66" t="e">
        <f t="shared" si="110"/>
        <v>#N/A</v>
      </c>
      <c r="BZ92" s="66">
        <f t="shared" si="110"/>
        <v>17.100000000000001</v>
      </c>
      <c r="CA92" s="66" t="e">
        <f t="shared" si="110"/>
        <v>#N/A</v>
      </c>
      <c r="CB92" s="66">
        <f t="shared" si="110"/>
        <v>17.5</v>
      </c>
      <c r="CC92" s="66" t="e">
        <f t="shared" si="110"/>
        <v>#N/A</v>
      </c>
      <c r="CD92" s="66" t="e">
        <f t="shared" si="110"/>
        <v>#N/A</v>
      </c>
      <c r="CE92" s="66">
        <f t="shared" si="110"/>
        <v>18</v>
      </c>
      <c r="CF92" s="66" t="e">
        <f t="shared" si="110"/>
        <v>#N/A</v>
      </c>
      <c r="CG92" s="66" t="e">
        <f t="shared" si="110"/>
        <v>#N/A</v>
      </c>
      <c r="CH92" s="66">
        <f t="shared" si="110"/>
        <v>18.600000000000001</v>
      </c>
      <c r="CI92" s="66" t="e">
        <f t="shared" si="110"/>
        <v>#N/A</v>
      </c>
      <c r="CJ92" s="66" t="e">
        <f t="shared" si="111"/>
        <v>#N/A</v>
      </c>
      <c r="CK92" s="66" t="e">
        <f t="shared" si="96"/>
        <v>#N/A</v>
      </c>
      <c r="CL92" s="66">
        <f t="shared" si="96"/>
        <v>19.2</v>
      </c>
      <c r="CM92" s="66" t="e">
        <f t="shared" si="96"/>
        <v>#N/A</v>
      </c>
      <c r="CN92" s="66" t="e">
        <f t="shared" si="96"/>
        <v>#N/A</v>
      </c>
      <c r="CO92" s="66">
        <f t="shared" si="96"/>
        <v>17.5</v>
      </c>
      <c r="CP92" s="66" t="e">
        <f t="shared" si="96"/>
        <v>#N/A</v>
      </c>
      <c r="CQ92" s="66" t="e">
        <f t="shared" si="96"/>
        <v>#N/A</v>
      </c>
      <c r="CR92" s="66" t="e">
        <f t="shared" si="96"/>
        <v>#N/A</v>
      </c>
      <c r="CS92" s="66" t="e">
        <f t="shared" si="96"/>
        <v>#N/A</v>
      </c>
      <c r="CT92" s="66">
        <f t="shared" si="96"/>
        <v>37.9</v>
      </c>
      <c r="CU92" s="66" t="e">
        <f t="shared" si="96"/>
        <v>#N/A</v>
      </c>
      <c r="CV92" s="66" t="e">
        <f t="shared" si="96"/>
        <v>#N/A</v>
      </c>
      <c r="CW92" s="66" t="e">
        <f t="shared" si="96"/>
        <v>#N/A</v>
      </c>
      <c r="CX92" s="66">
        <f t="shared" si="96"/>
        <v>26.3</v>
      </c>
      <c r="CY92" s="66" t="e">
        <f t="shared" si="96"/>
        <v>#N/A</v>
      </c>
      <c r="CZ92" s="66" t="e">
        <f>IF(#REF!="",NA(),#REF!)</f>
        <v>#REF!</v>
      </c>
      <c r="DA92" s="66" t="e">
        <f>IF(#REF!="",NA(),#REF!)</f>
        <v>#REF!</v>
      </c>
      <c r="DB92" s="66" t="e">
        <f>IF(#REF!="",NA(),#REF!)</f>
        <v>#REF!</v>
      </c>
      <c r="DC92" s="66" t="e">
        <f>IF(#REF!="",NA(),#REF!)</f>
        <v>#REF!</v>
      </c>
      <c r="DD92" s="66" t="e">
        <f>IF(#REF!="",NA(),#REF!)</f>
        <v>#REF!</v>
      </c>
      <c r="DE92" s="66" t="e">
        <f>IF(#REF!="",NA(),#REF!)</f>
        <v>#REF!</v>
      </c>
      <c r="DF92" s="66" t="e">
        <f>IF(#REF!="",NA(),#REF!)</f>
        <v>#REF!</v>
      </c>
      <c r="DG92" s="66" t="e">
        <f>IF(#REF!="",NA(),#REF!)</f>
        <v>#REF!</v>
      </c>
      <c r="DH92" s="66" t="e">
        <f>IF(#REF!="",NA(),#REF!)</f>
        <v>#REF!</v>
      </c>
      <c r="DI92" s="66" t="e">
        <f>IF(#REF!="",NA(),#REF!)</f>
        <v>#REF!</v>
      </c>
      <c r="DJ92" s="66" t="e">
        <f>IF(#REF!="",NA(),#REF!)</f>
        <v>#REF!</v>
      </c>
      <c r="DK92" s="66" t="e">
        <f>IF(#REF!="",NA(),#REF!)</f>
        <v>#REF!</v>
      </c>
      <c r="DL92" s="66" t="e">
        <f>IF(#REF!="",NA(),#REF!)</f>
        <v>#REF!</v>
      </c>
      <c r="DM92" s="66" t="e">
        <f>IF(#REF!="",NA(),#REF!)</f>
        <v>#REF!</v>
      </c>
      <c r="DN92" s="66" t="e">
        <f>IF(#REF!="",NA(),#REF!)</f>
        <v>#REF!</v>
      </c>
      <c r="DO92" s="66" t="e">
        <f>IF(#REF!="",NA(),#REF!)</f>
        <v>#REF!</v>
      </c>
      <c r="DP92" s="66" t="e">
        <f>IF(#REF!="",NA(),#REF!)</f>
        <v>#REF!</v>
      </c>
      <c r="DQ92" s="66" t="e">
        <f>IF(#REF!="",NA(),#REF!)</f>
        <v>#REF!</v>
      </c>
      <c r="DR92" s="66" t="e">
        <f>IF(#REF!="",NA(),#REF!)</f>
        <v>#REF!</v>
      </c>
      <c r="DS92" s="66" t="e">
        <f>IF(#REF!="",NA(),#REF!)</f>
        <v>#REF!</v>
      </c>
      <c r="DT92" s="66" t="e">
        <f>IF(#REF!="",NA(),#REF!)</f>
        <v>#REF!</v>
      </c>
      <c r="DU92" s="66" t="e">
        <f>IF(#REF!="",NA(),#REF!)</f>
        <v>#REF!</v>
      </c>
      <c r="DV92" s="66" t="e">
        <f>IF(#REF!="",NA(),#REF!)</f>
        <v>#REF!</v>
      </c>
      <c r="DW92" s="66" t="e">
        <f>IF(#REF!="",NA(),#REF!)</f>
        <v>#REF!</v>
      </c>
      <c r="DX92" s="67" t="e">
        <f>IF(#REF!="",NA(),#REF!)</f>
        <v>#REF!</v>
      </c>
      <c r="DY92" s="304"/>
      <c r="DZ92" s="307"/>
      <c r="EA92" s="68"/>
      <c r="EB92" s="58" t="s">
        <v>69</v>
      </c>
      <c r="EC92" s="310"/>
      <c r="ED92" s="312"/>
      <c r="EE92" s="313"/>
      <c r="EF92" s="313"/>
      <c r="EG92" s="313"/>
      <c r="EH92" s="313"/>
      <c r="EI92" s="313"/>
      <c r="EJ92" s="53" t="str">
        <f t="shared" ref="EJ92:EX108" si="113">IF(ISNUMBER(BE92),BE92,"")</f>
        <v/>
      </c>
      <c r="EK92" s="53" t="str">
        <f t="shared" si="113"/>
        <v/>
      </c>
      <c r="EL92" s="70" t="str">
        <f t="shared" si="113"/>
        <v/>
      </c>
      <c r="EM92">
        <f t="shared" si="113"/>
        <v>9.1</v>
      </c>
      <c r="EN92" t="str">
        <f t="shared" si="113"/>
        <v/>
      </c>
      <c r="EO92">
        <f t="shared" si="113"/>
        <v>13.5</v>
      </c>
      <c r="EP92" t="str">
        <f t="shared" si="113"/>
        <v/>
      </c>
      <c r="EQ92">
        <f t="shared" si="113"/>
        <v>15.5</v>
      </c>
      <c r="ER92" t="str">
        <f t="shared" si="113"/>
        <v/>
      </c>
      <c r="ES92" t="str">
        <f t="shared" si="113"/>
        <v/>
      </c>
      <c r="ET92" t="str">
        <f t="shared" si="113"/>
        <v/>
      </c>
      <c r="EU92" t="str">
        <f t="shared" si="113"/>
        <v/>
      </c>
      <c r="EV92">
        <f t="shared" si="113"/>
        <v>16.5</v>
      </c>
      <c r="EW92" t="str">
        <f t="shared" si="113"/>
        <v/>
      </c>
      <c r="EX92" t="str">
        <f t="shared" si="113"/>
        <v/>
      </c>
      <c r="EY92" t="str">
        <f t="shared" si="88"/>
        <v/>
      </c>
      <c r="EZ92" t="str">
        <f t="shared" si="88"/>
        <v/>
      </c>
      <c r="FA92" t="str">
        <f t="shared" si="88"/>
        <v/>
      </c>
      <c r="FB92" t="str">
        <f t="shared" si="88"/>
        <v/>
      </c>
      <c r="FC92">
        <f t="shared" si="98"/>
        <v>17</v>
      </c>
      <c r="FD92" t="str">
        <f t="shared" si="98"/>
        <v/>
      </c>
      <c r="FE92">
        <f t="shared" si="98"/>
        <v>17.100000000000001</v>
      </c>
      <c r="FF92" t="str">
        <f t="shared" si="98"/>
        <v/>
      </c>
      <c r="FG92">
        <f t="shared" si="98"/>
        <v>17.5</v>
      </c>
      <c r="FH92" t="str">
        <f t="shared" si="98"/>
        <v/>
      </c>
      <c r="FI92" t="str">
        <f t="shared" si="98"/>
        <v/>
      </c>
      <c r="FJ92">
        <f t="shared" si="98"/>
        <v>18</v>
      </c>
      <c r="FK92" t="str">
        <f t="shared" si="98"/>
        <v/>
      </c>
      <c r="FL92" t="str">
        <f t="shared" si="98"/>
        <v/>
      </c>
      <c r="FM92">
        <f t="shared" si="98"/>
        <v>18.600000000000001</v>
      </c>
      <c r="FN92" t="str">
        <f t="shared" si="66"/>
        <v/>
      </c>
      <c r="FO92" t="str">
        <f t="shared" si="66"/>
        <v/>
      </c>
      <c r="FP92" t="str">
        <f t="shared" si="66"/>
        <v/>
      </c>
      <c r="FQ92">
        <f t="shared" si="66"/>
        <v>19.2</v>
      </c>
      <c r="FR92" t="str">
        <f t="shared" si="100"/>
        <v/>
      </c>
      <c r="FS92" t="str">
        <f t="shared" si="100"/>
        <v/>
      </c>
      <c r="FT92">
        <f t="shared" si="100"/>
        <v>17.5</v>
      </c>
      <c r="FU92" t="str">
        <f t="shared" si="100"/>
        <v/>
      </c>
      <c r="FV92" t="str">
        <f t="shared" si="100"/>
        <v/>
      </c>
      <c r="FW92" t="str">
        <f t="shared" si="100"/>
        <v/>
      </c>
      <c r="FX92" t="str">
        <f t="shared" si="100"/>
        <v/>
      </c>
      <c r="FY92">
        <f t="shared" si="100"/>
        <v>37.9</v>
      </c>
      <c r="FZ92" t="str">
        <f t="shared" si="100"/>
        <v/>
      </c>
      <c r="GA92" t="str">
        <f t="shared" si="100"/>
        <v/>
      </c>
      <c r="GB92" t="str">
        <f t="shared" si="100"/>
        <v/>
      </c>
      <c r="GC92">
        <f t="shared" si="100"/>
        <v>26.3</v>
      </c>
      <c r="GD92" t="str">
        <f t="shared" si="100"/>
        <v/>
      </c>
      <c r="GE92" t="str">
        <f t="shared" si="99"/>
        <v/>
      </c>
      <c r="GF92" t="str">
        <f t="shared" si="99"/>
        <v/>
      </c>
      <c r="GG92" t="str">
        <f t="shared" si="99"/>
        <v/>
      </c>
      <c r="GH92" t="str">
        <f t="shared" si="97"/>
        <v/>
      </c>
      <c r="GI92" t="str">
        <f t="shared" si="97"/>
        <v/>
      </c>
      <c r="GJ92" t="str">
        <f t="shared" si="97"/>
        <v/>
      </c>
      <c r="GK92" t="str">
        <f t="shared" si="97"/>
        <v/>
      </c>
      <c r="GL92" t="str">
        <f t="shared" si="97"/>
        <v/>
      </c>
      <c r="GM92" t="str">
        <f t="shared" si="97"/>
        <v/>
      </c>
      <c r="GN92" t="str">
        <f t="shared" si="67"/>
        <v/>
      </c>
      <c r="GO92" t="str">
        <f t="shared" si="67"/>
        <v/>
      </c>
      <c r="GP92" t="str">
        <f t="shared" si="67"/>
        <v/>
      </c>
      <c r="GQ92" t="str">
        <f t="shared" si="67"/>
        <v/>
      </c>
      <c r="GR92" t="str">
        <f t="shared" si="48"/>
        <v/>
      </c>
      <c r="GS92" t="str">
        <f t="shared" si="48"/>
        <v/>
      </c>
      <c r="GT92" t="str">
        <f t="shared" si="48"/>
        <v/>
      </c>
      <c r="GU92" t="str">
        <f t="shared" si="48"/>
        <v/>
      </c>
      <c r="GV92" t="str">
        <f t="shared" si="48"/>
        <v/>
      </c>
      <c r="GW92" t="str">
        <f t="shared" si="75"/>
        <v/>
      </c>
      <c r="GX92" t="str">
        <f t="shared" si="75"/>
        <v/>
      </c>
      <c r="GY92" t="str">
        <f t="shared" si="75"/>
        <v/>
      </c>
      <c r="GZ92" t="str">
        <f t="shared" si="75"/>
        <v/>
      </c>
      <c r="HA92" t="str">
        <f t="shared" si="75"/>
        <v/>
      </c>
      <c r="HB92" t="str">
        <f t="shared" si="75"/>
        <v/>
      </c>
      <c r="HC92" s="71" t="str">
        <f t="shared" si="38"/>
        <v/>
      </c>
      <c r="HD92" s="313"/>
      <c r="HE92" s="313"/>
      <c r="HF92" s="313"/>
      <c r="HG92" s="313"/>
      <c r="HH92" s="313"/>
      <c r="HI92" s="316"/>
      <c r="HM92" s="70"/>
      <c r="KC92" s="71"/>
      <c r="KE92" s="318"/>
      <c r="KF92" s="72"/>
      <c r="KG92" s="72"/>
      <c r="KH92" s="73"/>
      <c r="KI92" s="74"/>
      <c r="KJ92" s="74"/>
      <c r="KK92" s="74"/>
      <c r="KL92" s="74"/>
      <c r="KM92" s="74"/>
      <c r="KN92" s="74"/>
      <c r="KO92" s="74"/>
      <c r="KP92" s="74"/>
      <c r="KQ92" s="74"/>
      <c r="KR92" s="74"/>
      <c r="KS92" s="74"/>
      <c r="KT92" s="74"/>
      <c r="KU92" s="74"/>
      <c r="KV92" s="74"/>
      <c r="KW92" s="74"/>
      <c r="KX92" s="74"/>
      <c r="KY92" s="74"/>
      <c r="KZ92" s="74"/>
      <c r="LA92" s="74"/>
      <c r="LB92" s="74"/>
      <c r="LC92" s="74"/>
      <c r="LD92" s="74"/>
      <c r="LE92" s="74"/>
      <c r="LF92" s="74"/>
      <c r="LG92" s="74"/>
      <c r="LH92" s="74"/>
      <c r="LI92" s="74"/>
      <c r="LJ92" s="74"/>
      <c r="LK92" s="74"/>
      <c r="LL92" s="74"/>
      <c r="LM92" s="74"/>
      <c r="LN92" s="74"/>
      <c r="LO92" s="74"/>
      <c r="LP92" s="74"/>
      <c r="LQ92" s="74"/>
      <c r="LR92" s="74"/>
      <c r="LS92" s="74"/>
      <c r="LT92" s="74"/>
      <c r="LU92" s="74"/>
      <c r="LV92" s="74"/>
      <c r="LW92" s="74"/>
      <c r="LX92" s="74"/>
      <c r="LY92" s="74"/>
      <c r="LZ92" s="74"/>
    </row>
    <row r="93" spans="1:434" ht="17" thickBot="1">
      <c r="A93" s="319"/>
      <c r="B93" s="307"/>
      <c r="C93" s="307"/>
      <c r="D93" s="307"/>
      <c r="E93" s="58" t="s">
        <v>70</v>
      </c>
      <c r="F93" s="310"/>
      <c r="G93" s="99"/>
      <c r="H93" s="42" t="s">
        <v>88</v>
      </c>
      <c r="I93" s="59"/>
      <c r="J93" s="60">
        <v>12.1</v>
      </c>
      <c r="K93" s="61"/>
      <c r="L93" s="60">
        <v>9</v>
      </c>
      <c r="M93" s="61"/>
      <c r="N93" s="60">
        <v>7.1</v>
      </c>
      <c r="O93" s="61"/>
      <c r="P93" s="61"/>
      <c r="Q93" s="61"/>
      <c r="R93" s="61"/>
      <c r="S93" s="60">
        <v>5.5</v>
      </c>
      <c r="T93" s="60"/>
      <c r="U93" s="60"/>
      <c r="V93" s="61"/>
      <c r="W93" s="61"/>
      <c r="X93" s="61"/>
      <c r="Y93" s="60"/>
      <c r="Z93" s="60">
        <v>6</v>
      </c>
      <c r="AA93" s="61"/>
      <c r="AB93" s="60">
        <v>6.2</v>
      </c>
      <c r="AC93" s="61"/>
      <c r="AD93" s="60">
        <v>7</v>
      </c>
      <c r="AE93" s="60"/>
      <c r="AF93" s="61"/>
      <c r="AG93" s="60">
        <v>7.9</v>
      </c>
      <c r="AH93" s="61"/>
      <c r="AI93" s="61"/>
      <c r="AJ93" s="60">
        <v>7.5</v>
      </c>
      <c r="AK93" s="62"/>
      <c r="AL93" s="62"/>
      <c r="AM93" s="62"/>
      <c r="AN93" s="63">
        <v>7.1</v>
      </c>
      <c r="AO93" s="62"/>
      <c r="AP93" s="62"/>
      <c r="AQ93" s="63">
        <v>12.1</v>
      </c>
      <c r="AR93" s="62"/>
      <c r="AS93" s="62"/>
      <c r="AT93" s="62"/>
      <c r="AU93" s="62"/>
      <c r="AV93" s="63">
        <v>2.8</v>
      </c>
      <c r="AW93" s="62"/>
      <c r="AX93" s="62"/>
      <c r="AY93" s="63"/>
      <c r="AZ93" s="64">
        <v>8.5</v>
      </c>
      <c r="BA93" s="63"/>
      <c r="BC93" s="319"/>
      <c r="BD93">
        <v>0</v>
      </c>
      <c r="BE93" s="65" t="e">
        <f t="shared" si="112"/>
        <v>#N/A</v>
      </c>
      <c r="BF93" s="65" t="str">
        <f t="shared" si="112"/>
        <v>.</v>
      </c>
      <c r="BG93" s="65" t="e">
        <f t="shared" si="112"/>
        <v>#N/A</v>
      </c>
      <c r="BH93" s="66">
        <f t="shared" si="112"/>
        <v>12.1</v>
      </c>
      <c r="BI93" s="66" t="e">
        <f t="shared" si="112"/>
        <v>#N/A</v>
      </c>
      <c r="BJ93" s="66">
        <f t="shared" si="112"/>
        <v>9</v>
      </c>
      <c r="BK93" s="66" t="e">
        <f t="shared" si="112"/>
        <v>#N/A</v>
      </c>
      <c r="BL93" s="66">
        <f t="shared" si="112"/>
        <v>7.1</v>
      </c>
      <c r="BM93" s="66" t="e">
        <f t="shared" si="112"/>
        <v>#N/A</v>
      </c>
      <c r="BN93" s="66" t="e">
        <f t="shared" si="112"/>
        <v>#N/A</v>
      </c>
      <c r="BO93" s="66" t="e">
        <f t="shared" si="112"/>
        <v>#N/A</v>
      </c>
      <c r="BP93" s="66" t="e">
        <f t="shared" si="112"/>
        <v>#N/A</v>
      </c>
      <c r="BQ93" s="66">
        <f t="shared" si="112"/>
        <v>5.5</v>
      </c>
      <c r="BR93" s="66" t="e">
        <f t="shared" si="112"/>
        <v>#N/A</v>
      </c>
      <c r="BS93" s="66" t="e">
        <f t="shared" si="112"/>
        <v>#N/A</v>
      </c>
      <c r="BT93" s="66" t="e">
        <f t="shared" si="110"/>
        <v>#N/A</v>
      </c>
      <c r="BU93" s="66" t="e">
        <f t="shared" si="110"/>
        <v>#N/A</v>
      </c>
      <c r="BV93" s="66" t="e">
        <f t="shared" si="110"/>
        <v>#N/A</v>
      </c>
      <c r="BW93" s="66" t="e">
        <f t="shared" si="110"/>
        <v>#N/A</v>
      </c>
      <c r="BX93" s="66">
        <f t="shared" si="110"/>
        <v>6</v>
      </c>
      <c r="BY93" s="66" t="e">
        <f t="shared" si="110"/>
        <v>#N/A</v>
      </c>
      <c r="BZ93" s="66">
        <f t="shared" si="110"/>
        <v>6.2</v>
      </c>
      <c r="CA93" s="66" t="e">
        <f t="shared" si="110"/>
        <v>#N/A</v>
      </c>
      <c r="CB93" s="66">
        <f t="shared" si="110"/>
        <v>7</v>
      </c>
      <c r="CC93" s="66" t="e">
        <f t="shared" si="110"/>
        <v>#N/A</v>
      </c>
      <c r="CD93" s="66" t="e">
        <f t="shared" si="110"/>
        <v>#N/A</v>
      </c>
      <c r="CE93" s="66">
        <f t="shared" si="110"/>
        <v>7.9</v>
      </c>
      <c r="CF93" s="66" t="e">
        <f t="shared" si="110"/>
        <v>#N/A</v>
      </c>
      <c r="CG93" s="66" t="e">
        <f t="shared" si="110"/>
        <v>#N/A</v>
      </c>
      <c r="CH93" s="66">
        <f t="shared" si="110"/>
        <v>7.5</v>
      </c>
      <c r="CI93" s="66" t="e">
        <f t="shared" si="110"/>
        <v>#N/A</v>
      </c>
      <c r="CJ93" s="66" t="e">
        <f t="shared" si="111"/>
        <v>#N/A</v>
      </c>
      <c r="CK93" s="66" t="e">
        <f t="shared" si="111"/>
        <v>#N/A</v>
      </c>
      <c r="CL93" s="66">
        <f t="shared" si="111"/>
        <v>7.1</v>
      </c>
      <c r="CM93" s="66" t="e">
        <f t="shared" si="111"/>
        <v>#N/A</v>
      </c>
      <c r="CN93" s="66" t="e">
        <f t="shared" si="111"/>
        <v>#N/A</v>
      </c>
      <c r="CO93" s="66">
        <f t="shared" si="111"/>
        <v>12.1</v>
      </c>
      <c r="CP93" s="66" t="e">
        <f t="shared" si="111"/>
        <v>#N/A</v>
      </c>
      <c r="CQ93" s="66" t="e">
        <f t="shared" si="111"/>
        <v>#N/A</v>
      </c>
      <c r="CR93" s="66" t="e">
        <f t="shared" si="111"/>
        <v>#N/A</v>
      </c>
      <c r="CS93" s="66" t="e">
        <f t="shared" si="111"/>
        <v>#N/A</v>
      </c>
      <c r="CT93" s="66">
        <f t="shared" si="111"/>
        <v>2.8</v>
      </c>
      <c r="CU93" s="66" t="e">
        <f t="shared" si="111"/>
        <v>#N/A</v>
      </c>
      <c r="CV93" s="66" t="e">
        <f t="shared" si="111"/>
        <v>#N/A</v>
      </c>
      <c r="CW93" s="66" t="e">
        <f t="shared" si="111"/>
        <v>#N/A</v>
      </c>
      <c r="CX93" s="66">
        <f t="shared" si="111"/>
        <v>8.5</v>
      </c>
      <c r="CY93" s="66" t="e">
        <f t="shared" si="111"/>
        <v>#N/A</v>
      </c>
      <c r="CZ93" s="66" t="e">
        <f>IF(#REF!="",NA(),#REF!)</f>
        <v>#REF!</v>
      </c>
      <c r="DA93" s="66" t="e">
        <f>IF(#REF!="",NA(),#REF!)</f>
        <v>#REF!</v>
      </c>
      <c r="DB93" s="66" t="e">
        <f>IF(#REF!="",NA(),#REF!)</f>
        <v>#REF!</v>
      </c>
      <c r="DC93" s="66" t="e">
        <f>IF(#REF!="",NA(),#REF!)</f>
        <v>#REF!</v>
      </c>
      <c r="DD93" s="66" t="e">
        <f>IF(#REF!="",NA(),#REF!)</f>
        <v>#REF!</v>
      </c>
      <c r="DE93" s="66" t="e">
        <f>IF(#REF!="",NA(),#REF!)</f>
        <v>#REF!</v>
      </c>
      <c r="DF93" s="66" t="e">
        <f>IF(#REF!="",NA(),#REF!)</f>
        <v>#REF!</v>
      </c>
      <c r="DG93" s="66" t="e">
        <f>IF(#REF!="",NA(),#REF!)</f>
        <v>#REF!</v>
      </c>
      <c r="DH93" s="66" t="e">
        <f>IF(#REF!="",NA(),#REF!)</f>
        <v>#REF!</v>
      </c>
      <c r="DI93" s="66" t="e">
        <f>IF(#REF!="",NA(),#REF!)</f>
        <v>#REF!</v>
      </c>
      <c r="DJ93" s="66" t="e">
        <f>IF(#REF!="",NA(),#REF!)</f>
        <v>#REF!</v>
      </c>
      <c r="DK93" s="66" t="e">
        <f>IF(#REF!="",NA(),#REF!)</f>
        <v>#REF!</v>
      </c>
      <c r="DL93" s="66" t="e">
        <f>IF(#REF!="",NA(),#REF!)</f>
        <v>#REF!</v>
      </c>
      <c r="DM93" s="66" t="e">
        <f>IF(#REF!="",NA(),#REF!)</f>
        <v>#REF!</v>
      </c>
      <c r="DN93" s="66" t="e">
        <f>IF(#REF!="",NA(),#REF!)</f>
        <v>#REF!</v>
      </c>
      <c r="DO93" s="66" t="e">
        <f>IF(#REF!="",NA(),#REF!)</f>
        <v>#REF!</v>
      </c>
      <c r="DP93" s="66" t="e">
        <f>IF(#REF!="",NA(),#REF!)</f>
        <v>#REF!</v>
      </c>
      <c r="DQ93" s="66" t="e">
        <f>IF(#REF!="",NA(),#REF!)</f>
        <v>#REF!</v>
      </c>
      <c r="DR93" s="66" t="e">
        <f>IF(#REF!="",NA(),#REF!)</f>
        <v>#REF!</v>
      </c>
      <c r="DS93" s="66" t="e">
        <f>IF(#REF!="",NA(),#REF!)</f>
        <v>#REF!</v>
      </c>
      <c r="DT93" s="66" t="e">
        <f>IF(#REF!="",NA(),#REF!)</f>
        <v>#REF!</v>
      </c>
      <c r="DU93" s="66" t="e">
        <f>IF(#REF!="",NA(),#REF!)</f>
        <v>#REF!</v>
      </c>
      <c r="DV93" s="66" t="e">
        <f>IF(#REF!="",NA(),#REF!)</f>
        <v>#REF!</v>
      </c>
      <c r="DW93" s="66" t="e">
        <f>IF(#REF!="",NA(),#REF!)</f>
        <v>#REF!</v>
      </c>
      <c r="DX93" s="67" t="e">
        <f>IF(#REF!="",NA(),#REF!)</f>
        <v>#REF!</v>
      </c>
      <c r="DY93" s="304"/>
      <c r="DZ93" s="307"/>
      <c r="EA93" s="68"/>
      <c r="EB93" s="58" t="s">
        <v>70</v>
      </c>
      <c r="EC93" s="310"/>
      <c r="ED93" s="312"/>
      <c r="EE93" s="313"/>
      <c r="EF93" s="313"/>
      <c r="EG93" s="313"/>
      <c r="EH93" s="313"/>
      <c r="EI93" s="313"/>
      <c r="EJ93" s="53" t="str">
        <f t="shared" si="113"/>
        <v/>
      </c>
      <c r="EK93" s="53" t="str">
        <f t="shared" si="113"/>
        <v/>
      </c>
      <c r="EL93" s="70" t="str">
        <f t="shared" si="113"/>
        <v/>
      </c>
      <c r="EM93">
        <f t="shared" si="113"/>
        <v>12.1</v>
      </c>
      <c r="EN93" t="str">
        <f t="shared" si="113"/>
        <v/>
      </c>
      <c r="EO93">
        <f t="shared" si="113"/>
        <v>9</v>
      </c>
      <c r="EP93" t="str">
        <f t="shared" si="113"/>
        <v/>
      </c>
      <c r="EQ93">
        <f t="shared" si="113"/>
        <v>7.1</v>
      </c>
      <c r="ER93" t="str">
        <f t="shared" si="113"/>
        <v/>
      </c>
      <c r="ES93" t="str">
        <f t="shared" si="113"/>
        <v/>
      </c>
      <c r="ET93" t="str">
        <f t="shared" si="113"/>
        <v/>
      </c>
      <c r="EU93" t="str">
        <f t="shared" si="113"/>
        <v/>
      </c>
      <c r="EV93">
        <f t="shared" si="113"/>
        <v>5.5</v>
      </c>
      <c r="EW93" t="str">
        <f t="shared" si="113"/>
        <v/>
      </c>
      <c r="EX93" t="str">
        <f t="shared" si="113"/>
        <v/>
      </c>
      <c r="EY93" t="str">
        <f t="shared" si="88"/>
        <v/>
      </c>
      <c r="EZ93" t="str">
        <f t="shared" si="88"/>
        <v/>
      </c>
      <c r="FA93" t="str">
        <f t="shared" si="88"/>
        <v/>
      </c>
      <c r="FB93" t="str">
        <f t="shared" si="88"/>
        <v/>
      </c>
      <c r="FC93">
        <f t="shared" si="98"/>
        <v>6</v>
      </c>
      <c r="FD93" t="str">
        <f t="shared" si="98"/>
        <v/>
      </c>
      <c r="FE93">
        <f t="shared" si="98"/>
        <v>6.2</v>
      </c>
      <c r="FF93" t="str">
        <f t="shared" si="98"/>
        <v/>
      </c>
      <c r="FG93">
        <f t="shared" si="98"/>
        <v>7</v>
      </c>
      <c r="FH93" t="str">
        <f t="shared" si="98"/>
        <v/>
      </c>
      <c r="FI93" t="str">
        <f t="shared" si="98"/>
        <v/>
      </c>
      <c r="FJ93">
        <f t="shared" si="98"/>
        <v>7.9</v>
      </c>
      <c r="FK93" t="str">
        <f t="shared" si="98"/>
        <v/>
      </c>
      <c r="FL93" t="str">
        <f t="shared" si="98"/>
        <v/>
      </c>
      <c r="FM93">
        <f t="shared" si="98"/>
        <v>7.5</v>
      </c>
      <c r="FN93" t="str">
        <f t="shared" si="66"/>
        <v/>
      </c>
      <c r="FO93" t="str">
        <f t="shared" si="66"/>
        <v/>
      </c>
      <c r="FP93" t="str">
        <f t="shared" si="66"/>
        <v/>
      </c>
      <c r="FQ93">
        <f t="shared" si="66"/>
        <v>7.1</v>
      </c>
      <c r="FR93" t="str">
        <f t="shared" si="100"/>
        <v/>
      </c>
      <c r="FS93" t="str">
        <f t="shared" si="100"/>
        <v/>
      </c>
      <c r="FT93">
        <f t="shared" si="100"/>
        <v>12.1</v>
      </c>
      <c r="FU93" t="str">
        <f t="shared" si="100"/>
        <v/>
      </c>
      <c r="FV93" t="str">
        <f t="shared" si="100"/>
        <v/>
      </c>
      <c r="FW93" t="str">
        <f t="shared" si="100"/>
        <v/>
      </c>
      <c r="FX93" t="str">
        <f t="shared" si="100"/>
        <v/>
      </c>
      <c r="FY93">
        <f t="shared" si="100"/>
        <v>2.8</v>
      </c>
      <c r="FZ93" t="str">
        <f t="shared" si="100"/>
        <v/>
      </c>
      <c r="GA93" t="str">
        <f t="shared" si="100"/>
        <v/>
      </c>
      <c r="GB93" t="str">
        <f t="shared" si="100"/>
        <v/>
      </c>
      <c r="GC93">
        <f t="shared" si="100"/>
        <v>8.5</v>
      </c>
      <c r="GD93" t="str">
        <f t="shared" si="100"/>
        <v/>
      </c>
      <c r="GE93" t="str">
        <f t="shared" si="99"/>
        <v/>
      </c>
      <c r="GF93" t="str">
        <f t="shared" si="99"/>
        <v/>
      </c>
      <c r="GG93" t="str">
        <f t="shared" si="99"/>
        <v/>
      </c>
      <c r="GH93" t="str">
        <f t="shared" si="97"/>
        <v/>
      </c>
      <c r="GI93" t="str">
        <f t="shared" si="97"/>
        <v/>
      </c>
      <c r="GJ93" t="str">
        <f t="shared" si="97"/>
        <v/>
      </c>
      <c r="GK93" t="str">
        <f t="shared" si="97"/>
        <v/>
      </c>
      <c r="GL93" t="str">
        <f t="shared" si="97"/>
        <v/>
      </c>
      <c r="GM93" t="str">
        <f t="shared" si="97"/>
        <v/>
      </c>
      <c r="GN93" t="str">
        <f t="shared" si="67"/>
        <v/>
      </c>
      <c r="GO93" t="str">
        <f t="shared" si="67"/>
        <v/>
      </c>
      <c r="GP93" t="str">
        <f t="shared" si="67"/>
        <v/>
      </c>
      <c r="GQ93" t="str">
        <f t="shared" si="67"/>
        <v/>
      </c>
      <c r="GR93" t="str">
        <f t="shared" si="48"/>
        <v/>
      </c>
      <c r="GS93" t="str">
        <f t="shared" si="48"/>
        <v/>
      </c>
      <c r="GT93" t="str">
        <f t="shared" si="48"/>
        <v/>
      </c>
      <c r="GU93" t="str">
        <f t="shared" si="48"/>
        <v/>
      </c>
      <c r="GV93" t="str">
        <f t="shared" si="48"/>
        <v/>
      </c>
      <c r="GW93" t="str">
        <f t="shared" si="75"/>
        <v/>
      </c>
      <c r="GX93" t="str">
        <f t="shared" si="75"/>
        <v/>
      </c>
      <c r="GY93" t="str">
        <f t="shared" si="75"/>
        <v/>
      </c>
      <c r="GZ93" t="str">
        <f t="shared" si="75"/>
        <v/>
      </c>
      <c r="HA93" t="str">
        <f t="shared" si="75"/>
        <v/>
      </c>
      <c r="HB93" t="str">
        <f t="shared" si="75"/>
        <v/>
      </c>
      <c r="HC93" s="71" t="str">
        <f t="shared" si="38"/>
        <v/>
      </c>
      <c r="HD93" s="313"/>
      <c r="HE93" s="313"/>
      <c r="HF93" s="313"/>
      <c r="HG93" s="313"/>
      <c r="HH93" s="313"/>
      <c r="HI93" s="316"/>
      <c r="HM93" s="70"/>
      <c r="KC93" s="71"/>
      <c r="KE93" s="318"/>
      <c r="KF93" s="72"/>
      <c r="KG93" s="72"/>
      <c r="KH93" s="73"/>
      <c r="KI93" s="74"/>
      <c r="KJ93" s="74"/>
      <c r="KK93" s="74"/>
      <c r="KL93" s="74"/>
      <c r="KM93" s="74"/>
      <c r="KN93" s="74"/>
      <c r="KO93" s="74"/>
      <c r="KP93" s="74"/>
      <c r="KQ93" s="74"/>
      <c r="KR93" s="74"/>
      <c r="KS93" s="74"/>
      <c r="KT93" s="74"/>
      <c r="KU93" s="74"/>
      <c r="KV93" s="74"/>
      <c r="KW93" s="74"/>
      <c r="KX93" s="74"/>
      <c r="KY93" s="74"/>
      <c r="KZ93" s="74"/>
      <c r="LA93" s="74"/>
      <c r="LB93" s="74"/>
      <c r="LC93" s="74"/>
      <c r="LD93" s="74"/>
      <c r="LE93" s="74"/>
      <c r="LF93" s="74"/>
      <c r="LG93" s="74"/>
      <c r="LH93" s="74"/>
      <c r="LI93" s="74"/>
      <c r="LJ93" s="74"/>
      <c r="LK93" s="74"/>
      <c r="LL93" s="74"/>
      <c r="LM93" s="74"/>
      <c r="LN93" s="74"/>
      <c r="LO93" s="74"/>
      <c r="LP93" s="74"/>
      <c r="LQ93" s="74"/>
      <c r="LR93" s="74"/>
      <c r="LS93" s="74"/>
      <c r="LT93" s="74"/>
      <c r="LU93" s="74"/>
      <c r="LV93" s="74"/>
      <c r="LW93" s="74"/>
      <c r="LX93" s="74"/>
      <c r="LY93" s="74"/>
      <c r="LZ93" s="74"/>
    </row>
    <row r="94" spans="1:434" ht="17" thickBot="1">
      <c r="A94" s="319"/>
      <c r="B94" s="307"/>
      <c r="C94" s="308"/>
      <c r="D94" s="308"/>
      <c r="E94" s="94" t="s">
        <v>3</v>
      </c>
      <c r="F94" s="311"/>
      <c r="G94" s="100"/>
      <c r="H94" s="75"/>
      <c r="I94" s="95"/>
      <c r="J94" s="79">
        <v>40.700000000000003</v>
      </c>
      <c r="K94" s="80"/>
      <c r="L94" s="79">
        <v>35.299999999999997</v>
      </c>
      <c r="M94" s="80"/>
      <c r="N94" s="79">
        <v>29.799999999999997</v>
      </c>
      <c r="O94" s="80"/>
      <c r="P94" s="80"/>
      <c r="Q94" s="80"/>
      <c r="R94" s="80"/>
      <c r="S94" s="79">
        <v>25.6</v>
      </c>
      <c r="T94" s="79"/>
      <c r="U94" s="79"/>
      <c r="V94" s="80"/>
      <c r="W94" s="80"/>
      <c r="X94" s="80"/>
      <c r="Y94" s="79"/>
      <c r="Z94" s="79">
        <v>16.799999999999997</v>
      </c>
      <c r="AA94" s="80"/>
      <c r="AB94" s="79">
        <v>18.3</v>
      </c>
      <c r="AC94" s="80"/>
      <c r="AD94" s="79">
        <v>22.9</v>
      </c>
      <c r="AE94" s="79"/>
      <c r="AF94" s="80"/>
      <c r="AG94" s="79">
        <v>30.6</v>
      </c>
      <c r="AH94" s="78"/>
      <c r="AI94" s="80"/>
      <c r="AJ94" s="60">
        <v>33.35</v>
      </c>
      <c r="AK94" s="96"/>
      <c r="AL94" s="96"/>
      <c r="AM94" s="96"/>
      <c r="AN94" s="97">
        <v>36.1</v>
      </c>
      <c r="AO94" s="96"/>
      <c r="AP94" s="96"/>
      <c r="AQ94" s="97">
        <v>35.700000000000003</v>
      </c>
      <c r="AR94" s="96"/>
      <c r="AS94" s="96"/>
      <c r="AT94" s="96"/>
      <c r="AU94" s="96"/>
      <c r="AV94" s="97">
        <v>10.7</v>
      </c>
      <c r="AW94" s="96"/>
      <c r="AX94" s="96"/>
      <c r="AY94" s="97"/>
      <c r="AZ94" s="98">
        <v>28</v>
      </c>
      <c r="BA94" s="97"/>
      <c r="BC94" s="319"/>
      <c r="BD94">
        <v>0</v>
      </c>
      <c r="BE94" s="84" t="e">
        <f t="shared" si="112"/>
        <v>#N/A</v>
      </c>
      <c r="BF94" s="84" t="e">
        <f t="shared" si="112"/>
        <v>#N/A</v>
      </c>
      <c r="BG94" s="84" t="e">
        <f t="shared" si="112"/>
        <v>#N/A</v>
      </c>
      <c r="BH94" s="85">
        <f t="shared" si="112"/>
        <v>40.700000000000003</v>
      </c>
      <c r="BI94" s="85" t="e">
        <f t="shared" si="112"/>
        <v>#N/A</v>
      </c>
      <c r="BJ94" s="85">
        <f t="shared" si="112"/>
        <v>35.299999999999997</v>
      </c>
      <c r="BK94" s="85" t="e">
        <f t="shared" si="112"/>
        <v>#N/A</v>
      </c>
      <c r="BL94" s="85">
        <f t="shared" si="112"/>
        <v>29.799999999999997</v>
      </c>
      <c r="BM94" s="85" t="e">
        <f t="shared" si="112"/>
        <v>#N/A</v>
      </c>
      <c r="BN94" s="85" t="e">
        <f t="shared" si="112"/>
        <v>#N/A</v>
      </c>
      <c r="BO94" s="85" t="e">
        <f t="shared" si="112"/>
        <v>#N/A</v>
      </c>
      <c r="BP94" s="85" t="e">
        <f t="shared" si="112"/>
        <v>#N/A</v>
      </c>
      <c r="BQ94" s="85">
        <f t="shared" si="112"/>
        <v>25.6</v>
      </c>
      <c r="BR94" s="85" t="e">
        <f t="shared" si="112"/>
        <v>#N/A</v>
      </c>
      <c r="BS94" s="85" t="e">
        <f t="shared" si="112"/>
        <v>#N/A</v>
      </c>
      <c r="BT94" s="85" t="e">
        <f t="shared" si="110"/>
        <v>#N/A</v>
      </c>
      <c r="BU94" s="85" t="e">
        <f t="shared" si="110"/>
        <v>#N/A</v>
      </c>
      <c r="BV94" s="85" t="e">
        <f t="shared" si="110"/>
        <v>#N/A</v>
      </c>
      <c r="BW94" s="85" t="e">
        <f t="shared" si="110"/>
        <v>#N/A</v>
      </c>
      <c r="BX94" s="85">
        <f t="shared" si="110"/>
        <v>16.799999999999997</v>
      </c>
      <c r="BY94" s="85" t="e">
        <f t="shared" si="110"/>
        <v>#N/A</v>
      </c>
      <c r="BZ94" s="85">
        <f t="shared" si="110"/>
        <v>18.3</v>
      </c>
      <c r="CA94" s="85" t="e">
        <f t="shared" si="110"/>
        <v>#N/A</v>
      </c>
      <c r="CB94" s="85">
        <f t="shared" si="110"/>
        <v>22.9</v>
      </c>
      <c r="CC94" s="85" t="e">
        <f t="shared" si="110"/>
        <v>#N/A</v>
      </c>
      <c r="CD94" s="85" t="e">
        <f t="shared" si="110"/>
        <v>#N/A</v>
      </c>
      <c r="CE94" s="85">
        <f t="shared" si="110"/>
        <v>30.6</v>
      </c>
      <c r="CF94" s="85" t="e">
        <f t="shared" si="110"/>
        <v>#N/A</v>
      </c>
      <c r="CG94" s="85" t="e">
        <f t="shared" si="110"/>
        <v>#N/A</v>
      </c>
      <c r="CH94" s="85">
        <f t="shared" si="110"/>
        <v>33.35</v>
      </c>
      <c r="CI94" s="85" t="e">
        <f t="shared" si="110"/>
        <v>#N/A</v>
      </c>
      <c r="CJ94" s="85" t="e">
        <f t="shared" si="111"/>
        <v>#N/A</v>
      </c>
      <c r="CK94" s="85" t="e">
        <f t="shared" si="111"/>
        <v>#N/A</v>
      </c>
      <c r="CL94" s="85">
        <f t="shared" si="111"/>
        <v>36.1</v>
      </c>
      <c r="CM94" s="85" t="e">
        <f t="shared" si="111"/>
        <v>#N/A</v>
      </c>
      <c r="CN94" s="85" t="e">
        <f t="shared" si="111"/>
        <v>#N/A</v>
      </c>
      <c r="CO94" s="85">
        <f t="shared" si="111"/>
        <v>35.700000000000003</v>
      </c>
      <c r="CP94" s="85" t="e">
        <f t="shared" si="111"/>
        <v>#N/A</v>
      </c>
      <c r="CQ94" s="85" t="e">
        <f t="shared" si="111"/>
        <v>#N/A</v>
      </c>
      <c r="CR94" s="85" t="e">
        <f t="shared" si="111"/>
        <v>#N/A</v>
      </c>
      <c r="CS94" s="85" t="e">
        <f t="shared" si="111"/>
        <v>#N/A</v>
      </c>
      <c r="CT94" s="85">
        <f t="shared" si="111"/>
        <v>10.7</v>
      </c>
      <c r="CU94" s="85" t="e">
        <f t="shared" si="111"/>
        <v>#N/A</v>
      </c>
      <c r="CV94" s="85" t="e">
        <f t="shared" si="111"/>
        <v>#N/A</v>
      </c>
      <c r="CW94" s="85" t="e">
        <f t="shared" si="111"/>
        <v>#N/A</v>
      </c>
      <c r="CX94" s="85">
        <f t="shared" si="111"/>
        <v>28</v>
      </c>
      <c r="CY94" s="85" t="e">
        <f t="shared" si="111"/>
        <v>#N/A</v>
      </c>
      <c r="CZ94" s="85" t="e">
        <f>IF(#REF!="",NA(),#REF!)</f>
        <v>#REF!</v>
      </c>
      <c r="DA94" s="85" t="e">
        <f>IF(#REF!="",NA(),#REF!)</f>
        <v>#REF!</v>
      </c>
      <c r="DB94" s="85" t="e">
        <f>IF(#REF!="",NA(),#REF!)</f>
        <v>#REF!</v>
      </c>
      <c r="DC94" s="85" t="e">
        <f>IF(#REF!="",NA(),#REF!)</f>
        <v>#REF!</v>
      </c>
      <c r="DD94" s="85" t="e">
        <f>IF(#REF!="",NA(),#REF!)</f>
        <v>#REF!</v>
      </c>
      <c r="DE94" s="85" t="e">
        <f>IF(#REF!="",NA(),#REF!)</f>
        <v>#REF!</v>
      </c>
      <c r="DF94" s="85" t="e">
        <f>IF(#REF!="",NA(),#REF!)</f>
        <v>#REF!</v>
      </c>
      <c r="DG94" s="85" t="e">
        <f>IF(#REF!="",NA(),#REF!)</f>
        <v>#REF!</v>
      </c>
      <c r="DH94" s="85" t="e">
        <f>IF(#REF!="",NA(),#REF!)</f>
        <v>#REF!</v>
      </c>
      <c r="DI94" s="85" t="e">
        <f>IF(#REF!="",NA(),#REF!)</f>
        <v>#REF!</v>
      </c>
      <c r="DJ94" s="85" t="e">
        <f>IF(#REF!="",NA(),#REF!)</f>
        <v>#REF!</v>
      </c>
      <c r="DK94" s="85" t="e">
        <f>IF(#REF!="",NA(),#REF!)</f>
        <v>#REF!</v>
      </c>
      <c r="DL94" s="85" t="e">
        <f>IF(#REF!="",NA(),#REF!)</f>
        <v>#REF!</v>
      </c>
      <c r="DM94" s="85" t="e">
        <f>IF(#REF!="",NA(),#REF!)</f>
        <v>#REF!</v>
      </c>
      <c r="DN94" s="85" t="e">
        <f>IF(#REF!="",NA(),#REF!)</f>
        <v>#REF!</v>
      </c>
      <c r="DO94" s="85" t="e">
        <f>IF(#REF!="",NA(),#REF!)</f>
        <v>#REF!</v>
      </c>
      <c r="DP94" s="85" t="e">
        <f>IF(#REF!="",NA(),#REF!)</f>
        <v>#REF!</v>
      </c>
      <c r="DQ94" s="85" t="e">
        <f>IF(#REF!="",NA(),#REF!)</f>
        <v>#REF!</v>
      </c>
      <c r="DR94" s="85" t="e">
        <f>IF(#REF!="",NA(),#REF!)</f>
        <v>#REF!</v>
      </c>
      <c r="DS94" s="85" t="e">
        <f>IF(#REF!="",NA(),#REF!)</f>
        <v>#REF!</v>
      </c>
      <c r="DT94" s="85" t="e">
        <f>IF(#REF!="",NA(),#REF!)</f>
        <v>#REF!</v>
      </c>
      <c r="DU94" s="85" t="e">
        <f>IF(#REF!="",NA(),#REF!)</f>
        <v>#REF!</v>
      </c>
      <c r="DV94" s="85" t="e">
        <f>IF(#REF!="",NA(),#REF!)</f>
        <v>#REF!</v>
      </c>
      <c r="DW94" s="85" t="e">
        <f>IF(#REF!="",NA(),#REF!)</f>
        <v>#REF!</v>
      </c>
      <c r="DX94" s="86" t="e">
        <f>IF(#REF!="",NA(),#REF!)</f>
        <v>#REF!</v>
      </c>
      <c r="DY94" s="305"/>
      <c r="DZ94" s="308"/>
      <c r="EA94" s="87"/>
      <c r="EB94" s="58" t="s">
        <v>3</v>
      </c>
      <c r="EC94" s="311"/>
      <c r="ED94" s="312"/>
      <c r="EE94" s="313"/>
      <c r="EF94" s="313"/>
      <c r="EG94" s="313"/>
      <c r="EH94" s="313"/>
      <c r="EI94" s="313"/>
      <c r="EJ94" s="53" t="str">
        <f t="shared" si="113"/>
        <v/>
      </c>
      <c r="EK94" s="53" t="str">
        <f t="shared" si="113"/>
        <v/>
      </c>
      <c r="EL94" s="88" t="str">
        <f t="shared" si="113"/>
        <v/>
      </c>
      <c r="EM94" s="89">
        <f t="shared" si="113"/>
        <v>40.700000000000003</v>
      </c>
      <c r="EN94" s="89" t="str">
        <f t="shared" si="113"/>
        <v/>
      </c>
      <c r="EO94" s="89">
        <f t="shared" si="113"/>
        <v>35.299999999999997</v>
      </c>
      <c r="EP94" s="89" t="str">
        <f t="shared" si="113"/>
        <v/>
      </c>
      <c r="EQ94" s="89">
        <f t="shared" si="113"/>
        <v>29.799999999999997</v>
      </c>
      <c r="ER94" s="89" t="str">
        <f t="shared" si="113"/>
        <v/>
      </c>
      <c r="ES94" s="89" t="str">
        <f t="shared" si="113"/>
        <v/>
      </c>
      <c r="ET94" s="89" t="str">
        <f t="shared" si="113"/>
        <v/>
      </c>
      <c r="EU94" s="89" t="str">
        <f t="shared" si="113"/>
        <v/>
      </c>
      <c r="EV94" s="89">
        <f t="shared" si="113"/>
        <v>25.6</v>
      </c>
      <c r="EW94" s="89" t="str">
        <f t="shared" si="113"/>
        <v/>
      </c>
      <c r="EX94" s="89" t="str">
        <f t="shared" si="113"/>
        <v/>
      </c>
      <c r="EY94" s="89" t="str">
        <f t="shared" si="88"/>
        <v/>
      </c>
      <c r="EZ94" s="89" t="str">
        <f t="shared" si="88"/>
        <v/>
      </c>
      <c r="FA94" s="89" t="str">
        <f t="shared" si="88"/>
        <v/>
      </c>
      <c r="FB94" s="89" t="str">
        <f t="shared" si="88"/>
        <v/>
      </c>
      <c r="FC94" s="89">
        <f t="shared" si="98"/>
        <v>16.799999999999997</v>
      </c>
      <c r="FD94" s="89" t="str">
        <f t="shared" si="98"/>
        <v/>
      </c>
      <c r="FE94" s="89">
        <f t="shared" si="98"/>
        <v>18.3</v>
      </c>
      <c r="FF94" s="89" t="str">
        <f t="shared" si="98"/>
        <v/>
      </c>
      <c r="FG94" s="89">
        <f t="shared" si="98"/>
        <v>22.9</v>
      </c>
      <c r="FH94" s="89" t="str">
        <f t="shared" si="98"/>
        <v/>
      </c>
      <c r="FI94" s="89" t="str">
        <f t="shared" si="98"/>
        <v/>
      </c>
      <c r="FJ94" s="89">
        <f t="shared" si="98"/>
        <v>30.6</v>
      </c>
      <c r="FK94" s="89" t="str">
        <f t="shared" si="98"/>
        <v/>
      </c>
      <c r="FL94" s="89" t="str">
        <f t="shared" si="98"/>
        <v/>
      </c>
      <c r="FM94" s="89">
        <f t="shared" si="98"/>
        <v>33.35</v>
      </c>
      <c r="FN94" s="89" t="str">
        <f t="shared" si="66"/>
        <v/>
      </c>
      <c r="FO94" s="89" t="str">
        <f t="shared" si="66"/>
        <v/>
      </c>
      <c r="FP94" s="89" t="str">
        <f t="shared" si="66"/>
        <v/>
      </c>
      <c r="FQ94" s="89">
        <f t="shared" si="66"/>
        <v>36.1</v>
      </c>
      <c r="FR94" s="89" t="str">
        <f t="shared" si="100"/>
        <v/>
      </c>
      <c r="FS94" s="89" t="str">
        <f t="shared" si="100"/>
        <v/>
      </c>
      <c r="FT94" s="89">
        <f t="shared" si="100"/>
        <v>35.700000000000003</v>
      </c>
      <c r="FU94" s="89" t="str">
        <f t="shared" si="100"/>
        <v/>
      </c>
      <c r="FV94" s="89" t="str">
        <f t="shared" si="100"/>
        <v/>
      </c>
      <c r="FW94" s="89" t="str">
        <f t="shared" si="100"/>
        <v/>
      </c>
      <c r="FX94" s="89" t="str">
        <f t="shared" si="100"/>
        <v/>
      </c>
      <c r="FY94" s="89">
        <f t="shared" si="100"/>
        <v>10.7</v>
      </c>
      <c r="FZ94" s="89" t="str">
        <f t="shared" si="100"/>
        <v/>
      </c>
      <c r="GA94" s="89" t="str">
        <f t="shared" si="100"/>
        <v/>
      </c>
      <c r="GB94" s="89" t="str">
        <f t="shared" si="100"/>
        <v/>
      </c>
      <c r="GC94" s="89">
        <f t="shared" si="100"/>
        <v>28</v>
      </c>
      <c r="GD94" s="89" t="str">
        <f t="shared" si="100"/>
        <v/>
      </c>
      <c r="GE94" s="89" t="str">
        <f t="shared" si="99"/>
        <v/>
      </c>
      <c r="GF94" s="89" t="str">
        <f t="shared" si="99"/>
        <v/>
      </c>
      <c r="GG94" s="89" t="str">
        <f t="shared" si="99"/>
        <v/>
      </c>
      <c r="GH94" s="89" t="str">
        <f t="shared" si="97"/>
        <v/>
      </c>
      <c r="GI94" s="89" t="str">
        <f t="shared" si="97"/>
        <v/>
      </c>
      <c r="GJ94" s="89" t="str">
        <f t="shared" si="97"/>
        <v/>
      </c>
      <c r="GK94" s="89" t="str">
        <f t="shared" si="97"/>
        <v/>
      </c>
      <c r="GL94" s="89" t="str">
        <f t="shared" si="97"/>
        <v/>
      </c>
      <c r="GM94" s="89" t="str">
        <f t="shared" si="97"/>
        <v/>
      </c>
      <c r="GN94" s="89" t="str">
        <f t="shared" si="67"/>
        <v/>
      </c>
      <c r="GO94" s="89" t="str">
        <f t="shared" si="67"/>
        <v/>
      </c>
      <c r="GP94" s="89" t="str">
        <f t="shared" si="67"/>
        <v/>
      </c>
      <c r="GQ94" s="89" t="str">
        <f t="shared" si="67"/>
        <v/>
      </c>
      <c r="GR94" s="89" t="str">
        <f t="shared" si="48"/>
        <v/>
      </c>
      <c r="GS94" s="89" t="str">
        <f t="shared" si="48"/>
        <v/>
      </c>
      <c r="GT94" s="89" t="str">
        <f t="shared" si="48"/>
        <v/>
      </c>
      <c r="GU94" s="89" t="str">
        <f t="shared" si="48"/>
        <v/>
      </c>
      <c r="GV94" s="89" t="str">
        <f t="shared" si="48"/>
        <v/>
      </c>
      <c r="GW94" s="89" t="str">
        <f t="shared" si="75"/>
        <v/>
      </c>
      <c r="GX94" s="89" t="str">
        <f t="shared" si="75"/>
        <v/>
      </c>
      <c r="GY94" s="89" t="str">
        <f t="shared" si="75"/>
        <v/>
      </c>
      <c r="GZ94" s="89" t="str">
        <f t="shared" si="75"/>
        <v/>
      </c>
      <c r="HA94" s="89" t="str">
        <f t="shared" si="75"/>
        <v/>
      </c>
      <c r="HB94" s="89" t="str">
        <f t="shared" si="75"/>
        <v/>
      </c>
      <c r="HC94" s="90" t="str">
        <f t="shared" si="38"/>
        <v/>
      </c>
      <c r="HD94" s="313"/>
      <c r="HE94" s="313"/>
      <c r="HF94" s="313"/>
      <c r="HG94" s="313"/>
      <c r="HH94" s="313"/>
      <c r="HI94" s="316"/>
      <c r="HM94" s="88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  <c r="IX94" s="89"/>
      <c r="IY94" s="89"/>
      <c r="IZ94" s="89"/>
      <c r="JA94" s="89"/>
      <c r="JB94" s="89"/>
      <c r="JC94" s="89"/>
      <c r="JD94" s="89"/>
      <c r="JE94" s="89"/>
      <c r="JF94" s="89"/>
      <c r="JG94" s="89"/>
      <c r="JH94" s="89"/>
      <c r="JI94" s="89"/>
      <c r="JJ94" s="89"/>
      <c r="JK94" s="89"/>
      <c r="JL94" s="89"/>
      <c r="JM94" s="89"/>
      <c r="JN94" s="89"/>
      <c r="JO94" s="89"/>
      <c r="JP94" s="89"/>
      <c r="JQ94" s="89"/>
      <c r="JR94" s="89"/>
      <c r="JS94" s="89"/>
      <c r="JT94" s="89"/>
      <c r="JU94" s="89"/>
      <c r="JV94" s="89"/>
      <c r="JW94" s="89"/>
      <c r="JX94" s="89"/>
      <c r="JY94" s="89"/>
      <c r="JZ94" s="89"/>
      <c r="KA94" s="89"/>
      <c r="KB94" s="89"/>
      <c r="KC94" s="90"/>
      <c r="KE94" s="318"/>
      <c r="KF94" s="91"/>
      <c r="KG94" s="91"/>
      <c r="KH94" s="92"/>
      <c r="KI94" s="93"/>
      <c r="KJ94" s="93"/>
      <c r="KK94" s="93"/>
      <c r="KL94" s="93"/>
      <c r="KM94" s="93"/>
      <c r="KN94" s="93"/>
      <c r="KO94" s="93"/>
      <c r="KP94" s="93"/>
      <c r="KQ94" s="93"/>
      <c r="KR94" s="93"/>
      <c r="KS94" s="93"/>
      <c r="KT94" s="93"/>
      <c r="KU94" s="93"/>
      <c r="KV94" s="93"/>
      <c r="KW94" s="93"/>
      <c r="KX94" s="93"/>
      <c r="KY94" s="93"/>
      <c r="KZ94" s="93"/>
      <c r="LA94" s="93"/>
      <c r="LB94" s="93"/>
      <c r="LC94" s="93"/>
      <c r="LD94" s="93"/>
      <c r="LE94" s="93"/>
      <c r="LF94" s="93"/>
      <c r="LG94" s="93"/>
      <c r="LH94" s="93"/>
      <c r="LI94" s="93"/>
      <c r="LJ94" s="93"/>
      <c r="LK94" s="93"/>
      <c r="LL94" s="93"/>
      <c r="LM94" s="93"/>
      <c r="LN94" s="93"/>
      <c r="LO94" s="93"/>
      <c r="LP94" s="93"/>
      <c r="LQ94" s="93"/>
      <c r="LR94" s="93"/>
      <c r="LS94" s="93"/>
      <c r="LT94" s="93"/>
      <c r="LU94" s="93"/>
      <c r="LV94" s="93"/>
      <c r="LW94" s="93"/>
      <c r="LX94" s="93"/>
      <c r="LY94" s="93"/>
      <c r="LZ94" s="93"/>
    </row>
    <row r="95" spans="1:434" ht="15" customHeight="1" thickBot="1">
      <c r="A95" s="319" t="s">
        <v>26</v>
      </c>
      <c r="B95" s="307">
        <v>7</v>
      </c>
      <c r="C95" s="306">
        <f ca="1">_xlfn.DAYS(TODAY(),F95)</f>
        <v>2602</v>
      </c>
      <c r="D95" s="306" t="s">
        <v>91</v>
      </c>
      <c r="E95" s="41" t="s">
        <v>65</v>
      </c>
      <c r="F95" s="309">
        <v>42830</v>
      </c>
      <c r="G95" s="99"/>
      <c r="H95" s="42">
        <v>0</v>
      </c>
      <c r="I95" s="43"/>
      <c r="J95" s="44">
        <v>150</v>
      </c>
      <c r="K95" s="45"/>
      <c r="L95" s="44">
        <v>220</v>
      </c>
      <c r="M95" s="45"/>
      <c r="N95" s="44">
        <v>251</v>
      </c>
      <c r="O95" s="45"/>
      <c r="P95" s="45"/>
      <c r="Q95" s="45"/>
      <c r="R95" s="45"/>
      <c r="S95" s="44">
        <v>326</v>
      </c>
      <c r="T95" s="44"/>
      <c r="U95" s="44">
        <v>321</v>
      </c>
      <c r="V95" s="45"/>
      <c r="W95" s="45"/>
      <c r="X95" s="45"/>
      <c r="Y95" s="44"/>
      <c r="Z95" s="44">
        <v>365</v>
      </c>
      <c r="AA95" s="45"/>
      <c r="AB95" s="44">
        <v>323</v>
      </c>
      <c r="AC95" s="45"/>
      <c r="AD95" s="44">
        <v>377</v>
      </c>
      <c r="AE95" s="44"/>
      <c r="AF95" s="45"/>
      <c r="AG95" s="44">
        <v>312</v>
      </c>
      <c r="AH95" s="45"/>
      <c r="AI95" s="45"/>
      <c r="AJ95" s="44">
        <v>180</v>
      </c>
      <c r="AK95" s="46"/>
      <c r="AL95" s="46"/>
      <c r="AM95" s="46"/>
      <c r="AN95" s="47">
        <v>98</v>
      </c>
      <c r="AO95" s="46"/>
      <c r="AP95" s="46"/>
      <c r="AQ95" s="47">
        <v>35</v>
      </c>
      <c r="AR95" s="46"/>
      <c r="AS95" s="46"/>
      <c r="AT95" s="46"/>
      <c r="AU95" s="46"/>
      <c r="AV95" s="47">
        <v>89</v>
      </c>
      <c r="AW95" s="46"/>
      <c r="AX95" s="46"/>
      <c r="AY95" s="47"/>
      <c r="AZ95" s="48">
        <v>22</v>
      </c>
      <c r="BA95" s="47"/>
      <c r="BC95" s="319" t="s">
        <v>26</v>
      </c>
      <c r="BD95">
        <v>0</v>
      </c>
      <c r="BE95" s="49" t="e">
        <f t="shared" si="112"/>
        <v>#N/A</v>
      </c>
      <c r="BF95" s="49">
        <f t="shared" si="112"/>
        <v>0</v>
      </c>
      <c r="BG95" s="49" t="e">
        <f t="shared" si="112"/>
        <v>#N/A</v>
      </c>
      <c r="BH95" s="50">
        <f t="shared" si="112"/>
        <v>150</v>
      </c>
      <c r="BI95" s="50" t="e">
        <f t="shared" si="112"/>
        <v>#N/A</v>
      </c>
      <c r="BJ95" s="50">
        <f t="shared" si="112"/>
        <v>220</v>
      </c>
      <c r="BK95" s="50" t="e">
        <f t="shared" si="112"/>
        <v>#N/A</v>
      </c>
      <c r="BL95" s="50">
        <f t="shared" si="112"/>
        <v>251</v>
      </c>
      <c r="BM95" s="50" t="e">
        <f t="shared" si="112"/>
        <v>#N/A</v>
      </c>
      <c r="BN95" s="50" t="e">
        <f t="shared" si="112"/>
        <v>#N/A</v>
      </c>
      <c r="BO95" s="50" t="e">
        <f t="shared" si="112"/>
        <v>#N/A</v>
      </c>
      <c r="BP95" s="50" t="e">
        <f t="shared" si="112"/>
        <v>#N/A</v>
      </c>
      <c r="BQ95" s="50">
        <f t="shared" si="112"/>
        <v>326</v>
      </c>
      <c r="BR95" s="50" t="e">
        <f t="shared" si="112"/>
        <v>#N/A</v>
      </c>
      <c r="BS95" s="50">
        <f t="shared" si="112"/>
        <v>321</v>
      </c>
      <c r="BT95" s="50" t="e">
        <f t="shared" si="110"/>
        <v>#N/A</v>
      </c>
      <c r="BU95" s="50" t="e">
        <f t="shared" si="110"/>
        <v>#N/A</v>
      </c>
      <c r="BV95" s="50" t="e">
        <f t="shared" si="110"/>
        <v>#N/A</v>
      </c>
      <c r="BW95" s="50" t="e">
        <f t="shared" si="110"/>
        <v>#N/A</v>
      </c>
      <c r="BX95" s="50">
        <f t="shared" si="110"/>
        <v>365</v>
      </c>
      <c r="BY95" s="50" t="e">
        <f t="shared" si="110"/>
        <v>#N/A</v>
      </c>
      <c r="BZ95" s="50">
        <f t="shared" si="110"/>
        <v>323</v>
      </c>
      <c r="CA95" s="50" t="e">
        <f t="shared" si="110"/>
        <v>#N/A</v>
      </c>
      <c r="CB95" s="50">
        <f t="shared" si="110"/>
        <v>377</v>
      </c>
      <c r="CC95" s="50" t="e">
        <f t="shared" si="110"/>
        <v>#N/A</v>
      </c>
      <c r="CD95" s="50" t="e">
        <f t="shared" si="110"/>
        <v>#N/A</v>
      </c>
      <c r="CE95" s="50">
        <f t="shared" si="110"/>
        <v>312</v>
      </c>
      <c r="CF95" s="50" t="e">
        <f t="shared" si="110"/>
        <v>#N/A</v>
      </c>
      <c r="CG95" s="50" t="e">
        <f t="shared" si="110"/>
        <v>#N/A</v>
      </c>
      <c r="CH95" s="50">
        <f t="shared" si="110"/>
        <v>180</v>
      </c>
      <c r="CI95" s="50" t="e">
        <f t="shared" si="110"/>
        <v>#N/A</v>
      </c>
      <c r="CJ95" s="50" t="e">
        <f t="shared" si="111"/>
        <v>#N/A</v>
      </c>
      <c r="CK95" s="50" t="e">
        <f t="shared" si="111"/>
        <v>#N/A</v>
      </c>
      <c r="CL95" s="50">
        <f t="shared" si="111"/>
        <v>98</v>
      </c>
      <c r="CM95" s="50" t="e">
        <f t="shared" si="111"/>
        <v>#N/A</v>
      </c>
      <c r="CN95" s="50" t="e">
        <f t="shared" si="111"/>
        <v>#N/A</v>
      </c>
      <c r="CO95" s="50">
        <f t="shared" si="111"/>
        <v>35</v>
      </c>
      <c r="CP95" s="50" t="e">
        <f t="shared" si="111"/>
        <v>#N/A</v>
      </c>
      <c r="CQ95" s="50" t="e">
        <f t="shared" si="111"/>
        <v>#N/A</v>
      </c>
      <c r="CR95" s="50" t="e">
        <f t="shared" si="111"/>
        <v>#N/A</v>
      </c>
      <c r="CS95" s="50" t="e">
        <f t="shared" si="111"/>
        <v>#N/A</v>
      </c>
      <c r="CT95" s="50">
        <f t="shared" si="111"/>
        <v>89</v>
      </c>
      <c r="CU95" s="50" t="e">
        <f t="shared" si="111"/>
        <v>#N/A</v>
      </c>
      <c r="CV95" s="50" t="e">
        <f t="shared" si="111"/>
        <v>#N/A</v>
      </c>
      <c r="CW95" s="50" t="e">
        <f t="shared" si="111"/>
        <v>#N/A</v>
      </c>
      <c r="CX95" s="50">
        <f t="shared" si="111"/>
        <v>22</v>
      </c>
      <c r="CY95" s="50" t="e">
        <f t="shared" si="111"/>
        <v>#N/A</v>
      </c>
      <c r="CZ95" s="50" t="e">
        <f>IF(#REF!="",NA(),#REF!)</f>
        <v>#REF!</v>
      </c>
      <c r="DA95" s="50" t="e">
        <f>IF(#REF!="",NA(),#REF!)</f>
        <v>#REF!</v>
      </c>
      <c r="DB95" s="50" t="e">
        <f>IF(#REF!="",NA(),#REF!)</f>
        <v>#REF!</v>
      </c>
      <c r="DC95" s="50" t="e">
        <f>IF(#REF!="",NA(),#REF!)</f>
        <v>#REF!</v>
      </c>
      <c r="DD95" s="50" t="e">
        <f>IF(#REF!="",NA(),#REF!)</f>
        <v>#REF!</v>
      </c>
      <c r="DE95" s="50" t="e">
        <f>IF(#REF!="",NA(),#REF!)</f>
        <v>#REF!</v>
      </c>
      <c r="DF95" s="50" t="e">
        <f>IF(#REF!="",NA(),#REF!)</f>
        <v>#REF!</v>
      </c>
      <c r="DG95" s="50" t="e">
        <f>IF(#REF!="",NA(),#REF!)</f>
        <v>#REF!</v>
      </c>
      <c r="DH95" s="50" t="e">
        <f>IF(#REF!="",NA(),#REF!)</f>
        <v>#REF!</v>
      </c>
      <c r="DI95" s="50" t="e">
        <f>IF(#REF!="",NA(),#REF!)</f>
        <v>#REF!</v>
      </c>
      <c r="DJ95" s="50" t="e">
        <f>IF(#REF!="",NA(),#REF!)</f>
        <v>#REF!</v>
      </c>
      <c r="DK95" s="50" t="e">
        <f>IF(#REF!="",NA(),#REF!)</f>
        <v>#REF!</v>
      </c>
      <c r="DL95" s="50" t="e">
        <f>IF(#REF!="",NA(),#REF!)</f>
        <v>#REF!</v>
      </c>
      <c r="DM95" s="50" t="e">
        <f>IF(#REF!="",NA(),#REF!)</f>
        <v>#REF!</v>
      </c>
      <c r="DN95" s="50" t="e">
        <f>IF(#REF!="",NA(),#REF!)</f>
        <v>#REF!</v>
      </c>
      <c r="DO95" s="50" t="e">
        <f>IF(#REF!="",NA(),#REF!)</f>
        <v>#REF!</v>
      </c>
      <c r="DP95" s="50" t="e">
        <f>IF(#REF!="",NA(),#REF!)</f>
        <v>#REF!</v>
      </c>
      <c r="DQ95" s="50" t="e">
        <f>IF(#REF!="",NA(),#REF!)</f>
        <v>#REF!</v>
      </c>
      <c r="DR95" s="50" t="e">
        <f>IF(#REF!="",NA(),#REF!)</f>
        <v>#REF!</v>
      </c>
      <c r="DS95" s="50" t="e">
        <f>IF(#REF!="",NA(),#REF!)</f>
        <v>#REF!</v>
      </c>
      <c r="DT95" s="50" t="e">
        <f>IF(#REF!="",NA(),#REF!)</f>
        <v>#REF!</v>
      </c>
      <c r="DU95" s="50" t="e">
        <f>IF(#REF!="",NA(),#REF!)</f>
        <v>#REF!</v>
      </c>
      <c r="DV95" s="50" t="e">
        <f>IF(#REF!="",NA(),#REF!)</f>
        <v>#REF!</v>
      </c>
      <c r="DW95" s="50" t="e">
        <f>IF(#REF!="",NA(),#REF!)</f>
        <v>#REF!</v>
      </c>
      <c r="DX95" s="51" t="e">
        <f>IF(#REF!="",NA(),#REF!)</f>
        <v>#REF!</v>
      </c>
      <c r="DY95" s="303">
        <f ca="1">_xlfn.DAYS(TODAY(),EC95)</f>
        <v>2602</v>
      </c>
      <c r="DZ95" s="323" t="s">
        <v>91</v>
      </c>
      <c r="EA95" s="52">
        <f t="shared" ref="EA95" si="114">SUM(EL95:HC95)</f>
        <v>3069</v>
      </c>
      <c r="EB95" s="41" t="s">
        <v>65</v>
      </c>
      <c r="EC95" s="309">
        <v>42830</v>
      </c>
      <c r="ED95" s="312"/>
      <c r="EE95" s="313"/>
      <c r="EF95" s="313"/>
      <c r="EG95" s="313"/>
      <c r="EH95" s="313"/>
      <c r="EI95" s="313"/>
      <c r="EJ95" s="53" t="str">
        <f t="shared" si="113"/>
        <v/>
      </c>
      <c r="EK95" s="53">
        <f t="shared" si="113"/>
        <v>0</v>
      </c>
      <c r="EL95" s="53" t="str">
        <f t="shared" si="113"/>
        <v/>
      </c>
      <c r="EM95" s="54">
        <f t="shared" si="113"/>
        <v>150</v>
      </c>
      <c r="EN95" s="54" t="str">
        <f t="shared" si="113"/>
        <v/>
      </c>
      <c r="EO95" s="54">
        <f t="shared" si="113"/>
        <v>220</v>
      </c>
      <c r="EP95" s="54" t="str">
        <f t="shared" si="113"/>
        <v/>
      </c>
      <c r="EQ95" s="54">
        <f t="shared" si="113"/>
        <v>251</v>
      </c>
      <c r="ER95" s="54" t="str">
        <f t="shared" si="113"/>
        <v/>
      </c>
      <c r="ES95" s="54" t="str">
        <f t="shared" si="113"/>
        <v/>
      </c>
      <c r="ET95" s="54" t="str">
        <f t="shared" si="113"/>
        <v/>
      </c>
      <c r="EU95" s="54" t="str">
        <f t="shared" si="113"/>
        <v/>
      </c>
      <c r="EV95" s="54">
        <f t="shared" si="113"/>
        <v>326</v>
      </c>
      <c r="EW95" s="54" t="str">
        <f t="shared" si="113"/>
        <v/>
      </c>
      <c r="EX95" s="54">
        <f t="shared" si="113"/>
        <v>321</v>
      </c>
      <c r="EY95" s="54" t="str">
        <f t="shared" si="88"/>
        <v/>
      </c>
      <c r="EZ95" s="54" t="str">
        <f t="shared" si="88"/>
        <v/>
      </c>
      <c r="FA95" s="54" t="str">
        <f t="shared" si="88"/>
        <v/>
      </c>
      <c r="FB95" s="54" t="str">
        <f t="shared" si="88"/>
        <v/>
      </c>
      <c r="FC95" s="54">
        <f t="shared" si="98"/>
        <v>365</v>
      </c>
      <c r="FD95" s="54" t="str">
        <f t="shared" si="98"/>
        <v/>
      </c>
      <c r="FE95" s="54">
        <f t="shared" si="98"/>
        <v>323</v>
      </c>
      <c r="FF95" s="54" t="str">
        <f t="shared" si="98"/>
        <v/>
      </c>
      <c r="FG95" s="54">
        <f t="shared" si="98"/>
        <v>377</v>
      </c>
      <c r="FH95" s="54" t="str">
        <f t="shared" si="98"/>
        <v/>
      </c>
      <c r="FI95" s="54" t="str">
        <f t="shared" si="98"/>
        <v/>
      </c>
      <c r="FJ95" s="54">
        <f t="shared" si="98"/>
        <v>312</v>
      </c>
      <c r="FK95" s="54" t="str">
        <f t="shared" si="98"/>
        <v/>
      </c>
      <c r="FL95" s="54" t="str">
        <f t="shared" si="98"/>
        <v/>
      </c>
      <c r="FM95" s="54">
        <f t="shared" si="98"/>
        <v>180</v>
      </c>
      <c r="FN95" s="54" t="str">
        <f t="shared" si="66"/>
        <v/>
      </c>
      <c r="FO95" s="54" t="str">
        <f t="shared" si="66"/>
        <v/>
      </c>
      <c r="FP95" s="54" t="str">
        <f t="shared" si="66"/>
        <v/>
      </c>
      <c r="FQ95" s="54">
        <f t="shared" si="66"/>
        <v>98</v>
      </c>
      <c r="FR95" s="54" t="str">
        <f t="shared" si="100"/>
        <v/>
      </c>
      <c r="FS95" s="54" t="str">
        <f t="shared" si="100"/>
        <v/>
      </c>
      <c r="FT95" s="54">
        <f t="shared" si="100"/>
        <v>35</v>
      </c>
      <c r="FU95" s="54" t="str">
        <f t="shared" si="100"/>
        <v/>
      </c>
      <c r="FV95" s="54" t="str">
        <f t="shared" si="100"/>
        <v/>
      </c>
      <c r="FW95" s="54" t="str">
        <f t="shared" si="100"/>
        <v/>
      </c>
      <c r="FX95" s="54" t="str">
        <f t="shared" si="100"/>
        <v/>
      </c>
      <c r="FY95" s="54">
        <f t="shared" si="100"/>
        <v>89</v>
      </c>
      <c r="FZ95" s="54" t="str">
        <f t="shared" si="100"/>
        <v/>
      </c>
      <c r="GA95" s="54" t="str">
        <f t="shared" si="100"/>
        <v/>
      </c>
      <c r="GB95" s="54" t="str">
        <f t="shared" si="100"/>
        <v/>
      </c>
      <c r="GC95" s="54">
        <f t="shared" si="100"/>
        <v>22</v>
      </c>
      <c r="GD95" s="54" t="str">
        <f t="shared" si="100"/>
        <v/>
      </c>
      <c r="GE95" s="54" t="str">
        <f t="shared" si="99"/>
        <v/>
      </c>
      <c r="GF95" s="54" t="str">
        <f t="shared" si="99"/>
        <v/>
      </c>
      <c r="GG95" s="54" t="str">
        <f t="shared" si="99"/>
        <v/>
      </c>
      <c r="GH95" s="54" t="str">
        <f t="shared" si="97"/>
        <v/>
      </c>
      <c r="GI95" s="54" t="str">
        <f t="shared" si="97"/>
        <v/>
      </c>
      <c r="GJ95" s="54" t="str">
        <f t="shared" si="97"/>
        <v/>
      </c>
      <c r="GK95" s="54" t="str">
        <f t="shared" si="97"/>
        <v/>
      </c>
      <c r="GL95" s="54" t="str">
        <f t="shared" si="97"/>
        <v/>
      </c>
      <c r="GM95" s="54" t="str">
        <f t="shared" si="97"/>
        <v/>
      </c>
      <c r="GN95" s="54" t="str">
        <f t="shared" si="67"/>
        <v/>
      </c>
      <c r="GO95" s="54" t="str">
        <f t="shared" si="67"/>
        <v/>
      </c>
      <c r="GP95" s="54" t="str">
        <f t="shared" si="67"/>
        <v/>
      </c>
      <c r="GQ95" s="54" t="str">
        <f t="shared" si="67"/>
        <v/>
      </c>
      <c r="GR95" s="54" t="str">
        <f t="shared" si="48"/>
        <v/>
      </c>
      <c r="GS95" s="54" t="str">
        <f t="shared" si="48"/>
        <v/>
      </c>
      <c r="GT95" s="54" t="str">
        <f t="shared" si="48"/>
        <v/>
      </c>
      <c r="GU95" s="54" t="str">
        <f t="shared" si="48"/>
        <v/>
      </c>
      <c r="GV95" s="54" t="str">
        <f t="shared" si="48"/>
        <v/>
      </c>
      <c r="GW95" s="54" t="str">
        <f t="shared" si="75"/>
        <v/>
      </c>
      <c r="GX95" s="54" t="str">
        <f t="shared" si="75"/>
        <v/>
      </c>
      <c r="GY95" s="54" t="str">
        <f t="shared" si="75"/>
        <v/>
      </c>
      <c r="GZ95" s="54" t="str">
        <f t="shared" si="75"/>
        <v/>
      </c>
      <c r="HA95" s="54" t="str">
        <f t="shared" si="75"/>
        <v/>
      </c>
      <c r="HB95" s="54" t="str">
        <f t="shared" si="75"/>
        <v/>
      </c>
      <c r="HC95" s="55" t="str">
        <f t="shared" si="38"/>
        <v/>
      </c>
      <c r="HD95" s="313"/>
      <c r="HE95" s="313"/>
      <c r="HF95" s="313"/>
      <c r="HG95" s="313"/>
      <c r="HH95" s="313"/>
      <c r="HI95" s="316"/>
      <c r="HK95">
        <f>SUM($EJ95:EK95)</f>
        <v>0</v>
      </c>
      <c r="HL95">
        <f>SUM($EJ95:EL95)</f>
        <v>0</v>
      </c>
      <c r="HM95">
        <f>SUM($EJ95:EM95)</f>
        <v>150</v>
      </c>
      <c r="HN95">
        <f>SUM($EJ95:EN95)</f>
        <v>150</v>
      </c>
      <c r="HO95">
        <f>SUM($EJ95:EO95)</f>
        <v>370</v>
      </c>
      <c r="HP95">
        <f>SUM($EJ95:EP95)</f>
        <v>370</v>
      </c>
      <c r="HQ95">
        <f>SUM($EJ95:EQ95)</f>
        <v>621</v>
      </c>
      <c r="HR95">
        <f>SUM($EJ95:ER95)</f>
        <v>621</v>
      </c>
      <c r="HS95">
        <f>SUM($EJ95:ES95)</f>
        <v>621</v>
      </c>
      <c r="HT95">
        <f>SUM($EJ95:ET95)</f>
        <v>621</v>
      </c>
      <c r="HU95">
        <f>SUM($EJ95:EU95)</f>
        <v>621</v>
      </c>
      <c r="HV95">
        <f>SUM($EJ95:EV95)</f>
        <v>947</v>
      </c>
      <c r="HW95">
        <f>SUM($EJ95:EW95)</f>
        <v>947</v>
      </c>
      <c r="HX95">
        <f>SUM($EJ95:EX95)</f>
        <v>1268</v>
      </c>
      <c r="HY95">
        <f>SUM($EJ95:EY95)</f>
        <v>1268</v>
      </c>
      <c r="HZ95">
        <f>SUM($EJ95:EZ95)</f>
        <v>1268</v>
      </c>
      <c r="IA95">
        <f>SUM($EJ95:FA95)</f>
        <v>1268</v>
      </c>
      <c r="IB95">
        <f>SUM($EJ95:FB95)</f>
        <v>1268</v>
      </c>
      <c r="IC95">
        <f>SUM($EJ95:FC95)</f>
        <v>1633</v>
      </c>
      <c r="ID95">
        <f>SUM($EJ95:FD95)</f>
        <v>1633</v>
      </c>
      <c r="IE95">
        <f>SUM($EJ95:FE95)</f>
        <v>1956</v>
      </c>
      <c r="IF95">
        <f>SUM($EJ95:FF95)</f>
        <v>1956</v>
      </c>
      <c r="IG95">
        <f>SUM($EJ95:FG95)</f>
        <v>2333</v>
      </c>
      <c r="IH95">
        <f>SUM($EJ95:FH95)</f>
        <v>2333</v>
      </c>
      <c r="II95">
        <f>SUM($EJ95:FI95)</f>
        <v>2333</v>
      </c>
      <c r="IJ95">
        <f>SUM($EJ95:FJ95)</f>
        <v>2645</v>
      </c>
      <c r="IK95">
        <f>SUM($EJ95:FK95)</f>
        <v>2645</v>
      </c>
      <c r="IL95">
        <f>SUM($EJ95:FL95)</f>
        <v>2645</v>
      </c>
      <c r="IM95">
        <f>SUM($EJ95:FM95)</f>
        <v>2825</v>
      </c>
      <c r="IN95">
        <f>SUM($EJ95:FN95)</f>
        <v>2825</v>
      </c>
      <c r="IO95">
        <f>SUM($EJ95:FO95)</f>
        <v>2825</v>
      </c>
      <c r="IP95">
        <f>SUM($EJ95:FP95)</f>
        <v>2825</v>
      </c>
      <c r="IQ95">
        <f>SUM($EJ95:FQ95)</f>
        <v>2923</v>
      </c>
      <c r="IR95">
        <f>SUM($EJ95:FR95)</f>
        <v>2923</v>
      </c>
      <c r="IS95">
        <f>SUM($EJ95:FS95)</f>
        <v>2923</v>
      </c>
      <c r="IT95">
        <f>SUM($EJ95:FT95)</f>
        <v>2958</v>
      </c>
      <c r="IU95">
        <f>SUM($EJ95:FU95)</f>
        <v>2958</v>
      </c>
      <c r="IV95">
        <f>SUM($EJ95:FV95)</f>
        <v>2958</v>
      </c>
      <c r="IW95">
        <f>SUM($EJ95:FW95)</f>
        <v>2958</v>
      </c>
      <c r="IX95">
        <f>SUM($EJ95:FX95)</f>
        <v>2958</v>
      </c>
      <c r="IY95">
        <f>SUM($EJ95:FY95)</f>
        <v>3047</v>
      </c>
      <c r="IZ95">
        <f>SUM($EJ95:FZ95)</f>
        <v>3047</v>
      </c>
      <c r="JA95">
        <f>SUM($EJ95:GA95)</f>
        <v>3047</v>
      </c>
      <c r="JB95">
        <f>SUM($EJ95:GB95)</f>
        <v>3047</v>
      </c>
      <c r="JC95">
        <f>SUM($EJ95:GC95)</f>
        <v>3069</v>
      </c>
      <c r="JD95">
        <f>SUM($EJ95:GD95)</f>
        <v>3069</v>
      </c>
      <c r="JE95">
        <f>SUM($EJ95:GE95)</f>
        <v>3069</v>
      </c>
      <c r="JF95">
        <f>SUM($EJ95:GF95)</f>
        <v>3069</v>
      </c>
      <c r="JG95">
        <f>SUM($EJ95:GG95)</f>
        <v>3069</v>
      </c>
      <c r="JH95">
        <f>SUM($EJ95:GH95)</f>
        <v>3069</v>
      </c>
      <c r="JI95">
        <f>SUM($EJ95:GI95)</f>
        <v>3069</v>
      </c>
      <c r="JJ95">
        <f>SUM($EJ95:GJ95)</f>
        <v>3069</v>
      </c>
      <c r="JK95">
        <f>SUM($EJ95:GK95)</f>
        <v>3069</v>
      </c>
      <c r="JL95">
        <f>SUM($EJ95:GL95)</f>
        <v>3069</v>
      </c>
      <c r="JM95">
        <f>SUM($EJ95:GM95)</f>
        <v>3069</v>
      </c>
      <c r="JN95">
        <f>SUM($EJ95:GN95)</f>
        <v>3069</v>
      </c>
      <c r="JO95">
        <f>SUM($EJ95:GO95)</f>
        <v>3069</v>
      </c>
      <c r="JP95">
        <f>SUM($EJ95:GP95)</f>
        <v>3069</v>
      </c>
      <c r="JQ95">
        <f>SUM($EJ95:GQ95)</f>
        <v>3069</v>
      </c>
      <c r="JR95">
        <f>SUM($EJ95:GR95)</f>
        <v>3069</v>
      </c>
      <c r="JS95">
        <f>SUM($EJ95:GS95)</f>
        <v>3069</v>
      </c>
      <c r="JT95">
        <f>SUM($EJ95:GT95)</f>
        <v>3069</v>
      </c>
      <c r="JU95">
        <f>SUM($EJ95:GU95)</f>
        <v>3069</v>
      </c>
      <c r="JV95">
        <f>SUM($EJ95:GV95)</f>
        <v>3069</v>
      </c>
      <c r="JW95">
        <f>SUM($EJ95:GW95)</f>
        <v>3069</v>
      </c>
      <c r="JX95">
        <f>SUM($EJ95:GX95)</f>
        <v>3069</v>
      </c>
      <c r="JY95">
        <f>SUM($EJ95:GY95)</f>
        <v>3069</v>
      </c>
      <c r="JZ95">
        <f>SUM($EJ95:GZ95)</f>
        <v>3069</v>
      </c>
      <c r="KA95">
        <f>SUM($EJ95:HA95)</f>
        <v>3069</v>
      </c>
      <c r="KB95">
        <f>SUM($EJ95:HB95)</f>
        <v>3069</v>
      </c>
      <c r="KC95">
        <f>SUM($EJ95:HC95)</f>
        <v>3069</v>
      </c>
      <c r="KE95" s="318" t="str">
        <f>BC95</f>
        <v>E. Bovino de fosa, La Pradera, G. Lechero</v>
      </c>
      <c r="KF95" s="56"/>
      <c r="KG95" s="56"/>
      <c r="KH95" s="56" t="e">
        <f t="shared" ref="KH95:LZ95" si="115">IF(I95="",NA(),I95*1)</f>
        <v>#N/A</v>
      </c>
      <c r="KI95" s="56">
        <f t="shared" si="115"/>
        <v>150</v>
      </c>
      <c r="KJ95" s="56" t="e">
        <f t="shared" si="115"/>
        <v>#N/A</v>
      </c>
      <c r="KK95" s="56">
        <f t="shared" si="115"/>
        <v>220</v>
      </c>
      <c r="KL95" s="56" t="e">
        <f t="shared" si="115"/>
        <v>#N/A</v>
      </c>
      <c r="KM95" s="56">
        <f t="shared" si="115"/>
        <v>251</v>
      </c>
      <c r="KN95" s="56" t="e">
        <f t="shared" si="115"/>
        <v>#N/A</v>
      </c>
      <c r="KO95" s="56" t="e">
        <f t="shared" si="115"/>
        <v>#N/A</v>
      </c>
      <c r="KP95" s="56" t="e">
        <f t="shared" si="115"/>
        <v>#N/A</v>
      </c>
      <c r="KQ95" s="56" t="e">
        <f t="shared" si="115"/>
        <v>#N/A</v>
      </c>
      <c r="KR95" s="56">
        <f t="shared" si="115"/>
        <v>326</v>
      </c>
      <c r="KS95" s="56" t="e">
        <f t="shared" si="115"/>
        <v>#N/A</v>
      </c>
      <c r="KT95" s="56">
        <f t="shared" si="115"/>
        <v>321</v>
      </c>
      <c r="KU95" s="56" t="e">
        <f t="shared" si="115"/>
        <v>#N/A</v>
      </c>
      <c r="KV95" s="56" t="e">
        <f t="shared" si="115"/>
        <v>#N/A</v>
      </c>
      <c r="KW95" s="56" t="e">
        <f t="shared" si="115"/>
        <v>#N/A</v>
      </c>
      <c r="KX95" s="56" t="e">
        <f t="shared" si="115"/>
        <v>#N/A</v>
      </c>
      <c r="KY95" s="56">
        <f t="shared" si="115"/>
        <v>365</v>
      </c>
      <c r="KZ95" s="56" t="e">
        <f t="shared" si="115"/>
        <v>#N/A</v>
      </c>
      <c r="LA95" s="56">
        <f t="shared" si="115"/>
        <v>323</v>
      </c>
      <c r="LB95" s="56" t="e">
        <f t="shared" si="115"/>
        <v>#N/A</v>
      </c>
      <c r="LC95" s="56">
        <f t="shared" si="115"/>
        <v>377</v>
      </c>
      <c r="LD95" s="56" t="e">
        <f t="shared" si="115"/>
        <v>#N/A</v>
      </c>
      <c r="LE95" s="56" t="e">
        <f t="shared" si="115"/>
        <v>#N/A</v>
      </c>
      <c r="LF95" s="56">
        <f t="shared" si="115"/>
        <v>312</v>
      </c>
      <c r="LG95" s="56" t="e">
        <f t="shared" si="115"/>
        <v>#N/A</v>
      </c>
      <c r="LH95" s="56" t="e">
        <f t="shared" si="115"/>
        <v>#N/A</v>
      </c>
      <c r="LI95" s="56">
        <f t="shared" si="115"/>
        <v>180</v>
      </c>
      <c r="LJ95" s="56" t="e">
        <f t="shared" si="115"/>
        <v>#N/A</v>
      </c>
      <c r="LK95" s="56" t="e">
        <f t="shared" si="115"/>
        <v>#N/A</v>
      </c>
      <c r="LL95" s="56" t="e">
        <f t="shared" si="115"/>
        <v>#N/A</v>
      </c>
      <c r="LM95" s="56">
        <f t="shared" si="115"/>
        <v>98</v>
      </c>
      <c r="LN95" s="56" t="e">
        <f t="shared" si="115"/>
        <v>#N/A</v>
      </c>
      <c r="LO95" s="56" t="e">
        <f t="shared" si="115"/>
        <v>#N/A</v>
      </c>
      <c r="LP95" s="56">
        <f t="shared" si="115"/>
        <v>35</v>
      </c>
      <c r="LQ95" s="56" t="e">
        <f t="shared" si="115"/>
        <v>#N/A</v>
      </c>
      <c r="LR95" s="56" t="e">
        <f t="shared" si="115"/>
        <v>#N/A</v>
      </c>
      <c r="LS95" s="56" t="e">
        <f t="shared" si="115"/>
        <v>#N/A</v>
      </c>
      <c r="LT95" s="56" t="e">
        <f t="shared" si="115"/>
        <v>#N/A</v>
      </c>
      <c r="LU95" s="56">
        <f t="shared" si="115"/>
        <v>89</v>
      </c>
      <c r="LV95" s="56" t="e">
        <f t="shared" si="115"/>
        <v>#N/A</v>
      </c>
      <c r="LW95" s="56" t="e">
        <f t="shared" si="115"/>
        <v>#N/A</v>
      </c>
      <c r="LX95" s="56" t="e">
        <f t="shared" si="115"/>
        <v>#N/A</v>
      </c>
      <c r="LY95" s="56">
        <f t="shared" si="115"/>
        <v>22</v>
      </c>
      <c r="LZ95" s="56" t="e">
        <f t="shared" si="115"/>
        <v>#N/A</v>
      </c>
      <c r="MB95" s="57" t="str">
        <f t="shared" ref="MB95:NT95" si="116">IF(ISNUMBER(KH95),KH95,"")</f>
        <v/>
      </c>
      <c r="MC95" s="57">
        <f t="shared" si="116"/>
        <v>150</v>
      </c>
      <c r="MD95" s="57" t="str">
        <f t="shared" si="116"/>
        <v/>
      </c>
      <c r="ME95" s="57">
        <f t="shared" si="116"/>
        <v>220</v>
      </c>
      <c r="MF95" s="57" t="str">
        <f t="shared" si="116"/>
        <v/>
      </c>
      <c r="MG95" s="57">
        <f t="shared" si="116"/>
        <v>251</v>
      </c>
      <c r="MH95" s="57" t="str">
        <f t="shared" si="116"/>
        <v/>
      </c>
      <c r="MI95" s="57" t="str">
        <f t="shared" si="116"/>
        <v/>
      </c>
      <c r="MJ95" s="57" t="str">
        <f t="shared" si="116"/>
        <v/>
      </c>
      <c r="MK95" s="57" t="str">
        <f t="shared" si="116"/>
        <v/>
      </c>
      <c r="ML95" s="57">
        <f t="shared" si="116"/>
        <v>326</v>
      </c>
      <c r="MM95" s="57" t="str">
        <f t="shared" si="116"/>
        <v/>
      </c>
      <c r="MN95" s="57">
        <f t="shared" si="116"/>
        <v>321</v>
      </c>
      <c r="MO95" s="57" t="str">
        <f t="shared" si="116"/>
        <v/>
      </c>
      <c r="MP95" s="57" t="str">
        <f t="shared" si="116"/>
        <v/>
      </c>
      <c r="MQ95" s="57" t="str">
        <f t="shared" si="116"/>
        <v/>
      </c>
      <c r="MR95" s="57" t="str">
        <f t="shared" si="116"/>
        <v/>
      </c>
      <c r="MS95" s="57">
        <f t="shared" si="116"/>
        <v>365</v>
      </c>
      <c r="MT95" s="57" t="str">
        <f t="shared" si="116"/>
        <v/>
      </c>
      <c r="MU95" s="57">
        <f t="shared" si="116"/>
        <v>323</v>
      </c>
      <c r="MV95" s="57" t="str">
        <f t="shared" si="116"/>
        <v/>
      </c>
      <c r="MW95" s="57">
        <f t="shared" si="116"/>
        <v>377</v>
      </c>
      <c r="MX95" s="57" t="str">
        <f t="shared" si="116"/>
        <v/>
      </c>
      <c r="MY95" s="57" t="str">
        <f t="shared" si="116"/>
        <v/>
      </c>
      <c r="MZ95" s="57">
        <f t="shared" si="116"/>
        <v>312</v>
      </c>
      <c r="NA95" s="57" t="str">
        <f t="shared" si="116"/>
        <v/>
      </c>
      <c r="NB95" s="57" t="str">
        <f t="shared" si="116"/>
        <v/>
      </c>
      <c r="NC95" s="57">
        <f t="shared" si="116"/>
        <v>180</v>
      </c>
      <c r="ND95" s="57" t="str">
        <f t="shared" si="116"/>
        <v/>
      </c>
      <c r="NE95" s="57" t="str">
        <f t="shared" si="116"/>
        <v/>
      </c>
      <c r="NF95" s="57" t="str">
        <f t="shared" si="116"/>
        <v/>
      </c>
      <c r="NG95" s="57">
        <f t="shared" si="116"/>
        <v>98</v>
      </c>
      <c r="NH95" s="57" t="str">
        <f t="shared" si="116"/>
        <v/>
      </c>
      <c r="NI95" s="57" t="str">
        <f t="shared" si="116"/>
        <v/>
      </c>
      <c r="NJ95" s="57">
        <f t="shared" si="116"/>
        <v>35</v>
      </c>
      <c r="NK95" s="57" t="str">
        <f t="shared" si="116"/>
        <v/>
      </c>
      <c r="NL95" s="57" t="str">
        <f t="shared" si="116"/>
        <v/>
      </c>
      <c r="NM95" s="57" t="str">
        <f t="shared" si="116"/>
        <v/>
      </c>
      <c r="NN95" s="57" t="str">
        <f t="shared" si="116"/>
        <v/>
      </c>
      <c r="NO95" s="57">
        <f t="shared" si="116"/>
        <v>89</v>
      </c>
      <c r="NP95" s="57" t="str">
        <f t="shared" si="116"/>
        <v/>
      </c>
      <c r="NQ95" s="57" t="str">
        <f t="shared" si="116"/>
        <v/>
      </c>
      <c r="NR95" s="57" t="str">
        <f t="shared" si="116"/>
        <v/>
      </c>
      <c r="NS95" s="57">
        <f t="shared" si="116"/>
        <v>22</v>
      </c>
      <c r="NT95" s="57" t="str">
        <f t="shared" si="116"/>
        <v/>
      </c>
      <c r="NU95" s="57" t="str">
        <f>IF(ISNUMBER(#REF!),#REF!,"")</f>
        <v/>
      </c>
      <c r="NV95" s="57" t="str">
        <f>IF(ISNUMBER(#REF!),#REF!,"")</f>
        <v/>
      </c>
      <c r="NX95" s="57">
        <f>SUM($MB95:MC95)</f>
        <v>150</v>
      </c>
      <c r="NY95" s="57">
        <f>SUM($MB95:MD95)</f>
        <v>150</v>
      </c>
      <c r="NZ95" s="57">
        <f>SUM($MB95:ME95)</f>
        <v>370</v>
      </c>
      <c r="OA95" s="57">
        <f>SUM($MB95:MF95)</f>
        <v>370</v>
      </c>
      <c r="OB95" s="57">
        <f>SUM($MB95:MG95)</f>
        <v>621</v>
      </c>
      <c r="OC95" s="57">
        <f>SUM($MB95:MH95)</f>
        <v>621</v>
      </c>
      <c r="OD95" s="57">
        <f>SUM($MB95:MI95)</f>
        <v>621</v>
      </c>
      <c r="OE95" s="57">
        <f>SUM($MB95:MJ95)</f>
        <v>621</v>
      </c>
      <c r="OF95" s="57">
        <f>SUM($MB95:MK95)</f>
        <v>621</v>
      </c>
      <c r="OG95" s="57">
        <f>SUM($MB95:ML95)</f>
        <v>947</v>
      </c>
      <c r="OH95" s="57">
        <f>SUM($MB95:MM95)</f>
        <v>947</v>
      </c>
      <c r="OI95" s="57">
        <f>SUM($MB95:MN95)</f>
        <v>1268</v>
      </c>
      <c r="OJ95" s="57">
        <f>SUM($MB95:MO95)</f>
        <v>1268</v>
      </c>
      <c r="OK95" s="57">
        <f>SUM($MB95:MP95)</f>
        <v>1268</v>
      </c>
      <c r="OL95" s="57">
        <f>SUM($MB95:MQ95)</f>
        <v>1268</v>
      </c>
      <c r="OM95" s="57">
        <f>SUM($MB95:MR95)</f>
        <v>1268</v>
      </c>
      <c r="ON95" s="57">
        <f>SUM($MB95:MS95)</f>
        <v>1633</v>
      </c>
      <c r="OO95" s="57">
        <f>SUM($MB95:MT95)</f>
        <v>1633</v>
      </c>
      <c r="OP95" s="57">
        <f>SUM($MB95:MU95)</f>
        <v>1956</v>
      </c>
      <c r="OQ95" s="57">
        <f>SUM($MB95:MV95)</f>
        <v>1956</v>
      </c>
      <c r="OR95" s="57">
        <f>SUM($MB95:MW95)</f>
        <v>2333</v>
      </c>
      <c r="OS95" s="57">
        <f>SUM($MB95:MX95)</f>
        <v>2333</v>
      </c>
      <c r="OT95" s="57">
        <f>SUM($MB95:MY95)</f>
        <v>2333</v>
      </c>
      <c r="OU95" s="57">
        <f>SUM($MB95:MZ95)</f>
        <v>2645</v>
      </c>
      <c r="OV95" s="57">
        <f>SUM($MB95:NA95)</f>
        <v>2645</v>
      </c>
      <c r="OW95" s="57">
        <f>SUM($MB95:NB95)</f>
        <v>2645</v>
      </c>
      <c r="OX95" s="57">
        <f>SUM($MB95:NC95)</f>
        <v>2825</v>
      </c>
      <c r="OY95" s="57">
        <f>SUM($MB95:ND95)</f>
        <v>2825</v>
      </c>
      <c r="OZ95" s="57">
        <f>SUM($MB95:NE95)</f>
        <v>2825</v>
      </c>
      <c r="PA95" s="57">
        <f>SUM($MB95:NF95)</f>
        <v>2825</v>
      </c>
      <c r="PB95" s="57">
        <f>SUM($MB95:NG95)</f>
        <v>2923</v>
      </c>
      <c r="PC95" s="57">
        <f>SUM($MB95:NH95)</f>
        <v>2923</v>
      </c>
      <c r="PD95" s="57">
        <f>SUM($MB95:NI95)</f>
        <v>2923</v>
      </c>
      <c r="PE95" s="57">
        <f>SUM($MB95:NJ95)</f>
        <v>2958</v>
      </c>
      <c r="PF95" s="57">
        <f>SUM($MB95:NK95)</f>
        <v>2958</v>
      </c>
      <c r="PG95" s="57">
        <f>SUM($MB95:NL95)</f>
        <v>2958</v>
      </c>
      <c r="PH95" s="57">
        <f>SUM($MB95:NM95)</f>
        <v>2958</v>
      </c>
      <c r="PI95" s="57">
        <f>SUM($MB95:NN95)</f>
        <v>2958</v>
      </c>
      <c r="PJ95" s="57">
        <f>SUM($MB95:NO95)</f>
        <v>3047</v>
      </c>
      <c r="PK95" s="57">
        <f>SUM($MB95:NP95)</f>
        <v>3047</v>
      </c>
      <c r="PL95" s="57">
        <f>SUM($MB95:NQ95)</f>
        <v>3047</v>
      </c>
      <c r="PM95" s="57">
        <f>SUM($MB95:NR95)</f>
        <v>3047</v>
      </c>
      <c r="PN95" s="57">
        <f>SUM($MB95:NS95)</f>
        <v>3069</v>
      </c>
      <c r="PO95" s="57">
        <f>SUM($MB95:NT95)</f>
        <v>3069</v>
      </c>
      <c r="PP95" s="57">
        <f>SUM($MB95:NU95)</f>
        <v>3069</v>
      </c>
      <c r="PQ95" s="57">
        <f>SUM($MB95:NV95)</f>
        <v>3069</v>
      </c>
      <c r="PR95" s="57">
        <f>SUM($MB95:NV95)</f>
        <v>3069</v>
      </c>
    </row>
    <row r="96" spans="1:434" ht="17" thickBot="1">
      <c r="A96" s="319"/>
      <c r="B96" s="307"/>
      <c r="C96" s="307"/>
      <c r="D96" s="307"/>
      <c r="E96" s="58" t="s">
        <v>66</v>
      </c>
      <c r="F96" s="310"/>
      <c r="G96" s="99"/>
      <c r="H96" s="42">
        <v>0</v>
      </c>
      <c r="I96" s="59"/>
      <c r="J96" s="60">
        <v>21.8</v>
      </c>
      <c r="K96" s="61"/>
      <c r="L96" s="60">
        <v>32.799999999999997</v>
      </c>
      <c r="M96" s="61"/>
      <c r="N96" s="60">
        <v>45.9</v>
      </c>
      <c r="O96" s="61"/>
      <c r="P96" s="61"/>
      <c r="Q96" s="61"/>
      <c r="R96" s="61"/>
      <c r="S96" s="60">
        <v>54</v>
      </c>
      <c r="T96" s="60"/>
      <c r="U96" s="60">
        <v>73.099999999999994</v>
      </c>
      <c r="V96" s="61"/>
      <c r="W96" s="61"/>
      <c r="X96" s="61"/>
      <c r="Y96" s="60"/>
      <c r="Z96" s="60">
        <v>72.2</v>
      </c>
      <c r="AA96" s="61"/>
      <c r="AB96" s="60">
        <v>70</v>
      </c>
      <c r="AC96" s="61"/>
      <c r="AD96" s="60">
        <v>58</v>
      </c>
      <c r="AE96" s="60"/>
      <c r="AF96" s="61"/>
      <c r="AG96" s="60">
        <v>60.1</v>
      </c>
      <c r="AH96" s="61"/>
      <c r="AI96" s="61"/>
      <c r="AJ96" s="60">
        <v>55.45</v>
      </c>
      <c r="AK96" s="62"/>
      <c r="AL96" s="62"/>
      <c r="AM96" s="62"/>
      <c r="AN96" s="63">
        <v>50.8</v>
      </c>
      <c r="AO96" s="62"/>
      <c r="AP96" s="62"/>
      <c r="AQ96" s="63">
        <v>48</v>
      </c>
      <c r="AR96" s="62"/>
      <c r="AS96" s="62"/>
      <c r="AT96" s="62"/>
      <c r="AU96" s="62"/>
      <c r="AV96" s="63">
        <v>50.5</v>
      </c>
      <c r="AW96" s="62"/>
      <c r="AX96" s="62"/>
      <c r="AY96" s="63"/>
      <c r="AZ96" s="64">
        <v>39.1</v>
      </c>
      <c r="BA96" s="63"/>
      <c r="BC96" s="319"/>
      <c r="BD96">
        <v>0</v>
      </c>
      <c r="BE96" s="65" t="e">
        <f t="shared" si="112"/>
        <v>#N/A</v>
      </c>
      <c r="BF96" s="65">
        <f t="shared" si="112"/>
        <v>0</v>
      </c>
      <c r="BG96" s="65" t="e">
        <f t="shared" si="112"/>
        <v>#N/A</v>
      </c>
      <c r="BH96" s="66">
        <f t="shared" si="112"/>
        <v>21.8</v>
      </c>
      <c r="BI96" s="66" t="e">
        <f t="shared" si="112"/>
        <v>#N/A</v>
      </c>
      <c r="BJ96" s="66">
        <f t="shared" si="112"/>
        <v>32.799999999999997</v>
      </c>
      <c r="BK96" s="66" t="e">
        <f t="shared" si="112"/>
        <v>#N/A</v>
      </c>
      <c r="BL96" s="66">
        <f t="shared" si="112"/>
        <v>45.9</v>
      </c>
      <c r="BM96" s="66" t="e">
        <f t="shared" si="112"/>
        <v>#N/A</v>
      </c>
      <c r="BN96" s="66" t="e">
        <f t="shared" si="112"/>
        <v>#N/A</v>
      </c>
      <c r="BO96" s="66" t="e">
        <f t="shared" si="112"/>
        <v>#N/A</v>
      </c>
      <c r="BP96" s="66" t="e">
        <f t="shared" si="112"/>
        <v>#N/A</v>
      </c>
      <c r="BQ96" s="66">
        <f t="shared" si="112"/>
        <v>54</v>
      </c>
      <c r="BR96" s="66" t="e">
        <f t="shared" si="112"/>
        <v>#N/A</v>
      </c>
      <c r="BS96" s="66">
        <f t="shared" si="112"/>
        <v>73.099999999999994</v>
      </c>
      <c r="BT96" s="66" t="e">
        <f t="shared" si="110"/>
        <v>#N/A</v>
      </c>
      <c r="BU96" s="66" t="e">
        <f t="shared" si="110"/>
        <v>#N/A</v>
      </c>
      <c r="BV96" s="66" t="e">
        <f t="shared" si="110"/>
        <v>#N/A</v>
      </c>
      <c r="BW96" s="66" t="e">
        <f t="shared" si="110"/>
        <v>#N/A</v>
      </c>
      <c r="BX96" s="66">
        <f t="shared" si="110"/>
        <v>72.2</v>
      </c>
      <c r="BY96" s="66" t="e">
        <f t="shared" si="110"/>
        <v>#N/A</v>
      </c>
      <c r="BZ96" s="66">
        <f t="shared" si="110"/>
        <v>70</v>
      </c>
      <c r="CA96" s="66" t="e">
        <f t="shared" si="110"/>
        <v>#N/A</v>
      </c>
      <c r="CB96" s="66">
        <f t="shared" si="110"/>
        <v>58</v>
      </c>
      <c r="CC96" s="66" t="e">
        <f t="shared" si="110"/>
        <v>#N/A</v>
      </c>
      <c r="CD96" s="66" t="e">
        <f t="shared" si="110"/>
        <v>#N/A</v>
      </c>
      <c r="CE96" s="66">
        <f t="shared" si="110"/>
        <v>60.1</v>
      </c>
      <c r="CF96" s="66" t="e">
        <f t="shared" si="110"/>
        <v>#N/A</v>
      </c>
      <c r="CG96" s="66" t="e">
        <f t="shared" si="110"/>
        <v>#N/A</v>
      </c>
      <c r="CH96" s="66">
        <f t="shared" si="110"/>
        <v>55.45</v>
      </c>
      <c r="CI96" s="66" t="e">
        <f t="shared" si="110"/>
        <v>#N/A</v>
      </c>
      <c r="CJ96" s="66" t="e">
        <f t="shared" si="111"/>
        <v>#N/A</v>
      </c>
      <c r="CK96" s="66" t="e">
        <f t="shared" si="111"/>
        <v>#N/A</v>
      </c>
      <c r="CL96" s="66">
        <f t="shared" si="111"/>
        <v>50.8</v>
      </c>
      <c r="CM96" s="66" t="e">
        <f t="shared" si="111"/>
        <v>#N/A</v>
      </c>
      <c r="CN96" s="66" t="e">
        <f t="shared" si="111"/>
        <v>#N/A</v>
      </c>
      <c r="CO96" s="66">
        <f t="shared" si="111"/>
        <v>48</v>
      </c>
      <c r="CP96" s="66" t="e">
        <f t="shared" si="111"/>
        <v>#N/A</v>
      </c>
      <c r="CQ96" s="66" t="e">
        <f t="shared" si="111"/>
        <v>#N/A</v>
      </c>
      <c r="CR96" s="66" t="e">
        <f t="shared" si="111"/>
        <v>#N/A</v>
      </c>
      <c r="CS96" s="66" t="e">
        <f t="shared" si="111"/>
        <v>#N/A</v>
      </c>
      <c r="CT96" s="66">
        <f t="shared" si="111"/>
        <v>50.5</v>
      </c>
      <c r="CU96" s="66" t="e">
        <f t="shared" si="111"/>
        <v>#N/A</v>
      </c>
      <c r="CV96" s="66" t="e">
        <f t="shared" si="111"/>
        <v>#N/A</v>
      </c>
      <c r="CW96" s="66" t="e">
        <f t="shared" si="111"/>
        <v>#N/A</v>
      </c>
      <c r="CX96" s="66">
        <f t="shared" si="111"/>
        <v>39.1</v>
      </c>
      <c r="CY96" s="66" t="e">
        <f t="shared" si="111"/>
        <v>#N/A</v>
      </c>
      <c r="CZ96" s="66" t="e">
        <f>IF(#REF!="",NA(),#REF!)</f>
        <v>#REF!</v>
      </c>
      <c r="DA96" s="66" t="e">
        <f>IF(#REF!="",NA(),#REF!)</f>
        <v>#REF!</v>
      </c>
      <c r="DB96" s="66" t="e">
        <f>IF(#REF!="",NA(),#REF!)</f>
        <v>#REF!</v>
      </c>
      <c r="DC96" s="66" t="e">
        <f>IF(#REF!="",NA(),#REF!)</f>
        <v>#REF!</v>
      </c>
      <c r="DD96" s="66" t="e">
        <f>IF(#REF!="",NA(),#REF!)</f>
        <v>#REF!</v>
      </c>
      <c r="DE96" s="66" t="e">
        <f>IF(#REF!="",NA(),#REF!)</f>
        <v>#REF!</v>
      </c>
      <c r="DF96" s="66" t="e">
        <f>IF(#REF!="",NA(),#REF!)</f>
        <v>#REF!</v>
      </c>
      <c r="DG96" s="66" t="e">
        <f>IF(#REF!="",NA(),#REF!)</f>
        <v>#REF!</v>
      </c>
      <c r="DH96" s="66" t="e">
        <f>IF(#REF!="",NA(),#REF!)</f>
        <v>#REF!</v>
      </c>
      <c r="DI96" s="66" t="e">
        <f>IF(#REF!="",NA(),#REF!)</f>
        <v>#REF!</v>
      </c>
      <c r="DJ96" s="66" t="e">
        <f>IF(#REF!="",NA(),#REF!)</f>
        <v>#REF!</v>
      </c>
      <c r="DK96" s="66" t="e">
        <f>IF(#REF!="",NA(),#REF!)</f>
        <v>#REF!</v>
      </c>
      <c r="DL96" s="66" t="e">
        <f>IF(#REF!="",NA(),#REF!)</f>
        <v>#REF!</v>
      </c>
      <c r="DM96" s="66" t="e">
        <f>IF(#REF!="",NA(),#REF!)</f>
        <v>#REF!</v>
      </c>
      <c r="DN96" s="66" t="e">
        <f>IF(#REF!="",NA(),#REF!)</f>
        <v>#REF!</v>
      </c>
      <c r="DO96" s="66" t="e">
        <f>IF(#REF!="",NA(),#REF!)</f>
        <v>#REF!</v>
      </c>
      <c r="DP96" s="66" t="e">
        <f>IF(#REF!="",NA(),#REF!)</f>
        <v>#REF!</v>
      </c>
      <c r="DQ96" s="66" t="e">
        <f>IF(#REF!="",NA(),#REF!)</f>
        <v>#REF!</v>
      </c>
      <c r="DR96" s="66" t="e">
        <f>IF(#REF!="",NA(),#REF!)</f>
        <v>#REF!</v>
      </c>
      <c r="DS96" s="66" t="e">
        <f>IF(#REF!="",NA(),#REF!)</f>
        <v>#REF!</v>
      </c>
      <c r="DT96" s="66" t="e">
        <f>IF(#REF!="",NA(),#REF!)</f>
        <v>#REF!</v>
      </c>
      <c r="DU96" s="66" t="e">
        <f>IF(#REF!="",NA(),#REF!)</f>
        <v>#REF!</v>
      </c>
      <c r="DV96" s="66" t="e">
        <f>IF(#REF!="",NA(),#REF!)</f>
        <v>#REF!</v>
      </c>
      <c r="DW96" s="66" t="e">
        <f>IF(#REF!="",NA(),#REF!)</f>
        <v>#REF!</v>
      </c>
      <c r="DX96" s="67" t="e">
        <f>IF(#REF!="",NA(),#REF!)</f>
        <v>#REF!</v>
      </c>
      <c r="DY96" s="304"/>
      <c r="DZ96" s="324"/>
      <c r="EA96" s="68">
        <f>MAX(I96:BA96)</f>
        <v>73.099999999999994</v>
      </c>
      <c r="EB96" s="58" t="s">
        <v>67</v>
      </c>
      <c r="EC96" s="310"/>
      <c r="ED96" s="312"/>
      <c r="EE96" s="313"/>
      <c r="EF96" s="313"/>
      <c r="EG96" s="313"/>
      <c r="EH96" s="313"/>
      <c r="EI96" s="313"/>
      <c r="EJ96" s="53" t="str">
        <f t="shared" si="113"/>
        <v/>
      </c>
      <c r="EK96" s="53">
        <f t="shared" si="113"/>
        <v>0</v>
      </c>
      <c r="EL96" s="70" t="str">
        <f t="shared" si="113"/>
        <v/>
      </c>
      <c r="EM96">
        <f t="shared" si="113"/>
        <v>21.8</v>
      </c>
      <c r="EN96" t="str">
        <f t="shared" si="113"/>
        <v/>
      </c>
      <c r="EO96">
        <f t="shared" si="113"/>
        <v>32.799999999999997</v>
      </c>
      <c r="EP96" t="str">
        <f t="shared" si="113"/>
        <v/>
      </c>
      <c r="EQ96">
        <f t="shared" si="113"/>
        <v>45.9</v>
      </c>
      <c r="ER96" t="str">
        <f t="shared" si="113"/>
        <v/>
      </c>
      <c r="ES96" t="str">
        <f t="shared" si="113"/>
        <v/>
      </c>
      <c r="ET96" t="str">
        <f t="shared" si="113"/>
        <v/>
      </c>
      <c r="EU96" t="str">
        <f t="shared" si="113"/>
        <v/>
      </c>
      <c r="EV96">
        <f t="shared" si="113"/>
        <v>54</v>
      </c>
      <c r="EW96" t="str">
        <f t="shared" si="113"/>
        <v/>
      </c>
      <c r="EX96">
        <f t="shared" si="113"/>
        <v>73.099999999999994</v>
      </c>
      <c r="EY96" t="str">
        <f t="shared" si="88"/>
        <v/>
      </c>
      <c r="EZ96" t="str">
        <f t="shared" si="88"/>
        <v/>
      </c>
      <c r="FA96" t="str">
        <f t="shared" si="88"/>
        <v/>
      </c>
      <c r="FB96" t="str">
        <f t="shared" si="88"/>
        <v/>
      </c>
      <c r="FC96">
        <f t="shared" si="98"/>
        <v>72.2</v>
      </c>
      <c r="FD96" t="str">
        <f t="shared" si="98"/>
        <v/>
      </c>
      <c r="FE96">
        <f t="shared" si="98"/>
        <v>70</v>
      </c>
      <c r="FF96" t="str">
        <f t="shared" si="98"/>
        <v/>
      </c>
      <c r="FG96">
        <f t="shared" si="98"/>
        <v>58</v>
      </c>
      <c r="FH96" t="str">
        <f t="shared" si="98"/>
        <v/>
      </c>
      <c r="FI96" t="str">
        <f t="shared" si="98"/>
        <v/>
      </c>
      <c r="FJ96">
        <f t="shared" si="98"/>
        <v>60.1</v>
      </c>
      <c r="FK96" t="str">
        <f t="shared" si="98"/>
        <v/>
      </c>
      <c r="FL96" t="str">
        <f t="shared" si="98"/>
        <v/>
      </c>
      <c r="FM96">
        <f t="shared" si="98"/>
        <v>55.45</v>
      </c>
      <c r="FN96" t="str">
        <f t="shared" si="66"/>
        <v/>
      </c>
      <c r="FO96" t="str">
        <f t="shared" si="66"/>
        <v/>
      </c>
      <c r="FP96" t="str">
        <f t="shared" si="66"/>
        <v/>
      </c>
      <c r="FQ96">
        <f t="shared" si="66"/>
        <v>50.8</v>
      </c>
      <c r="FR96" t="str">
        <f t="shared" si="100"/>
        <v/>
      </c>
      <c r="FS96" t="str">
        <f t="shared" si="100"/>
        <v/>
      </c>
      <c r="FT96">
        <f t="shared" si="100"/>
        <v>48</v>
      </c>
      <c r="FU96" t="str">
        <f t="shared" si="100"/>
        <v/>
      </c>
      <c r="FV96" t="str">
        <f t="shared" si="100"/>
        <v/>
      </c>
      <c r="FW96" t="str">
        <f t="shared" si="100"/>
        <v/>
      </c>
      <c r="FX96" t="str">
        <f t="shared" si="100"/>
        <v/>
      </c>
      <c r="FY96">
        <f t="shared" si="100"/>
        <v>50.5</v>
      </c>
      <c r="FZ96" t="str">
        <f t="shared" si="100"/>
        <v/>
      </c>
      <c r="GA96" t="str">
        <f t="shared" si="100"/>
        <v/>
      </c>
      <c r="GB96" t="str">
        <f t="shared" si="100"/>
        <v/>
      </c>
      <c r="GC96">
        <f t="shared" si="100"/>
        <v>39.1</v>
      </c>
      <c r="GD96" t="str">
        <f t="shared" si="100"/>
        <v/>
      </c>
      <c r="GE96" t="str">
        <f t="shared" si="99"/>
        <v/>
      </c>
      <c r="GF96" t="str">
        <f t="shared" si="99"/>
        <v/>
      </c>
      <c r="GG96" t="str">
        <f t="shared" si="99"/>
        <v/>
      </c>
      <c r="GH96" t="str">
        <f t="shared" si="97"/>
        <v/>
      </c>
      <c r="GI96" t="str">
        <f t="shared" si="97"/>
        <v/>
      </c>
      <c r="GJ96" t="str">
        <f t="shared" si="97"/>
        <v/>
      </c>
      <c r="GK96" t="str">
        <f t="shared" si="97"/>
        <v/>
      </c>
      <c r="GL96" t="str">
        <f t="shared" si="97"/>
        <v/>
      </c>
      <c r="GM96" t="str">
        <f t="shared" si="97"/>
        <v/>
      </c>
      <c r="GN96" t="str">
        <f t="shared" si="67"/>
        <v/>
      </c>
      <c r="GO96" t="str">
        <f t="shared" si="67"/>
        <v/>
      </c>
      <c r="GP96" t="str">
        <f t="shared" si="67"/>
        <v/>
      </c>
      <c r="GQ96" t="str">
        <f t="shared" si="67"/>
        <v/>
      </c>
      <c r="GR96" t="str">
        <f t="shared" si="48"/>
        <v/>
      </c>
      <c r="GS96" t="str">
        <f t="shared" si="48"/>
        <v/>
      </c>
      <c r="GT96" t="str">
        <f t="shared" si="48"/>
        <v/>
      </c>
      <c r="GU96" t="str">
        <f t="shared" si="48"/>
        <v/>
      </c>
      <c r="GV96" t="str">
        <f t="shared" si="48"/>
        <v/>
      </c>
      <c r="GW96" t="str">
        <f t="shared" si="75"/>
        <v/>
      </c>
      <c r="GX96" t="str">
        <f t="shared" si="75"/>
        <v/>
      </c>
      <c r="GY96" t="str">
        <f t="shared" si="75"/>
        <v/>
      </c>
      <c r="GZ96" t="str">
        <f t="shared" si="75"/>
        <v/>
      </c>
      <c r="HA96" t="str">
        <f t="shared" si="75"/>
        <v/>
      </c>
      <c r="HB96" t="str">
        <f t="shared" si="75"/>
        <v/>
      </c>
      <c r="HC96" s="71" t="str">
        <f t="shared" si="38"/>
        <v/>
      </c>
      <c r="HD96" s="313"/>
      <c r="HE96" s="313"/>
      <c r="HF96" s="313"/>
      <c r="HG96" s="313"/>
      <c r="HH96" s="313"/>
      <c r="HI96" s="316"/>
      <c r="HM96" s="70"/>
      <c r="KC96" s="71"/>
      <c r="KE96" s="318"/>
      <c r="KF96" s="72"/>
      <c r="KG96" s="72"/>
      <c r="KH96" s="73"/>
      <c r="KI96" s="74"/>
      <c r="KJ96" s="74"/>
      <c r="KK96" s="74"/>
      <c r="KL96" s="74"/>
      <c r="KM96" s="74"/>
      <c r="KN96" s="74"/>
      <c r="KO96" s="74"/>
      <c r="KP96" s="74"/>
      <c r="KQ96" s="74"/>
      <c r="KR96" s="74"/>
      <c r="KS96" s="74"/>
      <c r="KT96" s="74"/>
      <c r="KU96" s="74"/>
      <c r="KV96" s="74"/>
      <c r="KW96" s="74"/>
      <c r="KX96" s="74"/>
      <c r="KY96" s="74"/>
      <c r="KZ96" s="74"/>
      <c r="LA96" s="74"/>
      <c r="LB96" s="74"/>
      <c r="LC96" s="74"/>
      <c r="LD96" s="74"/>
      <c r="LE96" s="74"/>
      <c r="LF96" s="74"/>
      <c r="LG96" s="74"/>
      <c r="LH96" s="74"/>
      <c r="LI96" s="74"/>
      <c r="LJ96" s="74"/>
      <c r="LK96" s="74"/>
      <c r="LL96" s="74"/>
      <c r="LM96" s="74"/>
      <c r="LN96" s="74"/>
      <c r="LO96" s="74"/>
      <c r="LP96" s="74"/>
      <c r="LQ96" s="74"/>
      <c r="LR96" s="74"/>
      <c r="LS96" s="74"/>
      <c r="LT96" s="74"/>
      <c r="LU96" s="74"/>
      <c r="LV96" s="74"/>
      <c r="LW96" s="74"/>
      <c r="LX96" s="74"/>
      <c r="LY96" s="74"/>
      <c r="LZ96" s="74"/>
    </row>
    <row r="97" spans="1:434" ht="17" thickBot="1">
      <c r="A97" s="319"/>
      <c r="B97" s="307"/>
      <c r="C97" s="307"/>
      <c r="D97" s="307"/>
      <c r="E97" s="58" t="s">
        <v>68</v>
      </c>
      <c r="F97" s="310"/>
      <c r="G97" s="99"/>
      <c r="H97" s="42" t="s">
        <v>88</v>
      </c>
      <c r="I97" s="59"/>
      <c r="J97" s="60">
        <v>9.1999999999999993</v>
      </c>
      <c r="K97" s="61"/>
      <c r="L97" s="60">
        <v>15.5</v>
      </c>
      <c r="M97" s="61"/>
      <c r="N97" s="60">
        <v>22.2</v>
      </c>
      <c r="O97" s="61"/>
      <c r="P97" s="61"/>
      <c r="Q97" s="61"/>
      <c r="R97" s="61"/>
      <c r="S97" s="60">
        <v>27.1</v>
      </c>
      <c r="T97" s="60"/>
      <c r="U97" s="60">
        <v>22.5</v>
      </c>
      <c r="V97" s="61"/>
      <c r="W97" s="61"/>
      <c r="X97" s="61"/>
      <c r="Y97" s="60"/>
      <c r="Z97" s="60">
        <v>21.1</v>
      </c>
      <c r="AA97" s="61"/>
      <c r="AB97" s="60">
        <v>20.2</v>
      </c>
      <c r="AC97" s="61"/>
      <c r="AD97" s="60">
        <v>19.600000000000001</v>
      </c>
      <c r="AE97" s="60"/>
      <c r="AF97" s="61"/>
      <c r="AG97" s="60">
        <v>14.5</v>
      </c>
      <c r="AH97" s="61"/>
      <c r="AI97" s="61"/>
      <c r="AJ97" s="60">
        <v>15.45</v>
      </c>
      <c r="AK97" s="62"/>
      <c r="AL97" s="62"/>
      <c r="AM97" s="62"/>
      <c r="AN97" s="63">
        <v>16.399999999999999</v>
      </c>
      <c r="AO97" s="62"/>
      <c r="AP97" s="62"/>
      <c r="AQ97" s="63">
        <v>31.3</v>
      </c>
      <c r="AR97" s="62"/>
      <c r="AS97" s="62"/>
      <c r="AT97" s="62"/>
      <c r="AU97" s="62"/>
      <c r="AV97" s="63">
        <v>13.5</v>
      </c>
      <c r="AW97" s="62"/>
      <c r="AX97" s="62"/>
      <c r="AY97" s="63"/>
      <c r="AZ97" s="64">
        <v>26.8</v>
      </c>
      <c r="BA97" s="63"/>
      <c r="BC97" s="319"/>
      <c r="BD97">
        <v>0</v>
      </c>
      <c r="BE97" s="65" t="e">
        <f t="shared" si="112"/>
        <v>#N/A</v>
      </c>
      <c r="BF97" s="65" t="str">
        <f t="shared" si="112"/>
        <v>.</v>
      </c>
      <c r="BG97" s="65" t="e">
        <f t="shared" si="112"/>
        <v>#N/A</v>
      </c>
      <c r="BH97" s="66">
        <f t="shared" si="112"/>
        <v>9.1999999999999993</v>
      </c>
      <c r="BI97" s="66" t="e">
        <f t="shared" si="112"/>
        <v>#N/A</v>
      </c>
      <c r="BJ97" s="66">
        <f t="shared" si="112"/>
        <v>15.5</v>
      </c>
      <c r="BK97" s="66" t="e">
        <f t="shared" si="112"/>
        <v>#N/A</v>
      </c>
      <c r="BL97" s="66">
        <f t="shared" si="112"/>
        <v>22.2</v>
      </c>
      <c r="BM97" s="66" t="e">
        <f t="shared" si="112"/>
        <v>#N/A</v>
      </c>
      <c r="BN97" s="66" t="e">
        <f t="shared" si="112"/>
        <v>#N/A</v>
      </c>
      <c r="BO97" s="66" t="e">
        <f t="shared" si="112"/>
        <v>#N/A</v>
      </c>
      <c r="BP97" s="66" t="e">
        <f t="shared" si="112"/>
        <v>#N/A</v>
      </c>
      <c r="BQ97" s="66">
        <f t="shared" si="112"/>
        <v>27.1</v>
      </c>
      <c r="BR97" s="66" t="e">
        <f t="shared" si="112"/>
        <v>#N/A</v>
      </c>
      <c r="BS97" s="66">
        <f t="shared" si="112"/>
        <v>22.5</v>
      </c>
      <c r="BT97" s="66" t="e">
        <f t="shared" si="110"/>
        <v>#N/A</v>
      </c>
      <c r="BU97" s="66" t="e">
        <f t="shared" si="110"/>
        <v>#N/A</v>
      </c>
      <c r="BV97" s="66" t="e">
        <f t="shared" si="110"/>
        <v>#N/A</v>
      </c>
      <c r="BW97" s="66" t="e">
        <f t="shared" si="110"/>
        <v>#N/A</v>
      </c>
      <c r="BX97" s="66">
        <f t="shared" si="110"/>
        <v>21.1</v>
      </c>
      <c r="BY97" s="66" t="e">
        <f t="shared" si="110"/>
        <v>#N/A</v>
      </c>
      <c r="BZ97" s="66">
        <f t="shared" si="110"/>
        <v>20.2</v>
      </c>
      <c r="CA97" s="66" t="e">
        <f t="shared" si="110"/>
        <v>#N/A</v>
      </c>
      <c r="CB97" s="66">
        <f t="shared" si="110"/>
        <v>19.600000000000001</v>
      </c>
      <c r="CC97" s="66" t="e">
        <f t="shared" si="110"/>
        <v>#N/A</v>
      </c>
      <c r="CD97" s="66" t="e">
        <f t="shared" si="110"/>
        <v>#N/A</v>
      </c>
      <c r="CE97" s="66">
        <f t="shared" si="110"/>
        <v>14.5</v>
      </c>
      <c r="CF97" s="66" t="e">
        <f t="shared" si="110"/>
        <v>#N/A</v>
      </c>
      <c r="CG97" s="66" t="e">
        <f t="shared" si="110"/>
        <v>#N/A</v>
      </c>
      <c r="CH97" s="66">
        <f t="shared" si="110"/>
        <v>15.45</v>
      </c>
      <c r="CI97" s="66" t="e">
        <f t="shared" si="110"/>
        <v>#N/A</v>
      </c>
      <c r="CJ97" s="66" t="e">
        <f t="shared" si="111"/>
        <v>#N/A</v>
      </c>
      <c r="CK97" s="66" t="e">
        <f t="shared" si="111"/>
        <v>#N/A</v>
      </c>
      <c r="CL97" s="66">
        <f t="shared" si="111"/>
        <v>16.399999999999999</v>
      </c>
      <c r="CM97" s="66" t="e">
        <f t="shared" si="111"/>
        <v>#N/A</v>
      </c>
      <c r="CN97" s="66" t="e">
        <f t="shared" si="111"/>
        <v>#N/A</v>
      </c>
      <c r="CO97" s="66">
        <f t="shared" si="111"/>
        <v>31.3</v>
      </c>
      <c r="CP97" s="66" t="e">
        <f t="shared" si="111"/>
        <v>#N/A</v>
      </c>
      <c r="CQ97" s="66" t="e">
        <f t="shared" si="111"/>
        <v>#N/A</v>
      </c>
      <c r="CR97" s="66" t="e">
        <f t="shared" si="111"/>
        <v>#N/A</v>
      </c>
      <c r="CS97" s="66" t="e">
        <f t="shared" si="111"/>
        <v>#N/A</v>
      </c>
      <c r="CT97" s="66">
        <f t="shared" si="111"/>
        <v>13.5</v>
      </c>
      <c r="CU97" s="66" t="e">
        <f t="shared" si="111"/>
        <v>#N/A</v>
      </c>
      <c r="CV97" s="66" t="e">
        <f t="shared" si="111"/>
        <v>#N/A</v>
      </c>
      <c r="CW97" s="66" t="e">
        <f t="shared" si="111"/>
        <v>#N/A</v>
      </c>
      <c r="CX97" s="66">
        <f t="shared" si="111"/>
        <v>26.8</v>
      </c>
      <c r="CY97" s="66" t="e">
        <f t="shared" si="111"/>
        <v>#N/A</v>
      </c>
      <c r="CZ97" s="66" t="e">
        <f>IF(#REF!="",NA(),#REF!)</f>
        <v>#REF!</v>
      </c>
      <c r="DA97" s="66" t="e">
        <f>IF(#REF!="",NA(),#REF!)</f>
        <v>#REF!</v>
      </c>
      <c r="DB97" s="66" t="e">
        <f>IF(#REF!="",NA(),#REF!)</f>
        <v>#REF!</v>
      </c>
      <c r="DC97" s="66" t="e">
        <f>IF(#REF!="",NA(),#REF!)</f>
        <v>#REF!</v>
      </c>
      <c r="DD97" s="66" t="e">
        <f>IF(#REF!="",NA(),#REF!)</f>
        <v>#REF!</v>
      </c>
      <c r="DE97" s="66" t="e">
        <f>IF(#REF!="",NA(),#REF!)</f>
        <v>#REF!</v>
      </c>
      <c r="DF97" s="66" t="e">
        <f>IF(#REF!="",NA(),#REF!)</f>
        <v>#REF!</v>
      </c>
      <c r="DG97" s="66" t="e">
        <f>IF(#REF!="",NA(),#REF!)</f>
        <v>#REF!</v>
      </c>
      <c r="DH97" s="66" t="e">
        <f>IF(#REF!="",NA(),#REF!)</f>
        <v>#REF!</v>
      </c>
      <c r="DI97" s="66" t="e">
        <f>IF(#REF!="",NA(),#REF!)</f>
        <v>#REF!</v>
      </c>
      <c r="DJ97" s="66" t="e">
        <f>IF(#REF!="",NA(),#REF!)</f>
        <v>#REF!</v>
      </c>
      <c r="DK97" s="66" t="e">
        <f>IF(#REF!="",NA(),#REF!)</f>
        <v>#REF!</v>
      </c>
      <c r="DL97" s="66" t="e">
        <f>IF(#REF!="",NA(),#REF!)</f>
        <v>#REF!</v>
      </c>
      <c r="DM97" s="66" t="e">
        <f>IF(#REF!="",NA(),#REF!)</f>
        <v>#REF!</v>
      </c>
      <c r="DN97" s="66" t="e">
        <f>IF(#REF!="",NA(),#REF!)</f>
        <v>#REF!</v>
      </c>
      <c r="DO97" s="66" t="e">
        <f>IF(#REF!="",NA(),#REF!)</f>
        <v>#REF!</v>
      </c>
      <c r="DP97" s="66" t="e">
        <f>IF(#REF!="",NA(),#REF!)</f>
        <v>#REF!</v>
      </c>
      <c r="DQ97" s="66" t="e">
        <f>IF(#REF!="",NA(),#REF!)</f>
        <v>#REF!</v>
      </c>
      <c r="DR97" s="66" t="e">
        <f>IF(#REF!="",NA(),#REF!)</f>
        <v>#REF!</v>
      </c>
      <c r="DS97" s="66" t="e">
        <f>IF(#REF!="",NA(),#REF!)</f>
        <v>#REF!</v>
      </c>
      <c r="DT97" s="66" t="e">
        <f>IF(#REF!="",NA(),#REF!)</f>
        <v>#REF!</v>
      </c>
      <c r="DU97" s="66" t="e">
        <f>IF(#REF!="",NA(),#REF!)</f>
        <v>#REF!</v>
      </c>
      <c r="DV97" s="66" t="e">
        <f>IF(#REF!="",NA(),#REF!)</f>
        <v>#REF!</v>
      </c>
      <c r="DW97" s="66" t="e">
        <f>IF(#REF!="",NA(),#REF!)</f>
        <v>#REF!</v>
      </c>
      <c r="DX97" s="67" t="e">
        <f>IF(#REF!="",NA(),#REF!)</f>
        <v>#REF!</v>
      </c>
      <c r="DY97" s="304"/>
      <c r="DZ97" s="324"/>
      <c r="EA97" s="68"/>
      <c r="EB97" s="58" t="s">
        <v>69</v>
      </c>
      <c r="EC97" s="310"/>
      <c r="ED97" s="312"/>
      <c r="EE97" s="313"/>
      <c r="EF97" s="313"/>
      <c r="EG97" s="313"/>
      <c r="EH97" s="313"/>
      <c r="EI97" s="313"/>
      <c r="EJ97" s="53" t="str">
        <f t="shared" si="113"/>
        <v/>
      </c>
      <c r="EK97" s="53" t="str">
        <f t="shared" si="113"/>
        <v/>
      </c>
      <c r="EL97" s="70" t="str">
        <f t="shared" si="113"/>
        <v/>
      </c>
      <c r="EM97">
        <f t="shared" si="113"/>
        <v>9.1999999999999993</v>
      </c>
      <c r="EN97" t="str">
        <f t="shared" si="113"/>
        <v/>
      </c>
      <c r="EO97">
        <f t="shared" si="113"/>
        <v>15.5</v>
      </c>
      <c r="EP97" t="str">
        <f t="shared" si="113"/>
        <v/>
      </c>
      <c r="EQ97">
        <f t="shared" si="113"/>
        <v>22.2</v>
      </c>
      <c r="ER97" t="str">
        <f t="shared" si="113"/>
        <v/>
      </c>
      <c r="ES97" t="str">
        <f t="shared" si="113"/>
        <v/>
      </c>
      <c r="ET97" t="str">
        <f t="shared" si="113"/>
        <v/>
      </c>
      <c r="EU97" t="str">
        <f t="shared" si="113"/>
        <v/>
      </c>
      <c r="EV97">
        <f t="shared" si="113"/>
        <v>27.1</v>
      </c>
      <c r="EW97" t="str">
        <f t="shared" si="113"/>
        <v/>
      </c>
      <c r="EX97">
        <f t="shared" si="113"/>
        <v>22.5</v>
      </c>
      <c r="EY97" t="str">
        <f t="shared" si="88"/>
        <v/>
      </c>
      <c r="EZ97" t="str">
        <f t="shared" si="88"/>
        <v/>
      </c>
      <c r="FA97" t="str">
        <f t="shared" si="88"/>
        <v/>
      </c>
      <c r="FB97" t="str">
        <f t="shared" si="88"/>
        <v/>
      </c>
      <c r="FC97">
        <f t="shared" si="98"/>
        <v>21.1</v>
      </c>
      <c r="FD97" t="str">
        <f t="shared" si="98"/>
        <v/>
      </c>
      <c r="FE97">
        <f t="shared" si="98"/>
        <v>20.2</v>
      </c>
      <c r="FF97" t="str">
        <f t="shared" si="98"/>
        <v/>
      </c>
      <c r="FG97">
        <f t="shared" si="98"/>
        <v>19.600000000000001</v>
      </c>
      <c r="FH97" t="str">
        <f t="shared" si="98"/>
        <v/>
      </c>
      <c r="FI97" t="str">
        <f t="shared" si="98"/>
        <v/>
      </c>
      <c r="FJ97">
        <f t="shared" si="98"/>
        <v>14.5</v>
      </c>
      <c r="FK97" t="str">
        <f t="shared" si="98"/>
        <v/>
      </c>
      <c r="FL97" t="str">
        <f t="shared" si="98"/>
        <v/>
      </c>
      <c r="FM97">
        <f t="shared" si="98"/>
        <v>15.45</v>
      </c>
      <c r="FN97" t="str">
        <f t="shared" si="66"/>
        <v/>
      </c>
      <c r="FO97" t="str">
        <f t="shared" si="66"/>
        <v/>
      </c>
      <c r="FP97" t="str">
        <f t="shared" si="66"/>
        <v/>
      </c>
      <c r="FQ97">
        <f t="shared" si="66"/>
        <v>16.399999999999999</v>
      </c>
      <c r="FR97" t="str">
        <f t="shared" si="100"/>
        <v/>
      </c>
      <c r="FS97" t="str">
        <f t="shared" si="100"/>
        <v/>
      </c>
      <c r="FT97">
        <f t="shared" si="100"/>
        <v>31.3</v>
      </c>
      <c r="FU97" t="str">
        <f t="shared" si="100"/>
        <v/>
      </c>
      <c r="FV97" t="str">
        <f t="shared" si="100"/>
        <v/>
      </c>
      <c r="FW97" t="str">
        <f t="shared" si="100"/>
        <v/>
      </c>
      <c r="FX97" t="str">
        <f t="shared" si="100"/>
        <v/>
      </c>
      <c r="FY97">
        <f t="shared" si="100"/>
        <v>13.5</v>
      </c>
      <c r="FZ97" t="str">
        <f t="shared" si="100"/>
        <v/>
      </c>
      <c r="GA97" t="str">
        <f t="shared" si="100"/>
        <v/>
      </c>
      <c r="GB97" t="str">
        <f t="shared" si="100"/>
        <v/>
      </c>
      <c r="GC97">
        <f t="shared" si="100"/>
        <v>26.8</v>
      </c>
      <c r="GD97" t="str">
        <f t="shared" si="100"/>
        <v/>
      </c>
      <c r="GE97" t="str">
        <f t="shared" si="99"/>
        <v/>
      </c>
      <c r="GF97" t="str">
        <f t="shared" si="99"/>
        <v/>
      </c>
      <c r="GG97" t="str">
        <f t="shared" si="99"/>
        <v/>
      </c>
      <c r="GH97" t="str">
        <f t="shared" si="97"/>
        <v/>
      </c>
      <c r="GI97" t="str">
        <f t="shared" si="97"/>
        <v/>
      </c>
      <c r="GJ97" t="str">
        <f t="shared" si="97"/>
        <v/>
      </c>
      <c r="GK97" t="str">
        <f t="shared" si="97"/>
        <v/>
      </c>
      <c r="GL97" t="str">
        <f t="shared" si="97"/>
        <v/>
      </c>
      <c r="GM97" t="str">
        <f t="shared" si="97"/>
        <v/>
      </c>
      <c r="GN97" t="str">
        <f t="shared" si="67"/>
        <v/>
      </c>
      <c r="GO97" t="str">
        <f t="shared" si="67"/>
        <v/>
      </c>
      <c r="GP97" t="str">
        <f t="shared" si="67"/>
        <v/>
      </c>
      <c r="GQ97" t="str">
        <f t="shared" si="67"/>
        <v/>
      </c>
      <c r="GR97" t="str">
        <f t="shared" si="48"/>
        <v/>
      </c>
      <c r="GS97" t="str">
        <f t="shared" si="48"/>
        <v/>
      </c>
      <c r="GT97" t="str">
        <f t="shared" si="48"/>
        <v/>
      </c>
      <c r="GU97" t="str">
        <f t="shared" si="48"/>
        <v/>
      </c>
      <c r="GV97" t="str">
        <f t="shared" si="48"/>
        <v/>
      </c>
      <c r="GW97" t="str">
        <f t="shared" si="75"/>
        <v/>
      </c>
      <c r="GX97" t="str">
        <f t="shared" si="75"/>
        <v/>
      </c>
      <c r="GY97" t="str">
        <f t="shared" si="75"/>
        <v/>
      </c>
      <c r="GZ97" t="str">
        <f t="shared" si="75"/>
        <v/>
      </c>
      <c r="HA97" t="str">
        <f t="shared" si="75"/>
        <v/>
      </c>
      <c r="HB97" t="str">
        <f t="shared" si="75"/>
        <v/>
      </c>
      <c r="HC97" s="71" t="str">
        <f t="shared" si="38"/>
        <v/>
      </c>
      <c r="HD97" s="313"/>
      <c r="HE97" s="313"/>
      <c r="HF97" s="313"/>
      <c r="HG97" s="313"/>
      <c r="HH97" s="313"/>
      <c r="HI97" s="316"/>
      <c r="HM97" s="70"/>
      <c r="KC97" s="71"/>
      <c r="KE97" s="318"/>
      <c r="KF97" s="72"/>
      <c r="KG97" s="72"/>
      <c r="KH97" s="73"/>
      <c r="KI97" s="74"/>
      <c r="KJ97" s="74"/>
      <c r="KK97" s="74"/>
      <c r="KL97" s="74"/>
      <c r="KM97" s="74"/>
      <c r="KN97" s="74"/>
      <c r="KO97" s="74"/>
      <c r="KP97" s="74"/>
      <c r="KQ97" s="74"/>
      <c r="KR97" s="74"/>
      <c r="KS97" s="74"/>
      <c r="KT97" s="74"/>
      <c r="KU97" s="74"/>
      <c r="KV97" s="74"/>
      <c r="KW97" s="74"/>
      <c r="KX97" s="74"/>
      <c r="KY97" s="74"/>
      <c r="KZ97" s="74"/>
      <c r="LA97" s="74"/>
      <c r="LB97" s="74"/>
      <c r="LC97" s="74"/>
      <c r="LD97" s="74"/>
      <c r="LE97" s="74"/>
      <c r="LF97" s="74"/>
      <c r="LG97" s="74"/>
      <c r="LH97" s="74"/>
      <c r="LI97" s="74"/>
      <c r="LJ97" s="74"/>
      <c r="LK97" s="74"/>
      <c r="LL97" s="74"/>
      <c r="LM97" s="74"/>
      <c r="LN97" s="74"/>
      <c r="LO97" s="74"/>
      <c r="LP97" s="74"/>
      <c r="LQ97" s="74"/>
      <c r="LR97" s="74"/>
      <c r="LS97" s="74"/>
      <c r="LT97" s="74"/>
      <c r="LU97" s="74"/>
      <c r="LV97" s="74"/>
      <c r="LW97" s="74"/>
      <c r="LX97" s="74"/>
      <c r="LY97" s="74"/>
      <c r="LZ97" s="74"/>
    </row>
    <row r="98" spans="1:434" ht="17" thickBot="1">
      <c r="A98" s="319"/>
      <c r="B98" s="307"/>
      <c r="C98" s="307"/>
      <c r="D98" s="307"/>
      <c r="E98" s="58" t="s">
        <v>70</v>
      </c>
      <c r="F98" s="310"/>
      <c r="G98" s="99"/>
      <c r="H98" s="42" t="s">
        <v>88</v>
      </c>
      <c r="I98" s="59"/>
      <c r="J98" s="60">
        <v>10.5</v>
      </c>
      <c r="K98" s="61"/>
      <c r="L98" s="60">
        <v>9.5</v>
      </c>
      <c r="M98" s="61"/>
      <c r="N98" s="60">
        <v>5</v>
      </c>
      <c r="O98" s="61"/>
      <c r="P98" s="61"/>
      <c r="Q98" s="61"/>
      <c r="R98" s="61"/>
      <c r="S98" s="60">
        <v>3.7</v>
      </c>
      <c r="T98" s="60"/>
      <c r="U98" s="60">
        <v>2.5</v>
      </c>
      <c r="V98" s="61"/>
      <c r="W98" s="61"/>
      <c r="X98" s="61"/>
      <c r="Y98" s="60"/>
      <c r="Z98" s="60">
        <v>3.2</v>
      </c>
      <c r="AA98" s="61"/>
      <c r="AB98" s="60">
        <v>3.4</v>
      </c>
      <c r="AC98" s="61"/>
      <c r="AD98" s="60">
        <v>3.9</v>
      </c>
      <c r="AE98" s="60"/>
      <c r="AF98" s="61"/>
      <c r="AG98" s="60">
        <v>6.2</v>
      </c>
      <c r="AH98" s="61"/>
      <c r="AI98" s="61"/>
      <c r="AJ98" s="60">
        <v>6.95</v>
      </c>
      <c r="AK98" s="62"/>
      <c r="AL98" s="62"/>
      <c r="AM98" s="62"/>
      <c r="AN98" s="63">
        <v>7.7</v>
      </c>
      <c r="AO98" s="62"/>
      <c r="AP98" s="62"/>
      <c r="AQ98" s="63">
        <v>5.4</v>
      </c>
      <c r="AR98" s="62"/>
      <c r="AS98" s="62"/>
      <c r="AT98" s="62"/>
      <c r="AU98" s="62"/>
      <c r="AV98" s="63">
        <v>9.9</v>
      </c>
      <c r="AW98" s="62"/>
      <c r="AX98" s="62"/>
      <c r="AY98" s="63"/>
      <c r="AZ98" s="64">
        <v>17.5</v>
      </c>
      <c r="BA98" s="63"/>
      <c r="BC98" s="319"/>
      <c r="BD98">
        <v>0</v>
      </c>
      <c r="BE98" s="65" t="e">
        <f t="shared" si="112"/>
        <v>#N/A</v>
      </c>
      <c r="BF98" s="65" t="str">
        <f t="shared" si="112"/>
        <v>.</v>
      </c>
      <c r="BG98" s="65" t="e">
        <f t="shared" si="112"/>
        <v>#N/A</v>
      </c>
      <c r="BH98" s="66">
        <f t="shared" si="112"/>
        <v>10.5</v>
      </c>
      <c r="BI98" s="66" t="e">
        <f t="shared" si="112"/>
        <v>#N/A</v>
      </c>
      <c r="BJ98" s="66">
        <f t="shared" si="112"/>
        <v>9.5</v>
      </c>
      <c r="BK98" s="66" t="e">
        <f t="shared" si="112"/>
        <v>#N/A</v>
      </c>
      <c r="BL98" s="66">
        <f t="shared" si="112"/>
        <v>5</v>
      </c>
      <c r="BM98" s="66" t="e">
        <f t="shared" si="112"/>
        <v>#N/A</v>
      </c>
      <c r="BN98" s="66" t="e">
        <f t="shared" si="112"/>
        <v>#N/A</v>
      </c>
      <c r="BO98" s="66" t="e">
        <f t="shared" si="112"/>
        <v>#N/A</v>
      </c>
      <c r="BP98" s="66" t="e">
        <f t="shared" si="112"/>
        <v>#N/A</v>
      </c>
      <c r="BQ98" s="66">
        <f t="shared" si="112"/>
        <v>3.7</v>
      </c>
      <c r="BR98" s="66" t="e">
        <f t="shared" si="112"/>
        <v>#N/A</v>
      </c>
      <c r="BS98" s="66">
        <f t="shared" si="112"/>
        <v>2.5</v>
      </c>
      <c r="BT98" s="66" t="e">
        <f t="shared" si="110"/>
        <v>#N/A</v>
      </c>
      <c r="BU98" s="66" t="e">
        <f t="shared" si="110"/>
        <v>#N/A</v>
      </c>
      <c r="BV98" s="66" t="e">
        <f t="shared" si="110"/>
        <v>#N/A</v>
      </c>
      <c r="BW98" s="66" t="e">
        <f t="shared" si="110"/>
        <v>#N/A</v>
      </c>
      <c r="BX98" s="66">
        <f t="shared" si="110"/>
        <v>3.2</v>
      </c>
      <c r="BY98" s="66" t="e">
        <f t="shared" si="110"/>
        <v>#N/A</v>
      </c>
      <c r="BZ98" s="66">
        <f t="shared" si="110"/>
        <v>3.4</v>
      </c>
      <c r="CA98" s="66" t="e">
        <f t="shared" si="110"/>
        <v>#N/A</v>
      </c>
      <c r="CB98" s="66">
        <f t="shared" si="110"/>
        <v>3.9</v>
      </c>
      <c r="CC98" s="66" t="e">
        <f t="shared" si="110"/>
        <v>#N/A</v>
      </c>
      <c r="CD98" s="66" t="e">
        <f t="shared" si="110"/>
        <v>#N/A</v>
      </c>
      <c r="CE98" s="66">
        <f t="shared" si="110"/>
        <v>6.2</v>
      </c>
      <c r="CF98" s="66" t="e">
        <f t="shared" si="110"/>
        <v>#N/A</v>
      </c>
      <c r="CG98" s="66" t="e">
        <f t="shared" si="110"/>
        <v>#N/A</v>
      </c>
      <c r="CH98" s="66">
        <f t="shared" si="110"/>
        <v>6.95</v>
      </c>
      <c r="CI98" s="66" t="e">
        <f t="shared" si="110"/>
        <v>#N/A</v>
      </c>
      <c r="CJ98" s="66" t="e">
        <f t="shared" si="111"/>
        <v>#N/A</v>
      </c>
      <c r="CK98" s="66" t="e">
        <f t="shared" si="111"/>
        <v>#N/A</v>
      </c>
      <c r="CL98" s="66">
        <f t="shared" si="111"/>
        <v>7.7</v>
      </c>
      <c r="CM98" s="66" t="e">
        <f t="shared" si="111"/>
        <v>#N/A</v>
      </c>
      <c r="CN98" s="66" t="e">
        <f t="shared" si="111"/>
        <v>#N/A</v>
      </c>
      <c r="CO98" s="66">
        <f t="shared" si="111"/>
        <v>5.4</v>
      </c>
      <c r="CP98" s="66" t="e">
        <f t="shared" si="111"/>
        <v>#N/A</v>
      </c>
      <c r="CQ98" s="66" t="e">
        <f t="shared" si="111"/>
        <v>#N/A</v>
      </c>
      <c r="CR98" s="66" t="e">
        <f t="shared" si="111"/>
        <v>#N/A</v>
      </c>
      <c r="CS98" s="66" t="e">
        <f t="shared" si="111"/>
        <v>#N/A</v>
      </c>
      <c r="CT98" s="66">
        <f t="shared" si="111"/>
        <v>9.9</v>
      </c>
      <c r="CU98" s="66" t="e">
        <f t="shared" si="111"/>
        <v>#N/A</v>
      </c>
      <c r="CV98" s="66" t="e">
        <f t="shared" si="111"/>
        <v>#N/A</v>
      </c>
      <c r="CW98" s="66" t="e">
        <f t="shared" si="111"/>
        <v>#N/A</v>
      </c>
      <c r="CX98" s="66">
        <f t="shared" si="111"/>
        <v>17.5</v>
      </c>
      <c r="CY98" s="66" t="e">
        <f t="shared" si="111"/>
        <v>#N/A</v>
      </c>
      <c r="CZ98" s="66" t="e">
        <f>IF(#REF!="",NA(),#REF!)</f>
        <v>#REF!</v>
      </c>
      <c r="DA98" s="66" t="e">
        <f>IF(#REF!="",NA(),#REF!)</f>
        <v>#REF!</v>
      </c>
      <c r="DB98" s="66" t="e">
        <f>IF(#REF!="",NA(),#REF!)</f>
        <v>#REF!</v>
      </c>
      <c r="DC98" s="66" t="e">
        <f>IF(#REF!="",NA(),#REF!)</f>
        <v>#REF!</v>
      </c>
      <c r="DD98" s="66" t="e">
        <f>IF(#REF!="",NA(),#REF!)</f>
        <v>#REF!</v>
      </c>
      <c r="DE98" s="66" t="e">
        <f>IF(#REF!="",NA(),#REF!)</f>
        <v>#REF!</v>
      </c>
      <c r="DF98" s="66" t="e">
        <f>IF(#REF!="",NA(),#REF!)</f>
        <v>#REF!</v>
      </c>
      <c r="DG98" s="66" t="e">
        <f>IF(#REF!="",NA(),#REF!)</f>
        <v>#REF!</v>
      </c>
      <c r="DH98" s="66" t="e">
        <f>IF(#REF!="",NA(),#REF!)</f>
        <v>#REF!</v>
      </c>
      <c r="DI98" s="66" t="e">
        <f>IF(#REF!="",NA(),#REF!)</f>
        <v>#REF!</v>
      </c>
      <c r="DJ98" s="66" t="e">
        <f>IF(#REF!="",NA(),#REF!)</f>
        <v>#REF!</v>
      </c>
      <c r="DK98" s="66" t="e">
        <f>IF(#REF!="",NA(),#REF!)</f>
        <v>#REF!</v>
      </c>
      <c r="DL98" s="66" t="e">
        <f>IF(#REF!="",NA(),#REF!)</f>
        <v>#REF!</v>
      </c>
      <c r="DM98" s="66" t="e">
        <f>IF(#REF!="",NA(),#REF!)</f>
        <v>#REF!</v>
      </c>
      <c r="DN98" s="66" t="e">
        <f>IF(#REF!="",NA(),#REF!)</f>
        <v>#REF!</v>
      </c>
      <c r="DO98" s="66" t="e">
        <f>IF(#REF!="",NA(),#REF!)</f>
        <v>#REF!</v>
      </c>
      <c r="DP98" s="66" t="e">
        <f>IF(#REF!="",NA(),#REF!)</f>
        <v>#REF!</v>
      </c>
      <c r="DQ98" s="66" t="e">
        <f>IF(#REF!="",NA(),#REF!)</f>
        <v>#REF!</v>
      </c>
      <c r="DR98" s="66" t="e">
        <f>IF(#REF!="",NA(),#REF!)</f>
        <v>#REF!</v>
      </c>
      <c r="DS98" s="66" t="e">
        <f>IF(#REF!="",NA(),#REF!)</f>
        <v>#REF!</v>
      </c>
      <c r="DT98" s="66" t="e">
        <f>IF(#REF!="",NA(),#REF!)</f>
        <v>#REF!</v>
      </c>
      <c r="DU98" s="66" t="e">
        <f>IF(#REF!="",NA(),#REF!)</f>
        <v>#REF!</v>
      </c>
      <c r="DV98" s="66" t="e">
        <f>IF(#REF!="",NA(),#REF!)</f>
        <v>#REF!</v>
      </c>
      <c r="DW98" s="66" t="e">
        <f>IF(#REF!="",NA(),#REF!)</f>
        <v>#REF!</v>
      </c>
      <c r="DX98" s="67" t="e">
        <f>IF(#REF!="",NA(),#REF!)</f>
        <v>#REF!</v>
      </c>
      <c r="DY98" s="304"/>
      <c r="DZ98" s="324"/>
      <c r="EA98" s="68"/>
      <c r="EB98" s="58" t="s">
        <v>70</v>
      </c>
      <c r="EC98" s="310"/>
      <c r="ED98" s="312"/>
      <c r="EE98" s="313"/>
      <c r="EF98" s="313"/>
      <c r="EG98" s="313"/>
      <c r="EH98" s="313"/>
      <c r="EI98" s="313"/>
      <c r="EJ98" s="53" t="str">
        <f t="shared" si="113"/>
        <v/>
      </c>
      <c r="EK98" s="53" t="str">
        <f t="shared" si="113"/>
        <v/>
      </c>
      <c r="EL98" s="70" t="str">
        <f t="shared" si="113"/>
        <v/>
      </c>
      <c r="EM98">
        <f t="shared" si="113"/>
        <v>10.5</v>
      </c>
      <c r="EN98" t="str">
        <f t="shared" si="113"/>
        <v/>
      </c>
      <c r="EO98">
        <f t="shared" si="113"/>
        <v>9.5</v>
      </c>
      <c r="EP98" t="str">
        <f t="shared" si="113"/>
        <v/>
      </c>
      <c r="EQ98">
        <f t="shared" si="113"/>
        <v>5</v>
      </c>
      <c r="ER98" t="str">
        <f t="shared" si="113"/>
        <v/>
      </c>
      <c r="ES98" t="str">
        <f t="shared" si="113"/>
        <v/>
      </c>
      <c r="ET98" t="str">
        <f t="shared" si="113"/>
        <v/>
      </c>
      <c r="EU98" t="str">
        <f t="shared" si="113"/>
        <v/>
      </c>
      <c r="EV98">
        <f t="shared" si="113"/>
        <v>3.7</v>
      </c>
      <c r="EW98" t="str">
        <f t="shared" si="113"/>
        <v/>
      </c>
      <c r="EX98">
        <f t="shared" si="113"/>
        <v>2.5</v>
      </c>
      <c r="EY98" t="str">
        <f t="shared" si="88"/>
        <v/>
      </c>
      <c r="EZ98" t="str">
        <f t="shared" si="88"/>
        <v/>
      </c>
      <c r="FA98" t="str">
        <f t="shared" si="88"/>
        <v/>
      </c>
      <c r="FB98" t="str">
        <f t="shared" si="88"/>
        <v/>
      </c>
      <c r="FC98">
        <f t="shared" si="98"/>
        <v>3.2</v>
      </c>
      <c r="FD98" t="str">
        <f t="shared" si="98"/>
        <v/>
      </c>
      <c r="FE98">
        <f t="shared" si="98"/>
        <v>3.4</v>
      </c>
      <c r="FF98" t="str">
        <f t="shared" si="98"/>
        <v/>
      </c>
      <c r="FG98">
        <f t="shared" si="98"/>
        <v>3.9</v>
      </c>
      <c r="FH98" t="str">
        <f t="shared" si="98"/>
        <v/>
      </c>
      <c r="FI98" t="str">
        <f t="shared" si="98"/>
        <v/>
      </c>
      <c r="FJ98">
        <f t="shared" si="98"/>
        <v>6.2</v>
      </c>
      <c r="FK98" t="str">
        <f t="shared" si="98"/>
        <v/>
      </c>
      <c r="FL98" t="str">
        <f t="shared" si="98"/>
        <v/>
      </c>
      <c r="FM98">
        <f t="shared" si="98"/>
        <v>6.95</v>
      </c>
      <c r="FN98" t="str">
        <f t="shared" si="66"/>
        <v/>
      </c>
      <c r="FO98" t="str">
        <f t="shared" si="66"/>
        <v/>
      </c>
      <c r="FP98" t="str">
        <f t="shared" si="66"/>
        <v/>
      </c>
      <c r="FQ98">
        <f t="shared" si="66"/>
        <v>7.7</v>
      </c>
      <c r="FR98" t="str">
        <f t="shared" si="100"/>
        <v/>
      </c>
      <c r="FS98" t="str">
        <f t="shared" si="100"/>
        <v/>
      </c>
      <c r="FT98">
        <f t="shared" si="100"/>
        <v>5.4</v>
      </c>
      <c r="FU98" t="str">
        <f t="shared" si="100"/>
        <v/>
      </c>
      <c r="FV98" t="str">
        <f t="shared" si="100"/>
        <v/>
      </c>
      <c r="FW98" t="str">
        <f t="shared" si="100"/>
        <v/>
      </c>
      <c r="FX98" t="str">
        <f t="shared" si="100"/>
        <v/>
      </c>
      <c r="FY98">
        <f t="shared" si="100"/>
        <v>9.9</v>
      </c>
      <c r="FZ98" t="str">
        <f t="shared" ref="FZ98:GF145" si="117">IF(ISNUMBER(CU98),CU98,"")</f>
        <v/>
      </c>
      <c r="GA98" t="str">
        <f t="shared" si="117"/>
        <v/>
      </c>
      <c r="GB98" t="str">
        <f t="shared" si="117"/>
        <v/>
      </c>
      <c r="GC98">
        <f t="shared" si="117"/>
        <v>17.5</v>
      </c>
      <c r="GD98" t="str">
        <f t="shared" si="117"/>
        <v/>
      </c>
      <c r="GE98" t="str">
        <f t="shared" si="99"/>
        <v/>
      </c>
      <c r="GF98" t="str">
        <f t="shared" si="99"/>
        <v/>
      </c>
      <c r="GG98" t="str">
        <f t="shared" si="99"/>
        <v/>
      </c>
      <c r="GH98" t="str">
        <f t="shared" si="97"/>
        <v/>
      </c>
      <c r="GI98" t="str">
        <f t="shared" si="97"/>
        <v/>
      </c>
      <c r="GJ98" t="str">
        <f t="shared" si="97"/>
        <v/>
      </c>
      <c r="GK98" t="str">
        <f t="shared" si="97"/>
        <v/>
      </c>
      <c r="GL98" t="str">
        <f t="shared" si="97"/>
        <v/>
      </c>
      <c r="GM98" t="str">
        <f t="shared" si="97"/>
        <v/>
      </c>
      <c r="GN98" t="str">
        <f t="shared" si="67"/>
        <v/>
      </c>
      <c r="GO98" t="str">
        <f t="shared" si="67"/>
        <v/>
      </c>
      <c r="GP98" t="str">
        <f t="shared" si="67"/>
        <v/>
      </c>
      <c r="GQ98" t="str">
        <f t="shared" si="67"/>
        <v/>
      </c>
      <c r="GR98" t="str">
        <f t="shared" si="48"/>
        <v/>
      </c>
      <c r="GS98" t="str">
        <f t="shared" si="48"/>
        <v/>
      </c>
      <c r="GT98" t="str">
        <f t="shared" si="48"/>
        <v/>
      </c>
      <c r="GU98" t="str">
        <f t="shared" si="48"/>
        <v/>
      </c>
      <c r="GV98" t="str">
        <f t="shared" si="48"/>
        <v/>
      </c>
      <c r="GW98" t="str">
        <f t="shared" si="75"/>
        <v/>
      </c>
      <c r="GX98" t="str">
        <f t="shared" si="75"/>
        <v/>
      </c>
      <c r="GY98" t="str">
        <f t="shared" si="75"/>
        <v/>
      </c>
      <c r="GZ98" t="str">
        <f t="shared" si="75"/>
        <v/>
      </c>
      <c r="HA98" t="str">
        <f t="shared" si="75"/>
        <v/>
      </c>
      <c r="HB98" t="str">
        <f t="shared" si="75"/>
        <v/>
      </c>
      <c r="HC98" s="71" t="str">
        <f t="shared" si="38"/>
        <v/>
      </c>
      <c r="HD98" s="313"/>
      <c r="HE98" s="313"/>
      <c r="HF98" s="313"/>
      <c r="HG98" s="313"/>
      <c r="HH98" s="313"/>
      <c r="HI98" s="316"/>
      <c r="HM98" s="70"/>
      <c r="KC98" s="71"/>
      <c r="KE98" s="318"/>
      <c r="KF98" s="72"/>
      <c r="KG98" s="72"/>
      <c r="KH98" s="73"/>
      <c r="KI98" s="74"/>
      <c r="KJ98" s="74"/>
      <c r="KK98" s="74"/>
      <c r="KL98" s="74"/>
      <c r="KM98" s="74"/>
      <c r="KN98" s="74"/>
      <c r="KO98" s="74"/>
      <c r="KP98" s="74"/>
      <c r="KQ98" s="74"/>
      <c r="KR98" s="74"/>
      <c r="KS98" s="74"/>
      <c r="KT98" s="74"/>
      <c r="KU98" s="74"/>
      <c r="KV98" s="74"/>
      <c r="KW98" s="74"/>
      <c r="KX98" s="74"/>
      <c r="KY98" s="74"/>
      <c r="KZ98" s="74"/>
      <c r="LA98" s="74"/>
      <c r="LB98" s="74"/>
      <c r="LC98" s="74"/>
      <c r="LD98" s="74"/>
      <c r="LE98" s="74"/>
      <c r="LF98" s="74"/>
      <c r="LG98" s="74"/>
      <c r="LH98" s="74"/>
      <c r="LI98" s="74"/>
      <c r="LJ98" s="74"/>
      <c r="LK98" s="74"/>
      <c r="LL98" s="74"/>
      <c r="LM98" s="74"/>
      <c r="LN98" s="74"/>
      <c r="LO98" s="74"/>
      <c r="LP98" s="74"/>
      <c r="LQ98" s="74"/>
      <c r="LR98" s="74"/>
      <c r="LS98" s="74"/>
      <c r="LT98" s="74"/>
      <c r="LU98" s="74"/>
      <c r="LV98" s="74"/>
      <c r="LW98" s="74"/>
      <c r="LX98" s="74"/>
      <c r="LY98" s="74"/>
      <c r="LZ98" s="74"/>
    </row>
    <row r="99" spans="1:434" ht="17" thickBot="1">
      <c r="A99" s="319"/>
      <c r="B99" s="307"/>
      <c r="C99" s="308"/>
      <c r="D99" s="308"/>
      <c r="E99" s="94" t="s">
        <v>3</v>
      </c>
      <c r="F99" s="311"/>
      <c r="G99" s="100"/>
      <c r="H99" s="75"/>
      <c r="I99" s="95"/>
      <c r="J99" s="79">
        <v>58.5</v>
      </c>
      <c r="K99" s="80"/>
      <c r="L99" s="79">
        <v>42.2</v>
      </c>
      <c r="M99" s="80"/>
      <c r="N99" s="79">
        <v>26.900000000000002</v>
      </c>
      <c r="O99" s="80"/>
      <c r="P99" s="80"/>
      <c r="Q99" s="80"/>
      <c r="R99" s="80"/>
      <c r="S99" s="79">
        <v>15.2</v>
      </c>
      <c r="T99" s="79"/>
      <c r="U99" s="79">
        <v>1.9</v>
      </c>
      <c r="V99" s="80"/>
      <c r="W99" s="80"/>
      <c r="X99" s="80"/>
      <c r="Y99" s="79"/>
      <c r="Z99" s="79">
        <v>3.4999999999999956</v>
      </c>
      <c r="AA99" s="80"/>
      <c r="AB99" s="79">
        <v>6.4</v>
      </c>
      <c r="AC99" s="80"/>
      <c r="AD99" s="79">
        <v>18.5</v>
      </c>
      <c r="AE99" s="79"/>
      <c r="AF99" s="80"/>
      <c r="AG99" s="79">
        <v>19.2</v>
      </c>
      <c r="AH99" s="80"/>
      <c r="AI99" s="80"/>
      <c r="AJ99" s="77">
        <v>22.149999999999995</v>
      </c>
      <c r="AK99" s="96"/>
      <c r="AL99" s="96"/>
      <c r="AM99" s="96"/>
      <c r="AN99" s="97">
        <v>25.1</v>
      </c>
      <c r="AO99" s="96"/>
      <c r="AP99" s="96"/>
      <c r="AQ99" s="97">
        <v>15.3</v>
      </c>
      <c r="AR99" s="96"/>
      <c r="AS99" s="96"/>
      <c r="AT99" s="96"/>
      <c r="AU99" s="96"/>
      <c r="AV99" s="97">
        <v>26.1</v>
      </c>
      <c r="AW99" s="96"/>
      <c r="AX99" s="96"/>
      <c r="AY99" s="97"/>
      <c r="AZ99" s="98">
        <v>26.6</v>
      </c>
      <c r="BA99" s="97"/>
      <c r="BC99" s="319"/>
      <c r="BD99">
        <v>0</v>
      </c>
      <c r="BE99" s="84" t="e">
        <f t="shared" si="112"/>
        <v>#N/A</v>
      </c>
      <c r="BF99" s="84" t="e">
        <f t="shared" si="112"/>
        <v>#N/A</v>
      </c>
      <c r="BG99" s="84" t="e">
        <f t="shared" si="112"/>
        <v>#N/A</v>
      </c>
      <c r="BH99" s="85">
        <f t="shared" si="112"/>
        <v>58.5</v>
      </c>
      <c r="BI99" s="85" t="e">
        <f t="shared" si="112"/>
        <v>#N/A</v>
      </c>
      <c r="BJ99" s="85">
        <f t="shared" si="112"/>
        <v>42.2</v>
      </c>
      <c r="BK99" s="85" t="e">
        <f t="shared" si="112"/>
        <v>#N/A</v>
      </c>
      <c r="BL99" s="85">
        <f t="shared" si="112"/>
        <v>26.900000000000002</v>
      </c>
      <c r="BM99" s="85" t="e">
        <f t="shared" si="112"/>
        <v>#N/A</v>
      </c>
      <c r="BN99" s="85" t="e">
        <f t="shared" si="112"/>
        <v>#N/A</v>
      </c>
      <c r="BO99" s="85" t="e">
        <f t="shared" si="112"/>
        <v>#N/A</v>
      </c>
      <c r="BP99" s="85" t="e">
        <f t="shared" si="112"/>
        <v>#N/A</v>
      </c>
      <c r="BQ99" s="85">
        <f t="shared" si="112"/>
        <v>15.2</v>
      </c>
      <c r="BR99" s="85" t="e">
        <f t="shared" si="112"/>
        <v>#N/A</v>
      </c>
      <c r="BS99" s="85">
        <f t="shared" si="112"/>
        <v>1.9</v>
      </c>
      <c r="BT99" s="85" t="e">
        <f t="shared" si="110"/>
        <v>#N/A</v>
      </c>
      <c r="BU99" s="85" t="e">
        <f t="shared" si="110"/>
        <v>#N/A</v>
      </c>
      <c r="BV99" s="85" t="e">
        <f t="shared" si="110"/>
        <v>#N/A</v>
      </c>
      <c r="BW99" s="85" t="e">
        <f t="shared" si="110"/>
        <v>#N/A</v>
      </c>
      <c r="BX99" s="85">
        <f t="shared" si="110"/>
        <v>3.4999999999999956</v>
      </c>
      <c r="BY99" s="85" t="e">
        <f t="shared" si="110"/>
        <v>#N/A</v>
      </c>
      <c r="BZ99" s="85">
        <f t="shared" si="110"/>
        <v>6.4</v>
      </c>
      <c r="CA99" s="85" t="e">
        <f t="shared" si="110"/>
        <v>#N/A</v>
      </c>
      <c r="CB99" s="85">
        <f t="shared" si="110"/>
        <v>18.5</v>
      </c>
      <c r="CC99" s="85" t="e">
        <f t="shared" si="110"/>
        <v>#N/A</v>
      </c>
      <c r="CD99" s="85" t="e">
        <f t="shared" si="110"/>
        <v>#N/A</v>
      </c>
      <c r="CE99" s="85">
        <f t="shared" si="110"/>
        <v>19.2</v>
      </c>
      <c r="CF99" s="85" t="e">
        <f t="shared" si="110"/>
        <v>#N/A</v>
      </c>
      <c r="CG99" s="85" t="e">
        <f t="shared" si="110"/>
        <v>#N/A</v>
      </c>
      <c r="CH99" s="85">
        <f t="shared" si="110"/>
        <v>22.149999999999995</v>
      </c>
      <c r="CI99" s="85" t="e">
        <f t="shared" si="110"/>
        <v>#N/A</v>
      </c>
      <c r="CJ99" s="85" t="e">
        <f t="shared" si="111"/>
        <v>#N/A</v>
      </c>
      <c r="CK99" s="85" t="e">
        <f t="shared" si="111"/>
        <v>#N/A</v>
      </c>
      <c r="CL99" s="85">
        <f t="shared" si="111"/>
        <v>25.1</v>
      </c>
      <c r="CM99" s="85" t="e">
        <f t="shared" si="111"/>
        <v>#N/A</v>
      </c>
      <c r="CN99" s="85" t="e">
        <f t="shared" si="111"/>
        <v>#N/A</v>
      </c>
      <c r="CO99" s="85">
        <f t="shared" si="111"/>
        <v>15.3</v>
      </c>
      <c r="CP99" s="85" t="e">
        <f t="shared" si="111"/>
        <v>#N/A</v>
      </c>
      <c r="CQ99" s="85" t="e">
        <f t="shared" si="111"/>
        <v>#N/A</v>
      </c>
      <c r="CR99" s="85" t="e">
        <f t="shared" si="111"/>
        <v>#N/A</v>
      </c>
      <c r="CS99" s="85" t="e">
        <f t="shared" si="111"/>
        <v>#N/A</v>
      </c>
      <c r="CT99" s="85">
        <f t="shared" si="111"/>
        <v>26.1</v>
      </c>
      <c r="CU99" s="85" t="e">
        <f t="shared" si="111"/>
        <v>#N/A</v>
      </c>
      <c r="CV99" s="85" t="e">
        <f t="shared" si="111"/>
        <v>#N/A</v>
      </c>
      <c r="CW99" s="85" t="e">
        <f t="shared" si="111"/>
        <v>#N/A</v>
      </c>
      <c r="CX99" s="85">
        <f t="shared" si="111"/>
        <v>26.6</v>
      </c>
      <c r="CY99" s="85" t="e">
        <f t="shared" si="111"/>
        <v>#N/A</v>
      </c>
      <c r="CZ99" s="85" t="e">
        <f>IF(#REF!="",NA(),#REF!)</f>
        <v>#REF!</v>
      </c>
      <c r="DA99" s="85" t="e">
        <f>IF(#REF!="",NA(),#REF!)</f>
        <v>#REF!</v>
      </c>
      <c r="DB99" s="85" t="e">
        <f>IF(#REF!="",NA(),#REF!)</f>
        <v>#REF!</v>
      </c>
      <c r="DC99" s="85" t="e">
        <f>IF(#REF!="",NA(),#REF!)</f>
        <v>#REF!</v>
      </c>
      <c r="DD99" s="85" t="e">
        <f>IF(#REF!="",NA(),#REF!)</f>
        <v>#REF!</v>
      </c>
      <c r="DE99" s="85" t="e">
        <f>IF(#REF!="",NA(),#REF!)</f>
        <v>#REF!</v>
      </c>
      <c r="DF99" s="85" t="e">
        <f>IF(#REF!="",NA(),#REF!)</f>
        <v>#REF!</v>
      </c>
      <c r="DG99" s="85" t="e">
        <f>IF(#REF!="",NA(),#REF!)</f>
        <v>#REF!</v>
      </c>
      <c r="DH99" s="85" t="e">
        <f>IF(#REF!="",NA(),#REF!)</f>
        <v>#REF!</v>
      </c>
      <c r="DI99" s="85" t="e">
        <f>IF(#REF!="",NA(),#REF!)</f>
        <v>#REF!</v>
      </c>
      <c r="DJ99" s="85" t="e">
        <f>IF(#REF!="",NA(),#REF!)</f>
        <v>#REF!</v>
      </c>
      <c r="DK99" s="85" t="e">
        <f>IF(#REF!="",NA(),#REF!)</f>
        <v>#REF!</v>
      </c>
      <c r="DL99" s="85" t="e">
        <f>IF(#REF!="",NA(),#REF!)</f>
        <v>#REF!</v>
      </c>
      <c r="DM99" s="85" t="e">
        <f>IF(#REF!="",NA(),#REF!)</f>
        <v>#REF!</v>
      </c>
      <c r="DN99" s="85" t="e">
        <f>IF(#REF!="",NA(),#REF!)</f>
        <v>#REF!</v>
      </c>
      <c r="DO99" s="85" t="e">
        <f>IF(#REF!="",NA(),#REF!)</f>
        <v>#REF!</v>
      </c>
      <c r="DP99" s="85" t="e">
        <f>IF(#REF!="",NA(),#REF!)</f>
        <v>#REF!</v>
      </c>
      <c r="DQ99" s="85" t="e">
        <f>IF(#REF!="",NA(),#REF!)</f>
        <v>#REF!</v>
      </c>
      <c r="DR99" s="85" t="e">
        <f>IF(#REF!="",NA(),#REF!)</f>
        <v>#REF!</v>
      </c>
      <c r="DS99" s="85" t="e">
        <f>IF(#REF!="",NA(),#REF!)</f>
        <v>#REF!</v>
      </c>
      <c r="DT99" s="85" t="e">
        <f>IF(#REF!="",NA(),#REF!)</f>
        <v>#REF!</v>
      </c>
      <c r="DU99" s="85" t="e">
        <f>IF(#REF!="",NA(),#REF!)</f>
        <v>#REF!</v>
      </c>
      <c r="DV99" s="85" t="e">
        <f>IF(#REF!="",NA(),#REF!)</f>
        <v>#REF!</v>
      </c>
      <c r="DW99" s="85" t="e">
        <f>IF(#REF!="",NA(),#REF!)</f>
        <v>#REF!</v>
      </c>
      <c r="DX99" s="86" t="e">
        <f>IF(#REF!="",NA(),#REF!)</f>
        <v>#REF!</v>
      </c>
      <c r="DY99" s="305"/>
      <c r="DZ99" s="325"/>
      <c r="EA99" s="87"/>
      <c r="EB99" s="58" t="s">
        <v>3</v>
      </c>
      <c r="EC99" s="311"/>
      <c r="ED99" s="312"/>
      <c r="EE99" s="313"/>
      <c r="EF99" s="313"/>
      <c r="EG99" s="313"/>
      <c r="EH99" s="313"/>
      <c r="EI99" s="313"/>
      <c r="EJ99" s="53" t="str">
        <f t="shared" si="113"/>
        <v/>
      </c>
      <c r="EK99" s="53" t="str">
        <f t="shared" si="113"/>
        <v/>
      </c>
      <c r="EL99" s="88" t="str">
        <f t="shared" si="113"/>
        <v/>
      </c>
      <c r="EM99" s="89">
        <f t="shared" si="113"/>
        <v>58.5</v>
      </c>
      <c r="EN99" s="89" t="str">
        <f t="shared" si="113"/>
        <v/>
      </c>
      <c r="EO99" s="89">
        <f t="shared" si="113"/>
        <v>42.2</v>
      </c>
      <c r="EP99" s="89" t="str">
        <f t="shared" si="113"/>
        <v/>
      </c>
      <c r="EQ99" s="89">
        <f t="shared" si="113"/>
        <v>26.900000000000002</v>
      </c>
      <c r="ER99" s="89" t="str">
        <f t="shared" si="113"/>
        <v/>
      </c>
      <c r="ES99" s="89" t="str">
        <f t="shared" si="113"/>
        <v/>
      </c>
      <c r="ET99" s="89" t="str">
        <f t="shared" si="113"/>
        <v/>
      </c>
      <c r="EU99" s="89" t="str">
        <f t="shared" si="113"/>
        <v/>
      </c>
      <c r="EV99" s="89">
        <f t="shared" si="113"/>
        <v>15.2</v>
      </c>
      <c r="EW99" s="89" t="str">
        <f t="shared" si="113"/>
        <v/>
      </c>
      <c r="EX99" s="89">
        <f t="shared" si="113"/>
        <v>1.9</v>
      </c>
      <c r="EY99" s="89" t="str">
        <f t="shared" si="88"/>
        <v/>
      </c>
      <c r="EZ99" s="89" t="str">
        <f t="shared" si="88"/>
        <v/>
      </c>
      <c r="FA99" s="89" t="str">
        <f t="shared" si="88"/>
        <v/>
      </c>
      <c r="FB99" s="89" t="str">
        <f t="shared" si="88"/>
        <v/>
      </c>
      <c r="FC99" s="89">
        <f t="shared" si="98"/>
        <v>3.4999999999999956</v>
      </c>
      <c r="FD99" s="89" t="str">
        <f t="shared" si="98"/>
        <v/>
      </c>
      <c r="FE99" s="89">
        <f t="shared" si="98"/>
        <v>6.4</v>
      </c>
      <c r="FF99" s="89" t="str">
        <f t="shared" si="98"/>
        <v/>
      </c>
      <c r="FG99" s="89">
        <f t="shared" si="98"/>
        <v>18.5</v>
      </c>
      <c r="FH99" s="89" t="str">
        <f t="shared" si="98"/>
        <v/>
      </c>
      <c r="FI99" s="89" t="str">
        <f t="shared" si="98"/>
        <v/>
      </c>
      <c r="FJ99" s="89">
        <f t="shared" si="98"/>
        <v>19.2</v>
      </c>
      <c r="FK99" s="89" t="str">
        <f t="shared" si="98"/>
        <v/>
      </c>
      <c r="FL99" s="89" t="str">
        <f t="shared" si="98"/>
        <v/>
      </c>
      <c r="FM99" s="89">
        <f t="shared" si="98"/>
        <v>22.149999999999995</v>
      </c>
      <c r="FN99" s="89" t="str">
        <f t="shared" si="66"/>
        <v/>
      </c>
      <c r="FO99" s="89" t="str">
        <f t="shared" si="66"/>
        <v/>
      </c>
      <c r="FP99" s="89" t="str">
        <f t="shared" si="66"/>
        <v/>
      </c>
      <c r="FQ99" s="89">
        <f t="shared" si="66"/>
        <v>25.1</v>
      </c>
      <c r="FR99" s="89" t="str">
        <f t="shared" si="66"/>
        <v/>
      </c>
      <c r="FS99" s="89" t="str">
        <f t="shared" si="66"/>
        <v/>
      </c>
      <c r="FT99" s="89">
        <f t="shared" si="66"/>
        <v>15.3</v>
      </c>
      <c r="FU99" s="89" t="str">
        <f t="shared" si="66"/>
        <v/>
      </c>
      <c r="FV99" s="89" t="str">
        <f t="shared" si="66"/>
        <v/>
      </c>
      <c r="FW99" s="89" t="str">
        <f t="shared" si="66"/>
        <v/>
      </c>
      <c r="FX99" s="89" t="str">
        <f t="shared" si="66"/>
        <v/>
      </c>
      <c r="FY99" s="89">
        <f t="shared" si="66"/>
        <v>26.1</v>
      </c>
      <c r="FZ99" s="89" t="str">
        <f t="shared" si="117"/>
        <v/>
      </c>
      <c r="GA99" s="89" t="str">
        <f t="shared" si="117"/>
        <v/>
      </c>
      <c r="GB99" s="89" t="str">
        <f t="shared" si="117"/>
        <v/>
      </c>
      <c r="GC99" s="89">
        <f t="shared" si="117"/>
        <v>26.6</v>
      </c>
      <c r="GD99" s="89" t="str">
        <f t="shared" si="117"/>
        <v/>
      </c>
      <c r="GE99" s="89" t="str">
        <f t="shared" si="99"/>
        <v/>
      </c>
      <c r="GF99" s="89" t="str">
        <f t="shared" si="99"/>
        <v/>
      </c>
      <c r="GG99" s="89" t="str">
        <f t="shared" si="99"/>
        <v/>
      </c>
      <c r="GH99" s="89" t="str">
        <f t="shared" si="97"/>
        <v/>
      </c>
      <c r="GI99" s="89" t="str">
        <f t="shared" si="97"/>
        <v/>
      </c>
      <c r="GJ99" s="89" t="str">
        <f t="shared" si="97"/>
        <v/>
      </c>
      <c r="GK99" s="89" t="str">
        <f t="shared" si="97"/>
        <v/>
      </c>
      <c r="GL99" s="89" t="str">
        <f t="shared" si="97"/>
        <v/>
      </c>
      <c r="GM99" s="89" t="str">
        <f t="shared" si="97"/>
        <v/>
      </c>
      <c r="GN99" s="89" t="str">
        <f t="shared" si="67"/>
        <v/>
      </c>
      <c r="GO99" s="89" t="str">
        <f t="shared" si="67"/>
        <v/>
      </c>
      <c r="GP99" s="89" t="str">
        <f t="shared" si="67"/>
        <v/>
      </c>
      <c r="GQ99" s="89" t="str">
        <f t="shared" si="67"/>
        <v/>
      </c>
      <c r="GR99" s="89" t="str">
        <f t="shared" si="48"/>
        <v/>
      </c>
      <c r="GS99" s="89" t="str">
        <f t="shared" si="48"/>
        <v/>
      </c>
      <c r="GT99" s="89" t="str">
        <f t="shared" si="48"/>
        <v/>
      </c>
      <c r="GU99" s="89" t="str">
        <f t="shared" si="48"/>
        <v/>
      </c>
      <c r="GV99" s="89" t="str">
        <f t="shared" si="48"/>
        <v/>
      </c>
      <c r="GW99" s="89" t="str">
        <f t="shared" si="75"/>
        <v/>
      </c>
      <c r="GX99" s="89" t="str">
        <f t="shared" si="75"/>
        <v/>
      </c>
      <c r="GY99" s="89" t="str">
        <f t="shared" si="75"/>
        <v/>
      </c>
      <c r="GZ99" s="89" t="str">
        <f t="shared" si="75"/>
        <v/>
      </c>
      <c r="HA99" s="89" t="str">
        <f t="shared" si="75"/>
        <v/>
      </c>
      <c r="HB99" s="89" t="str">
        <f t="shared" si="75"/>
        <v/>
      </c>
      <c r="HC99" s="90" t="str">
        <f t="shared" si="38"/>
        <v/>
      </c>
      <c r="HD99" s="313"/>
      <c r="HE99" s="313"/>
      <c r="HF99" s="313"/>
      <c r="HG99" s="313"/>
      <c r="HH99" s="313"/>
      <c r="HI99" s="316"/>
      <c r="HM99" s="88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  <c r="IX99" s="89"/>
      <c r="IY99" s="89"/>
      <c r="IZ99" s="89"/>
      <c r="JA99" s="89"/>
      <c r="JB99" s="89"/>
      <c r="JC99" s="89"/>
      <c r="JD99" s="89"/>
      <c r="JE99" s="89"/>
      <c r="JF99" s="89"/>
      <c r="JG99" s="89"/>
      <c r="JH99" s="89"/>
      <c r="JI99" s="89"/>
      <c r="JJ99" s="89"/>
      <c r="JK99" s="89"/>
      <c r="JL99" s="89"/>
      <c r="JM99" s="89"/>
      <c r="JN99" s="89"/>
      <c r="JO99" s="89"/>
      <c r="JP99" s="89"/>
      <c r="JQ99" s="89"/>
      <c r="JR99" s="89"/>
      <c r="JS99" s="89"/>
      <c r="JT99" s="89"/>
      <c r="JU99" s="89"/>
      <c r="JV99" s="89"/>
      <c r="JW99" s="89"/>
      <c r="JX99" s="89"/>
      <c r="JY99" s="89"/>
      <c r="JZ99" s="89"/>
      <c r="KA99" s="89"/>
      <c r="KB99" s="89"/>
      <c r="KC99" s="90"/>
      <c r="KE99" s="318"/>
      <c r="KF99" s="91"/>
      <c r="KG99" s="91"/>
      <c r="KH99" s="92"/>
      <c r="KI99" s="93"/>
      <c r="KJ99" s="93"/>
      <c r="KK99" s="93"/>
      <c r="KL99" s="93"/>
      <c r="KM99" s="93"/>
      <c r="KN99" s="93"/>
      <c r="KO99" s="93"/>
      <c r="KP99" s="93"/>
      <c r="KQ99" s="93"/>
      <c r="KR99" s="93"/>
      <c r="KS99" s="93"/>
      <c r="KT99" s="93"/>
      <c r="KU99" s="93"/>
      <c r="KV99" s="93"/>
      <c r="KW99" s="93"/>
      <c r="KX99" s="93"/>
      <c r="KY99" s="93"/>
      <c r="KZ99" s="93"/>
      <c r="LA99" s="93"/>
      <c r="LB99" s="93"/>
      <c r="LC99" s="93"/>
      <c r="LD99" s="93"/>
      <c r="LE99" s="93"/>
      <c r="LF99" s="93"/>
      <c r="LG99" s="93"/>
      <c r="LH99" s="93"/>
      <c r="LI99" s="93"/>
      <c r="LJ99" s="93"/>
      <c r="LK99" s="93"/>
      <c r="LL99" s="93"/>
      <c r="LM99" s="93"/>
      <c r="LN99" s="93"/>
      <c r="LO99" s="93"/>
      <c r="LP99" s="93"/>
      <c r="LQ99" s="93"/>
      <c r="LR99" s="93"/>
      <c r="LS99" s="93"/>
      <c r="LT99" s="93"/>
      <c r="LU99" s="93"/>
      <c r="LV99" s="93"/>
      <c r="LW99" s="93"/>
      <c r="LX99" s="93"/>
      <c r="LY99" s="93"/>
      <c r="LZ99" s="93"/>
    </row>
    <row r="100" spans="1:434" ht="17" thickBot="1">
      <c r="A100" s="319"/>
      <c r="B100" s="307"/>
      <c r="C100" s="306">
        <f ca="1">_xlfn.DAYS(TODAY(),F100)</f>
        <v>2602</v>
      </c>
      <c r="D100" s="306" t="s">
        <v>92</v>
      </c>
      <c r="E100" s="41" t="s">
        <v>65</v>
      </c>
      <c r="F100" s="309">
        <v>42830</v>
      </c>
      <c r="G100" s="99"/>
      <c r="H100" s="42">
        <v>0</v>
      </c>
      <c r="I100" s="43"/>
      <c r="J100" s="44">
        <v>165</v>
      </c>
      <c r="K100" s="45"/>
      <c r="L100" s="44">
        <v>220</v>
      </c>
      <c r="M100" s="45"/>
      <c r="N100" s="44">
        <v>245</v>
      </c>
      <c r="O100" s="45"/>
      <c r="P100" s="45"/>
      <c r="Q100" s="45"/>
      <c r="R100" s="45"/>
      <c r="S100" s="44">
        <v>371</v>
      </c>
      <c r="T100" s="44"/>
      <c r="U100" s="44">
        <v>332</v>
      </c>
      <c r="V100" s="45"/>
      <c r="W100" s="45"/>
      <c r="X100" s="45"/>
      <c r="Y100" s="44"/>
      <c r="Z100" s="44">
        <v>392</v>
      </c>
      <c r="AA100" s="45"/>
      <c r="AB100" s="44">
        <v>326</v>
      </c>
      <c r="AC100" s="45"/>
      <c r="AD100" s="44">
        <v>331</v>
      </c>
      <c r="AE100" s="44"/>
      <c r="AF100" s="45"/>
      <c r="AG100" s="44">
        <v>325</v>
      </c>
      <c r="AH100" s="45"/>
      <c r="AI100" s="45"/>
      <c r="AJ100" s="44">
        <v>176</v>
      </c>
      <c r="AK100" s="46"/>
      <c r="AL100" s="46"/>
      <c r="AM100" s="46"/>
      <c r="AN100" s="47">
        <v>56</v>
      </c>
      <c r="AO100" s="46"/>
      <c r="AP100" s="46"/>
      <c r="AQ100" s="47">
        <v>28</v>
      </c>
      <c r="AR100" s="46"/>
      <c r="AS100" s="46"/>
      <c r="AT100" s="46"/>
      <c r="AU100" s="46"/>
      <c r="AV100" s="47">
        <v>61</v>
      </c>
      <c r="AW100" s="46"/>
      <c r="AX100" s="46"/>
      <c r="AY100" s="47"/>
      <c r="AZ100" s="48">
        <v>1</v>
      </c>
      <c r="BA100" s="47"/>
      <c r="BC100" s="319"/>
      <c r="BD100">
        <v>0</v>
      </c>
      <c r="BE100" s="49" t="e">
        <f t="shared" si="112"/>
        <v>#N/A</v>
      </c>
      <c r="BF100" s="49">
        <f t="shared" si="112"/>
        <v>0</v>
      </c>
      <c r="BG100" s="49" t="e">
        <f t="shared" si="112"/>
        <v>#N/A</v>
      </c>
      <c r="BH100" s="50">
        <f t="shared" si="112"/>
        <v>165</v>
      </c>
      <c r="BI100" s="50" t="e">
        <f t="shared" si="112"/>
        <v>#N/A</v>
      </c>
      <c r="BJ100" s="50">
        <f t="shared" si="112"/>
        <v>220</v>
      </c>
      <c r="BK100" s="50" t="e">
        <f t="shared" si="112"/>
        <v>#N/A</v>
      </c>
      <c r="BL100" s="50">
        <f t="shared" si="112"/>
        <v>245</v>
      </c>
      <c r="BM100" s="50" t="e">
        <f t="shared" si="112"/>
        <v>#N/A</v>
      </c>
      <c r="BN100" s="50" t="e">
        <f t="shared" si="112"/>
        <v>#N/A</v>
      </c>
      <c r="BO100" s="50" t="e">
        <f t="shared" si="112"/>
        <v>#N/A</v>
      </c>
      <c r="BP100" s="50" t="e">
        <f t="shared" si="112"/>
        <v>#N/A</v>
      </c>
      <c r="BQ100" s="50">
        <f t="shared" si="112"/>
        <v>371</v>
      </c>
      <c r="BR100" s="50" t="e">
        <f t="shared" si="112"/>
        <v>#N/A</v>
      </c>
      <c r="BS100" s="50">
        <f t="shared" si="112"/>
        <v>332</v>
      </c>
      <c r="BT100" s="50" t="e">
        <f t="shared" si="110"/>
        <v>#N/A</v>
      </c>
      <c r="BU100" s="50" t="e">
        <f t="shared" si="110"/>
        <v>#N/A</v>
      </c>
      <c r="BV100" s="50" t="e">
        <f t="shared" si="110"/>
        <v>#N/A</v>
      </c>
      <c r="BW100" s="50" t="e">
        <f t="shared" si="110"/>
        <v>#N/A</v>
      </c>
      <c r="BX100" s="50">
        <f t="shared" si="110"/>
        <v>392</v>
      </c>
      <c r="BY100" s="50" t="e">
        <f t="shared" si="110"/>
        <v>#N/A</v>
      </c>
      <c r="BZ100" s="50">
        <f t="shared" si="110"/>
        <v>326</v>
      </c>
      <c r="CA100" s="50" t="e">
        <f t="shared" si="110"/>
        <v>#N/A</v>
      </c>
      <c r="CB100" s="50">
        <f t="shared" si="110"/>
        <v>331</v>
      </c>
      <c r="CC100" s="50" t="e">
        <f t="shared" si="110"/>
        <v>#N/A</v>
      </c>
      <c r="CD100" s="50" t="e">
        <f t="shared" si="110"/>
        <v>#N/A</v>
      </c>
      <c r="CE100" s="50">
        <f t="shared" si="110"/>
        <v>325</v>
      </c>
      <c r="CF100" s="50" t="e">
        <f t="shared" si="110"/>
        <v>#N/A</v>
      </c>
      <c r="CG100" s="50" t="e">
        <f t="shared" si="110"/>
        <v>#N/A</v>
      </c>
      <c r="CH100" s="50">
        <f t="shared" si="110"/>
        <v>176</v>
      </c>
      <c r="CI100" s="50" t="e">
        <f t="shared" si="110"/>
        <v>#N/A</v>
      </c>
      <c r="CJ100" s="50" t="e">
        <f t="shared" si="111"/>
        <v>#N/A</v>
      </c>
      <c r="CK100" s="50" t="e">
        <f t="shared" si="111"/>
        <v>#N/A</v>
      </c>
      <c r="CL100" s="50">
        <f t="shared" si="111"/>
        <v>56</v>
      </c>
      <c r="CM100" s="50" t="e">
        <f t="shared" si="111"/>
        <v>#N/A</v>
      </c>
      <c r="CN100" s="50" t="e">
        <f t="shared" si="111"/>
        <v>#N/A</v>
      </c>
      <c r="CO100" s="50">
        <f t="shared" si="111"/>
        <v>28</v>
      </c>
      <c r="CP100" s="50" t="e">
        <f t="shared" si="111"/>
        <v>#N/A</v>
      </c>
      <c r="CQ100" s="50" t="e">
        <f t="shared" si="111"/>
        <v>#N/A</v>
      </c>
      <c r="CR100" s="50" t="e">
        <f t="shared" si="111"/>
        <v>#N/A</v>
      </c>
      <c r="CS100" s="50" t="e">
        <f t="shared" si="111"/>
        <v>#N/A</v>
      </c>
      <c r="CT100" s="50">
        <f t="shared" si="111"/>
        <v>61</v>
      </c>
      <c r="CU100" s="50" t="e">
        <f t="shared" si="111"/>
        <v>#N/A</v>
      </c>
      <c r="CV100" s="50" t="e">
        <f t="shared" si="111"/>
        <v>#N/A</v>
      </c>
      <c r="CW100" s="50" t="e">
        <f t="shared" si="111"/>
        <v>#N/A</v>
      </c>
      <c r="CX100" s="50">
        <f t="shared" si="111"/>
        <v>1</v>
      </c>
      <c r="CY100" s="50" t="e">
        <f t="shared" si="111"/>
        <v>#N/A</v>
      </c>
      <c r="CZ100" s="50" t="e">
        <f>IF(#REF!="",NA(),#REF!)</f>
        <v>#REF!</v>
      </c>
      <c r="DA100" s="50" t="e">
        <f>IF(#REF!="",NA(),#REF!)</f>
        <v>#REF!</v>
      </c>
      <c r="DB100" s="50" t="e">
        <f>IF(#REF!="",NA(),#REF!)</f>
        <v>#REF!</v>
      </c>
      <c r="DC100" s="50" t="e">
        <f>IF(#REF!="",NA(),#REF!)</f>
        <v>#REF!</v>
      </c>
      <c r="DD100" s="50" t="e">
        <f>IF(#REF!="",NA(),#REF!)</f>
        <v>#REF!</v>
      </c>
      <c r="DE100" s="50" t="e">
        <f>IF(#REF!="",NA(),#REF!)</f>
        <v>#REF!</v>
      </c>
      <c r="DF100" s="50" t="e">
        <f>IF(#REF!="",NA(),#REF!)</f>
        <v>#REF!</v>
      </c>
      <c r="DG100" s="50" t="e">
        <f>IF(#REF!="",NA(),#REF!)</f>
        <v>#REF!</v>
      </c>
      <c r="DH100" s="50" t="e">
        <f>IF(#REF!="",NA(),#REF!)</f>
        <v>#REF!</v>
      </c>
      <c r="DI100" s="50" t="e">
        <f>IF(#REF!="",NA(),#REF!)</f>
        <v>#REF!</v>
      </c>
      <c r="DJ100" s="50" t="e">
        <f>IF(#REF!="",NA(),#REF!)</f>
        <v>#REF!</v>
      </c>
      <c r="DK100" s="50" t="e">
        <f>IF(#REF!="",NA(),#REF!)</f>
        <v>#REF!</v>
      </c>
      <c r="DL100" s="50" t="e">
        <f>IF(#REF!="",NA(),#REF!)</f>
        <v>#REF!</v>
      </c>
      <c r="DM100" s="50" t="e">
        <f>IF(#REF!="",NA(),#REF!)</f>
        <v>#REF!</v>
      </c>
      <c r="DN100" s="50" t="e">
        <f>IF(#REF!="",NA(),#REF!)</f>
        <v>#REF!</v>
      </c>
      <c r="DO100" s="50" t="e">
        <f>IF(#REF!="",NA(),#REF!)</f>
        <v>#REF!</v>
      </c>
      <c r="DP100" s="50" t="e">
        <f>IF(#REF!="",NA(),#REF!)</f>
        <v>#REF!</v>
      </c>
      <c r="DQ100" s="50" t="e">
        <f>IF(#REF!="",NA(),#REF!)</f>
        <v>#REF!</v>
      </c>
      <c r="DR100" s="50" t="e">
        <f>IF(#REF!="",NA(),#REF!)</f>
        <v>#REF!</v>
      </c>
      <c r="DS100" s="50" t="e">
        <f>IF(#REF!="",NA(),#REF!)</f>
        <v>#REF!</v>
      </c>
      <c r="DT100" s="50" t="e">
        <f>IF(#REF!="",NA(),#REF!)</f>
        <v>#REF!</v>
      </c>
      <c r="DU100" s="50" t="e">
        <f>IF(#REF!="",NA(),#REF!)</f>
        <v>#REF!</v>
      </c>
      <c r="DV100" s="50" t="e">
        <f>IF(#REF!="",NA(),#REF!)</f>
        <v>#REF!</v>
      </c>
      <c r="DW100" s="50" t="e">
        <f>IF(#REF!="",NA(),#REF!)</f>
        <v>#REF!</v>
      </c>
      <c r="DX100" s="51" t="e">
        <f>IF(#REF!="",NA(),#REF!)</f>
        <v>#REF!</v>
      </c>
      <c r="DY100" s="303">
        <f ca="1">_xlfn.DAYS(TODAY(),EC100)</f>
        <v>2602</v>
      </c>
      <c r="DZ100" s="323" t="s">
        <v>92</v>
      </c>
      <c r="EA100" s="52">
        <f t="shared" ref="EA100" si="118">SUM(EL100:HC100)</f>
        <v>3029</v>
      </c>
      <c r="EB100" s="41" t="s">
        <v>65</v>
      </c>
      <c r="EC100" s="309">
        <v>42830</v>
      </c>
      <c r="ED100" s="312"/>
      <c r="EE100" s="313"/>
      <c r="EF100" s="313"/>
      <c r="EG100" s="313"/>
      <c r="EH100" s="313"/>
      <c r="EI100" s="313"/>
      <c r="EJ100" s="53" t="str">
        <f t="shared" si="113"/>
        <v/>
      </c>
      <c r="EK100" s="53">
        <f t="shared" si="113"/>
        <v>0</v>
      </c>
      <c r="EL100" s="53" t="str">
        <f t="shared" si="113"/>
        <v/>
      </c>
      <c r="EM100" s="54">
        <f t="shared" si="113"/>
        <v>165</v>
      </c>
      <c r="EN100" s="54" t="str">
        <f t="shared" si="113"/>
        <v/>
      </c>
      <c r="EO100" s="54">
        <f t="shared" si="113"/>
        <v>220</v>
      </c>
      <c r="EP100" s="54" t="str">
        <f t="shared" si="113"/>
        <v/>
      </c>
      <c r="EQ100" s="54">
        <f t="shared" si="113"/>
        <v>245</v>
      </c>
      <c r="ER100" s="54" t="str">
        <f t="shared" si="113"/>
        <v/>
      </c>
      <c r="ES100" s="54" t="str">
        <f t="shared" si="113"/>
        <v/>
      </c>
      <c r="ET100" s="54" t="str">
        <f t="shared" si="113"/>
        <v/>
      </c>
      <c r="EU100" s="54" t="str">
        <f t="shared" si="113"/>
        <v/>
      </c>
      <c r="EV100" s="54">
        <f t="shared" si="113"/>
        <v>371</v>
      </c>
      <c r="EW100" s="54" t="str">
        <f t="shared" si="113"/>
        <v/>
      </c>
      <c r="EX100" s="54">
        <f t="shared" si="113"/>
        <v>332</v>
      </c>
      <c r="EY100" s="54" t="str">
        <f t="shared" si="88"/>
        <v/>
      </c>
      <c r="EZ100" s="54" t="str">
        <f t="shared" si="88"/>
        <v/>
      </c>
      <c r="FA100" s="54" t="str">
        <f t="shared" si="88"/>
        <v/>
      </c>
      <c r="FB100" s="54" t="str">
        <f t="shared" si="88"/>
        <v/>
      </c>
      <c r="FC100" s="54">
        <f t="shared" si="98"/>
        <v>392</v>
      </c>
      <c r="FD100" s="54" t="str">
        <f t="shared" si="98"/>
        <v/>
      </c>
      <c r="FE100" s="54">
        <f t="shared" ref="FE100:FN126" si="119">IF(ISNUMBER(BZ100),BZ100,"")</f>
        <v>326</v>
      </c>
      <c r="FF100" s="54" t="str">
        <f t="shared" si="119"/>
        <v/>
      </c>
      <c r="FG100" s="54">
        <f t="shared" si="119"/>
        <v>331</v>
      </c>
      <c r="FH100" s="54" t="str">
        <f t="shared" si="119"/>
        <v/>
      </c>
      <c r="FI100" s="54" t="str">
        <f t="shared" si="119"/>
        <v/>
      </c>
      <c r="FJ100" s="54">
        <f t="shared" si="119"/>
        <v>325</v>
      </c>
      <c r="FK100" s="54" t="str">
        <f t="shared" si="119"/>
        <v/>
      </c>
      <c r="FL100" s="54" t="str">
        <f t="shared" si="119"/>
        <v/>
      </c>
      <c r="FM100" s="54">
        <f t="shared" si="119"/>
        <v>176</v>
      </c>
      <c r="FN100" s="54" t="str">
        <f t="shared" si="66"/>
        <v/>
      </c>
      <c r="FO100" s="54" t="str">
        <f t="shared" si="66"/>
        <v/>
      </c>
      <c r="FP100" s="54" t="str">
        <f t="shared" si="66"/>
        <v/>
      </c>
      <c r="FQ100" s="54">
        <f t="shared" si="66"/>
        <v>56</v>
      </c>
      <c r="FR100" s="54" t="str">
        <f t="shared" si="66"/>
        <v/>
      </c>
      <c r="FS100" s="54" t="str">
        <f t="shared" si="66"/>
        <v/>
      </c>
      <c r="FT100" s="54">
        <f t="shared" si="66"/>
        <v>28</v>
      </c>
      <c r="FU100" s="54" t="str">
        <f t="shared" si="66"/>
        <v/>
      </c>
      <c r="FV100" s="54" t="str">
        <f t="shared" si="66"/>
        <v/>
      </c>
      <c r="FW100" s="54" t="str">
        <f t="shared" si="66"/>
        <v/>
      </c>
      <c r="FX100" s="54" t="str">
        <f t="shared" si="66"/>
        <v/>
      </c>
      <c r="FY100" s="54">
        <f t="shared" si="66"/>
        <v>61</v>
      </c>
      <c r="FZ100" s="54" t="str">
        <f t="shared" si="117"/>
        <v/>
      </c>
      <c r="GA100" s="54" t="str">
        <f t="shared" si="117"/>
        <v/>
      </c>
      <c r="GB100" s="54" t="str">
        <f t="shared" si="117"/>
        <v/>
      </c>
      <c r="GC100" s="54">
        <f t="shared" si="117"/>
        <v>1</v>
      </c>
      <c r="GD100" s="54" t="str">
        <f t="shared" si="117"/>
        <v/>
      </c>
      <c r="GE100" s="54" t="str">
        <f t="shared" si="99"/>
        <v/>
      </c>
      <c r="GF100" s="54" t="str">
        <f t="shared" si="99"/>
        <v/>
      </c>
      <c r="GG100" s="54" t="str">
        <f t="shared" si="99"/>
        <v/>
      </c>
      <c r="GH100" s="54" t="str">
        <f t="shared" si="97"/>
        <v/>
      </c>
      <c r="GI100" s="54" t="str">
        <f t="shared" si="97"/>
        <v/>
      </c>
      <c r="GJ100" s="54" t="str">
        <f t="shared" si="97"/>
        <v/>
      </c>
      <c r="GK100" s="54" t="str">
        <f t="shared" si="97"/>
        <v/>
      </c>
      <c r="GL100" s="54" t="str">
        <f t="shared" si="97"/>
        <v/>
      </c>
      <c r="GM100" s="54" t="str">
        <f t="shared" si="97"/>
        <v/>
      </c>
      <c r="GN100" s="54" t="str">
        <f t="shared" si="67"/>
        <v/>
      </c>
      <c r="GO100" s="54" t="str">
        <f t="shared" si="67"/>
        <v/>
      </c>
      <c r="GP100" s="54" t="str">
        <f t="shared" si="67"/>
        <v/>
      </c>
      <c r="GQ100" s="54" t="str">
        <f t="shared" si="67"/>
        <v/>
      </c>
      <c r="GR100" s="54" t="str">
        <f t="shared" si="48"/>
        <v/>
      </c>
      <c r="GS100" s="54" t="str">
        <f t="shared" si="48"/>
        <v/>
      </c>
      <c r="GT100" s="54" t="str">
        <f t="shared" si="48"/>
        <v/>
      </c>
      <c r="GU100" s="54" t="str">
        <f t="shared" si="48"/>
        <v/>
      </c>
      <c r="GV100" s="54" t="str">
        <f t="shared" si="48"/>
        <v/>
      </c>
      <c r="GW100" s="54" t="str">
        <f t="shared" si="75"/>
        <v/>
      </c>
      <c r="GX100" s="54" t="str">
        <f t="shared" si="75"/>
        <v/>
      </c>
      <c r="GY100" s="54" t="str">
        <f t="shared" si="75"/>
        <v/>
      </c>
      <c r="GZ100" s="54" t="str">
        <f t="shared" si="75"/>
        <v/>
      </c>
      <c r="HA100" s="54" t="str">
        <f t="shared" si="75"/>
        <v/>
      </c>
      <c r="HB100" s="54" t="str">
        <f t="shared" si="75"/>
        <v/>
      </c>
      <c r="HC100" s="55" t="str">
        <f t="shared" si="75"/>
        <v/>
      </c>
      <c r="HD100" s="313"/>
      <c r="HE100" s="313"/>
      <c r="HF100" s="313"/>
      <c r="HG100" s="313"/>
      <c r="HH100" s="313"/>
      <c r="HI100" s="316"/>
      <c r="HK100">
        <f>SUM($EJ100:EK100)</f>
        <v>0</v>
      </c>
      <c r="HL100">
        <f>SUM($EJ100:EL100)</f>
        <v>0</v>
      </c>
      <c r="HM100">
        <f>SUM($EJ100:EM100)</f>
        <v>165</v>
      </c>
      <c r="HN100">
        <f>SUM($EJ100:EN100)</f>
        <v>165</v>
      </c>
      <c r="HO100">
        <f>SUM($EJ100:EO100)</f>
        <v>385</v>
      </c>
      <c r="HP100">
        <f>SUM($EJ100:EP100)</f>
        <v>385</v>
      </c>
      <c r="HQ100">
        <f>SUM($EJ100:EQ100)</f>
        <v>630</v>
      </c>
      <c r="HR100">
        <f>SUM($EJ100:ER100)</f>
        <v>630</v>
      </c>
      <c r="HS100">
        <f>SUM($EJ100:ES100)</f>
        <v>630</v>
      </c>
      <c r="HT100">
        <f>SUM($EJ100:ET100)</f>
        <v>630</v>
      </c>
      <c r="HU100">
        <f>SUM($EJ100:EU100)</f>
        <v>630</v>
      </c>
      <c r="HV100">
        <f>SUM($EJ100:EV100)</f>
        <v>1001</v>
      </c>
      <c r="HW100">
        <f>SUM($EJ100:EW100)</f>
        <v>1001</v>
      </c>
      <c r="HX100">
        <f>SUM($EJ100:EX100)</f>
        <v>1333</v>
      </c>
      <c r="HY100">
        <f>SUM($EJ100:EY100)</f>
        <v>1333</v>
      </c>
      <c r="HZ100">
        <f>SUM($EJ100:EZ100)</f>
        <v>1333</v>
      </c>
      <c r="IA100">
        <f>SUM($EJ100:FA100)</f>
        <v>1333</v>
      </c>
      <c r="IB100">
        <f>SUM($EJ100:FB100)</f>
        <v>1333</v>
      </c>
      <c r="IC100">
        <f>SUM($EJ100:FC100)</f>
        <v>1725</v>
      </c>
      <c r="ID100">
        <f>SUM($EJ100:FD100)</f>
        <v>1725</v>
      </c>
      <c r="IE100">
        <f>SUM($EJ100:FE100)</f>
        <v>2051</v>
      </c>
      <c r="IF100">
        <f>SUM($EJ100:FF100)</f>
        <v>2051</v>
      </c>
      <c r="IG100">
        <f>SUM($EJ100:FG100)</f>
        <v>2382</v>
      </c>
      <c r="IH100">
        <f>SUM($EJ100:FH100)</f>
        <v>2382</v>
      </c>
      <c r="II100">
        <f>SUM($EJ100:FI100)</f>
        <v>2382</v>
      </c>
      <c r="IJ100">
        <f>SUM($EJ100:FJ100)</f>
        <v>2707</v>
      </c>
      <c r="IK100">
        <f>SUM($EJ100:FK100)</f>
        <v>2707</v>
      </c>
      <c r="IL100">
        <f>SUM($EJ100:FL100)</f>
        <v>2707</v>
      </c>
      <c r="IM100">
        <f>SUM($EJ100:FM100)</f>
        <v>2883</v>
      </c>
      <c r="IN100">
        <f>SUM($EJ100:FN100)</f>
        <v>2883</v>
      </c>
      <c r="IO100">
        <f>SUM($EJ100:FO100)</f>
        <v>2883</v>
      </c>
      <c r="IP100">
        <f>SUM($EJ100:FP100)</f>
        <v>2883</v>
      </c>
      <c r="IQ100">
        <f>SUM($EJ100:FQ100)</f>
        <v>2939</v>
      </c>
      <c r="IR100">
        <f>SUM($EJ100:FR100)</f>
        <v>2939</v>
      </c>
      <c r="IS100">
        <f>SUM($EJ100:FS100)</f>
        <v>2939</v>
      </c>
      <c r="IT100">
        <f>SUM($EJ100:FT100)</f>
        <v>2967</v>
      </c>
      <c r="IU100">
        <f>SUM($EJ100:FU100)</f>
        <v>2967</v>
      </c>
      <c r="IV100">
        <f>SUM($EJ100:FV100)</f>
        <v>2967</v>
      </c>
      <c r="IW100">
        <f>SUM($EJ100:FW100)</f>
        <v>2967</v>
      </c>
      <c r="IX100">
        <f>SUM($EJ100:FX100)</f>
        <v>2967</v>
      </c>
      <c r="IY100">
        <f>SUM($EJ100:FY100)</f>
        <v>3028</v>
      </c>
      <c r="IZ100">
        <f>SUM($EJ100:FZ100)</f>
        <v>3028</v>
      </c>
      <c r="JA100">
        <f>SUM($EJ100:GA100)</f>
        <v>3028</v>
      </c>
      <c r="JB100">
        <f>SUM($EJ100:GB100)</f>
        <v>3028</v>
      </c>
      <c r="JC100">
        <f>SUM($EJ100:GC100)</f>
        <v>3029</v>
      </c>
      <c r="JD100">
        <f>SUM($EJ100:GD100)</f>
        <v>3029</v>
      </c>
      <c r="JE100">
        <f>SUM($EJ100:GE100)</f>
        <v>3029</v>
      </c>
      <c r="JF100">
        <f>SUM($EJ100:GF100)</f>
        <v>3029</v>
      </c>
      <c r="JG100">
        <f>SUM($EJ100:GG100)</f>
        <v>3029</v>
      </c>
      <c r="JH100">
        <f>SUM($EJ100:GH100)</f>
        <v>3029</v>
      </c>
      <c r="JI100">
        <f>SUM($EJ100:GI100)</f>
        <v>3029</v>
      </c>
      <c r="JJ100">
        <f>SUM($EJ100:GJ100)</f>
        <v>3029</v>
      </c>
      <c r="JK100">
        <f>SUM($EJ100:GK100)</f>
        <v>3029</v>
      </c>
      <c r="JL100">
        <f>SUM($EJ100:GL100)</f>
        <v>3029</v>
      </c>
      <c r="JM100">
        <f>SUM($EJ100:GM100)</f>
        <v>3029</v>
      </c>
      <c r="JN100">
        <f>SUM($EJ100:GN100)</f>
        <v>3029</v>
      </c>
      <c r="JO100">
        <f>SUM($EJ100:GO100)</f>
        <v>3029</v>
      </c>
      <c r="JP100">
        <f>SUM($EJ100:GP100)</f>
        <v>3029</v>
      </c>
      <c r="JQ100">
        <f>SUM($EJ100:GQ100)</f>
        <v>3029</v>
      </c>
      <c r="JR100">
        <f>SUM($EJ100:GR100)</f>
        <v>3029</v>
      </c>
      <c r="JS100">
        <f>SUM($EJ100:GS100)</f>
        <v>3029</v>
      </c>
      <c r="JT100">
        <f>SUM($EJ100:GT100)</f>
        <v>3029</v>
      </c>
      <c r="JU100">
        <f>SUM($EJ100:GU100)</f>
        <v>3029</v>
      </c>
      <c r="JV100">
        <f>SUM($EJ100:GV100)</f>
        <v>3029</v>
      </c>
      <c r="JW100">
        <f>SUM($EJ100:GW100)</f>
        <v>3029</v>
      </c>
      <c r="JX100">
        <f>SUM($EJ100:GX100)</f>
        <v>3029</v>
      </c>
      <c r="JY100">
        <f>SUM($EJ100:GY100)</f>
        <v>3029</v>
      </c>
      <c r="JZ100">
        <f>SUM($EJ100:GZ100)</f>
        <v>3029</v>
      </c>
      <c r="KA100">
        <f>SUM($EJ100:HA100)</f>
        <v>3029</v>
      </c>
      <c r="KB100">
        <f>SUM($EJ100:HB100)</f>
        <v>3029</v>
      </c>
      <c r="KC100">
        <f>SUM($EJ100:HC100)</f>
        <v>3029</v>
      </c>
      <c r="KE100" s="318"/>
      <c r="KF100" s="56"/>
      <c r="KG100" s="56"/>
      <c r="KH100" s="56" t="e">
        <f t="shared" ref="KH100:LZ100" si="120">IF(I100="",NA(),I100*1)</f>
        <v>#N/A</v>
      </c>
      <c r="KI100" s="56">
        <f t="shared" si="120"/>
        <v>165</v>
      </c>
      <c r="KJ100" s="56" t="e">
        <f t="shared" si="120"/>
        <v>#N/A</v>
      </c>
      <c r="KK100" s="56">
        <f t="shared" si="120"/>
        <v>220</v>
      </c>
      <c r="KL100" s="56" t="e">
        <f t="shared" si="120"/>
        <v>#N/A</v>
      </c>
      <c r="KM100" s="56">
        <f t="shared" si="120"/>
        <v>245</v>
      </c>
      <c r="KN100" s="56" t="e">
        <f t="shared" si="120"/>
        <v>#N/A</v>
      </c>
      <c r="KO100" s="56" t="e">
        <f t="shared" si="120"/>
        <v>#N/A</v>
      </c>
      <c r="KP100" s="56" t="e">
        <f t="shared" si="120"/>
        <v>#N/A</v>
      </c>
      <c r="KQ100" s="56" t="e">
        <f t="shared" si="120"/>
        <v>#N/A</v>
      </c>
      <c r="KR100" s="56">
        <f t="shared" si="120"/>
        <v>371</v>
      </c>
      <c r="KS100" s="56" t="e">
        <f t="shared" si="120"/>
        <v>#N/A</v>
      </c>
      <c r="KT100" s="56">
        <f t="shared" si="120"/>
        <v>332</v>
      </c>
      <c r="KU100" s="56" t="e">
        <f t="shared" si="120"/>
        <v>#N/A</v>
      </c>
      <c r="KV100" s="56" t="e">
        <f t="shared" si="120"/>
        <v>#N/A</v>
      </c>
      <c r="KW100" s="56" t="e">
        <f t="shared" si="120"/>
        <v>#N/A</v>
      </c>
      <c r="KX100" s="56" t="e">
        <f t="shared" si="120"/>
        <v>#N/A</v>
      </c>
      <c r="KY100" s="56">
        <f t="shared" si="120"/>
        <v>392</v>
      </c>
      <c r="KZ100" s="56" t="e">
        <f t="shared" si="120"/>
        <v>#N/A</v>
      </c>
      <c r="LA100" s="56">
        <f t="shared" si="120"/>
        <v>326</v>
      </c>
      <c r="LB100" s="56" t="e">
        <f t="shared" si="120"/>
        <v>#N/A</v>
      </c>
      <c r="LC100" s="56">
        <f t="shared" si="120"/>
        <v>331</v>
      </c>
      <c r="LD100" s="56" t="e">
        <f t="shared" si="120"/>
        <v>#N/A</v>
      </c>
      <c r="LE100" s="56" t="e">
        <f t="shared" si="120"/>
        <v>#N/A</v>
      </c>
      <c r="LF100" s="56">
        <f t="shared" si="120"/>
        <v>325</v>
      </c>
      <c r="LG100" s="56" t="e">
        <f t="shared" si="120"/>
        <v>#N/A</v>
      </c>
      <c r="LH100" s="56" t="e">
        <f t="shared" si="120"/>
        <v>#N/A</v>
      </c>
      <c r="LI100" s="56">
        <f t="shared" si="120"/>
        <v>176</v>
      </c>
      <c r="LJ100" s="56" t="e">
        <f t="shared" si="120"/>
        <v>#N/A</v>
      </c>
      <c r="LK100" s="56" t="e">
        <f t="shared" si="120"/>
        <v>#N/A</v>
      </c>
      <c r="LL100" s="56" t="e">
        <f t="shared" si="120"/>
        <v>#N/A</v>
      </c>
      <c r="LM100" s="56">
        <f t="shared" si="120"/>
        <v>56</v>
      </c>
      <c r="LN100" s="56" t="e">
        <f t="shared" si="120"/>
        <v>#N/A</v>
      </c>
      <c r="LO100" s="56" t="e">
        <f t="shared" si="120"/>
        <v>#N/A</v>
      </c>
      <c r="LP100" s="56">
        <f t="shared" si="120"/>
        <v>28</v>
      </c>
      <c r="LQ100" s="56" t="e">
        <f t="shared" si="120"/>
        <v>#N/A</v>
      </c>
      <c r="LR100" s="56" t="e">
        <f t="shared" si="120"/>
        <v>#N/A</v>
      </c>
      <c r="LS100" s="56" t="e">
        <f t="shared" si="120"/>
        <v>#N/A</v>
      </c>
      <c r="LT100" s="56" t="e">
        <f t="shared" si="120"/>
        <v>#N/A</v>
      </c>
      <c r="LU100" s="56">
        <f t="shared" si="120"/>
        <v>61</v>
      </c>
      <c r="LV100" s="56" t="e">
        <f t="shared" si="120"/>
        <v>#N/A</v>
      </c>
      <c r="LW100" s="56" t="e">
        <f t="shared" si="120"/>
        <v>#N/A</v>
      </c>
      <c r="LX100" s="56" t="e">
        <f t="shared" si="120"/>
        <v>#N/A</v>
      </c>
      <c r="LY100" s="56">
        <f t="shared" si="120"/>
        <v>1</v>
      </c>
      <c r="LZ100" s="56" t="e">
        <f t="shared" si="120"/>
        <v>#N/A</v>
      </c>
      <c r="MB100" s="57" t="str">
        <f t="shared" ref="MB100:NT100" si="121">IF(ISNUMBER(KH100),KH100,"")</f>
        <v/>
      </c>
      <c r="MC100" s="57">
        <f t="shared" si="121"/>
        <v>165</v>
      </c>
      <c r="MD100" s="57" t="str">
        <f t="shared" si="121"/>
        <v/>
      </c>
      <c r="ME100" s="57">
        <f t="shared" si="121"/>
        <v>220</v>
      </c>
      <c r="MF100" s="57" t="str">
        <f t="shared" si="121"/>
        <v/>
      </c>
      <c r="MG100" s="57">
        <f t="shared" si="121"/>
        <v>245</v>
      </c>
      <c r="MH100" s="57" t="str">
        <f t="shared" si="121"/>
        <v/>
      </c>
      <c r="MI100" s="57" t="str">
        <f t="shared" si="121"/>
        <v/>
      </c>
      <c r="MJ100" s="57" t="str">
        <f t="shared" si="121"/>
        <v/>
      </c>
      <c r="MK100" s="57" t="str">
        <f t="shared" si="121"/>
        <v/>
      </c>
      <c r="ML100" s="57">
        <f t="shared" si="121"/>
        <v>371</v>
      </c>
      <c r="MM100" s="57" t="str">
        <f t="shared" si="121"/>
        <v/>
      </c>
      <c r="MN100" s="57">
        <f t="shared" si="121"/>
        <v>332</v>
      </c>
      <c r="MO100" s="57" t="str">
        <f t="shared" si="121"/>
        <v/>
      </c>
      <c r="MP100" s="57" t="str">
        <f t="shared" si="121"/>
        <v/>
      </c>
      <c r="MQ100" s="57" t="str">
        <f t="shared" si="121"/>
        <v/>
      </c>
      <c r="MR100" s="57" t="str">
        <f t="shared" si="121"/>
        <v/>
      </c>
      <c r="MS100" s="57">
        <f t="shared" si="121"/>
        <v>392</v>
      </c>
      <c r="MT100" s="57" t="str">
        <f t="shared" si="121"/>
        <v/>
      </c>
      <c r="MU100" s="57">
        <f t="shared" si="121"/>
        <v>326</v>
      </c>
      <c r="MV100" s="57" t="str">
        <f t="shared" si="121"/>
        <v/>
      </c>
      <c r="MW100" s="57">
        <f t="shared" si="121"/>
        <v>331</v>
      </c>
      <c r="MX100" s="57" t="str">
        <f t="shared" si="121"/>
        <v/>
      </c>
      <c r="MY100" s="57" t="str">
        <f t="shared" si="121"/>
        <v/>
      </c>
      <c r="MZ100" s="57">
        <f t="shared" si="121"/>
        <v>325</v>
      </c>
      <c r="NA100" s="57" t="str">
        <f t="shared" si="121"/>
        <v/>
      </c>
      <c r="NB100" s="57" t="str">
        <f t="shared" si="121"/>
        <v/>
      </c>
      <c r="NC100" s="57">
        <f t="shared" si="121"/>
        <v>176</v>
      </c>
      <c r="ND100" s="57" t="str">
        <f t="shared" si="121"/>
        <v/>
      </c>
      <c r="NE100" s="57" t="str">
        <f t="shared" si="121"/>
        <v/>
      </c>
      <c r="NF100" s="57" t="str">
        <f t="shared" si="121"/>
        <v/>
      </c>
      <c r="NG100" s="57">
        <f t="shared" si="121"/>
        <v>56</v>
      </c>
      <c r="NH100" s="57" t="str">
        <f t="shared" si="121"/>
        <v/>
      </c>
      <c r="NI100" s="57" t="str">
        <f t="shared" si="121"/>
        <v/>
      </c>
      <c r="NJ100" s="57">
        <f t="shared" si="121"/>
        <v>28</v>
      </c>
      <c r="NK100" s="57" t="str">
        <f t="shared" si="121"/>
        <v/>
      </c>
      <c r="NL100" s="57" t="str">
        <f t="shared" si="121"/>
        <v/>
      </c>
      <c r="NM100" s="57" t="str">
        <f t="shared" si="121"/>
        <v/>
      </c>
      <c r="NN100" s="57" t="str">
        <f t="shared" si="121"/>
        <v/>
      </c>
      <c r="NO100" s="57">
        <f t="shared" si="121"/>
        <v>61</v>
      </c>
      <c r="NP100" s="57" t="str">
        <f t="shared" si="121"/>
        <v/>
      </c>
      <c r="NQ100" s="57" t="str">
        <f t="shared" si="121"/>
        <v/>
      </c>
      <c r="NR100" s="57" t="str">
        <f t="shared" si="121"/>
        <v/>
      </c>
      <c r="NS100" s="57">
        <f t="shared" si="121"/>
        <v>1</v>
      </c>
      <c r="NT100" s="57" t="str">
        <f t="shared" si="121"/>
        <v/>
      </c>
      <c r="NU100" s="57" t="str">
        <f>IF(ISNUMBER(#REF!),#REF!,"")</f>
        <v/>
      </c>
      <c r="NV100" s="57" t="str">
        <f>IF(ISNUMBER(#REF!),#REF!,"")</f>
        <v/>
      </c>
      <c r="NX100" s="57">
        <f>SUM($MB100:MC100)</f>
        <v>165</v>
      </c>
      <c r="NY100" s="57">
        <f>SUM($MB100:MD100)</f>
        <v>165</v>
      </c>
      <c r="NZ100" s="57">
        <f>SUM($MB100:ME100)</f>
        <v>385</v>
      </c>
      <c r="OA100" s="57">
        <f>SUM($MB100:MF100)</f>
        <v>385</v>
      </c>
      <c r="OB100" s="57">
        <f>SUM($MB100:MG100)</f>
        <v>630</v>
      </c>
      <c r="OC100" s="57">
        <f>SUM($MB100:MH100)</f>
        <v>630</v>
      </c>
      <c r="OD100" s="57">
        <f>SUM($MB100:MI100)</f>
        <v>630</v>
      </c>
      <c r="OE100" s="57">
        <f>SUM($MB100:MJ100)</f>
        <v>630</v>
      </c>
      <c r="OF100" s="57">
        <f>SUM($MB100:MK100)</f>
        <v>630</v>
      </c>
      <c r="OG100" s="57">
        <f>SUM($MB100:ML100)</f>
        <v>1001</v>
      </c>
      <c r="OH100" s="57">
        <f>SUM($MB100:MM100)</f>
        <v>1001</v>
      </c>
      <c r="OI100" s="57">
        <f>SUM($MB100:MN100)</f>
        <v>1333</v>
      </c>
      <c r="OJ100" s="57">
        <f>SUM($MB100:MO100)</f>
        <v>1333</v>
      </c>
      <c r="OK100" s="57">
        <f>SUM($MB100:MP100)</f>
        <v>1333</v>
      </c>
      <c r="OL100" s="57">
        <f>SUM($MB100:MQ100)</f>
        <v>1333</v>
      </c>
      <c r="OM100" s="57">
        <f>SUM($MB100:MR100)</f>
        <v>1333</v>
      </c>
      <c r="ON100" s="57">
        <f>SUM($MB100:MS100)</f>
        <v>1725</v>
      </c>
      <c r="OO100" s="57">
        <f>SUM($MB100:MT100)</f>
        <v>1725</v>
      </c>
      <c r="OP100" s="57">
        <f>SUM($MB100:MU100)</f>
        <v>2051</v>
      </c>
      <c r="OQ100" s="57">
        <f>SUM($MB100:MV100)</f>
        <v>2051</v>
      </c>
      <c r="OR100" s="57">
        <f>SUM($MB100:MW100)</f>
        <v>2382</v>
      </c>
      <c r="OS100" s="57">
        <f>SUM($MB100:MX100)</f>
        <v>2382</v>
      </c>
      <c r="OT100" s="57">
        <f>SUM($MB100:MY100)</f>
        <v>2382</v>
      </c>
      <c r="OU100" s="57">
        <f>SUM($MB100:MZ100)</f>
        <v>2707</v>
      </c>
      <c r="OV100" s="57">
        <f>SUM($MB100:NA100)</f>
        <v>2707</v>
      </c>
      <c r="OW100" s="57">
        <f>SUM($MB100:NB100)</f>
        <v>2707</v>
      </c>
      <c r="OX100" s="57">
        <f>SUM($MB100:NC100)</f>
        <v>2883</v>
      </c>
      <c r="OY100" s="57">
        <f>SUM($MB100:ND100)</f>
        <v>2883</v>
      </c>
      <c r="OZ100" s="57">
        <f>SUM($MB100:NE100)</f>
        <v>2883</v>
      </c>
      <c r="PA100" s="57">
        <f>SUM($MB100:NF100)</f>
        <v>2883</v>
      </c>
      <c r="PB100" s="57">
        <f>SUM($MB100:NG100)</f>
        <v>2939</v>
      </c>
      <c r="PC100" s="57">
        <f>SUM($MB100:NH100)</f>
        <v>2939</v>
      </c>
      <c r="PD100" s="57">
        <f>SUM($MB100:NI100)</f>
        <v>2939</v>
      </c>
      <c r="PE100" s="57">
        <f>SUM($MB100:NJ100)</f>
        <v>2967</v>
      </c>
      <c r="PF100" s="57">
        <f>SUM($MB100:NK100)</f>
        <v>2967</v>
      </c>
      <c r="PG100" s="57">
        <f>SUM($MB100:NL100)</f>
        <v>2967</v>
      </c>
      <c r="PH100" s="57">
        <f>SUM($MB100:NM100)</f>
        <v>2967</v>
      </c>
      <c r="PI100" s="57">
        <f>SUM($MB100:NN100)</f>
        <v>2967</v>
      </c>
      <c r="PJ100" s="57">
        <f>SUM($MB100:NO100)</f>
        <v>3028</v>
      </c>
      <c r="PK100" s="57">
        <f>SUM($MB100:NP100)</f>
        <v>3028</v>
      </c>
      <c r="PL100" s="57">
        <f>SUM($MB100:NQ100)</f>
        <v>3028</v>
      </c>
      <c r="PM100" s="57">
        <f>SUM($MB100:NR100)</f>
        <v>3028</v>
      </c>
      <c r="PN100" s="57">
        <f>SUM($MB100:NS100)</f>
        <v>3029</v>
      </c>
      <c r="PO100" s="57">
        <f>SUM($MB100:NT100)</f>
        <v>3029</v>
      </c>
      <c r="PP100" s="57">
        <f>SUM($MB100:NU100)</f>
        <v>3029</v>
      </c>
      <c r="PQ100" s="57">
        <f>SUM($MB100:NV100)</f>
        <v>3029</v>
      </c>
      <c r="PR100" s="57">
        <f>SUM($MB100:NV100)</f>
        <v>3029</v>
      </c>
    </row>
    <row r="101" spans="1:434" ht="17" thickBot="1">
      <c r="A101" s="319"/>
      <c r="B101" s="307"/>
      <c r="C101" s="307"/>
      <c r="D101" s="307"/>
      <c r="E101" s="58" t="s">
        <v>66</v>
      </c>
      <c r="F101" s="310"/>
      <c r="G101" s="99"/>
      <c r="H101" s="42">
        <v>0</v>
      </c>
      <c r="I101" s="59"/>
      <c r="J101" s="60">
        <v>21.1</v>
      </c>
      <c r="K101" s="61"/>
      <c r="L101" s="60">
        <v>32.5</v>
      </c>
      <c r="M101" s="61"/>
      <c r="N101" s="60">
        <v>46.5</v>
      </c>
      <c r="O101" s="61"/>
      <c r="P101" s="61"/>
      <c r="Q101" s="61"/>
      <c r="R101" s="61"/>
      <c r="S101" s="60">
        <v>52.6</v>
      </c>
      <c r="T101" s="60"/>
      <c r="U101" s="60">
        <v>72.099999999999994</v>
      </c>
      <c r="V101" s="61"/>
      <c r="W101" s="61"/>
      <c r="X101" s="61"/>
      <c r="Y101" s="60"/>
      <c r="Z101" s="60">
        <v>62.1</v>
      </c>
      <c r="AA101" s="61"/>
      <c r="AB101" s="60">
        <v>65</v>
      </c>
      <c r="AC101" s="61"/>
      <c r="AD101" s="60">
        <v>57.1</v>
      </c>
      <c r="AE101" s="60"/>
      <c r="AF101" s="61"/>
      <c r="AG101" s="60">
        <v>64.099999999999994</v>
      </c>
      <c r="AH101" s="61"/>
      <c r="AI101" s="61"/>
      <c r="AJ101" s="60">
        <v>52.599999999999994</v>
      </c>
      <c r="AK101" s="62"/>
      <c r="AL101" s="62"/>
      <c r="AM101" s="62"/>
      <c r="AN101" s="63">
        <v>41.1</v>
      </c>
      <c r="AO101" s="62"/>
      <c r="AP101" s="62"/>
      <c r="AQ101" s="63">
        <v>46.5</v>
      </c>
      <c r="AR101" s="62"/>
      <c r="AS101" s="62"/>
      <c r="AT101" s="62"/>
      <c r="AU101" s="62"/>
      <c r="AV101" s="63">
        <v>44.1</v>
      </c>
      <c r="AW101" s="62"/>
      <c r="AX101" s="62"/>
      <c r="AY101" s="63"/>
      <c r="AZ101" s="64">
        <v>34.5</v>
      </c>
      <c r="BA101" s="63"/>
      <c r="BC101" s="319"/>
      <c r="BD101">
        <v>0</v>
      </c>
      <c r="BE101" s="65" t="e">
        <f t="shared" si="112"/>
        <v>#N/A</v>
      </c>
      <c r="BF101" s="65">
        <f t="shared" si="112"/>
        <v>0</v>
      </c>
      <c r="BG101" s="65" t="e">
        <f t="shared" si="112"/>
        <v>#N/A</v>
      </c>
      <c r="BH101" s="66">
        <f t="shared" si="112"/>
        <v>21.1</v>
      </c>
      <c r="BI101" s="66" t="e">
        <f t="shared" si="112"/>
        <v>#N/A</v>
      </c>
      <c r="BJ101" s="66">
        <f t="shared" si="112"/>
        <v>32.5</v>
      </c>
      <c r="BK101" s="66" t="e">
        <f t="shared" si="112"/>
        <v>#N/A</v>
      </c>
      <c r="BL101" s="66">
        <f t="shared" si="112"/>
        <v>46.5</v>
      </c>
      <c r="BM101" s="66" t="e">
        <f t="shared" si="112"/>
        <v>#N/A</v>
      </c>
      <c r="BN101" s="66" t="e">
        <f t="shared" si="112"/>
        <v>#N/A</v>
      </c>
      <c r="BO101" s="66" t="e">
        <f t="shared" si="112"/>
        <v>#N/A</v>
      </c>
      <c r="BP101" s="66" t="e">
        <f t="shared" si="112"/>
        <v>#N/A</v>
      </c>
      <c r="BQ101" s="66">
        <f t="shared" si="112"/>
        <v>52.6</v>
      </c>
      <c r="BR101" s="66" t="e">
        <f t="shared" si="112"/>
        <v>#N/A</v>
      </c>
      <c r="BS101" s="66">
        <f t="shared" si="112"/>
        <v>72.099999999999994</v>
      </c>
      <c r="BT101" s="66" t="e">
        <f t="shared" si="110"/>
        <v>#N/A</v>
      </c>
      <c r="BU101" s="66" t="e">
        <f t="shared" si="110"/>
        <v>#N/A</v>
      </c>
      <c r="BV101" s="66" t="e">
        <f t="shared" si="110"/>
        <v>#N/A</v>
      </c>
      <c r="BW101" s="66" t="e">
        <f t="shared" si="110"/>
        <v>#N/A</v>
      </c>
      <c r="BX101" s="66">
        <f t="shared" si="110"/>
        <v>62.1</v>
      </c>
      <c r="BY101" s="66" t="e">
        <f t="shared" si="110"/>
        <v>#N/A</v>
      </c>
      <c r="BZ101" s="66">
        <f t="shared" si="110"/>
        <v>65</v>
      </c>
      <c r="CA101" s="66" t="e">
        <f t="shared" si="110"/>
        <v>#N/A</v>
      </c>
      <c r="CB101" s="66">
        <f t="shared" si="110"/>
        <v>57.1</v>
      </c>
      <c r="CC101" s="66" t="e">
        <f t="shared" si="110"/>
        <v>#N/A</v>
      </c>
      <c r="CD101" s="66" t="e">
        <f t="shared" si="110"/>
        <v>#N/A</v>
      </c>
      <c r="CE101" s="66">
        <f t="shared" si="110"/>
        <v>64.099999999999994</v>
      </c>
      <c r="CF101" s="66" t="e">
        <f t="shared" si="110"/>
        <v>#N/A</v>
      </c>
      <c r="CG101" s="66" t="e">
        <f t="shared" si="110"/>
        <v>#N/A</v>
      </c>
      <c r="CH101" s="66">
        <f t="shared" si="110"/>
        <v>52.599999999999994</v>
      </c>
      <c r="CI101" s="66" t="e">
        <f t="shared" si="110"/>
        <v>#N/A</v>
      </c>
      <c r="CJ101" s="66" t="e">
        <f t="shared" si="111"/>
        <v>#N/A</v>
      </c>
      <c r="CK101" s="66" t="e">
        <f t="shared" si="111"/>
        <v>#N/A</v>
      </c>
      <c r="CL101" s="66">
        <f t="shared" si="111"/>
        <v>41.1</v>
      </c>
      <c r="CM101" s="66" t="e">
        <f t="shared" si="111"/>
        <v>#N/A</v>
      </c>
      <c r="CN101" s="66" t="e">
        <f t="shared" si="111"/>
        <v>#N/A</v>
      </c>
      <c r="CO101" s="66">
        <f t="shared" si="111"/>
        <v>46.5</v>
      </c>
      <c r="CP101" s="66" t="e">
        <f t="shared" si="111"/>
        <v>#N/A</v>
      </c>
      <c r="CQ101" s="66" t="e">
        <f t="shared" si="111"/>
        <v>#N/A</v>
      </c>
      <c r="CR101" s="66" t="e">
        <f t="shared" si="111"/>
        <v>#N/A</v>
      </c>
      <c r="CS101" s="66" t="e">
        <f t="shared" si="111"/>
        <v>#N/A</v>
      </c>
      <c r="CT101" s="66">
        <f t="shared" si="111"/>
        <v>44.1</v>
      </c>
      <c r="CU101" s="66" t="e">
        <f t="shared" si="111"/>
        <v>#N/A</v>
      </c>
      <c r="CV101" s="66" t="e">
        <f t="shared" si="111"/>
        <v>#N/A</v>
      </c>
      <c r="CW101" s="66" t="e">
        <f t="shared" si="111"/>
        <v>#N/A</v>
      </c>
      <c r="CX101" s="66">
        <f t="shared" si="111"/>
        <v>34.5</v>
      </c>
      <c r="CY101" s="66" t="e">
        <f t="shared" si="111"/>
        <v>#N/A</v>
      </c>
      <c r="CZ101" s="66" t="e">
        <f>IF(#REF!="",NA(),#REF!)</f>
        <v>#REF!</v>
      </c>
      <c r="DA101" s="66" t="e">
        <f>IF(#REF!="",NA(),#REF!)</f>
        <v>#REF!</v>
      </c>
      <c r="DB101" s="66" t="e">
        <f>IF(#REF!="",NA(),#REF!)</f>
        <v>#REF!</v>
      </c>
      <c r="DC101" s="66" t="e">
        <f>IF(#REF!="",NA(),#REF!)</f>
        <v>#REF!</v>
      </c>
      <c r="DD101" s="66" t="e">
        <f>IF(#REF!="",NA(),#REF!)</f>
        <v>#REF!</v>
      </c>
      <c r="DE101" s="66" t="e">
        <f>IF(#REF!="",NA(),#REF!)</f>
        <v>#REF!</v>
      </c>
      <c r="DF101" s="66" t="e">
        <f>IF(#REF!="",NA(),#REF!)</f>
        <v>#REF!</v>
      </c>
      <c r="DG101" s="66" t="e">
        <f>IF(#REF!="",NA(),#REF!)</f>
        <v>#REF!</v>
      </c>
      <c r="DH101" s="66" t="e">
        <f>IF(#REF!="",NA(),#REF!)</f>
        <v>#REF!</v>
      </c>
      <c r="DI101" s="66" t="e">
        <f>IF(#REF!="",NA(),#REF!)</f>
        <v>#REF!</v>
      </c>
      <c r="DJ101" s="66" t="e">
        <f>IF(#REF!="",NA(),#REF!)</f>
        <v>#REF!</v>
      </c>
      <c r="DK101" s="66" t="e">
        <f>IF(#REF!="",NA(),#REF!)</f>
        <v>#REF!</v>
      </c>
      <c r="DL101" s="66" t="e">
        <f>IF(#REF!="",NA(),#REF!)</f>
        <v>#REF!</v>
      </c>
      <c r="DM101" s="66" t="e">
        <f>IF(#REF!="",NA(),#REF!)</f>
        <v>#REF!</v>
      </c>
      <c r="DN101" s="66" t="e">
        <f>IF(#REF!="",NA(),#REF!)</f>
        <v>#REF!</v>
      </c>
      <c r="DO101" s="66" t="e">
        <f>IF(#REF!="",NA(),#REF!)</f>
        <v>#REF!</v>
      </c>
      <c r="DP101" s="66" t="e">
        <f>IF(#REF!="",NA(),#REF!)</f>
        <v>#REF!</v>
      </c>
      <c r="DQ101" s="66" t="e">
        <f>IF(#REF!="",NA(),#REF!)</f>
        <v>#REF!</v>
      </c>
      <c r="DR101" s="66" t="e">
        <f>IF(#REF!="",NA(),#REF!)</f>
        <v>#REF!</v>
      </c>
      <c r="DS101" s="66" t="e">
        <f>IF(#REF!="",NA(),#REF!)</f>
        <v>#REF!</v>
      </c>
      <c r="DT101" s="66" t="e">
        <f>IF(#REF!="",NA(),#REF!)</f>
        <v>#REF!</v>
      </c>
      <c r="DU101" s="66" t="e">
        <f>IF(#REF!="",NA(),#REF!)</f>
        <v>#REF!</v>
      </c>
      <c r="DV101" s="66" t="e">
        <f>IF(#REF!="",NA(),#REF!)</f>
        <v>#REF!</v>
      </c>
      <c r="DW101" s="66" t="e">
        <f>IF(#REF!="",NA(),#REF!)</f>
        <v>#REF!</v>
      </c>
      <c r="DX101" s="67" t="e">
        <f>IF(#REF!="",NA(),#REF!)</f>
        <v>#REF!</v>
      </c>
      <c r="DY101" s="304"/>
      <c r="DZ101" s="324"/>
      <c r="EA101" s="68">
        <f>MAX(I101:BA101)</f>
        <v>72.099999999999994</v>
      </c>
      <c r="EB101" s="58" t="s">
        <v>67</v>
      </c>
      <c r="EC101" s="310"/>
      <c r="ED101" s="312"/>
      <c r="EE101" s="313"/>
      <c r="EF101" s="313"/>
      <c r="EG101" s="313"/>
      <c r="EH101" s="313"/>
      <c r="EI101" s="313"/>
      <c r="EJ101" s="53" t="str">
        <f t="shared" si="113"/>
        <v/>
      </c>
      <c r="EK101" s="53">
        <f t="shared" si="113"/>
        <v>0</v>
      </c>
      <c r="EL101" s="70" t="str">
        <f t="shared" si="113"/>
        <v/>
      </c>
      <c r="EM101">
        <f t="shared" si="113"/>
        <v>21.1</v>
      </c>
      <c r="EN101" t="str">
        <f t="shared" si="113"/>
        <v/>
      </c>
      <c r="EO101">
        <f t="shared" si="113"/>
        <v>32.5</v>
      </c>
      <c r="EP101" t="str">
        <f t="shared" si="113"/>
        <v/>
      </c>
      <c r="EQ101">
        <f t="shared" si="113"/>
        <v>46.5</v>
      </c>
      <c r="ER101" t="str">
        <f t="shared" si="113"/>
        <v/>
      </c>
      <c r="ES101" t="str">
        <f t="shared" si="113"/>
        <v/>
      </c>
      <c r="ET101" t="str">
        <f t="shared" si="113"/>
        <v/>
      </c>
      <c r="EU101" t="str">
        <f t="shared" si="113"/>
        <v/>
      </c>
      <c r="EV101">
        <f t="shared" si="113"/>
        <v>52.6</v>
      </c>
      <c r="EW101" t="str">
        <f t="shared" si="113"/>
        <v/>
      </c>
      <c r="EX101">
        <f t="shared" si="113"/>
        <v>72.099999999999994</v>
      </c>
      <c r="EY101" t="str">
        <f t="shared" si="88"/>
        <v/>
      </c>
      <c r="EZ101" t="str">
        <f t="shared" si="88"/>
        <v/>
      </c>
      <c r="FA101" t="str">
        <f t="shared" si="88"/>
        <v/>
      </c>
      <c r="FB101" t="str">
        <f t="shared" si="88"/>
        <v/>
      </c>
      <c r="FC101">
        <f t="shared" si="88"/>
        <v>62.1</v>
      </c>
      <c r="FD101" t="str">
        <f t="shared" si="88"/>
        <v/>
      </c>
      <c r="FE101">
        <f t="shared" si="119"/>
        <v>65</v>
      </c>
      <c r="FF101" t="str">
        <f t="shared" si="119"/>
        <v/>
      </c>
      <c r="FG101">
        <f t="shared" si="119"/>
        <v>57.1</v>
      </c>
      <c r="FH101" t="str">
        <f t="shared" si="119"/>
        <v/>
      </c>
      <c r="FI101" t="str">
        <f t="shared" si="119"/>
        <v/>
      </c>
      <c r="FJ101">
        <f t="shared" si="119"/>
        <v>64.099999999999994</v>
      </c>
      <c r="FK101" t="str">
        <f t="shared" si="119"/>
        <v/>
      </c>
      <c r="FL101" t="str">
        <f t="shared" si="119"/>
        <v/>
      </c>
      <c r="FM101">
        <f t="shared" si="119"/>
        <v>52.599999999999994</v>
      </c>
      <c r="FN101" t="str">
        <f t="shared" si="66"/>
        <v/>
      </c>
      <c r="FO101" t="str">
        <f t="shared" si="66"/>
        <v/>
      </c>
      <c r="FP101" t="str">
        <f t="shared" si="66"/>
        <v/>
      </c>
      <c r="FQ101">
        <f t="shared" si="66"/>
        <v>41.1</v>
      </c>
      <c r="FR101" t="str">
        <f t="shared" si="66"/>
        <v/>
      </c>
      <c r="FS101" t="str">
        <f t="shared" si="66"/>
        <v/>
      </c>
      <c r="FT101">
        <f t="shared" si="66"/>
        <v>46.5</v>
      </c>
      <c r="FU101" t="str">
        <f t="shared" si="66"/>
        <v/>
      </c>
      <c r="FV101" t="str">
        <f t="shared" si="66"/>
        <v/>
      </c>
      <c r="FW101" t="str">
        <f t="shared" si="66"/>
        <v/>
      </c>
      <c r="FX101" t="str">
        <f t="shared" si="66"/>
        <v/>
      </c>
      <c r="FY101">
        <f t="shared" si="66"/>
        <v>44.1</v>
      </c>
      <c r="FZ101" t="str">
        <f t="shared" si="117"/>
        <v/>
      </c>
      <c r="GA101" t="str">
        <f t="shared" si="117"/>
        <v/>
      </c>
      <c r="GB101" t="str">
        <f t="shared" si="117"/>
        <v/>
      </c>
      <c r="GC101">
        <f t="shared" si="117"/>
        <v>34.5</v>
      </c>
      <c r="GD101" t="str">
        <f t="shared" si="117"/>
        <v/>
      </c>
      <c r="GE101" t="str">
        <f t="shared" si="99"/>
        <v/>
      </c>
      <c r="GF101" t="str">
        <f t="shared" si="99"/>
        <v/>
      </c>
      <c r="GG101" t="str">
        <f t="shared" si="99"/>
        <v/>
      </c>
      <c r="GH101" t="str">
        <f t="shared" si="97"/>
        <v/>
      </c>
      <c r="GI101" t="str">
        <f t="shared" si="97"/>
        <v/>
      </c>
      <c r="GJ101" t="str">
        <f t="shared" si="97"/>
        <v/>
      </c>
      <c r="GK101" t="str">
        <f t="shared" si="97"/>
        <v/>
      </c>
      <c r="GL101" t="str">
        <f t="shared" si="97"/>
        <v/>
      </c>
      <c r="GM101" t="str">
        <f t="shared" si="97"/>
        <v/>
      </c>
      <c r="GN101" t="str">
        <f t="shared" si="67"/>
        <v/>
      </c>
      <c r="GO101" t="str">
        <f t="shared" si="67"/>
        <v/>
      </c>
      <c r="GP101" t="str">
        <f t="shared" si="67"/>
        <v/>
      </c>
      <c r="GQ101" t="str">
        <f t="shared" si="67"/>
        <v/>
      </c>
      <c r="GR101" t="str">
        <f t="shared" si="48"/>
        <v/>
      </c>
      <c r="GS101" t="str">
        <f t="shared" si="48"/>
        <v/>
      </c>
      <c r="GT101" t="str">
        <f t="shared" si="48"/>
        <v/>
      </c>
      <c r="GU101" t="str">
        <f t="shared" si="48"/>
        <v/>
      </c>
      <c r="GV101" t="str">
        <f t="shared" si="48"/>
        <v/>
      </c>
      <c r="GW101" t="str">
        <f t="shared" si="75"/>
        <v/>
      </c>
      <c r="GX101" t="str">
        <f t="shared" si="75"/>
        <v/>
      </c>
      <c r="GY101" t="str">
        <f t="shared" si="75"/>
        <v/>
      </c>
      <c r="GZ101" t="str">
        <f t="shared" si="75"/>
        <v/>
      </c>
      <c r="HA101" t="str">
        <f t="shared" si="75"/>
        <v/>
      </c>
      <c r="HB101" t="str">
        <f t="shared" si="75"/>
        <v/>
      </c>
      <c r="HC101" s="71" t="str">
        <f t="shared" si="75"/>
        <v/>
      </c>
      <c r="HD101" s="313"/>
      <c r="HE101" s="313"/>
      <c r="HF101" s="313"/>
      <c r="HG101" s="313"/>
      <c r="HH101" s="313"/>
      <c r="HI101" s="316"/>
      <c r="HM101" s="70"/>
      <c r="KC101" s="71"/>
      <c r="KE101" s="318"/>
      <c r="KF101" s="72"/>
      <c r="KG101" s="72"/>
      <c r="KH101" s="73"/>
      <c r="KI101" s="74"/>
      <c r="KJ101" s="74"/>
      <c r="KK101" s="74"/>
      <c r="KL101" s="74"/>
      <c r="KM101" s="74"/>
      <c r="KN101" s="74"/>
      <c r="KO101" s="74"/>
      <c r="KP101" s="74"/>
      <c r="KQ101" s="74"/>
      <c r="KR101" s="74"/>
      <c r="KS101" s="74"/>
      <c r="KT101" s="74"/>
      <c r="KU101" s="74"/>
      <c r="KV101" s="74"/>
      <c r="KW101" s="74"/>
      <c r="KX101" s="74"/>
      <c r="KY101" s="74"/>
      <c r="KZ101" s="74"/>
      <c r="LA101" s="74"/>
      <c r="LB101" s="74"/>
      <c r="LC101" s="74"/>
      <c r="LD101" s="74"/>
      <c r="LE101" s="74"/>
      <c r="LF101" s="74"/>
      <c r="LG101" s="74"/>
      <c r="LH101" s="74"/>
      <c r="LI101" s="74"/>
      <c r="LJ101" s="74"/>
      <c r="LK101" s="74"/>
      <c r="LL101" s="74"/>
      <c r="LM101" s="74"/>
      <c r="LN101" s="74"/>
      <c r="LO101" s="74"/>
      <c r="LP101" s="74"/>
      <c r="LQ101" s="74"/>
      <c r="LR101" s="74"/>
      <c r="LS101" s="74"/>
      <c r="LT101" s="74"/>
      <c r="LU101" s="74"/>
      <c r="LV101" s="74"/>
      <c r="LW101" s="74"/>
      <c r="LX101" s="74"/>
      <c r="LY101" s="74"/>
      <c r="LZ101" s="74"/>
    </row>
    <row r="102" spans="1:434" ht="17" thickBot="1">
      <c r="A102" s="319"/>
      <c r="B102" s="307"/>
      <c r="C102" s="307"/>
      <c r="D102" s="307"/>
      <c r="E102" s="58" t="s">
        <v>68</v>
      </c>
      <c r="F102" s="310"/>
      <c r="G102" s="99"/>
      <c r="H102" s="42" t="s">
        <v>88</v>
      </c>
      <c r="I102" s="59"/>
      <c r="J102" s="60">
        <v>9.6999999999999993</v>
      </c>
      <c r="K102" s="61"/>
      <c r="L102" s="60">
        <v>15.6</v>
      </c>
      <c r="M102" s="61"/>
      <c r="N102" s="60">
        <v>20.3</v>
      </c>
      <c r="O102" s="61"/>
      <c r="P102" s="61"/>
      <c r="Q102" s="61"/>
      <c r="R102" s="61"/>
      <c r="S102" s="60">
        <v>27.4</v>
      </c>
      <c r="T102" s="60"/>
      <c r="U102" s="60">
        <v>22.6</v>
      </c>
      <c r="V102" s="61"/>
      <c r="W102" s="61"/>
      <c r="X102" s="61"/>
      <c r="Y102" s="60"/>
      <c r="Z102" s="60">
        <v>20.2</v>
      </c>
      <c r="AA102" s="61"/>
      <c r="AB102" s="60">
        <v>23</v>
      </c>
      <c r="AC102" s="61"/>
      <c r="AD102" s="60">
        <v>23.6</v>
      </c>
      <c r="AE102" s="60"/>
      <c r="AF102" s="61"/>
      <c r="AG102" s="60">
        <v>33.700000000000003</v>
      </c>
      <c r="AH102" s="61"/>
      <c r="AI102" s="61"/>
      <c r="AJ102" s="60">
        <v>27.6</v>
      </c>
      <c r="AK102" s="62"/>
      <c r="AL102" s="62"/>
      <c r="AM102" s="62"/>
      <c r="AN102" s="63">
        <v>21.5</v>
      </c>
      <c r="AO102" s="62"/>
      <c r="AP102" s="62"/>
      <c r="AQ102" s="63">
        <v>17.7</v>
      </c>
      <c r="AR102" s="62"/>
      <c r="AS102" s="62"/>
      <c r="AT102" s="62"/>
      <c r="AU102" s="62"/>
      <c r="AV102" s="63">
        <v>34.9</v>
      </c>
      <c r="AW102" s="62"/>
      <c r="AX102" s="62"/>
      <c r="AY102" s="63"/>
      <c r="AZ102" s="64">
        <v>24.1</v>
      </c>
      <c r="BA102" s="63"/>
      <c r="BC102" s="319"/>
      <c r="BD102">
        <v>0</v>
      </c>
      <c r="BE102" s="65" t="e">
        <f t="shared" si="112"/>
        <v>#N/A</v>
      </c>
      <c r="BF102" s="65" t="str">
        <f t="shared" si="112"/>
        <v>.</v>
      </c>
      <c r="BG102" s="65" t="e">
        <f t="shared" si="112"/>
        <v>#N/A</v>
      </c>
      <c r="BH102" s="66">
        <f t="shared" si="112"/>
        <v>9.6999999999999993</v>
      </c>
      <c r="BI102" s="66" t="e">
        <f t="shared" si="112"/>
        <v>#N/A</v>
      </c>
      <c r="BJ102" s="66">
        <f t="shared" si="112"/>
        <v>15.6</v>
      </c>
      <c r="BK102" s="66" t="e">
        <f t="shared" si="112"/>
        <v>#N/A</v>
      </c>
      <c r="BL102" s="66">
        <f t="shared" si="112"/>
        <v>20.3</v>
      </c>
      <c r="BM102" s="66" t="e">
        <f t="shared" si="112"/>
        <v>#N/A</v>
      </c>
      <c r="BN102" s="66" t="e">
        <f t="shared" si="112"/>
        <v>#N/A</v>
      </c>
      <c r="BO102" s="66" t="e">
        <f t="shared" si="112"/>
        <v>#N/A</v>
      </c>
      <c r="BP102" s="66" t="e">
        <f t="shared" si="112"/>
        <v>#N/A</v>
      </c>
      <c r="BQ102" s="66">
        <f t="shared" si="112"/>
        <v>27.4</v>
      </c>
      <c r="BR102" s="66" t="e">
        <f t="shared" si="112"/>
        <v>#N/A</v>
      </c>
      <c r="BS102" s="66">
        <f t="shared" si="112"/>
        <v>22.6</v>
      </c>
      <c r="BT102" s="66" t="e">
        <f t="shared" si="110"/>
        <v>#N/A</v>
      </c>
      <c r="BU102" s="66" t="e">
        <f t="shared" si="110"/>
        <v>#N/A</v>
      </c>
      <c r="BV102" s="66" t="e">
        <f t="shared" si="110"/>
        <v>#N/A</v>
      </c>
      <c r="BW102" s="66" t="e">
        <f t="shared" si="110"/>
        <v>#N/A</v>
      </c>
      <c r="BX102" s="66">
        <f t="shared" si="110"/>
        <v>20.2</v>
      </c>
      <c r="BY102" s="66" t="e">
        <f t="shared" si="110"/>
        <v>#N/A</v>
      </c>
      <c r="BZ102" s="66">
        <f t="shared" si="110"/>
        <v>23</v>
      </c>
      <c r="CA102" s="66" t="e">
        <f t="shared" si="110"/>
        <v>#N/A</v>
      </c>
      <c r="CB102" s="66">
        <f t="shared" si="110"/>
        <v>23.6</v>
      </c>
      <c r="CC102" s="66" t="e">
        <f t="shared" si="110"/>
        <v>#N/A</v>
      </c>
      <c r="CD102" s="66" t="e">
        <f t="shared" si="110"/>
        <v>#N/A</v>
      </c>
      <c r="CE102" s="66">
        <f t="shared" si="110"/>
        <v>33.700000000000003</v>
      </c>
      <c r="CF102" s="66" t="e">
        <f t="shared" si="110"/>
        <v>#N/A</v>
      </c>
      <c r="CG102" s="66" t="e">
        <f t="shared" si="110"/>
        <v>#N/A</v>
      </c>
      <c r="CH102" s="66">
        <f t="shared" si="110"/>
        <v>27.6</v>
      </c>
      <c r="CI102" s="66" t="e">
        <f t="shared" si="110"/>
        <v>#N/A</v>
      </c>
      <c r="CJ102" s="66" t="e">
        <f t="shared" si="111"/>
        <v>#N/A</v>
      </c>
      <c r="CK102" s="66" t="e">
        <f t="shared" si="111"/>
        <v>#N/A</v>
      </c>
      <c r="CL102" s="66">
        <f t="shared" si="111"/>
        <v>21.5</v>
      </c>
      <c r="CM102" s="66" t="e">
        <f t="shared" si="111"/>
        <v>#N/A</v>
      </c>
      <c r="CN102" s="66" t="e">
        <f t="shared" si="111"/>
        <v>#N/A</v>
      </c>
      <c r="CO102" s="66">
        <f t="shared" si="111"/>
        <v>17.7</v>
      </c>
      <c r="CP102" s="66" t="e">
        <f t="shared" si="111"/>
        <v>#N/A</v>
      </c>
      <c r="CQ102" s="66" t="e">
        <f t="shared" si="111"/>
        <v>#N/A</v>
      </c>
      <c r="CR102" s="66" t="e">
        <f t="shared" si="111"/>
        <v>#N/A</v>
      </c>
      <c r="CS102" s="66" t="e">
        <f t="shared" si="111"/>
        <v>#N/A</v>
      </c>
      <c r="CT102" s="66">
        <f t="shared" si="111"/>
        <v>34.9</v>
      </c>
      <c r="CU102" s="66" t="e">
        <f t="shared" si="111"/>
        <v>#N/A</v>
      </c>
      <c r="CV102" s="66" t="e">
        <f t="shared" si="111"/>
        <v>#N/A</v>
      </c>
      <c r="CW102" s="66" t="e">
        <f t="shared" si="111"/>
        <v>#N/A</v>
      </c>
      <c r="CX102" s="66">
        <f t="shared" si="111"/>
        <v>24.1</v>
      </c>
      <c r="CY102" s="66" t="e">
        <f t="shared" si="111"/>
        <v>#N/A</v>
      </c>
      <c r="CZ102" s="66" t="e">
        <f>IF(#REF!="",NA(),#REF!)</f>
        <v>#REF!</v>
      </c>
      <c r="DA102" s="66" t="e">
        <f>IF(#REF!="",NA(),#REF!)</f>
        <v>#REF!</v>
      </c>
      <c r="DB102" s="66" t="e">
        <f>IF(#REF!="",NA(),#REF!)</f>
        <v>#REF!</v>
      </c>
      <c r="DC102" s="66" t="e">
        <f>IF(#REF!="",NA(),#REF!)</f>
        <v>#REF!</v>
      </c>
      <c r="DD102" s="66" t="e">
        <f>IF(#REF!="",NA(),#REF!)</f>
        <v>#REF!</v>
      </c>
      <c r="DE102" s="66" t="e">
        <f>IF(#REF!="",NA(),#REF!)</f>
        <v>#REF!</v>
      </c>
      <c r="DF102" s="66" t="e">
        <f>IF(#REF!="",NA(),#REF!)</f>
        <v>#REF!</v>
      </c>
      <c r="DG102" s="66" t="e">
        <f>IF(#REF!="",NA(),#REF!)</f>
        <v>#REF!</v>
      </c>
      <c r="DH102" s="66" t="e">
        <f>IF(#REF!="",NA(),#REF!)</f>
        <v>#REF!</v>
      </c>
      <c r="DI102" s="66" t="e">
        <f>IF(#REF!="",NA(),#REF!)</f>
        <v>#REF!</v>
      </c>
      <c r="DJ102" s="66" t="e">
        <f>IF(#REF!="",NA(),#REF!)</f>
        <v>#REF!</v>
      </c>
      <c r="DK102" s="66" t="e">
        <f>IF(#REF!="",NA(),#REF!)</f>
        <v>#REF!</v>
      </c>
      <c r="DL102" s="66" t="e">
        <f>IF(#REF!="",NA(),#REF!)</f>
        <v>#REF!</v>
      </c>
      <c r="DM102" s="66" t="e">
        <f>IF(#REF!="",NA(),#REF!)</f>
        <v>#REF!</v>
      </c>
      <c r="DN102" s="66" t="e">
        <f>IF(#REF!="",NA(),#REF!)</f>
        <v>#REF!</v>
      </c>
      <c r="DO102" s="66" t="e">
        <f>IF(#REF!="",NA(),#REF!)</f>
        <v>#REF!</v>
      </c>
      <c r="DP102" s="66" t="e">
        <f>IF(#REF!="",NA(),#REF!)</f>
        <v>#REF!</v>
      </c>
      <c r="DQ102" s="66" t="e">
        <f>IF(#REF!="",NA(),#REF!)</f>
        <v>#REF!</v>
      </c>
      <c r="DR102" s="66" t="e">
        <f>IF(#REF!="",NA(),#REF!)</f>
        <v>#REF!</v>
      </c>
      <c r="DS102" s="66" t="e">
        <f>IF(#REF!="",NA(),#REF!)</f>
        <v>#REF!</v>
      </c>
      <c r="DT102" s="66" t="e">
        <f>IF(#REF!="",NA(),#REF!)</f>
        <v>#REF!</v>
      </c>
      <c r="DU102" s="66" t="e">
        <f>IF(#REF!="",NA(),#REF!)</f>
        <v>#REF!</v>
      </c>
      <c r="DV102" s="66" t="e">
        <f>IF(#REF!="",NA(),#REF!)</f>
        <v>#REF!</v>
      </c>
      <c r="DW102" s="66" t="e">
        <f>IF(#REF!="",NA(),#REF!)</f>
        <v>#REF!</v>
      </c>
      <c r="DX102" s="67" t="e">
        <f>IF(#REF!="",NA(),#REF!)</f>
        <v>#REF!</v>
      </c>
      <c r="DY102" s="304"/>
      <c r="DZ102" s="324"/>
      <c r="EA102" s="68"/>
      <c r="EB102" s="58" t="s">
        <v>69</v>
      </c>
      <c r="EC102" s="310"/>
      <c r="ED102" s="312"/>
      <c r="EE102" s="313"/>
      <c r="EF102" s="313"/>
      <c r="EG102" s="313"/>
      <c r="EH102" s="313"/>
      <c r="EI102" s="313"/>
      <c r="EJ102" s="53" t="str">
        <f t="shared" si="113"/>
        <v/>
      </c>
      <c r="EK102" s="53" t="str">
        <f t="shared" si="113"/>
        <v/>
      </c>
      <c r="EL102" s="70" t="str">
        <f t="shared" si="113"/>
        <v/>
      </c>
      <c r="EM102">
        <f t="shared" si="113"/>
        <v>9.6999999999999993</v>
      </c>
      <c r="EN102" t="str">
        <f t="shared" si="113"/>
        <v/>
      </c>
      <c r="EO102">
        <f t="shared" si="113"/>
        <v>15.6</v>
      </c>
      <c r="EP102" t="str">
        <f t="shared" si="113"/>
        <v/>
      </c>
      <c r="EQ102">
        <f t="shared" si="113"/>
        <v>20.3</v>
      </c>
      <c r="ER102" t="str">
        <f t="shared" si="113"/>
        <v/>
      </c>
      <c r="ES102" t="str">
        <f t="shared" si="113"/>
        <v/>
      </c>
      <c r="ET102" t="str">
        <f t="shared" si="113"/>
        <v/>
      </c>
      <c r="EU102" t="str">
        <f t="shared" si="113"/>
        <v/>
      </c>
      <c r="EV102">
        <f t="shared" si="113"/>
        <v>27.4</v>
      </c>
      <c r="EW102" t="str">
        <f t="shared" si="113"/>
        <v/>
      </c>
      <c r="EX102">
        <f t="shared" si="113"/>
        <v>22.6</v>
      </c>
      <c r="EY102" t="str">
        <f t="shared" si="88"/>
        <v/>
      </c>
      <c r="EZ102" t="str">
        <f t="shared" si="88"/>
        <v/>
      </c>
      <c r="FA102" t="str">
        <f t="shared" si="88"/>
        <v/>
      </c>
      <c r="FB102" t="str">
        <f t="shared" si="88"/>
        <v/>
      </c>
      <c r="FC102">
        <f t="shared" si="88"/>
        <v>20.2</v>
      </c>
      <c r="FD102" t="str">
        <f t="shared" si="88"/>
        <v/>
      </c>
      <c r="FE102">
        <f t="shared" si="119"/>
        <v>23</v>
      </c>
      <c r="FF102" t="str">
        <f t="shared" si="119"/>
        <v/>
      </c>
      <c r="FG102">
        <f t="shared" si="119"/>
        <v>23.6</v>
      </c>
      <c r="FH102" t="str">
        <f t="shared" si="119"/>
        <v/>
      </c>
      <c r="FI102" t="str">
        <f t="shared" si="119"/>
        <v/>
      </c>
      <c r="FJ102">
        <f t="shared" si="119"/>
        <v>33.700000000000003</v>
      </c>
      <c r="FK102" t="str">
        <f t="shared" si="119"/>
        <v/>
      </c>
      <c r="FL102" t="str">
        <f t="shared" si="119"/>
        <v/>
      </c>
      <c r="FM102">
        <f t="shared" si="119"/>
        <v>27.6</v>
      </c>
      <c r="FN102" t="str">
        <f t="shared" si="66"/>
        <v/>
      </c>
      <c r="FO102" t="str">
        <f t="shared" si="66"/>
        <v/>
      </c>
      <c r="FP102" t="str">
        <f t="shared" si="66"/>
        <v/>
      </c>
      <c r="FQ102">
        <f t="shared" si="66"/>
        <v>21.5</v>
      </c>
      <c r="FR102" t="str">
        <f t="shared" si="66"/>
        <v/>
      </c>
      <c r="FS102" t="str">
        <f t="shared" si="66"/>
        <v/>
      </c>
      <c r="FT102">
        <f t="shared" si="66"/>
        <v>17.7</v>
      </c>
      <c r="FU102" t="str">
        <f t="shared" si="66"/>
        <v/>
      </c>
      <c r="FV102" t="str">
        <f t="shared" si="66"/>
        <v/>
      </c>
      <c r="FW102" t="str">
        <f t="shared" si="66"/>
        <v/>
      </c>
      <c r="FX102" t="str">
        <f t="shared" si="66"/>
        <v/>
      </c>
      <c r="FY102">
        <f t="shared" si="66"/>
        <v>34.9</v>
      </c>
      <c r="FZ102" t="str">
        <f t="shared" si="117"/>
        <v/>
      </c>
      <c r="GA102" t="str">
        <f t="shared" si="117"/>
        <v/>
      </c>
      <c r="GB102" t="str">
        <f t="shared" si="117"/>
        <v/>
      </c>
      <c r="GC102">
        <f t="shared" si="117"/>
        <v>24.1</v>
      </c>
      <c r="GD102" t="str">
        <f t="shared" si="117"/>
        <v/>
      </c>
      <c r="GE102" t="str">
        <f t="shared" si="99"/>
        <v/>
      </c>
      <c r="GF102" t="str">
        <f t="shared" si="99"/>
        <v/>
      </c>
      <c r="GG102" t="str">
        <f t="shared" si="99"/>
        <v/>
      </c>
      <c r="GH102" t="str">
        <f t="shared" si="97"/>
        <v/>
      </c>
      <c r="GI102" t="str">
        <f t="shared" si="97"/>
        <v/>
      </c>
      <c r="GJ102" t="str">
        <f t="shared" si="97"/>
        <v/>
      </c>
      <c r="GK102" t="str">
        <f t="shared" si="97"/>
        <v/>
      </c>
      <c r="GL102" t="str">
        <f t="shared" si="97"/>
        <v/>
      </c>
      <c r="GM102" t="str">
        <f t="shared" si="97"/>
        <v/>
      </c>
      <c r="GN102" t="str">
        <f t="shared" si="67"/>
        <v/>
      </c>
      <c r="GO102" t="str">
        <f t="shared" si="67"/>
        <v/>
      </c>
      <c r="GP102" t="str">
        <f t="shared" si="67"/>
        <v/>
      </c>
      <c r="GQ102" t="str">
        <f t="shared" si="67"/>
        <v/>
      </c>
      <c r="GR102" t="str">
        <f t="shared" si="67"/>
        <v/>
      </c>
      <c r="GS102" t="str">
        <f t="shared" si="67"/>
        <v/>
      </c>
      <c r="GT102" t="str">
        <f t="shared" si="67"/>
        <v/>
      </c>
      <c r="GU102" t="str">
        <f t="shared" si="67"/>
        <v/>
      </c>
      <c r="GV102" t="str">
        <f t="shared" si="67"/>
        <v/>
      </c>
      <c r="GW102" t="str">
        <f t="shared" si="75"/>
        <v/>
      </c>
      <c r="GX102" t="str">
        <f t="shared" si="75"/>
        <v/>
      </c>
      <c r="GY102" t="str">
        <f t="shared" si="75"/>
        <v/>
      </c>
      <c r="GZ102" t="str">
        <f t="shared" si="75"/>
        <v/>
      </c>
      <c r="HA102" t="str">
        <f t="shared" si="75"/>
        <v/>
      </c>
      <c r="HB102" t="str">
        <f t="shared" si="75"/>
        <v/>
      </c>
      <c r="HC102" s="71" t="str">
        <f t="shared" si="75"/>
        <v/>
      </c>
      <c r="HD102" s="313"/>
      <c r="HE102" s="313"/>
      <c r="HF102" s="313"/>
      <c r="HG102" s="313"/>
      <c r="HH102" s="313"/>
      <c r="HI102" s="316"/>
      <c r="HM102" s="70"/>
      <c r="KC102" s="71"/>
      <c r="KE102" s="318"/>
      <c r="KF102" s="72"/>
      <c r="KG102" s="72"/>
      <c r="KH102" s="73"/>
      <c r="KI102" s="74"/>
      <c r="KJ102" s="74"/>
      <c r="KK102" s="74"/>
      <c r="KL102" s="74"/>
      <c r="KM102" s="74"/>
      <c r="KN102" s="74"/>
      <c r="KO102" s="74"/>
      <c r="KP102" s="74"/>
      <c r="KQ102" s="74"/>
      <c r="KR102" s="74"/>
      <c r="KS102" s="74"/>
      <c r="KT102" s="74"/>
      <c r="KU102" s="74"/>
      <c r="KV102" s="74"/>
      <c r="KW102" s="74"/>
      <c r="KX102" s="74"/>
      <c r="KY102" s="74"/>
      <c r="KZ102" s="74"/>
      <c r="LA102" s="74"/>
      <c r="LB102" s="74"/>
      <c r="LC102" s="74"/>
      <c r="LD102" s="74"/>
      <c r="LE102" s="74"/>
      <c r="LF102" s="74"/>
      <c r="LG102" s="74"/>
      <c r="LH102" s="74"/>
      <c r="LI102" s="74"/>
      <c r="LJ102" s="74"/>
      <c r="LK102" s="74"/>
      <c r="LL102" s="74"/>
      <c r="LM102" s="74"/>
      <c r="LN102" s="74"/>
      <c r="LO102" s="74"/>
      <c r="LP102" s="74"/>
      <c r="LQ102" s="74"/>
      <c r="LR102" s="74"/>
      <c r="LS102" s="74"/>
      <c r="LT102" s="74"/>
      <c r="LU102" s="74"/>
      <c r="LV102" s="74"/>
      <c r="LW102" s="74"/>
      <c r="LX102" s="74"/>
      <c r="LY102" s="74"/>
      <c r="LZ102" s="74"/>
    </row>
    <row r="103" spans="1:434" ht="17" thickBot="1">
      <c r="A103" s="319"/>
      <c r="B103" s="307"/>
      <c r="C103" s="307"/>
      <c r="D103" s="307"/>
      <c r="E103" s="58" t="s">
        <v>70</v>
      </c>
      <c r="F103" s="310"/>
      <c r="G103" s="99"/>
      <c r="H103" s="42" t="s">
        <v>88</v>
      </c>
      <c r="I103" s="59"/>
      <c r="J103" s="60">
        <v>14.2</v>
      </c>
      <c r="K103" s="61"/>
      <c r="L103" s="60">
        <v>9</v>
      </c>
      <c r="M103" s="61"/>
      <c r="N103" s="60">
        <v>5.6</v>
      </c>
      <c r="O103" s="61"/>
      <c r="P103" s="61"/>
      <c r="Q103" s="61"/>
      <c r="R103" s="61"/>
      <c r="S103" s="60">
        <v>3.9</v>
      </c>
      <c r="T103" s="60"/>
      <c r="U103" s="60">
        <v>11.5</v>
      </c>
      <c r="V103" s="61"/>
      <c r="W103" s="61"/>
      <c r="X103" s="61"/>
      <c r="Y103" s="60"/>
      <c r="Z103" s="60">
        <v>5</v>
      </c>
      <c r="AA103" s="61"/>
      <c r="AB103" s="60">
        <v>4.7</v>
      </c>
      <c r="AC103" s="61"/>
      <c r="AD103" s="60">
        <v>4.5</v>
      </c>
      <c r="AE103" s="60"/>
      <c r="AF103" s="61"/>
      <c r="AG103" s="60">
        <v>2</v>
      </c>
      <c r="AH103" s="61"/>
      <c r="AI103" s="61"/>
      <c r="AJ103" s="60">
        <v>5.35</v>
      </c>
      <c r="AK103" s="62"/>
      <c r="AL103" s="62"/>
      <c r="AM103" s="62"/>
      <c r="AN103" s="63">
        <v>8.6999999999999993</v>
      </c>
      <c r="AO103" s="62"/>
      <c r="AP103" s="62"/>
      <c r="AQ103" s="63">
        <v>10.8</v>
      </c>
      <c r="AR103" s="62"/>
      <c r="AS103" s="62"/>
      <c r="AT103" s="62"/>
      <c r="AU103" s="62"/>
      <c r="AV103" s="63">
        <v>2.7</v>
      </c>
      <c r="AW103" s="62"/>
      <c r="AX103" s="62"/>
      <c r="AY103" s="63"/>
      <c r="AZ103" s="64">
        <v>6.6</v>
      </c>
      <c r="BA103" s="63"/>
      <c r="BC103" s="319"/>
      <c r="BD103">
        <v>0</v>
      </c>
      <c r="BE103" s="65" t="e">
        <f t="shared" si="112"/>
        <v>#N/A</v>
      </c>
      <c r="BF103" s="65" t="str">
        <f t="shared" si="112"/>
        <v>.</v>
      </c>
      <c r="BG103" s="65" t="e">
        <f t="shared" si="112"/>
        <v>#N/A</v>
      </c>
      <c r="BH103" s="66">
        <f t="shared" si="112"/>
        <v>14.2</v>
      </c>
      <c r="BI103" s="66" t="e">
        <f t="shared" si="112"/>
        <v>#N/A</v>
      </c>
      <c r="BJ103" s="66">
        <f t="shared" si="112"/>
        <v>9</v>
      </c>
      <c r="BK103" s="66" t="e">
        <f t="shared" si="112"/>
        <v>#N/A</v>
      </c>
      <c r="BL103" s="66">
        <f t="shared" si="112"/>
        <v>5.6</v>
      </c>
      <c r="BM103" s="66" t="e">
        <f t="shared" si="112"/>
        <v>#N/A</v>
      </c>
      <c r="BN103" s="66" t="e">
        <f t="shared" si="112"/>
        <v>#N/A</v>
      </c>
      <c r="BO103" s="66" t="e">
        <f t="shared" si="112"/>
        <v>#N/A</v>
      </c>
      <c r="BP103" s="66" t="e">
        <f t="shared" si="112"/>
        <v>#N/A</v>
      </c>
      <c r="BQ103" s="66">
        <f t="shared" si="112"/>
        <v>3.9</v>
      </c>
      <c r="BR103" s="66" t="e">
        <f t="shared" si="112"/>
        <v>#N/A</v>
      </c>
      <c r="BS103" s="66">
        <f t="shared" si="112"/>
        <v>11.5</v>
      </c>
      <c r="BT103" s="66" t="e">
        <f t="shared" si="110"/>
        <v>#N/A</v>
      </c>
      <c r="BU103" s="66" t="e">
        <f t="shared" si="110"/>
        <v>#N/A</v>
      </c>
      <c r="BV103" s="66" t="e">
        <f t="shared" si="110"/>
        <v>#N/A</v>
      </c>
      <c r="BW103" s="66" t="e">
        <f t="shared" si="110"/>
        <v>#N/A</v>
      </c>
      <c r="BX103" s="66">
        <f t="shared" si="110"/>
        <v>5</v>
      </c>
      <c r="BY103" s="66" t="e">
        <f t="shared" si="110"/>
        <v>#N/A</v>
      </c>
      <c r="BZ103" s="66">
        <f t="shared" si="110"/>
        <v>4.7</v>
      </c>
      <c r="CA103" s="66" t="e">
        <f t="shared" si="110"/>
        <v>#N/A</v>
      </c>
      <c r="CB103" s="66">
        <f t="shared" si="110"/>
        <v>4.5</v>
      </c>
      <c r="CC103" s="66" t="e">
        <f t="shared" si="110"/>
        <v>#N/A</v>
      </c>
      <c r="CD103" s="66" t="e">
        <f t="shared" si="110"/>
        <v>#N/A</v>
      </c>
      <c r="CE103" s="66">
        <f t="shared" si="110"/>
        <v>2</v>
      </c>
      <c r="CF103" s="66" t="e">
        <f t="shared" si="110"/>
        <v>#N/A</v>
      </c>
      <c r="CG103" s="66" t="e">
        <f t="shared" si="110"/>
        <v>#N/A</v>
      </c>
      <c r="CH103" s="66">
        <f t="shared" si="110"/>
        <v>5.35</v>
      </c>
      <c r="CI103" s="66" t="e">
        <f t="shared" si="110"/>
        <v>#N/A</v>
      </c>
      <c r="CJ103" s="66" t="e">
        <f t="shared" si="111"/>
        <v>#N/A</v>
      </c>
      <c r="CK103" s="66" t="e">
        <f t="shared" si="111"/>
        <v>#N/A</v>
      </c>
      <c r="CL103" s="66">
        <f t="shared" si="111"/>
        <v>8.6999999999999993</v>
      </c>
      <c r="CM103" s="66" t="e">
        <f t="shared" si="111"/>
        <v>#N/A</v>
      </c>
      <c r="CN103" s="66" t="e">
        <f t="shared" si="111"/>
        <v>#N/A</v>
      </c>
      <c r="CO103" s="66">
        <f t="shared" si="111"/>
        <v>10.8</v>
      </c>
      <c r="CP103" s="66" t="e">
        <f t="shared" si="111"/>
        <v>#N/A</v>
      </c>
      <c r="CQ103" s="66" t="e">
        <f t="shared" si="111"/>
        <v>#N/A</v>
      </c>
      <c r="CR103" s="66" t="e">
        <f t="shared" si="111"/>
        <v>#N/A</v>
      </c>
      <c r="CS103" s="66" t="e">
        <f t="shared" si="111"/>
        <v>#N/A</v>
      </c>
      <c r="CT103" s="66">
        <f t="shared" si="111"/>
        <v>2.7</v>
      </c>
      <c r="CU103" s="66" t="e">
        <f t="shared" si="111"/>
        <v>#N/A</v>
      </c>
      <c r="CV103" s="66" t="e">
        <f t="shared" si="111"/>
        <v>#N/A</v>
      </c>
      <c r="CW103" s="66" t="e">
        <f t="shared" si="111"/>
        <v>#N/A</v>
      </c>
      <c r="CX103" s="66">
        <f t="shared" si="111"/>
        <v>6.6</v>
      </c>
      <c r="CY103" s="66" t="e">
        <f t="shared" si="111"/>
        <v>#N/A</v>
      </c>
      <c r="CZ103" s="66" t="e">
        <f>IF(#REF!="",NA(),#REF!)</f>
        <v>#REF!</v>
      </c>
      <c r="DA103" s="66" t="e">
        <f>IF(#REF!="",NA(),#REF!)</f>
        <v>#REF!</v>
      </c>
      <c r="DB103" s="66" t="e">
        <f>IF(#REF!="",NA(),#REF!)</f>
        <v>#REF!</v>
      </c>
      <c r="DC103" s="66" t="e">
        <f>IF(#REF!="",NA(),#REF!)</f>
        <v>#REF!</v>
      </c>
      <c r="DD103" s="66" t="e">
        <f>IF(#REF!="",NA(),#REF!)</f>
        <v>#REF!</v>
      </c>
      <c r="DE103" s="66" t="e">
        <f>IF(#REF!="",NA(),#REF!)</f>
        <v>#REF!</v>
      </c>
      <c r="DF103" s="66" t="e">
        <f>IF(#REF!="",NA(),#REF!)</f>
        <v>#REF!</v>
      </c>
      <c r="DG103" s="66" t="e">
        <f>IF(#REF!="",NA(),#REF!)</f>
        <v>#REF!</v>
      </c>
      <c r="DH103" s="66" t="e">
        <f>IF(#REF!="",NA(),#REF!)</f>
        <v>#REF!</v>
      </c>
      <c r="DI103" s="66" t="e">
        <f>IF(#REF!="",NA(),#REF!)</f>
        <v>#REF!</v>
      </c>
      <c r="DJ103" s="66" t="e">
        <f>IF(#REF!="",NA(),#REF!)</f>
        <v>#REF!</v>
      </c>
      <c r="DK103" s="66" t="e">
        <f>IF(#REF!="",NA(),#REF!)</f>
        <v>#REF!</v>
      </c>
      <c r="DL103" s="66" t="e">
        <f>IF(#REF!="",NA(),#REF!)</f>
        <v>#REF!</v>
      </c>
      <c r="DM103" s="66" t="e">
        <f>IF(#REF!="",NA(),#REF!)</f>
        <v>#REF!</v>
      </c>
      <c r="DN103" s="66" t="e">
        <f>IF(#REF!="",NA(),#REF!)</f>
        <v>#REF!</v>
      </c>
      <c r="DO103" s="66" t="e">
        <f>IF(#REF!="",NA(),#REF!)</f>
        <v>#REF!</v>
      </c>
      <c r="DP103" s="66" t="e">
        <f>IF(#REF!="",NA(),#REF!)</f>
        <v>#REF!</v>
      </c>
      <c r="DQ103" s="66" t="e">
        <f>IF(#REF!="",NA(),#REF!)</f>
        <v>#REF!</v>
      </c>
      <c r="DR103" s="66" t="e">
        <f>IF(#REF!="",NA(),#REF!)</f>
        <v>#REF!</v>
      </c>
      <c r="DS103" s="66" t="e">
        <f>IF(#REF!="",NA(),#REF!)</f>
        <v>#REF!</v>
      </c>
      <c r="DT103" s="66" t="e">
        <f>IF(#REF!="",NA(),#REF!)</f>
        <v>#REF!</v>
      </c>
      <c r="DU103" s="66" t="e">
        <f>IF(#REF!="",NA(),#REF!)</f>
        <v>#REF!</v>
      </c>
      <c r="DV103" s="66" t="e">
        <f>IF(#REF!="",NA(),#REF!)</f>
        <v>#REF!</v>
      </c>
      <c r="DW103" s="66" t="e">
        <f>IF(#REF!="",NA(),#REF!)</f>
        <v>#REF!</v>
      </c>
      <c r="DX103" s="67" t="e">
        <f>IF(#REF!="",NA(),#REF!)</f>
        <v>#REF!</v>
      </c>
      <c r="DY103" s="304"/>
      <c r="DZ103" s="324"/>
      <c r="EA103" s="68"/>
      <c r="EB103" s="58" t="s">
        <v>70</v>
      </c>
      <c r="EC103" s="310"/>
      <c r="ED103" s="312"/>
      <c r="EE103" s="313"/>
      <c r="EF103" s="313"/>
      <c r="EG103" s="313"/>
      <c r="EH103" s="313"/>
      <c r="EI103" s="313"/>
      <c r="EJ103" s="53" t="str">
        <f t="shared" si="113"/>
        <v/>
      </c>
      <c r="EK103" s="53" t="str">
        <f t="shared" si="113"/>
        <v/>
      </c>
      <c r="EL103" s="70" t="str">
        <f t="shared" si="113"/>
        <v/>
      </c>
      <c r="EM103">
        <f t="shared" si="113"/>
        <v>14.2</v>
      </c>
      <c r="EN103" t="str">
        <f t="shared" si="113"/>
        <v/>
      </c>
      <c r="EO103">
        <f t="shared" si="113"/>
        <v>9</v>
      </c>
      <c r="EP103" t="str">
        <f t="shared" si="113"/>
        <v/>
      </c>
      <c r="EQ103">
        <f t="shared" si="113"/>
        <v>5.6</v>
      </c>
      <c r="ER103" t="str">
        <f t="shared" si="113"/>
        <v/>
      </c>
      <c r="ES103" t="str">
        <f t="shared" si="113"/>
        <v/>
      </c>
      <c r="ET103" t="str">
        <f t="shared" si="113"/>
        <v/>
      </c>
      <c r="EU103" t="str">
        <f t="shared" si="113"/>
        <v/>
      </c>
      <c r="EV103">
        <f t="shared" si="113"/>
        <v>3.9</v>
      </c>
      <c r="EW103" t="str">
        <f t="shared" si="113"/>
        <v/>
      </c>
      <c r="EX103">
        <f t="shared" si="113"/>
        <v>11.5</v>
      </c>
      <c r="EY103" t="str">
        <f t="shared" si="88"/>
        <v/>
      </c>
      <c r="EZ103" t="str">
        <f t="shared" si="88"/>
        <v/>
      </c>
      <c r="FA103" t="str">
        <f t="shared" si="88"/>
        <v/>
      </c>
      <c r="FB103" t="str">
        <f t="shared" si="88"/>
        <v/>
      </c>
      <c r="FC103">
        <f t="shared" si="88"/>
        <v>5</v>
      </c>
      <c r="FD103" t="str">
        <f t="shared" si="88"/>
        <v/>
      </c>
      <c r="FE103">
        <f t="shared" si="119"/>
        <v>4.7</v>
      </c>
      <c r="FF103" t="str">
        <f t="shared" si="119"/>
        <v/>
      </c>
      <c r="FG103">
        <f t="shared" si="119"/>
        <v>4.5</v>
      </c>
      <c r="FH103" t="str">
        <f t="shared" si="119"/>
        <v/>
      </c>
      <c r="FI103" t="str">
        <f t="shared" si="119"/>
        <v/>
      </c>
      <c r="FJ103">
        <f t="shared" si="119"/>
        <v>2</v>
      </c>
      <c r="FK103" t="str">
        <f t="shared" si="119"/>
        <v/>
      </c>
      <c r="FL103" t="str">
        <f t="shared" si="119"/>
        <v/>
      </c>
      <c r="FM103">
        <f t="shared" si="119"/>
        <v>5.35</v>
      </c>
      <c r="FN103" t="str">
        <f t="shared" si="66"/>
        <v/>
      </c>
      <c r="FO103" t="str">
        <f t="shared" si="66"/>
        <v/>
      </c>
      <c r="FP103" t="str">
        <f t="shared" si="66"/>
        <v/>
      </c>
      <c r="FQ103">
        <f t="shared" si="66"/>
        <v>8.6999999999999993</v>
      </c>
      <c r="FR103" t="str">
        <f t="shared" si="66"/>
        <v/>
      </c>
      <c r="FS103" t="str">
        <f t="shared" si="66"/>
        <v/>
      </c>
      <c r="FT103">
        <f t="shared" si="66"/>
        <v>10.8</v>
      </c>
      <c r="FU103" t="str">
        <f t="shared" si="66"/>
        <v/>
      </c>
      <c r="FV103" t="str">
        <f t="shared" si="66"/>
        <v/>
      </c>
      <c r="FW103" t="str">
        <f t="shared" si="66"/>
        <v/>
      </c>
      <c r="FX103" t="str">
        <f t="shared" si="66"/>
        <v/>
      </c>
      <c r="FY103">
        <f t="shared" si="66"/>
        <v>2.7</v>
      </c>
      <c r="FZ103" t="str">
        <f t="shared" si="117"/>
        <v/>
      </c>
      <c r="GA103" t="str">
        <f t="shared" si="117"/>
        <v/>
      </c>
      <c r="GB103" t="str">
        <f t="shared" si="117"/>
        <v/>
      </c>
      <c r="GC103">
        <f t="shared" si="117"/>
        <v>6.6</v>
      </c>
      <c r="GD103" t="str">
        <f t="shared" si="117"/>
        <v/>
      </c>
      <c r="GE103" t="str">
        <f t="shared" si="99"/>
        <v/>
      </c>
      <c r="GF103" t="str">
        <f t="shared" si="99"/>
        <v/>
      </c>
      <c r="GG103" t="str">
        <f t="shared" si="99"/>
        <v/>
      </c>
      <c r="GH103" t="str">
        <f t="shared" si="97"/>
        <v/>
      </c>
      <c r="GI103" t="str">
        <f t="shared" si="97"/>
        <v/>
      </c>
      <c r="GJ103" t="str">
        <f t="shared" si="97"/>
        <v/>
      </c>
      <c r="GK103" t="str">
        <f t="shared" si="97"/>
        <v/>
      </c>
      <c r="GL103" t="str">
        <f t="shared" si="97"/>
        <v/>
      </c>
      <c r="GM103" t="str">
        <f t="shared" si="97"/>
        <v/>
      </c>
      <c r="GN103" t="str">
        <f t="shared" si="67"/>
        <v/>
      </c>
      <c r="GO103" t="str">
        <f t="shared" si="67"/>
        <v/>
      </c>
      <c r="GP103" t="str">
        <f t="shared" si="67"/>
        <v/>
      </c>
      <c r="GQ103" t="str">
        <f t="shared" si="67"/>
        <v/>
      </c>
      <c r="GR103" t="str">
        <f t="shared" si="67"/>
        <v/>
      </c>
      <c r="GS103" t="str">
        <f t="shared" si="67"/>
        <v/>
      </c>
      <c r="GT103" t="str">
        <f t="shared" si="67"/>
        <v/>
      </c>
      <c r="GU103" t="str">
        <f t="shared" si="67"/>
        <v/>
      </c>
      <c r="GV103" t="str">
        <f t="shared" si="67"/>
        <v/>
      </c>
      <c r="GW103" t="str">
        <f t="shared" si="75"/>
        <v/>
      </c>
      <c r="GX103" t="str">
        <f t="shared" si="75"/>
        <v/>
      </c>
      <c r="GY103" t="str">
        <f t="shared" si="75"/>
        <v/>
      </c>
      <c r="GZ103" t="str">
        <f t="shared" si="75"/>
        <v/>
      </c>
      <c r="HA103" t="str">
        <f t="shared" si="75"/>
        <v/>
      </c>
      <c r="HB103" t="str">
        <f t="shared" si="75"/>
        <v/>
      </c>
      <c r="HC103" s="71" t="str">
        <f t="shared" si="75"/>
        <v/>
      </c>
      <c r="HD103" s="313"/>
      <c r="HE103" s="313"/>
      <c r="HF103" s="313"/>
      <c r="HG103" s="313"/>
      <c r="HH103" s="313"/>
      <c r="HI103" s="316"/>
      <c r="HM103" s="70"/>
      <c r="KC103" s="71"/>
      <c r="KE103" s="318"/>
      <c r="KF103" s="72"/>
      <c r="KG103" s="72"/>
      <c r="KH103" s="73"/>
      <c r="KI103" s="74"/>
      <c r="KJ103" s="74"/>
      <c r="KK103" s="74"/>
      <c r="KL103" s="74"/>
      <c r="KM103" s="74"/>
      <c r="KN103" s="74"/>
      <c r="KO103" s="74"/>
      <c r="KP103" s="74"/>
      <c r="KQ103" s="74"/>
      <c r="KR103" s="74"/>
      <c r="KS103" s="74"/>
      <c r="KT103" s="74"/>
      <c r="KU103" s="74"/>
      <c r="KV103" s="74"/>
      <c r="KW103" s="74"/>
      <c r="KX103" s="74"/>
      <c r="KY103" s="74"/>
      <c r="KZ103" s="74"/>
      <c r="LA103" s="74"/>
      <c r="LB103" s="74"/>
      <c r="LC103" s="74"/>
      <c r="LD103" s="74"/>
      <c r="LE103" s="74"/>
      <c r="LF103" s="74"/>
      <c r="LG103" s="74"/>
      <c r="LH103" s="74"/>
      <c r="LI103" s="74"/>
      <c r="LJ103" s="74"/>
      <c r="LK103" s="74"/>
      <c r="LL103" s="74"/>
      <c r="LM103" s="74"/>
      <c r="LN103" s="74"/>
      <c r="LO103" s="74"/>
      <c r="LP103" s="74"/>
      <c r="LQ103" s="74"/>
      <c r="LR103" s="74"/>
      <c r="LS103" s="74"/>
      <c r="LT103" s="74"/>
      <c r="LU103" s="74"/>
      <c r="LV103" s="74"/>
      <c r="LW103" s="74"/>
      <c r="LX103" s="74"/>
      <c r="LY103" s="74"/>
      <c r="LZ103" s="74"/>
    </row>
    <row r="104" spans="1:434" ht="17" thickBot="1">
      <c r="A104" s="319"/>
      <c r="B104" s="307"/>
      <c r="C104" s="308"/>
      <c r="D104" s="308"/>
      <c r="E104" s="94" t="s">
        <v>3</v>
      </c>
      <c r="F104" s="311"/>
      <c r="G104" s="100"/>
      <c r="H104" s="75"/>
      <c r="I104" s="95"/>
      <c r="J104" s="79">
        <v>55</v>
      </c>
      <c r="K104" s="80"/>
      <c r="L104" s="79">
        <v>42.9</v>
      </c>
      <c r="M104" s="80"/>
      <c r="N104" s="79">
        <v>27.6</v>
      </c>
      <c r="O104" s="80"/>
      <c r="P104" s="80"/>
      <c r="Q104" s="80"/>
      <c r="R104" s="80"/>
      <c r="S104" s="79">
        <v>16.100000000000001</v>
      </c>
      <c r="T104" s="79"/>
      <c r="U104" s="79">
        <v>3.9</v>
      </c>
      <c r="V104" s="80"/>
      <c r="W104" s="80"/>
      <c r="X104" s="80"/>
      <c r="Y104" s="79"/>
      <c r="Z104" s="79">
        <v>12.7</v>
      </c>
      <c r="AA104" s="80"/>
      <c r="AB104" s="79">
        <v>7.3</v>
      </c>
      <c r="AC104" s="80"/>
      <c r="AD104" s="79">
        <v>14.8</v>
      </c>
      <c r="AE104" s="79"/>
      <c r="AF104" s="80"/>
      <c r="AG104" s="79">
        <v>0.2</v>
      </c>
      <c r="AH104" s="80"/>
      <c r="AI104" s="80"/>
      <c r="AJ104" s="60">
        <v>14.45</v>
      </c>
      <c r="AK104" s="96"/>
      <c r="AL104" s="96"/>
      <c r="AM104" s="96"/>
      <c r="AN104" s="97">
        <v>28.7</v>
      </c>
      <c r="AO104" s="96"/>
      <c r="AP104" s="96"/>
      <c r="AQ104" s="97">
        <v>25</v>
      </c>
      <c r="AR104" s="96"/>
      <c r="AS104" s="96"/>
      <c r="AT104" s="96"/>
      <c r="AU104" s="96"/>
      <c r="AV104" s="97">
        <v>18.3</v>
      </c>
      <c r="AW104" s="96"/>
      <c r="AX104" s="96"/>
      <c r="AY104" s="97"/>
      <c r="AZ104" s="98">
        <v>34.799999999999997</v>
      </c>
      <c r="BA104" s="97"/>
      <c r="BC104" s="319"/>
      <c r="BD104">
        <v>0</v>
      </c>
      <c r="BE104" s="84" t="e">
        <f t="shared" si="112"/>
        <v>#N/A</v>
      </c>
      <c r="BF104" s="84" t="e">
        <f t="shared" si="112"/>
        <v>#N/A</v>
      </c>
      <c r="BG104" s="84" t="e">
        <f t="shared" si="112"/>
        <v>#N/A</v>
      </c>
      <c r="BH104" s="85">
        <f t="shared" si="112"/>
        <v>55</v>
      </c>
      <c r="BI104" s="85" t="e">
        <f t="shared" si="112"/>
        <v>#N/A</v>
      </c>
      <c r="BJ104" s="85">
        <f t="shared" si="112"/>
        <v>42.9</v>
      </c>
      <c r="BK104" s="85" t="e">
        <f t="shared" si="112"/>
        <v>#N/A</v>
      </c>
      <c r="BL104" s="85">
        <f t="shared" si="112"/>
        <v>27.6</v>
      </c>
      <c r="BM104" s="85" t="e">
        <f t="shared" si="112"/>
        <v>#N/A</v>
      </c>
      <c r="BN104" s="85" t="e">
        <f t="shared" si="112"/>
        <v>#N/A</v>
      </c>
      <c r="BO104" s="85" t="e">
        <f t="shared" si="112"/>
        <v>#N/A</v>
      </c>
      <c r="BP104" s="85" t="e">
        <f t="shared" si="112"/>
        <v>#N/A</v>
      </c>
      <c r="BQ104" s="85">
        <f t="shared" si="112"/>
        <v>16.100000000000001</v>
      </c>
      <c r="BR104" s="85" t="e">
        <f t="shared" si="112"/>
        <v>#N/A</v>
      </c>
      <c r="BS104" s="85">
        <f t="shared" si="112"/>
        <v>3.9</v>
      </c>
      <c r="BT104" s="85" t="e">
        <f t="shared" si="110"/>
        <v>#N/A</v>
      </c>
      <c r="BU104" s="85" t="e">
        <f t="shared" si="110"/>
        <v>#N/A</v>
      </c>
      <c r="BV104" s="85" t="e">
        <f t="shared" si="110"/>
        <v>#N/A</v>
      </c>
      <c r="BW104" s="85" t="e">
        <f t="shared" si="110"/>
        <v>#N/A</v>
      </c>
      <c r="BX104" s="85">
        <f t="shared" si="110"/>
        <v>12.7</v>
      </c>
      <c r="BY104" s="85" t="e">
        <f t="shared" si="110"/>
        <v>#N/A</v>
      </c>
      <c r="BZ104" s="85">
        <f t="shared" si="110"/>
        <v>7.3</v>
      </c>
      <c r="CA104" s="85" t="e">
        <f t="shared" si="110"/>
        <v>#N/A</v>
      </c>
      <c r="CB104" s="85">
        <f t="shared" si="110"/>
        <v>14.8</v>
      </c>
      <c r="CC104" s="85" t="e">
        <f t="shared" si="110"/>
        <v>#N/A</v>
      </c>
      <c r="CD104" s="85" t="e">
        <f t="shared" si="110"/>
        <v>#N/A</v>
      </c>
      <c r="CE104" s="85">
        <f t="shared" si="110"/>
        <v>0.2</v>
      </c>
      <c r="CF104" s="85" t="e">
        <f t="shared" si="110"/>
        <v>#N/A</v>
      </c>
      <c r="CG104" s="85" t="e">
        <f t="shared" si="110"/>
        <v>#N/A</v>
      </c>
      <c r="CH104" s="85">
        <f t="shared" si="110"/>
        <v>14.45</v>
      </c>
      <c r="CI104" s="85" t="e">
        <f t="shared" si="110"/>
        <v>#N/A</v>
      </c>
      <c r="CJ104" s="85" t="e">
        <f t="shared" si="111"/>
        <v>#N/A</v>
      </c>
      <c r="CK104" s="85" t="e">
        <f t="shared" si="111"/>
        <v>#N/A</v>
      </c>
      <c r="CL104" s="85">
        <f t="shared" si="111"/>
        <v>28.7</v>
      </c>
      <c r="CM104" s="85" t="e">
        <f t="shared" si="111"/>
        <v>#N/A</v>
      </c>
      <c r="CN104" s="85" t="e">
        <f t="shared" si="111"/>
        <v>#N/A</v>
      </c>
      <c r="CO104" s="85">
        <f t="shared" si="111"/>
        <v>25</v>
      </c>
      <c r="CP104" s="85" t="e">
        <f t="shared" si="111"/>
        <v>#N/A</v>
      </c>
      <c r="CQ104" s="85" t="e">
        <f t="shared" si="111"/>
        <v>#N/A</v>
      </c>
      <c r="CR104" s="85" t="e">
        <f t="shared" si="111"/>
        <v>#N/A</v>
      </c>
      <c r="CS104" s="85" t="e">
        <f t="shared" si="111"/>
        <v>#N/A</v>
      </c>
      <c r="CT104" s="85">
        <f t="shared" si="111"/>
        <v>18.3</v>
      </c>
      <c r="CU104" s="85" t="e">
        <f t="shared" si="111"/>
        <v>#N/A</v>
      </c>
      <c r="CV104" s="85" t="e">
        <f t="shared" si="111"/>
        <v>#N/A</v>
      </c>
      <c r="CW104" s="85" t="e">
        <f t="shared" si="111"/>
        <v>#N/A</v>
      </c>
      <c r="CX104" s="85">
        <f t="shared" si="111"/>
        <v>34.799999999999997</v>
      </c>
      <c r="CY104" s="85" t="e">
        <f t="shared" si="111"/>
        <v>#N/A</v>
      </c>
      <c r="CZ104" s="85" t="e">
        <f>IF(#REF!="",NA(),#REF!)</f>
        <v>#REF!</v>
      </c>
      <c r="DA104" s="85" t="e">
        <f>IF(#REF!="",NA(),#REF!)</f>
        <v>#REF!</v>
      </c>
      <c r="DB104" s="85" t="e">
        <f>IF(#REF!="",NA(),#REF!)</f>
        <v>#REF!</v>
      </c>
      <c r="DC104" s="85" t="e">
        <f>IF(#REF!="",NA(),#REF!)</f>
        <v>#REF!</v>
      </c>
      <c r="DD104" s="85" t="e">
        <f>IF(#REF!="",NA(),#REF!)</f>
        <v>#REF!</v>
      </c>
      <c r="DE104" s="85" t="e">
        <f>IF(#REF!="",NA(),#REF!)</f>
        <v>#REF!</v>
      </c>
      <c r="DF104" s="85" t="e">
        <f>IF(#REF!="",NA(),#REF!)</f>
        <v>#REF!</v>
      </c>
      <c r="DG104" s="85" t="e">
        <f>IF(#REF!="",NA(),#REF!)</f>
        <v>#REF!</v>
      </c>
      <c r="DH104" s="85" t="e">
        <f>IF(#REF!="",NA(),#REF!)</f>
        <v>#REF!</v>
      </c>
      <c r="DI104" s="85" t="e">
        <f>IF(#REF!="",NA(),#REF!)</f>
        <v>#REF!</v>
      </c>
      <c r="DJ104" s="85" t="e">
        <f>IF(#REF!="",NA(),#REF!)</f>
        <v>#REF!</v>
      </c>
      <c r="DK104" s="85" t="e">
        <f>IF(#REF!="",NA(),#REF!)</f>
        <v>#REF!</v>
      </c>
      <c r="DL104" s="85" t="e">
        <f>IF(#REF!="",NA(),#REF!)</f>
        <v>#REF!</v>
      </c>
      <c r="DM104" s="85" t="e">
        <f>IF(#REF!="",NA(),#REF!)</f>
        <v>#REF!</v>
      </c>
      <c r="DN104" s="85" t="e">
        <f>IF(#REF!="",NA(),#REF!)</f>
        <v>#REF!</v>
      </c>
      <c r="DO104" s="85" t="e">
        <f>IF(#REF!="",NA(),#REF!)</f>
        <v>#REF!</v>
      </c>
      <c r="DP104" s="85" t="e">
        <f>IF(#REF!="",NA(),#REF!)</f>
        <v>#REF!</v>
      </c>
      <c r="DQ104" s="85" t="e">
        <f>IF(#REF!="",NA(),#REF!)</f>
        <v>#REF!</v>
      </c>
      <c r="DR104" s="85" t="e">
        <f>IF(#REF!="",NA(),#REF!)</f>
        <v>#REF!</v>
      </c>
      <c r="DS104" s="85" t="e">
        <f>IF(#REF!="",NA(),#REF!)</f>
        <v>#REF!</v>
      </c>
      <c r="DT104" s="85" t="e">
        <f>IF(#REF!="",NA(),#REF!)</f>
        <v>#REF!</v>
      </c>
      <c r="DU104" s="85" t="e">
        <f>IF(#REF!="",NA(),#REF!)</f>
        <v>#REF!</v>
      </c>
      <c r="DV104" s="85" t="e">
        <f>IF(#REF!="",NA(),#REF!)</f>
        <v>#REF!</v>
      </c>
      <c r="DW104" s="85" t="e">
        <f>IF(#REF!="",NA(),#REF!)</f>
        <v>#REF!</v>
      </c>
      <c r="DX104" s="86" t="e">
        <f>IF(#REF!="",NA(),#REF!)</f>
        <v>#REF!</v>
      </c>
      <c r="DY104" s="305"/>
      <c r="DZ104" s="325"/>
      <c r="EA104" s="87"/>
      <c r="EB104" s="58" t="s">
        <v>3</v>
      </c>
      <c r="EC104" s="311"/>
      <c r="ED104" s="312"/>
      <c r="EE104" s="313"/>
      <c r="EF104" s="313"/>
      <c r="EG104" s="313"/>
      <c r="EH104" s="313"/>
      <c r="EI104" s="313"/>
      <c r="EJ104" s="53" t="str">
        <f t="shared" si="113"/>
        <v/>
      </c>
      <c r="EK104" s="53" t="str">
        <f t="shared" si="113"/>
        <v/>
      </c>
      <c r="EL104" s="88" t="str">
        <f t="shared" si="113"/>
        <v/>
      </c>
      <c r="EM104" s="89">
        <f t="shared" si="113"/>
        <v>55</v>
      </c>
      <c r="EN104" s="89" t="str">
        <f t="shared" si="113"/>
        <v/>
      </c>
      <c r="EO104" s="89">
        <f t="shared" si="113"/>
        <v>42.9</v>
      </c>
      <c r="EP104" s="89" t="str">
        <f t="shared" si="113"/>
        <v/>
      </c>
      <c r="EQ104" s="89">
        <f t="shared" si="113"/>
        <v>27.6</v>
      </c>
      <c r="ER104" s="89" t="str">
        <f t="shared" si="113"/>
        <v/>
      </c>
      <c r="ES104" s="89" t="str">
        <f t="shared" si="113"/>
        <v/>
      </c>
      <c r="ET104" s="89" t="str">
        <f t="shared" si="113"/>
        <v/>
      </c>
      <c r="EU104" s="89" t="str">
        <f t="shared" si="113"/>
        <v/>
      </c>
      <c r="EV104" s="89">
        <f t="shared" si="113"/>
        <v>16.100000000000001</v>
      </c>
      <c r="EW104" s="89" t="str">
        <f t="shared" si="113"/>
        <v/>
      </c>
      <c r="EX104" s="89">
        <f t="shared" si="113"/>
        <v>3.9</v>
      </c>
      <c r="EY104" s="89" t="str">
        <f t="shared" si="88"/>
        <v/>
      </c>
      <c r="EZ104" s="89" t="str">
        <f t="shared" si="88"/>
        <v/>
      </c>
      <c r="FA104" s="89" t="str">
        <f t="shared" si="88"/>
        <v/>
      </c>
      <c r="FB104" s="89" t="str">
        <f t="shared" si="88"/>
        <v/>
      </c>
      <c r="FC104" s="89">
        <f t="shared" si="88"/>
        <v>12.7</v>
      </c>
      <c r="FD104" s="89" t="str">
        <f t="shared" si="88"/>
        <v/>
      </c>
      <c r="FE104" s="89">
        <f t="shared" si="119"/>
        <v>7.3</v>
      </c>
      <c r="FF104" s="89" t="str">
        <f t="shared" si="119"/>
        <v/>
      </c>
      <c r="FG104" s="89">
        <f t="shared" si="119"/>
        <v>14.8</v>
      </c>
      <c r="FH104" s="89" t="str">
        <f t="shared" si="119"/>
        <v/>
      </c>
      <c r="FI104" s="89" t="str">
        <f t="shared" si="119"/>
        <v/>
      </c>
      <c r="FJ104" s="89">
        <f t="shared" si="119"/>
        <v>0.2</v>
      </c>
      <c r="FK104" s="89" t="str">
        <f t="shared" si="119"/>
        <v/>
      </c>
      <c r="FL104" s="89" t="str">
        <f t="shared" si="119"/>
        <v/>
      </c>
      <c r="FM104" s="89">
        <f t="shared" si="119"/>
        <v>14.45</v>
      </c>
      <c r="FN104" s="89" t="str">
        <f t="shared" si="66"/>
        <v/>
      </c>
      <c r="FO104" s="89" t="str">
        <f t="shared" si="66"/>
        <v/>
      </c>
      <c r="FP104" s="89" t="str">
        <f t="shared" si="66"/>
        <v/>
      </c>
      <c r="FQ104" s="89">
        <f t="shared" si="66"/>
        <v>28.7</v>
      </c>
      <c r="FR104" s="89" t="str">
        <f t="shared" si="66"/>
        <v/>
      </c>
      <c r="FS104" s="89" t="str">
        <f t="shared" si="66"/>
        <v/>
      </c>
      <c r="FT104" s="89">
        <f t="shared" si="66"/>
        <v>25</v>
      </c>
      <c r="FU104" s="89" t="str">
        <f t="shared" si="66"/>
        <v/>
      </c>
      <c r="FV104" s="89" t="str">
        <f t="shared" si="66"/>
        <v/>
      </c>
      <c r="FW104" s="89" t="str">
        <f t="shared" si="66"/>
        <v/>
      </c>
      <c r="FX104" s="89" t="str">
        <f t="shared" si="66"/>
        <v/>
      </c>
      <c r="FY104" s="89">
        <f t="shared" si="66"/>
        <v>18.3</v>
      </c>
      <c r="FZ104" s="89" t="str">
        <f t="shared" si="117"/>
        <v/>
      </c>
      <c r="GA104" s="89" t="str">
        <f t="shared" si="117"/>
        <v/>
      </c>
      <c r="GB104" s="89" t="str">
        <f t="shared" si="117"/>
        <v/>
      </c>
      <c r="GC104" s="89">
        <f t="shared" si="117"/>
        <v>34.799999999999997</v>
      </c>
      <c r="GD104" s="89" t="str">
        <f t="shared" si="117"/>
        <v/>
      </c>
      <c r="GE104" s="89" t="str">
        <f t="shared" si="99"/>
        <v/>
      </c>
      <c r="GF104" s="89" t="str">
        <f t="shared" si="99"/>
        <v/>
      </c>
      <c r="GG104" s="89" t="str">
        <f t="shared" si="99"/>
        <v/>
      </c>
      <c r="GH104" s="89" t="str">
        <f t="shared" si="97"/>
        <v/>
      </c>
      <c r="GI104" s="89" t="str">
        <f t="shared" si="97"/>
        <v/>
      </c>
      <c r="GJ104" s="89" t="str">
        <f t="shared" si="97"/>
        <v/>
      </c>
      <c r="GK104" s="89" t="str">
        <f t="shared" si="97"/>
        <v/>
      </c>
      <c r="GL104" s="89" t="str">
        <f t="shared" si="97"/>
        <v/>
      </c>
      <c r="GM104" s="89" t="str">
        <f t="shared" si="97"/>
        <v/>
      </c>
      <c r="GN104" s="89" t="str">
        <f t="shared" si="67"/>
        <v/>
      </c>
      <c r="GO104" s="89" t="str">
        <f t="shared" si="67"/>
        <v/>
      </c>
      <c r="GP104" s="89" t="str">
        <f t="shared" si="67"/>
        <v/>
      </c>
      <c r="GQ104" s="89" t="str">
        <f t="shared" si="67"/>
        <v/>
      </c>
      <c r="GR104" s="89" t="str">
        <f t="shared" si="67"/>
        <v/>
      </c>
      <c r="GS104" s="89" t="str">
        <f t="shared" si="67"/>
        <v/>
      </c>
      <c r="GT104" s="89" t="str">
        <f t="shared" si="67"/>
        <v/>
      </c>
      <c r="GU104" s="89" t="str">
        <f t="shared" si="67"/>
        <v/>
      </c>
      <c r="GV104" s="89" t="str">
        <f t="shared" si="67"/>
        <v/>
      </c>
      <c r="GW104" s="89" t="str">
        <f t="shared" si="75"/>
        <v/>
      </c>
      <c r="GX104" s="89" t="str">
        <f t="shared" si="75"/>
        <v/>
      </c>
      <c r="GY104" s="89" t="str">
        <f t="shared" si="75"/>
        <v/>
      </c>
      <c r="GZ104" s="89" t="str">
        <f t="shared" si="75"/>
        <v/>
      </c>
      <c r="HA104" s="89" t="str">
        <f t="shared" si="75"/>
        <v/>
      </c>
      <c r="HB104" s="89" t="str">
        <f t="shared" si="75"/>
        <v/>
      </c>
      <c r="HC104" s="90" t="str">
        <f t="shared" si="75"/>
        <v/>
      </c>
      <c r="HD104" s="313"/>
      <c r="HE104" s="313"/>
      <c r="HF104" s="313"/>
      <c r="HG104" s="313"/>
      <c r="HH104" s="313"/>
      <c r="HI104" s="316"/>
      <c r="HM104" s="88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  <c r="IX104" s="89"/>
      <c r="IY104" s="89"/>
      <c r="IZ104" s="89"/>
      <c r="JA104" s="89"/>
      <c r="JB104" s="89"/>
      <c r="JC104" s="89"/>
      <c r="JD104" s="89"/>
      <c r="JE104" s="89"/>
      <c r="JF104" s="89"/>
      <c r="JG104" s="89"/>
      <c r="JH104" s="89"/>
      <c r="JI104" s="89"/>
      <c r="JJ104" s="89"/>
      <c r="JK104" s="89"/>
      <c r="JL104" s="89"/>
      <c r="JM104" s="89"/>
      <c r="JN104" s="89"/>
      <c r="JO104" s="89"/>
      <c r="JP104" s="89"/>
      <c r="JQ104" s="89"/>
      <c r="JR104" s="89"/>
      <c r="JS104" s="89"/>
      <c r="JT104" s="89"/>
      <c r="JU104" s="89"/>
      <c r="JV104" s="89"/>
      <c r="JW104" s="89"/>
      <c r="JX104" s="89"/>
      <c r="JY104" s="89"/>
      <c r="JZ104" s="89"/>
      <c r="KA104" s="89"/>
      <c r="KB104" s="89"/>
      <c r="KC104" s="90"/>
      <c r="KE104" s="318"/>
      <c r="KF104" s="91"/>
      <c r="KG104" s="91"/>
      <c r="KH104" s="92"/>
      <c r="KI104" s="93"/>
      <c r="KJ104" s="93"/>
      <c r="KK104" s="93"/>
      <c r="KL104" s="93"/>
      <c r="KM104" s="93"/>
      <c r="KN104" s="93"/>
      <c r="KO104" s="93"/>
      <c r="KP104" s="93"/>
      <c r="KQ104" s="93"/>
      <c r="KR104" s="93"/>
      <c r="KS104" s="93"/>
      <c r="KT104" s="93"/>
      <c r="KU104" s="93"/>
      <c r="KV104" s="93"/>
      <c r="KW104" s="93"/>
      <c r="KX104" s="93"/>
      <c r="KY104" s="93"/>
      <c r="KZ104" s="93"/>
      <c r="LA104" s="93"/>
      <c r="LB104" s="93"/>
      <c r="LC104" s="93"/>
      <c r="LD104" s="93"/>
      <c r="LE104" s="93"/>
      <c r="LF104" s="93"/>
      <c r="LG104" s="93"/>
      <c r="LH104" s="93"/>
      <c r="LI104" s="93"/>
      <c r="LJ104" s="93"/>
      <c r="LK104" s="93"/>
      <c r="LL104" s="93"/>
      <c r="LM104" s="93"/>
      <c r="LN104" s="93"/>
      <c r="LO104" s="93"/>
      <c r="LP104" s="93"/>
      <c r="LQ104" s="93"/>
      <c r="LR104" s="93"/>
      <c r="LS104" s="93"/>
      <c r="LT104" s="93"/>
      <c r="LU104" s="93"/>
      <c r="LV104" s="93"/>
      <c r="LW104" s="93"/>
      <c r="LX104" s="93"/>
      <c r="LY104" s="93"/>
      <c r="LZ104" s="93"/>
    </row>
    <row r="105" spans="1:434" ht="17" thickBot="1">
      <c r="A105" s="319"/>
      <c r="B105" s="307"/>
      <c r="C105" s="306">
        <f ca="1">_xlfn.DAYS(TODAY(),F105)</f>
        <v>2602</v>
      </c>
      <c r="D105" s="306" t="s">
        <v>93</v>
      </c>
      <c r="E105" s="41" t="s">
        <v>65</v>
      </c>
      <c r="F105" s="309">
        <v>42830</v>
      </c>
      <c r="G105" s="99"/>
      <c r="H105" s="42">
        <v>0</v>
      </c>
      <c r="I105" s="43"/>
      <c r="J105" s="44">
        <v>140</v>
      </c>
      <c r="K105" s="45"/>
      <c r="L105" s="44">
        <v>190</v>
      </c>
      <c r="M105" s="45"/>
      <c r="N105" s="44">
        <v>230</v>
      </c>
      <c r="O105" s="45"/>
      <c r="P105" s="45"/>
      <c r="Q105" s="45"/>
      <c r="R105" s="45"/>
      <c r="S105" s="44">
        <v>340</v>
      </c>
      <c r="T105" s="44"/>
      <c r="U105" s="44">
        <v>330</v>
      </c>
      <c r="V105" s="45"/>
      <c r="W105" s="45"/>
      <c r="X105" s="45"/>
      <c r="Y105" s="44"/>
      <c r="Z105" s="44">
        <v>332</v>
      </c>
      <c r="AA105" s="45"/>
      <c r="AB105" s="44">
        <v>349</v>
      </c>
      <c r="AC105" s="45"/>
      <c r="AD105" s="44">
        <v>353</v>
      </c>
      <c r="AE105" s="44"/>
      <c r="AF105" s="45"/>
      <c r="AG105" s="44">
        <v>345</v>
      </c>
      <c r="AH105" s="45"/>
      <c r="AI105" s="45"/>
      <c r="AJ105" s="44">
        <v>185</v>
      </c>
      <c r="AK105" s="46"/>
      <c r="AL105" s="46"/>
      <c r="AM105" s="46"/>
      <c r="AN105" s="47">
        <v>43</v>
      </c>
      <c r="AO105" s="46"/>
      <c r="AP105" s="46"/>
      <c r="AQ105" s="47">
        <v>32</v>
      </c>
      <c r="AR105" s="46"/>
      <c r="AS105" s="46"/>
      <c r="AT105" s="46"/>
      <c r="AU105" s="46"/>
      <c r="AV105" s="47">
        <v>48</v>
      </c>
      <c r="AW105" s="46"/>
      <c r="AX105" s="46"/>
      <c r="AY105" s="47"/>
      <c r="AZ105" s="48">
        <v>34</v>
      </c>
      <c r="BA105" s="47"/>
      <c r="BC105" s="319"/>
      <c r="BD105">
        <v>0</v>
      </c>
      <c r="BE105" s="49" t="e">
        <f t="shared" si="112"/>
        <v>#N/A</v>
      </c>
      <c r="BF105" s="49">
        <f t="shared" si="112"/>
        <v>0</v>
      </c>
      <c r="BG105" s="49" t="e">
        <f t="shared" si="112"/>
        <v>#N/A</v>
      </c>
      <c r="BH105" s="50">
        <f t="shared" si="112"/>
        <v>140</v>
      </c>
      <c r="BI105" s="50" t="e">
        <f t="shared" si="112"/>
        <v>#N/A</v>
      </c>
      <c r="BJ105" s="50">
        <f t="shared" si="112"/>
        <v>190</v>
      </c>
      <c r="BK105" s="50" t="e">
        <f t="shared" si="112"/>
        <v>#N/A</v>
      </c>
      <c r="BL105" s="50">
        <f t="shared" si="112"/>
        <v>230</v>
      </c>
      <c r="BM105" s="50" t="e">
        <f t="shared" si="112"/>
        <v>#N/A</v>
      </c>
      <c r="BN105" s="50" t="e">
        <f t="shared" si="112"/>
        <v>#N/A</v>
      </c>
      <c r="BO105" s="50" t="e">
        <f t="shared" si="112"/>
        <v>#N/A</v>
      </c>
      <c r="BP105" s="50" t="e">
        <f t="shared" si="112"/>
        <v>#N/A</v>
      </c>
      <c r="BQ105" s="50">
        <f t="shared" si="112"/>
        <v>340</v>
      </c>
      <c r="BR105" s="50" t="e">
        <f t="shared" si="112"/>
        <v>#N/A</v>
      </c>
      <c r="BS105" s="50">
        <f t="shared" si="112"/>
        <v>330</v>
      </c>
      <c r="BT105" s="50" t="e">
        <f t="shared" si="110"/>
        <v>#N/A</v>
      </c>
      <c r="BU105" s="50" t="e">
        <f t="shared" si="110"/>
        <v>#N/A</v>
      </c>
      <c r="BV105" s="50" t="e">
        <f t="shared" si="110"/>
        <v>#N/A</v>
      </c>
      <c r="BW105" s="50" t="e">
        <f t="shared" si="110"/>
        <v>#N/A</v>
      </c>
      <c r="BX105" s="50">
        <f t="shared" si="110"/>
        <v>332</v>
      </c>
      <c r="BY105" s="50" t="e">
        <f t="shared" si="110"/>
        <v>#N/A</v>
      </c>
      <c r="BZ105" s="50">
        <f t="shared" si="110"/>
        <v>349</v>
      </c>
      <c r="CA105" s="50" t="e">
        <f t="shared" si="110"/>
        <v>#N/A</v>
      </c>
      <c r="CB105" s="50">
        <f t="shared" si="110"/>
        <v>353</v>
      </c>
      <c r="CC105" s="50" t="e">
        <f t="shared" si="110"/>
        <v>#N/A</v>
      </c>
      <c r="CD105" s="50" t="e">
        <f t="shared" si="110"/>
        <v>#N/A</v>
      </c>
      <c r="CE105" s="50">
        <f t="shared" si="110"/>
        <v>345</v>
      </c>
      <c r="CF105" s="50" t="e">
        <f t="shared" si="110"/>
        <v>#N/A</v>
      </c>
      <c r="CG105" s="50" t="e">
        <f t="shared" si="110"/>
        <v>#N/A</v>
      </c>
      <c r="CH105" s="50">
        <f t="shared" si="110"/>
        <v>185</v>
      </c>
      <c r="CI105" s="50" t="e">
        <f t="shared" si="110"/>
        <v>#N/A</v>
      </c>
      <c r="CJ105" s="50" t="e">
        <f t="shared" si="111"/>
        <v>#N/A</v>
      </c>
      <c r="CK105" s="50" t="e">
        <f t="shared" si="111"/>
        <v>#N/A</v>
      </c>
      <c r="CL105" s="50">
        <f t="shared" si="111"/>
        <v>43</v>
      </c>
      <c r="CM105" s="50" t="e">
        <f t="shared" si="111"/>
        <v>#N/A</v>
      </c>
      <c r="CN105" s="50" t="e">
        <f t="shared" si="111"/>
        <v>#N/A</v>
      </c>
      <c r="CO105" s="50">
        <f t="shared" si="111"/>
        <v>32</v>
      </c>
      <c r="CP105" s="50" t="e">
        <f t="shared" si="111"/>
        <v>#N/A</v>
      </c>
      <c r="CQ105" s="50" t="e">
        <f t="shared" si="111"/>
        <v>#N/A</v>
      </c>
      <c r="CR105" s="50" t="e">
        <f t="shared" si="111"/>
        <v>#N/A</v>
      </c>
      <c r="CS105" s="50" t="e">
        <f t="shared" si="111"/>
        <v>#N/A</v>
      </c>
      <c r="CT105" s="50">
        <f t="shared" si="111"/>
        <v>48</v>
      </c>
      <c r="CU105" s="50" t="e">
        <f t="shared" si="111"/>
        <v>#N/A</v>
      </c>
      <c r="CV105" s="50" t="e">
        <f t="shared" si="111"/>
        <v>#N/A</v>
      </c>
      <c r="CW105" s="50" t="e">
        <f t="shared" si="111"/>
        <v>#N/A</v>
      </c>
      <c r="CX105" s="50">
        <f t="shared" si="111"/>
        <v>34</v>
      </c>
      <c r="CY105" s="50" t="e">
        <f t="shared" si="111"/>
        <v>#N/A</v>
      </c>
      <c r="CZ105" s="50" t="e">
        <f>IF(#REF!="",NA(),#REF!)</f>
        <v>#REF!</v>
      </c>
      <c r="DA105" s="50" t="e">
        <f>IF(#REF!="",NA(),#REF!)</f>
        <v>#REF!</v>
      </c>
      <c r="DB105" s="50" t="e">
        <f>IF(#REF!="",NA(),#REF!)</f>
        <v>#REF!</v>
      </c>
      <c r="DC105" s="50" t="e">
        <f>IF(#REF!="",NA(),#REF!)</f>
        <v>#REF!</v>
      </c>
      <c r="DD105" s="50" t="e">
        <f>IF(#REF!="",NA(),#REF!)</f>
        <v>#REF!</v>
      </c>
      <c r="DE105" s="50" t="e">
        <f>IF(#REF!="",NA(),#REF!)</f>
        <v>#REF!</v>
      </c>
      <c r="DF105" s="50" t="e">
        <f>IF(#REF!="",NA(),#REF!)</f>
        <v>#REF!</v>
      </c>
      <c r="DG105" s="50" t="e">
        <f>IF(#REF!="",NA(),#REF!)</f>
        <v>#REF!</v>
      </c>
      <c r="DH105" s="50" t="e">
        <f>IF(#REF!="",NA(),#REF!)</f>
        <v>#REF!</v>
      </c>
      <c r="DI105" s="50" t="e">
        <f>IF(#REF!="",NA(),#REF!)</f>
        <v>#REF!</v>
      </c>
      <c r="DJ105" s="50" t="e">
        <f>IF(#REF!="",NA(),#REF!)</f>
        <v>#REF!</v>
      </c>
      <c r="DK105" s="50" t="e">
        <f>IF(#REF!="",NA(),#REF!)</f>
        <v>#REF!</v>
      </c>
      <c r="DL105" s="50" t="e">
        <f>IF(#REF!="",NA(),#REF!)</f>
        <v>#REF!</v>
      </c>
      <c r="DM105" s="50" t="e">
        <f>IF(#REF!="",NA(),#REF!)</f>
        <v>#REF!</v>
      </c>
      <c r="DN105" s="50" t="e">
        <f>IF(#REF!="",NA(),#REF!)</f>
        <v>#REF!</v>
      </c>
      <c r="DO105" s="50" t="e">
        <f>IF(#REF!="",NA(),#REF!)</f>
        <v>#REF!</v>
      </c>
      <c r="DP105" s="50" t="e">
        <f>IF(#REF!="",NA(),#REF!)</f>
        <v>#REF!</v>
      </c>
      <c r="DQ105" s="50" t="e">
        <f>IF(#REF!="",NA(),#REF!)</f>
        <v>#REF!</v>
      </c>
      <c r="DR105" s="50" t="e">
        <f>IF(#REF!="",NA(),#REF!)</f>
        <v>#REF!</v>
      </c>
      <c r="DS105" s="50" t="e">
        <f>IF(#REF!="",NA(),#REF!)</f>
        <v>#REF!</v>
      </c>
      <c r="DT105" s="50" t="e">
        <f>IF(#REF!="",NA(),#REF!)</f>
        <v>#REF!</v>
      </c>
      <c r="DU105" s="50" t="e">
        <f>IF(#REF!="",NA(),#REF!)</f>
        <v>#REF!</v>
      </c>
      <c r="DV105" s="50" t="e">
        <f>IF(#REF!="",NA(),#REF!)</f>
        <v>#REF!</v>
      </c>
      <c r="DW105" s="50" t="e">
        <f>IF(#REF!="",NA(),#REF!)</f>
        <v>#REF!</v>
      </c>
      <c r="DX105" s="51" t="e">
        <f>IF(#REF!="",NA(),#REF!)</f>
        <v>#REF!</v>
      </c>
      <c r="DY105" s="303">
        <f ca="1">_xlfn.DAYS(TODAY(),EC105)</f>
        <v>2602</v>
      </c>
      <c r="DZ105" s="323" t="s">
        <v>93</v>
      </c>
      <c r="EA105" s="52">
        <f t="shared" ref="EA105" si="122">SUM(EL105:HC105)</f>
        <v>2951</v>
      </c>
      <c r="EB105" s="41" t="s">
        <v>65</v>
      </c>
      <c r="EC105" s="309">
        <v>42830</v>
      </c>
      <c r="ED105" s="312"/>
      <c r="EE105" s="313"/>
      <c r="EF105" s="313"/>
      <c r="EG105" s="313"/>
      <c r="EH105" s="313"/>
      <c r="EI105" s="313"/>
      <c r="EJ105" s="53" t="str">
        <f t="shared" si="113"/>
        <v/>
      </c>
      <c r="EK105" s="53">
        <f t="shared" si="113"/>
        <v>0</v>
      </c>
      <c r="EL105" s="53" t="str">
        <f t="shared" si="113"/>
        <v/>
      </c>
      <c r="EM105" s="54">
        <f t="shared" si="113"/>
        <v>140</v>
      </c>
      <c r="EN105" s="54" t="str">
        <f t="shared" si="113"/>
        <v/>
      </c>
      <c r="EO105" s="54">
        <f t="shared" si="113"/>
        <v>190</v>
      </c>
      <c r="EP105" s="54" t="str">
        <f t="shared" si="113"/>
        <v/>
      </c>
      <c r="EQ105" s="54">
        <f t="shared" si="113"/>
        <v>230</v>
      </c>
      <c r="ER105" s="54" t="str">
        <f t="shared" si="113"/>
        <v/>
      </c>
      <c r="ES105" s="54" t="str">
        <f t="shared" si="113"/>
        <v/>
      </c>
      <c r="ET105" s="54" t="str">
        <f t="shared" si="113"/>
        <v/>
      </c>
      <c r="EU105" s="54" t="str">
        <f t="shared" si="113"/>
        <v/>
      </c>
      <c r="EV105" s="54">
        <f t="shared" si="113"/>
        <v>340</v>
      </c>
      <c r="EW105" s="54" t="str">
        <f t="shared" si="113"/>
        <v/>
      </c>
      <c r="EX105" s="54">
        <f t="shared" si="113"/>
        <v>330</v>
      </c>
      <c r="EY105" s="54" t="str">
        <f t="shared" si="88"/>
        <v/>
      </c>
      <c r="EZ105" s="54" t="str">
        <f t="shared" si="88"/>
        <v/>
      </c>
      <c r="FA105" s="54" t="str">
        <f t="shared" si="88"/>
        <v/>
      </c>
      <c r="FB105" s="54" t="str">
        <f t="shared" si="88"/>
        <v/>
      </c>
      <c r="FC105" s="54">
        <f t="shared" si="88"/>
        <v>332</v>
      </c>
      <c r="FD105" s="54" t="str">
        <f t="shared" si="88"/>
        <v/>
      </c>
      <c r="FE105" s="54">
        <f t="shared" si="119"/>
        <v>349</v>
      </c>
      <c r="FF105" s="54" t="str">
        <f t="shared" si="119"/>
        <v/>
      </c>
      <c r="FG105" s="54">
        <f t="shared" si="119"/>
        <v>353</v>
      </c>
      <c r="FH105" s="54" t="str">
        <f t="shared" si="119"/>
        <v/>
      </c>
      <c r="FI105" s="54" t="str">
        <f t="shared" si="119"/>
        <v/>
      </c>
      <c r="FJ105" s="54">
        <f t="shared" si="119"/>
        <v>345</v>
      </c>
      <c r="FK105" s="54" t="str">
        <f t="shared" si="119"/>
        <v/>
      </c>
      <c r="FL105" s="54" t="str">
        <f t="shared" si="119"/>
        <v/>
      </c>
      <c r="FM105" s="54">
        <f t="shared" si="119"/>
        <v>185</v>
      </c>
      <c r="FN105" s="54" t="str">
        <f t="shared" si="66"/>
        <v/>
      </c>
      <c r="FO105" s="54" t="str">
        <f t="shared" si="66"/>
        <v/>
      </c>
      <c r="FP105" s="54" t="str">
        <f t="shared" si="66"/>
        <v/>
      </c>
      <c r="FQ105" s="54">
        <f t="shared" si="66"/>
        <v>43</v>
      </c>
      <c r="FR105" s="54" t="str">
        <f t="shared" si="66"/>
        <v/>
      </c>
      <c r="FS105" s="54" t="str">
        <f t="shared" si="66"/>
        <v/>
      </c>
      <c r="FT105" s="54">
        <f t="shared" si="66"/>
        <v>32</v>
      </c>
      <c r="FU105" s="54" t="str">
        <f t="shared" si="66"/>
        <v/>
      </c>
      <c r="FV105" s="54" t="str">
        <f t="shared" si="66"/>
        <v/>
      </c>
      <c r="FW105" s="54" t="str">
        <f t="shared" si="66"/>
        <v/>
      </c>
      <c r="FX105" s="54" t="str">
        <f t="shared" si="66"/>
        <v/>
      </c>
      <c r="FY105" s="54">
        <f t="shared" si="66"/>
        <v>48</v>
      </c>
      <c r="FZ105" s="54" t="str">
        <f t="shared" si="117"/>
        <v/>
      </c>
      <c r="GA105" s="54" t="str">
        <f t="shared" si="117"/>
        <v/>
      </c>
      <c r="GB105" s="54" t="str">
        <f t="shared" si="117"/>
        <v/>
      </c>
      <c r="GC105" s="54">
        <f t="shared" si="117"/>
        <v>34</v>
      </c>
      <c r="GD105" s="54" t="str">
        <f t="shared" si="117"/>
        <v/>
      </c>
      <c r="GE105" s="54" t="str">
        <f t="shared" si="99"/>
        <v/>
      </c>
      <c r="GF105" s="54" t="str">
        <f t="shared" si="99"/>
        <v/>
      </c>
      <c r="GG105" s="54" t="str">
        <f t="shared" si="99"/>
        <v/>
      </c>
      <c r="GH105" s="54" t="str">
        <f t="shared" si="97"/>
        <v/>
      </c>
      <c r="GI105" s="54" t="str">
        <f t="shared" si="97"/>
        <v/>
      </c>
      <c r="GJ105" s="54" t="str">
        <f t="shared" si="97"/>
        <v/>
      </c>
      <c r="GK105" s="54" t="str">
        <f t="shared" si="97"/>
        <v/>
      </c>
      <c r="GL105" s="54" t="str">
        <f t="shared" si="97"/>
        <v/>
      </c>
      <c r="GM105" s="54" t="str">
        <f t="shared" si="97"/>
        <v/>
      </c>
      <c r="GN105" s="54" t="str">
        <f t="shared" si="67"/>
        <v/>
      </c>
      <c r="GO105" s="54" t="str">
        <f t="shared" si="67"/>
        <v/>
      </c>
      <c r="GP105" s="54" t="str">
        <f t="shared" si="67"/>
        <v/>
      </c>
      <c r="GQ105" s="54" t="str">
        <f t="shared" si="67"/>
        <v/>
      </c>
      <c r="GR105" s="54" t="str">
        <f t="shared" si="67"/>
        <v/>
      </c>
      <c r="GS105" s="54" t="str">
        <f t="shared" si="67"/>
        <v/>
      </c>
      <c r="GT105" s="54" t="str">
        <f t="shared" si="67"/>
        <v/>
      </c>
      <c r="GU105" s="54" t="str">
        <f t="shared" si="67"/>
        <v/>
      </c>
      <c r="GV105" s="54" t="str">
        <f t="shared" si="67"/>
        <v/>
      </c>
      <c r="GW105" s="54" t="str">
        <f t="shared" si="75"/>
        <v/>
      </c>
      <c r="GX105" s="54" t="str">
        <f t="shared" si="75"/>
        <v/>
      </c>
      <c r="GY105" s="54" t="str">
        <f t="shared" si="75"/>
        <v/>
      </c>
      <c r="GZ105" s="54" t="str">
        <f t="shared" si="75"/>
        <v/>
      </c>
      <c r="HA105" s="54" t="str">
        <f t="shared" si="75"/>
        <v/>
      </c>
      <c r="HB105" s="54" t="str">
        <f t="shared" si="75"/>
        <v/>
      </c>
      <c r="HC105" s="55" t="str">
        <f t="shared" si="75"/>
        <v/>
      </c>
      <c r="HD105" s="313"/>
      <c r="HE105" s="313"/>
      <c r="HF105" s="313"/>
      <c r="HG105" s="313"/>
      <c r="HH105" s="313"/>
      <c r="HI105" s="316"/>
      <c r="HK105">
        <f>SUM($EJ105:EK105)</f>
        <v>0</v>
      </c>
      <c r="HL105">
        <f>SUM($EJ105:EL105)</f>
        <v>0</v>
      </c>
      <c r="HM105">
        <f>SUM($EJ105:EM105)</f>
        <v>140</v>
      </c>
      <c r="HN105">
        <f>SUM($EJ105:EN105)</f>
        <v>140</v>
      </c>
      <c r="HO105">
        <f>SUM($EJ105:EO105)</f>
        <v>330</v>
      </c>
      <c r="HP105">
        <f>SUM($EJ105:EP105)</f>
        <v>330</v>
      </c>
      <c r="HQ105">
        <f>SUM($EJ105:EQ105)</f>
        <v>560</v>
      </c>
      <c r="HR105">
        <f>SUM($EJ105:ER105)</f>
        <v>560</v>
      </c>
      <c r="HS105">
        <f>SUM($EJ105:ES105)</f>
        <v>560</v>
      </c>
      <c r="HT105">
        <f>SUM($EJ105:ET105)</f>
        <v>560</v>
      </c>
      <c r="HU105">
        <f>SUM($EJ105:EU105)</f>
        <v>560</v>
      </c>
      <c r="HV105">
        <f>SUM($EJ105:EV105)</f>
        <v>900</v>
      </c>
      <c r="HW105">
        <f>SUM($EJ105:EW105)</f>
        <v>900</v>
      </c>
      <c r="HX105">
        <f>SUM($EJ105:EX105)</f>
        <v>1230</v>
      </c>
      <c r="HY105">
        <f>SUM($EJ105:EY105)</f>
        <v>1230</v>
      </c>
      <c r="HZ105">
        <f>SUM($EJ105:EZ105)</f>
        <v>1230</v>
      </c>
      <c r="IA105">
        <f>SUM($EJ105:FA105)</f>
        <v>1230</v>
      </c>
      <c r="IB105">
        <f>SUM($EJ105:FB105)</f>
        <v>1230</v>
      </c>
      <c r="IC105">
        <f>SUM($EJ105:FC105)</f>
        <v>1562</v>
      </c>
      <c r="ID105">
        <f>SUM($EJ105:FD105)</f>
        <v>1562</v>
      </c>
      <c r="IE105">
        <f>SUM($EJ105:FE105)</f>
        <v>1911</v>
      </c>
      <c r="IF105">
        <f>SUM($EJ105:FF105)</f>
        <v>1911</v>
      </c>
      <c r="IG105">
        <f>SUM($EJ105:FG105)</f>
        <v>2264</v>
      </c>
      <c r="IH105">
        <f>SUM($EJ105:FH105)</f>
        <v>2264</v>
      </c>
      <c r="II105">
        <f>SUM($EJ105:FI105)</f>
        <v>2264</v>
      </c>
      <c r="IJ105">
        <f>SUM($EJ105:FJ105)</f>
        <v>2609</v>
      </c>
      <c r="IK105">
        <f>SUM($EJ105:FK105)</f>
        <v>2609</v>
      </c>
      <c r="IL105">
        <f>SUM($EJ105:FL105)</f>
        <v>2609</v>
      </c>
      <c r="IM105">
        <f>SUM($EJ105:FM105)</f>
        <v>2794</v>
      </c>
      <c r="IN105">
        <f>SUM($EJ105:FN105)</f>
        <v>2794</v>
      </c>
      <c r="IO105">
        <f>SUM($EJ105:FO105)</f>
        <v>2794</v>
      </c>
      <c r="IP105">
        <f>SUM($EJ105:FP105)</f>
        <v>2794</v>
      </c>
      <c r="IQ105">
        <f>SUM($EJ105:FQ105)</f>
        <v>2837</v>
      </c>
      <c r="IR105">
        <f>SUM($EJ105:FR105)</f>
        <v>2837</v>
      </c>
      <c r="IS105">
        <f>SUM($EJ105:FS105)</f>
        <v>2837</v>
      </c>
      <c r="IT105">
        <f>SUM($EJ105:FT105)</f>
        <v>2869</v>
      </c>
      <c r="IU105">
        <f>SUM($EJ105:FU105)</f>
        <v>2869</v>
      </c>
      <c r="IV105">
        <f>SUM($EJ105:FV105)</f>
        <v>2869</v>
      </c>
      <c r="IW105">
        <f>SUM($EJ105:FW105)</f>
        <v>2869</v>
      </c>
      <c r="IX105">
        <f>SUM($EJ105:FX105)</f>
        <v>2869</v>
      </c>
      <c r="IY105">
        <f>SUM($EJ105:FY105)</f>
        <v>2917</v>
      </c>
      <c r="IZ105">
        <f>SUM($EJ105:FZ105)</f>
        <v>2917</v>
      </c>
      <c r="JA105">
        <f>SUM($EJ105:GA105)</f>
        <v>2917</v>
      </c>
      <c r="JB105">
        <f>SUM($EJ105:GB105)</f>
        <v>2917</v>
      </c>
      <c r="JC105">
        <f>SUM($EJ105:GC105)</f>
        <v>2951</v>
      </c>
      <c r="JD105">
        <f>SUM($EJ105:GD105)</f>
        <v>2951</v>
      </c>
      <c r="JE105">
        <f>SUM($EJ105:GE105)</f>
        <v>2951</v>
      </c>
      <c r="JF105">
        <f>SUM($EJ105:GF105)</f>
        <v>2951</v>
      </c>
      <c r="JG105">
        <f>SUM($EJ105:GG105)</f>
        <v>2951</v>
      </c>
      <c r="JH105">
        <f>SUM($EJ105:GH105)</f>
        <v>2951</v>
      </c>
      <c r="JI105">
        <f>SUM($EJ105:GI105)</f>
        <v>2951</v>
      </c>
      <c r="JJ105">
        <f>SUM($EJ105:GJ105)</f>
        <v>2951</v>
      </c>
      <c r="JK105">
        <f>SUM($EJ105:GK105)</f>
        <v>2951</v>
      </c>
      <c r="JL105">
        <f>SUM($EJ105:GL105)</f>
        <v>2951</v>
      </c>
      <c r="JM105">
        <f>SUM($EJ105:GM105)</f>
        <v>2951</v>
      </c>
      <c r="JN105">
        <f>SUM($EJ105:GN105)</f>
        <v>2951</v>
      </c>
      <c r="JO105">
        <f>SUM($EJ105:GO105)</f>
        <v>2951</v>
      </c>
      <c r="JP105">
        <f>SUM($EJ105:GP105)</f>
        <v>2951</v>
      </c>
      <c r="JQ105">
        <f>SUM($EJ105:GQ105)</f>
        <v>2951</v>
      </c>
      <c r="JR105">
        <f>SUM($EJ105:GR105)</f>
        <v>2951</v>
      </c>
      <c r="JS105">
        <f>SUM($EJ105:GS105)</f>
        <v>2951</v>
      </c>
      <c r="JT105">
        <f>SUM($EJ105:GT105)</f>
        <v>2951</v>
      </c>
      <c r="JU105">
        <f>SUM($EJ105:GU105)</f>
        <v>2951</v>
      </c>
      <c r="JV105">
        <f>SUM($EJ105:GV105)</f>
        <v>2951</v>
      </c>
      <c r="JW105">
        <f>SUM($EJ105:GW105)</f>
        <v>2951</v>
      </c>
      <c r="JX105">
        <f>SUM($EJ105:GX105)</f>
        <v>2951</v>
      </c>
      <c r="JY105">
        <f>SUM($EJ105:GY105)</f>
        <v>2951</v>
      </c>
      <c r="JZ105">
        <f>SUM($EJ105:GZ105)</f>
        <v>2951</v>
      </c>
      <c r="KA105">
        <f>SUM($EJ105:HA105)</f>
        <v>2951</v>
      </c>
      <c r="KB105">
        <f>SUM($EJ105:HB105)</f>
        <v>2951</v>
      </c>
      <c r="KC105">
        <f>SUM($EJ105:HC105)</f>
        <v>2951</v>
      </c>
      <c r="KE105" s="318"/>
      <c r="KF105" s="56"/>
      <c r="KG105" s="56"/>
      <c r="KH105" s="56" t="e">
        <f t="shared" ref="KH105:LZ105" si="123">IF(I105="",NA(),I105*1)</f>
        <v>#N/A</v>
      </c>
      <c r="KI105" s="56">
        <f t="shared" si="123"/>
        <v>140</v>
      </c>
      <c r="KJ105" s="56" t="e">
        <f t="shared" si="123"/>
        <v>#N/A</v>
      </c>
      <c r="KK105" s="56">
        <f t="shared" si="123"/>
        <v>190</v>
      </c>
      <c r="KL105" s="56" t="e">
        <f t="shared" si="123"/>
        <v>#N/A</v>
      </c>
      <c r="KM105" s="56">
        <f t="shared" si="123"/>
        <v>230</v>
      </c>
      <c r="KN105" s="56" t="e">
        <f t="shared" si="123"/>
        <v>#N/A</v>
      </c>
      <c r="KO105" s="56" t="e">
        <f t="shared" si="123"/>
        <v>#N/A</v>
      </c>
      <c r="KP105" s="56" t="e">
        <f t="shared" si="123"/>
        <v>#N/A</v>
      </c>
      <c r="KQ105" s="56" t="e">
        <f t="shared" si="123"/>
        <v>#N/A</v>
      </c>
      <c r="KR105" s="56">
        <f t="shared" si="123"/>
        <v>340</v>
      </c>
      <c r="KS105" s="56" t="e">
        <f t="shared" si="123"/>
        <v>#N/A</v>
      </c>
      <c r="KT105" s="56">
        <f t="shared" si="123"/>
        <v>330</v>
      </c>
      <c r="KU105" s="56" t="e">
        <f t="shared" si="123"/>
        <v>#N/A</v>
      </c>
      <c r="KV105" s="56" t="e">
        <f t="shared" si="123"/>
        <v>#N/A</v>
      </c>
      <c r="KW105" s="56" t="e">
        <f t="shared" si="123"/>
        <v>#N/A</v>
      </c>
      <c r="KX105" s="56" t="e">
        <f t="shared" si="123"/>
        <v>#N/A</v>
      </c>
      <c r="KY105" s="56">
        <f t="shared" si="123"/>
        <v>332</v>
      </c>
      <c r="KZ105" s="56" t="e">
        <f t="shared" si="123"/>
        <v>#N/A</v>
      </c>
      <c r="LA105" s="56">
        <f t="shared" si="123"/>
        <v>349</v>
      </c>
      <c r="LB105" s="56" t="e">
        <f t="shared" si="123"/>
        <v>#N/A</v>
      </c>
      <c r="LC105" s="56">
        <f t="shared" si="123"/>
        <v>353</v>
      </c>
      <c r="LD105" s="56" t="e">
        <f t="shared" si="123"/>
        <v>#N/A</v>
      </c>
      <c r="LE105" s="56" t="e">
        <f t="shared" si="123"/>
        <v>#N/A</v>
      </c>
      <c r="LF105" s="56">
        <f t="shared" si="123"/>
        <v>345</v>
      </c>
      <c r="LG105" s="56" t="e">
        <f t="shared" si="123"/>
        <v>#N/A</v>
      </c>
      <c r="LH105" s="56" t="e">
        <f t="shared" si="123"/>
        <v>#N/A</v>
      </c>
      <c r="LI105" s="56">
        <f t="shared" si="123"/>
        <v>185</v>
      </c>
      <c r="LJ105" s="56" t="e">
        <f t="shared" si="123"/>
        <v>#N/A</v>
      </c>
      <c r="LK105" s="56" t="e">
        <f t="shared" si="123"/>
        <v>#N/A</v>
      </c>
      <c r="LL105" s="56" t="e">
        <f t="shared" si="123"/>
        <v>#N/A</v>
      </c>
      <c r="LM105" s="56">
        <f t="shared" si="123"/>
        <v>43</v>
      </c>
      <c r="LN105" s="56" t="e">
        <f t="shared" si="123"/>
        <v>#N/A</v>
      </c>
      <c r="LO105" s="56" t="e">
        <f t="shared" si="123"/>
        <v>#N/A</v>
      </c>
      <c r="LP105" s="56">
        <f t="shared" si="123"/>
        <v>32</v>
      </c>
      <c r="LQ105" s="56" t="e">
        <f t="shared" si="123"/>
        <v>#N/A</v>
      </c>
      <c r="LR105" s="56" t="e">
        <f t="shared" si="123"/>
        <v>#N/A</v>
      </c>
      <c r="LS105" s="56" t="e">
        <f t="shared" si="123"/>
        <v>#N/A</v>
      </c>
      <c r="LT105" s="56" t="e">
        <f t="shared" si="123"/>
        <v>#N/A</v>
      </c>
      <c r="LU105" s="56">
        <f t="shared" si="123"/>
        <v>48</v>
      </c>
      <c r="LV105" s="56" t="e">
        <f t="shared" si="123"/>
        <v>#N/A</v>
      </c>
      <c r="LW105" s="56" t="e">
        <f t="shared" si="123"/>
        <v>#N/A</v>
      </c>
      <c r="LX105" s="56" t="e">
        <f t="shared" si="123"/>
        <v>#N/A</v>
      </c>
      <c r="LY105" s="56">
        <f t="shared" si="123"/>
        <v>34</v>
      </c>
      <c r="LZ105" s="56" t="e">
        <f t="shared" si="123"/>
        <v>#N/A</v>
      </c>
      <c r="MB105" s="57" t="str">
        <f t="shared" ref="MB105:NT105" si="124">IF(ISNUMBER(KH105),KH105,"")</f>
        <v/>
      </c>
      <c r="MC105" s="57">
        <f t="shared" si="124"/>
        <v>140</v>
      </c>
      <c r="MD105" s="57" t="str">
        <f t="shared" si="124"/>
        <v/>
      </c>
      <c r="ME105" s="57">
        <f t="shared" si="124"/>
        <v>190</v>
      </c>
      <c r="MF105" s="57" t="str">
        <f t="shared" si="124"/>
        <v/>
      </c>
      <c r="MG105" s="57">
        <f t="shared" si="124"/>
        <v>230</v>
      </c>
      <c r="MH105" s="57" t="str">
        <f t="shared" si="124"/>
        <v/>
      </c>
      <c r="MI105" s="57" t="str">
        <f t="shared" si="124"/>
        <v/>
      </c>
      <c r="MJ105" s="57" t="str">
        <f t="shared" si="124"/>
        <v/>
      </c>
      <c r="MK105" s="57" t="str">
        <f t="shared" si="124"/>
        <v/>
      </c>
      <c r="ML105" s="57">
        <f t="shared" si="124"/>
        <v>340</v>
      </c>
      <c r="MM105" s="57" t="str">
        <f t="shared" si="124"/>
        <v/>
      </c>
      <c r="MN105" s="57">
        <f t="shared" si="124"/>
        <v>330</v>
      </c>
      <c r="MO105" s="57" t="str">
        <f t="shared" si="124"/>
        <v/>
      </c>
      <c r="MP105" s="57" t="str">
        <f t="shared" si="124"/>
        <v/>
      </c>
      <c r="MQ105" s="57" t="str">
        <f t="shared" si="124"/>
        <v/>
      </c>
      <c r="MR105" s="57" t="str">
        <f t="shared" si="124"/>
        <v/>
      </c>
      <c r="MS105" s="57">
        <f t="shared" si="124"/>
        <v>332</v>
      </c>
      <c r="MT105" s="57" t="str">
        <f t="shared" si="124"/>
        <v/>
      </c>
      <c r="MU105" s="57">
        <f t="shared" si="124"/>
        <v>349</v>
      </c>
      <c r="MV105" s="57" t="str">
        <f t="shared" si="124"/>
        <v/>
      </c>
      <c r="MW105" s="57">
        <f t="shared" si="124"/>
        <v>353</v>
      </c>
      <c r="MX105" s="57" t="str">
        <f t="shared" si="124"/>
        <v/>
      </c>
      <c r="MY105" s="57" t="str">
        <f t="shared" si="124"/>
        <v/>
      </c>
      <c r="MZ105" s="57">
        <f t="shared" si="124"/>
        <v>345</v>
      </c>
      <c r="NA105" s="57" t="str">
        <f t="shared" si="124"/>
        <v/>
      </c>
      <c r="NB105" s="57" t="str">
        <f t="shared" si="124"/>
        <v/>
      </c>
      <c r="NC105" s="57">
        <f t="shared" si="124"/>
        <v>185</v>
      </c>
      <c r="ND105" s="57" t="str">
        <f t="shared" si="124"/>
        <v/>
      </c>
      <c r="NE105" s="57" t="str">
        <f t="shared" si="124"/>
        <v/>
      </c>
      <c r="NF105" s="57" t="str">
        <f t="shared" si="124"/>
        <v/>
      </c>
      <c r="NG105" s="57">
        <f t="shared" si="124"/>
        <v>43</v>
      </c>
      <c r="NH105" s="57" t="str">
        <f t="shared" si="124"/>
        <v/>
      </c>
      <c r="NI105" s="57" t="str">
        <f t="shared" si="124"/>
        <v/>
      </c>
      <c r="NJ105" s="57">
        <f t="shared" si="124"/>
        <v>32</v>
      </c>
      <c r="NK105" s="57" t="str">
        <f t="shared" si="124"/>
        <v/>
      </c>
      <c r="NL105" s="57" t="str">
        <f t="shared" si="124"/>
        <v/>
      </c>
      <c r="NM105" s="57" t="str">
        <f t="shared" si="124"/>
        <v/>
      </c>
      <c r="NN105" s="57" t="str">
        <f t="shared" si="124"/>
        <v/>
      </c>
      <c r="NO105" s="57">
        <f t="shared" si="124"/>
        <v>48</v>
      </c>
      <c r="NP105" s="57" t="str">
        <f t="shared" si="124"/>
        <v/>
      </c>
      <c r="NQ105" s="57" t="str">
        <f t="shared" si="124"/>
        <v/>
      </c>
      <c r="NR105" s="57" t="str">
        <f t="shared" si="124"/>
        <v/>
      </c>
      <c r="NS105" s="57">
        <f t="shared" si="124"/>
        <v>34</v>
      </c>
      <c r="NT105" s="57" t="str">
        <f t="shared" si="124"/>
        <v/>
      </c>
      <c r="NU105" s="57" t="str">
        <f>IF(ISNUMBER(#REF!),#REF!,"")</f>
        <v/>
      </c>
      <c r="NV105" s="57" t="str">
        <f>IF(ISNUMBER(#REF!),#REF!,"")</f>
        <v/>
      </c>
      <c r="NX105" s="57">
        <f>SUM($MB105:MC105)</f>
        <v>140</v>
      </c>
      <c r="NY105" s="57">
        <f>SUM($MB105:MD105)</f>
        <v>140</v>
      </c>
      <c r="NZ105" s="57">
        <f>SUM($MB105:ME105)</f>
        <v>330</v>
      </c>
      <c r="OA105" s="57">
        <f>SUM($MB105:MF105)</f>
        <v>330</v>
      </c>
      <c r="OB105" s="57">
        <f>SUM($MB105:MG105)</f>
        <v>560</v>
      </c>
      <c r="OC105" s="57">
        <f>SUM($MB105:MH105)</f>
        <v>560</v>
      </c>
      <c r="OD105" s="57">
        <f>SUM($MB105:MI105)</f>
        <v>560</v>
      </c>
      <c r="OE105" s="57">
        <f>SUM($MB105:MJ105)</f>
        <v>560</v>
      </c>
      <c r="OF105" s="57">
        <f>SUM($MB105:MK105)</f>
        <v>560</v>
      </c>
      <c r="OG105" s="57">
        <f>SUM($MB105:ML105)</f>
        <v>900</v>
      </c>
      <c r="OH105" s="57">
        <f>SUM($MB105:MM105)</f>
        <v>900</v>
      </c>
      <c r="OI105" s="57">
        <f>SUM($MB105:MN105)</f>
        <v>1230</v>
      </c>
      <c r="OJ105" s="57">
        <f>SUM($MB105:MO105)</f>
        <v>1230</v>
      </c>
      <c r="OK105" s="57">
        <f>SUM($MB105:MP105)</f>
        <v>1230</v>
      </c>
      <c r="OL105" s="57">
        <f>SUM($MB105:MQ105)</f>
        <v>1230</v>
      </c>
      <c r="OM105" s="57">
        <f>SUM($MB105:MR105)</f>
        <v>1230</v>
      </c>
      <c r="ON105" s="57">
        <f>SUM($MB105:MS105)</f>
        <v>1562</v>
      </c>
      <c r="OO105" s="57">
        <f>SUM($MB105:MT105)</f>
        <v>1562</v>
      </c>
      <c r="OP105" s="57">
        <f>SUM($MB105:MU105)</f>
        <v>1911</v>
      </c>
      <c r="OQ105" s="57">
        <f>SUM($MB105:MV105)</f>
        <v>1911</v>
      </c>
      <c r="OR105" s="57">
        <f>SUM($MB105:MW105)</f>
        <v>2264</v>
      </c>
      <c r="OS105" s="57">
        <f>SUM($MB105:MX105)</f>
        <v>2264</v>
      </c>
      <c r="OT105" s="57">
        <f>SUM($MB105:MY105)</f>
        <v>2264</v>
      </c>
      <c r="OU105" s="57">
        <f>SUM($MB105:MZ105)</f>
        <v>2609</v>
      </c>
      <c r="OV105" s="57">
        <f>SUM($MB105:NA105)</f>
        <v>2609</v>
      </c>
      <c r="OW105" s="57">
        <f>SUM($MB105:NB105)</f>
        <v>2609</v>
      </c>
      <c r="OX105" s="57">
        <f>SUM($MB105:NC105)</f>
        <v>2794</v>
      </c>
      <c r="OY105" s="57">
        <f>SUM($MB105:ND105)</f>
        <v>2794</v>
      </c>
      <c r="OZ105" s="57">
        <f>SUM($MB105:NE105)</f>
        <v>2794</v>
      </c>
      <c r="PA105" s="57">
        <f>SUM($MB105:NF105)</f>
        <v>2794</v>
      </c>
      <c r="PB105" s="57">
        <f>SUM($MB105:NG105)</f>
        <v>2837</v>
      </c>
      <c r="PC105" s="57">
        <f>SUM($MB105:NH105)</f>
        <v>2837</v>
      </c>
      <c r="PD105" s="57">
        <f>SUM($MB105:NI105)</f>
        <v>2837</v>
      </c>
      <c r="PE105" s="57">
        <f>SUM($MB105:NJ105)</f>
        <v>2869</v>
      </c>
      <c r="PF105" s="57">
        <f>SUM($MB105:NK105)</f>
        <v>2869</v>
      </c>
      <c r="PG105" s="57">
        <f>SUM($MB105:NL105)</f>
        <v>2869</v>
      </c>
      <c r="PH105" s="57">
        <f>SUM($MB105:NM105)</f>
        <v>2869</v>
      </c>
      <c r="PI105" s="57">
        <f>SUM($MB105:NN105)</f>
        <v>2869</v>
      </c>
      <c r="PJ105" s="57">
        <f>SUM($MB105:NO105)</f>
        <v>2917</v>
      </c>
      <c r="PK105" s="57">
        <f>SUM($MB105:NP105)</f>
        <v>2917</v>
      </c>
      <c r="PL105" s="57">
        <f>SUM($MB105:NQ105)</f>
        <v>2917</v>
      </c>
      <c r="PM105" s="57">
        <f>SUM($MB105:NR105)</f>
        <v>2917</v>
      </c>
      <c r="PN105" s="57">
        <f>SUM($MB105:NS105)</f>
        <v>2951</v>
      </c>
      <c r="PO105" s="57">
        <f>SUM($MB105:NT105)</f>
        <v>2951</v>
      </c>
      <c r="PP105" s="57">
        <f>SUM($MB105:NU105)</f>
        <v>2951</v>
      </c>
      <c r="PQ105" s="57">
        <f>SUM($MB105:NV105)</f>
        <v>2951</v>
      </c>
      <c r="PR105" s="57">
        <f>SUM($MB105:NV105)</f>
        <v>2951</v>
      </c>
    </row>
    <row r="106" spans="1:434" ht="17" thickBot="1">
      <c r="A106" s="319"/>
      <c r="B106" s="307"/>
      <c r="C106" s="307"/>
      <c r="D106" s="307"/>
      <c r="E106" s="58" t="s">
        <v>66</v>
      </c>
      <c r="F106" s="310"/>
      <c r="G106" s="99"/>
      <c r="H106" s="42">
        <v>0</v>
      </c>
      <c r="I106" s="59"/>
      <c r="J106" s="60">
        <v>20.399999999999999</v>
      </c>
      <c r="K106" s="61"/>
      <c r="L106" s="60">
        <v>26.4</v>
      </c>
      <c r="M106" s="61"/>
      <c r="N106" s="60">
        <v>35.4</v>
      </c>
      <c r="O106" s="61"/>
      <c r="P106" s="61"/>
      <c r="Q106" s="61"/>
      <c r="R106" s="61"/>
      <c r="S106" s="60">
        <v>57.6</v>
      </c>
      <c r="T106" s="60"/>
      <c r="U106" s="60">
        <v>73.2</v>
      </c>
      <c r="V106" s="61"/>
      <c r="W106" s="61"/>
      <c r="X106" s="61"/>
      <c r="Y106" s="60"/>
      <c r="Z106" s="60">
        <v>71.099999999999994</v>
      </c>
      <c r="AA106" s="61"/>
      <c r="AB106" s="60">
        <v>65.5</v>
      </c>
      <c r="AC106" s="61"/>
      <c r="AD106" s="60">
        <v>56.9</v>
      </c>
      <c r="AE106" s="60"/>
      <c r="AF106" s="61"/>
      <c r="AG106" s="60">
        <v>63.7</v>
      </c>
      <c r="AH106" s="61"/>
      <c r="AI106" s="61"/>
      <c r="AJ106" s="60">
        <v>50.7</v>
      </c>
      <c r="AK106" s="62"/>
      <c r="AL106" s="62"/>
      <c r="AM106" s="62"/>
      <c r="AN106" s="63">
        <v>37.700000000000003</v>
      </c>
      <c r="AO106" s="62"/>
      <c r="AP106" s="62"/>
      <c r="AQ106" s="63">
        <v>54.3</v>
      </c>
      <c r="AR106" s="62"/>
      <c r="AS106" s="62"/>
      <c r="AT106" s="62"/>
      <c r="AU106" s="62"/>
      <c r="AV106" s="63">
        <v>55.3</v>
      </c>
      <c r="AW106" s="62"/>
      <c r="AX106" s="62"/>
      <c r="AY106" s="63"/>
      <c r="AZ106" s="64">
        <v>39.700000000000003</v>
      </c>
      <c r="BA106" s="63"/>
      <c r="BC106" s="319"/>
      <c r="BD106">
        <v>0</v>
      </c>
      <c r="BE106" s="65" t="e">
        <f t="shared" si="112"/>
        <v>#N/A</v>
      </c>
      <c r="BF106" s="65">
        <f t="shared" si="112"/>
        <v>0</v>
      </c>
      <c r="BG106" s="65" t="e">
        <f t="shared" si="112"/>
        <v>#N/A</v>
      </c>
      <c r="BH106" s="66">
        <f t="shared" si="112"/>
        <v>20.399999999999999</v>
      </c>
      <c r="BI106" s="66" t="e">
        <f t="shared" si="112"/>
        <v>#N/A</v>
      </c>
      <c r="BJ106" s="66">
        <f t="shared" si="112"/>
        <v>26.4</v>
      </c>
      <c r="BK106" s="66" t="e">
        <f t="shared" si="112"/>
        <v>#N/A</v>
      </c>
      <c r="BL106" s="66">
        <f t="shared" si="112"/>
        <v>35.4</v>
      </c>
      <c r="BM106" s="66" t="e">
        <f t="shared" si="112"/>
        <v>#N/A</v>
      </c>
      <c r="BN106" s="66" t="e">
        <f t="shared" si="112"/>
        <v>#N/A</v>
      </c>
      <c r="BO106" s="66" t="e">
        <f t="shared" si="112"/>
        <v>#N/A</v>
      </c>
      <c r="BP106" s="66" t="e">
        <f t="shared" si="112"/>
        <v>#N/A</v>
      </c>
      <c r="BQ106" s="66">
        <f t="shared" si="112"/>
        <v>57.6</v>
      </c>
      <c r="BR106" s="66" t="e">
        <f t="shared" si="112"/>
        <v>#N/A</v>
      </c>
      <c r="BS106" s="66">
        <f t="shared" si="112"/>
        <v>73.2</v>
      </c>
      <c r="BT106" s="66" t="e">
        <f t="shared" si="110"/>
        <v>#N/A</v>
      </c>
      <c r="BU106" s="66" t="e">
        <f t="shared" si="110"/>
        <v>#N/A</v>
      </c>
      <c r="BV106" s="66" t="e">
        <f t="shared" si="110"/>
        <v>#N/A</v>
      </c>
      <c r="BW106" s="66" t="e">
        <f t="shared" si="110"/>
        <v>#N/A</v>
      </c>
      <c r="BX106" s="66">
        <f t="shared" si="110"/>
        <v>71.099999999999994</v>
      </c>
      <c r="BY106" s="66" t="e">
        <f t="shared" si="110"/>
        <v>#N/A</v>
      </c>
      <c r="BZ106" s="66">
        <f t="shared" si="110"/>
        <v>65.5</v>
      </c>
      <c r="CA106" s="66" t="e">
        <f t="shared" si="110"/>
        <v>#N/A</v>
      </c>
      <c r="CB106" s="66">
        <f t="shared" si="110"/>
        <v>56.9</v>
      </c>
      <c r="CC106" s="66" t="e">
        <f t="shared" si="110"/>
        <v>#N/A</v>
      </c>
      <c r="CD106" s="66" t="e">
        <f t="shared" si="110"/>
        <v>#N/A</v>
      </c>
      <c r="CE106" s="66">
        <f t="shared" si="110"/>
        <v>63.7</v>
      </c>
      <c r="CF106" s="66" t="e">
        <f t="shared" si="110"/>
        <v>#N/A</v>
      </c>
      <c r="CG106" s="66" t="e">
        <f t="shared" si="110"/>
        <v>#N/A</v>
      </c>
      <c r="CH106" s="66">
        <f t="shared" si="110"/>
        <v>50.7</v>
      </c>
      <c r="CI106" s="66" t="e">
        <f t="shared" si="110"/>
        <v>#N/A</v>
      </c>
      <c r="CJ106" s="66" t="e">
        <f t="shared" si="111"/>
        <v>#N/A</v>
      </c>
      <c r="CK106" s="66" t="e">
        <f t="shared" si="111"/>
        <v>#N/A</v>
      </c>
      <c r="CL106" s="66">
        <f t="shared" si="111"/>
        <v>37.700000000000003</v>
      </c>
      <c r="CM106" s="66" t="e">
        <f t="shared" si="111"/>
        <v>#N/A</v>
      </c>
      <c r="CN106" s="66" t="e">
        <f t="shared" si="111"/>
        <v>#N/A</v>
      </c>
      <c r="CO106" s="66">
        <f t="shared" si="111"/>
        <v>54.3</v>
      </c>
      <c r="CP106" s="66" t="e">
        <f t="shared" si="111"/>
        <v>#N/A</v>
      </c>
      <c r="CQ106" s="66" t="e">
        <f t="shared" si="111"/>
        <v>#N/A</v>
      </c>
      <c r="CR106" s="66" t="e">
        <f t="shared" si="111"/>
        <v>#N/A</v>
      </c>
      <c r="CS106" s="66" t="e">
        <f t="shared" si="111"/>
        <v>#N/A</v>
      </c>
      <c r="CT106" s="66">
        <f t="shared" si="111"/>
        <v>55.3</v>
      </c>
      <c r="CU106" s="66" t="e">
        <f t="shared" si="111"/>
        <v>#N/A</v>
      </c>
      <c r="CV106" s="66" t="e">
        <f t="shared" si="111"/>
        <v>#N/A</v>
      </c>
      <c r="CW106" s="66" t="e">
        <f t="shared" si="111"/>
        <v>#N/A</v>
      </c>
      <c r="CX106" s="66">
        <f t="shared" si="111"/>
        <v>39.700000000000003</v>
      </c>
      <c r="CY106" s="66" t="e">
        <f t="shared" si="111"/>
        <v>#N/A</v>
      </c>
      <c r="CZ106" s="66" t="e">
        <f>IF(#REF!="",NA(),#REF!)</f>
        <v>#REF!</v>
      </c>
      <c r="DA106" s="66" t="e">
        <f>IF(#REF!="",NA(),#REF!)</f>
        <v>#REF!</v>
      </c>
      <c r="DB106" s="66" t="e">
        <f>IF(#REF!="",NA(),#REF!)</f>
        <v>#REF!</v>
      </c>
      <c r="DC106" s="66" t="e">
        <f>IF(#REF!="",NA(),#REF!)</f>
        <v>#REF!</v>
      </c>
      <c r="DD106" s="66" t="e">
        <f>IF(#REF!="",NA(),#REF!)</f>
        <v>#REF!</v>
      </c>
      <c r="DE106" s="66" t="e">
        <f>IF(#REF!="",NA(),#REF!)</f>
        <v>#REF!</v>
      </c>
      <c r="DF106" s="66" t="e">
        <f>IF(#REF!="",NA(),#REF!)</f>
        <v>#REF!</v>
      </c>
      <c r="DG106" s="66" t="e">
        <f>IF(#REF!="",NA(),#REF!)</f>
        <v>#REF!</v>
      </c>
      <c r="DH106" s="66" t="e">
        <f>IF(#REF!="",NA(),#REF!)</f>
        <v>#REF!</v>
      </c>
      <c r="DI106" s="66" t="e">
        <f>IF(#REF!="",NA(),#REF!)</f>
        <v>#REF!</v>
      </c>
      <c r="DJ106" s="66" t="e">
        <f>IF(#REF!="",NA(),#REF!)</f>
        <v>#REF!</v>
      </c>
      <c r="DK106" s="66" t="e">
        <f>IF(#REF!="",NA(),#REF!)</f>
        <v>#REF!</v>
      </c>
      <c r="DL106" s="66" t="e">
        <f>IF(#REF!="",NA(),#REF!)</f>
        <v>#REF!</v>
      </c>
      <c r="DM106" s="66" t="e">
        <f>IF(#REF!="",NA(),#REF!)</f>
        <v>#REF!</v>
      </c>
      <c r="DN106" s="66" t="e">
        <f>IF(#REF!="",NA(),#REF!)</f>
        <v>#REF!</v>
      </c>
      <c r="DO106" s="66" t="e">
        <f>IF(#REF!="",NA(),#REF!)</f>
        <v>#REF!</v>
      </c>
      <c r="DP106" s="66" t="e">
        <f>IF(#REF!="",NA(),#REF!)</f>
        <v>#REF!</v>
      </c>
      <c r="DQ106" s="66" t="e">
        <f>IF(#REF!="",NA(),#REF!)</f>
        <v>#REF!</v>
      </c>
      <c r="DR106" s="66" t="e">
        <f>IF(#REF!="",NA(),#REF!)</f>
        <v>#REF!</v>
      </c>
      <c r="DS106" s="66" t="e">
        <f>IF(#REF!="",NA(),#REF!)</f>
        <v>#REF!</v>
      </c>
      <c r="DT106" s="66" t="e">
        <f>IF(#REF!="",NA(),#REF!)</f>
        <v>#REF!</v>
      </c>
      <c r="DU106" s="66" t="e">
        <f>IF(#REF!="",NA(),#REF!)</f>
        <v>#REF!</v>
      </c>
      <c r="DV106" s="66" t="e">
        <f>IF(#REF!="",NA(),#REF!)</f>
        <v>#REF!</v>
      </c>
      <c r="DW106" s="66" t="e">
        <f>IF(#REF!="",NA(),#REF!)</f>
        <v>#REF!</v>
      </c>
      <c r="DX106" s="67" t="e">
        <f>IF(#REF!="",NA(),#REF!)</f>
        <v>#REF!</v>
      </c>
      <c r="DY106" s="304"/>
      <c r="DZ106" s="324"/>
      <c r="EA106" s="68">
        <f>MAX(I106:BA106)</f>
        <v>73.2</v>
      </c>
      <c r="EB106" s="58" t="s">
        <v>67</v>
      </c>
      <c r="EC106" s="310"/>
      <c r="ED106" s="312"/>
      <c r="EE106" s="313"/>
      <c r="EF106" s="313"/>
      <c r="EG106" s="313"/>
      <c r="EH106" s="313"/>
      <c r="EI106" s="313"/>
      <c r="EJ106" s="53" t="str">
        <f t="shared" si="113"/>
        <v/>
      </c>
      <c r="EK106" s="53">
        <f t="shared" si="113"/>
        <v>0</v>
      </c>
      <c r="EL106" s="70" t="str">
        <f t="shared" si="113"/>
        <v/>
      </c>
      <c r="EM106">
        <f t="shared" si="113"/>
        <v>20.399999999999999</v>
      </c>
      <c r="EN106" t="str">
        <f t="shared" si="113"/>
        <v/>
      </c>
      <c r="EO106">
        <f t="shared" si="113"/>
        <v>26.4</v>
      </c>
      <c r="EP106" t="str">
        <f t="shared" si="113"/>
        <v/>
      </c>
      <c r="EQ106">
        <f t="shared" si="113"/>
        <v>35.4</v>
      </c>
      <c r="ER106" t="str">
        <f t="shared" si="113"/>
        <v/>
      </c>
      <c r="ES106" t="str">
        <f t="shared" si="113"/>
        <v/>
      </c>
      <c r="ET106" t="str">
        <f t="shared" si="113"/>
        <v/>
      </c>
      <c r="EU106" t="str">
        <f t="shared" si="113"/>
        <v/>
      </c>
      <c r="EV106">
        <f t="shared" si="113"/>
        <v>57.6</v>
      </c>
      <c r="EW106" t="str">
        <f t="shared" si="113"/>
        <v/>
      </c>
      <c r="EX106">
        <f t="shared" si="113"/>
        <v>73.2</v>
      </c>
      <c r="EY106" t="str">
        <f t="shared" si="88"/>
        <v/>
      </c>
      <c r="EZ106" t="str">
        <f t="shared" si="88"/>
        <v/>
      </c>
      <c r="FA106" t="str">
        <f t="shared" si="88"/>
        <v/>
      </c>
      <c r="FB106" t="str">
        <f t="shared" si="88"/>
        <v/>
      </c>
      <c r="FC106">
        <f t="shared" si="88"/>
        <v>71.099999999999994</v>
      </c>
      <c r="FD106" t="str">
        <f t="shared" si="88"/>
        <v/>
      </c>
      <c r="FE106">
        <f t="shared" si="119"/>
        <v>65.5</v>
      </c>
      <c r="FF106" t="str">
        <f t="shared" si="119"/>
        <v/>
      </c>
      <c r="FG106">
        <f t="shared" si="119"/>
        <v>56.9</v>
      </c>
      <c r="FH106" t="str">
        <f t="shared" si="119"/>
        <v/>
      </c>
      <c r="FI106" t="str">
        <f t="shared" si="119"/>
        <v/>
      </c>
      <c r="FJ106">
        <f t="shared" si="119"/>
        <v>63.7</v>
      </c>
      <c r="FK106" t="str">
        <f t="shared" si="119"/>
        <v/>
      </c>
      <c r="FL106" t="str">
        <f t="shared" si="119"/>
        <v/>
      </c>
      <c r="FM106">
        <f t="shared" si="119"/>
        <v>50.7</v>
      </c>
      <c r="FN106" t="str">
        <f t="shared" si="66"/>
        <v/>
      </c>
      <c r="FO106" t="str">
        <f t="shared" si="66"/>
        <v/>
      </c>
      <c r="FP106" t="str">
        <f t="shared" si="66"/>
        <v/>
      </c>
      <c r="FQ106">
        <f t="shared" si="66"/>
        <v>37.700000000000003</v>
      </c>
      <c r="FR106" t="str">
        <f t="shared" si="66"/>
        <v/>
      </c>
      <c r="FS106" t="str">
        <f t="shared" si="66"/>
        <v/>
      </c>
      <c r="FT106">
        <f t="shared" si="66"/>
        <v>54.3</v>
      </c>
      <c r="FU106" t="str">
        <f t="shared" si="66"/>
        <v/>
      </c>
      <c r="FV106" t="str">
        <f t="shared" si="66"/>
        <v/>
      </c>
      <c r="FW106" t="str">
        <f t="shared" si="66"/>
        <v/>
      </c>
      <c r="FX106" t="str">
        <f t="shared" si="66"/>
        <v/>
      </c>
      <c r="FY106">
        <f t="shared" si="66"/>
        <v>55.3</v>
      </c>
      <c r="FZ106" t="str">
        <f t="shared" si="117"/>
        <v/>
      </c>
      <c r="GA106" t="str">
        <f t="shared" si="117"/>
        <v/>
      </c>
      <c r="GB106" t="str">
        <f t="shared" si="117"/>
        <v/>
      </c>
      <c r="GC106">
        <f t="shared" si="117"/>
        <v>39.700000000000003</v>
      </c>
      <c r="GD106" t="str">
        <f t="shared" si="117"/>
        <v/>
      </c>
      <c r="GE106" t="str">
        <f t="shared" si="99"/>
        <v/>
      </c>
      <c r="GF106" t="str">
        <f t="shared" si="99"/>
        <v/>
      </c>
      <c r="GG106" t="str">
        <f t="shared" si="99"/>
        <v/>
      </c>
      <c r="GH106" t="str">
        <f t="shared" si="97"/>
        <v/>
      </c>
      <c r="GI106" t="str">
        <f t="shared" si="97"/>
        <v/>
      </c>
      <c r="GJ106" t="str">
        <f t="shared" si="97"/>
        <v/>
      </c>
      <c r="GK106" t="str">
        <f t="shared" si="97"/>
        <v/>
      </c>
      <c r="GL106" t="str">
        <f t="shared" si="97"/>
        <v/>
      </c>
      <c r="GM106" t="str">
        <f t="shared" si="97"/>
        <v/>
      </c>
      <c r="GN106" t="str">
        <f t="shared" si="67"/>
        <v/>
      </c>
      <c r="GO106" t="str">
        <f t="shared" si="67"/>
        <v/>
      </c>
      <c r="GP106" t="str">
        <f t="shared" si="67"/>
        <v/>
      </c>
      <c r="GQ106" t="str">
        <f t="shared" si="67"/>
        <v/>
      </c>
      <c r="GR106" t="str">
        <f t="shared" si="67"/>
        <v/>
      </c>
      <c r="GS106" t="str">
        <f t="shared" si="67"/>
        <v/>
      </c>
      <c r="GT106" t="str">
        <f t="shared" si="67"/>
        <v/>
      </c>
      <c r="GU106" t="str">
        <f t="shared" si="67"/>
        <v/>
      </c>
      <c r="GV106" t="str">
        <f t="shared" si="67"/>
        <v/>
      </c>
      <c r="GW106" t="str">
        <f t="shared" si="75"/>
        <v/>
      </c>
      <c r="GX106" t="str">
        <f t="shared" si="75"/>
        <v/>
      </c>
      <c r="GY106" t="str">
        <f t="shared" si="75"/>
        <v/>
      </c>
      <c r="GZ106" t="str">
        <f t="shared" ref="GZ106:HC169" si="125">IF(ISNUMBER(DU106),DU106,"")</f>
        <v/>
      </c>
      <c r="HA106" t="str">
        <f t="shared" si="125"/>
        <v/>
      </c>
      <c r="HB106" t="str">
        <f t="shared" si="125"/>
        <v/>
      </c>
      <c r="HC106" s="71" t="str">
        <f t="shared" si="125"/>
        <v/>
      </c>
      <c r="HD106" s="313"/>
      <c r="HE106" s="313"/>
      <c r="HF106" s="313"/>
      <c r="HG106" s="313"/>
      <c r="HH106" s="313"/>
      <c r="HI106" s="316"/>
      <c r="HM106" s="70"/>
      <c r="KC106" s="71"/>
      <c r="KE106" s="318"/>
      <c r="KF106" s="72"/>
      <c r="KG106" s="72"/>
      <c r="KH106" s="73"/>
      <c r="KI106" s="74"/>
      <c r="KJ106" s="74"/>
      <c r="KK106" s="74"/>
      <c r="KL106" s="74"/>
      <c r="KM106" s="74"/>
      <c r="KN106" s="74"/>
      <c r="KO106" s="74"/>
      <c r="KP106" s="74"/>
      <c r="KQ106" s="74"/>
      <c r="KR106" s="74"/>
      <c r="KS106" s="74"/>
      <c r="KT106" s="74"/>
      <c r="KU106" s="74"/>
      <c r="KV106" s="74"/>
      <c r="KW106" s="74"/>
      <c r="KX106" s="74"/>
      <c r="KY106" s="74"/>
      <c r="KZ106" s="74"/>
      <c r="LA106" s="74"/>
      <c r="LB106" s="74"/>
      <c r="LC106" s="74"/>
      <c r="LD106" s="74"/>
      <c r="LE106" s="74"/>
      <c r="LF106" s="74"/>
      <c r="LG106" s="74"/>
      <c r="LH106" s="74"/>
      <c r="LI106" s="74"/>
      <c r="LJ106" s="74"/>
      <c r="LK106" s="74"/>
      <c r="LL106" s="74"/>
      <c r="LM106" s="74"/>
      <c r="LN106" s="74"/>
      <c r="LO106" s="74"/>
      <c r="LP106" s="74"/>
      <c r="LQ106" s="74"/>
      <c r="LR106" s="74"/>
      <c r="LS106" s="74"/>
      <c r="LT106" s="74"/>
      <c r="LU106" s="74"/>
      <c r="LV106" s="74"/>
      <c r="LW106" s="74"/>
      <c r="LX106" s="74"/>
      <c r="LY106" s="74"/>
      <c r="LZ106" s="74"/>
    </row>
    <row r="107" spans="1:434" ht="17" thickBot="1">
      <c r="A107" s="319"/>
      <c r="B107" s="307"/>
      <c r="C107" s="307"/>
      <c r="D107" s="307"/>
      <c r="E107" s="58" t="s">
        <v>68</v>
      </c>
      <c r="F107" s="310"/>
      <c r="G107" s="99"/>
      <c r="H107" s="42" t="s">
        <v>88</v>
      </c>
      <c r="I107" s="59"/>
      <c r="J107" s="60">
        <v>8.5</v>
      </c>
      <c r="K107" s="61"/>
      <c r="L107" s="60">
        <v>18</v>
      </c>
      <c r="M107" s="61"/>
      <c r="N107" s="60">
        <v>23.3</v>
      </c>
      <c r="O107" s="61"/>
      <c r="P107" s="61"/>
      <c r="Q107" s="61"/>
      <c r="R107" s="61"/>
      <c r="S107" s="60">
        <v>26.1</v>
      </c>
      <c r="T107" s="60"/>
      <c r="U107" s="60">
        <v>22.2</v>
      </c>
      <c r="V107" s="61"/>
      <c r="W107" s="61"/>
      <c r="X107" s="61"/>
      <c r="Y107" s="60"/>
      <c r="Z107" s="60">
        <v>20.5</v>
      </c>
      <c r="AA107" s="61"/>
      <c r="AB107" s="60">
        <v>21</v>
      </c>
      <c r="AC107" s="61"/>
      <c r="AD107" s="60">
        <v>21.7</v>
      </c>
      <c r="AE107" s="60"/>
      <c r="AF107" s="61"/>
      <c r="AG107" s="60">
        <v>15</v>
      </c>
      <c r="AH107" s="61"/>
      <c r="AI107" s="61"/>
      <c r="AJ107" s="60">
        <v>18.899999999999999</v>
      </c>
      <c r="AK107" s="62"/>
      <c r="AL107" s="62"/>
      <c r="AM107" s="62"/>
      <c r="AN107" s="63">
        <v>22.8</v>
      </c>
      <c r="AO107" s="62"/>
      <c r="AP107" s="62"/>
      <c r="AQ107" s="63">
        <v>26.4</v>
      </c>
      <c r="AR107" s="62"/>
      <c r="AS107" s="62"/>
      <c r="AT107" s="62"/>
      <c r="AU107" s="62"/>
      <c r="AV107" s="63">
        <v>39.5</v>
      </c>
      <c r="AW107" s="62"/>
      <c r="AX107" s="62"/>
      <c r="AY107" s="63"/>
      <c r="AZ107" s="64">
        <v>26.8</v>
      </c>
      <c r="BA107" s="63"/>
      <c r="BC107" s="319"/>
      <c r="BD107">
        <v>0</v>
      </c>
      <c r="BE107" s="65" t="e">
        <f t="shared" si="112"/>
        <v>#N/A</v>
      </c>
      <c r="BF107" s="65" t="str">
        <f t="shared" si="112"/>
        <v>.</v>
      </c>
      <c r="BG107" s="65" t="e">
        <f t="shared" si="112"/>
        <v>#N/A</v>
      </c>
      <c r="BH107" s="66">
        <f t="shared" si="112"/>
        <v>8.5</v>
      </c>
      <c r="BI107" s="66" t="e">
        <f t="shared" si="112"/>
        <v>#N/A</v>
      </c>
      <c r="BJ107" s="66">
        <f t="shared" si="112"/>
        <v>18</v>
      </c>
      <c r="BK107" s="66" t="e">
        <f t="shared" si="112"/>
        <v>#N/A</v>
      </c>
      <c r="BL107" s="66">
        <f t="shared" si="112"/>
        <v>23.3</v>
      </c>
      <c r="BM107" s="66" t="e">
        <f t="shared" si="112"/>
        <v>#N/A</v>
      </c>
      <c r="BN107" s="66" t="e">
        <f t="shared" si="112"/>
        <v>#N/A</v>
      </c>
      <c r="BO107" s="66" t="e">
        <f t="shared" si="112"/>
        <v>#N/A</v>
      </c>
      <c r="BP107" s="66" t="e">
        <f t="shared" si="112"/>
        <v>#N/A</v>
      </c>
      <c r="BQ107" s="66">
        <f t="shared" si="112"/>
        <v>26.1</v>
      </c>
      <c r="BR107" s="66" t="e">
        <f t="shared" si="112"/>
        <v>#N/A</v>
      </c>
      <c r="BS107" s="66">
        <f t="shared" si="112"/>
        <v>22.2</v>
      </c>
      <c r="BT107" s="66" t="e">
        <f t="shared" si="110"/>
        <v>#N/A</v>
      </c>
      <c r="BU107" s="66" t="e">
        <f t="shared" si="110"/>
        <v>#N/A</v>
      </c>
      <c r="BV107" s="66" t="e">
        <f t="shared" si="110"/>
        <v>#N/A</v>
      </c>
      <c r="BW107" s="66" t="e">
        <f t="shared" si="110"/>
        <v>#N/A</v>
      </c>
      <c r="BX107" s="66">
        <f t="shared" si="110"/>
        <v>20.5</v>
      </c>
      <c r="BY107" s="66" t="e">
        <f t="shared" si="110"/>
        <v>#N/A</v>
      </c>
      <c r="BZ107" s="66">
        <f t="shared" si="110"/>
        <v>21</v>
      </c>
      <c r="CA107" s="66" t="e">
        <f t="shared" si="110"/>
        <v>#N/A</v>
      </c>
      <c r="CB107" s="66">
        <f t="shared" si="110"/>
        <v>21.7</v>
      </c>
      <c r="CC107" s="66" t="e">
        <f t="shared" si="110"/>
        <v>#N/A</v>
      </c>
      <c r="CD107" s="66" t="e">
        <f t="shared" si="110"/>
        <v>#N/A</v>
      </c>
      <c r="CE107" s="66">
        <f t="shared" si="110"/>
        <v>15</v>
      </c>
      <c r="CF107" s="66" t="e">
        <f t="shared" si="110"/>
        <v>#N/A</v>
      </c>
      <c r="CG107" s="66" t="e">
        <f t="shared" si="110"/>
        <v>#N/A</v>
      </c>
      <c r="CH107" s="66">
        <f t="shared" ref="CH107:CV109" si="126">IF(AJ107="",NA(),AJ107)</f>
        <v>18.899999999999999</v>
      </c>
      <c r="CI107" s="66" t="e">
        <f t="shared" si="126"/>
        <v>#N/A</v>
      </c>
      <c r="CJ107" s="66" t="e">
        <f t="shared" si="111"/>
        <v>#N/A</v>
      </c>
      <c r="CK107" s="66" t="e">
        <f t="shared" si="111"/>
        <v>#N/A</v>
      </c>
      <c r="CL107" s="66">
        <f t="shared" si="111"/>
        <v>22.8</v>
      </c>
      <c r="CM107" s="66" t="e">
        <f t="shared" si="111"/>
        <v>#N/A</v>
      </c>
      <c r="CN107" s="66" t="e">
        <f t="shared" si="111"/>
        <v>#N/A</v>
      </c>
      <c r="CO107" s="66">
        <f t="shared" si="111"/>
        <v>26.4</v>
      </c>
      <c r="CP107" s="66" t="e">
        <f t="shared" si="111"/>
        <v>#N/A</v>
      </c>
      <c r="CQ107" s="66" t="e">
        <f t="shared" si="111"/>
        <v>#N/A</v>
      </c>
      <c r="CR107" s="66" t="e">
        <f t="shared" si="111"/>
        <v>#N/A</v>
      </c>
      <c r="CS107" s="66" t="e">
        <f t="shared" si="111"/>
        <v>#N/A</v>
      </c>
      <c r="CT107" s="66">
        <f t="shared" si="111"/>
        <v>39.5</v>
      </c>
      <c r="CU107" s="66" t="e">
        <f t="shared" si="111"/>
        <v>#N/A</v>
      </c>
      <c r="CV107" s="66" t="e">
        <f t="shared" si="111"/>
        <v>#N/A</v>
      </c>
      <c r="CW107" s="66" t="e">
        <f t="shared" si="111"/>
        <v>#N/A</v>
      </c>
      <c r="CX107" s="66">
        <f t="shared" si="111"/>
        <v>26.8</v>
      </c>
      <c r="CY107" s="66" t="e">
        <f t="shared" si="111"/>
        <v>#N/A</v>
      </c>
      <c r="CZ107" s="66" t="e">
        <f>IF(#REF!="",NA(),#REF!)</f>
        <v>#REF!</v>
      </c>
      <c r="DA107" s="66" t="e">
        <f>IF(#REF!="",NA(),#REF!)</f>
        <v>#REF!</v>
      </c>
      <c r="DB107" s="66" t="e">
        <f>IF(#REF!="",NA(),#REF!)</f>
        <v>#REF!</v>
      </c>
      <c r="DC107" s="66" t="e">
        <f>IF(#REF!="",NA(),#REF!)</f>
        <v>#REF!</v>
      </c>
      <c r="DD107" s="66" t="e">
        <f>IF(#REF!="",NA(),#REF!)</f>
        <v>#REF!</v>
      </c>
      <c r="DE107" s="66" t="e">
        <f>IF(#REF!="",NA(),#REF!)</f>
        <v>#REF!</v>
      </c>
      <c r="DF107" s="66" t="e">
        <f>IF(#REF!="",NA(),#REF!)</f>
        <v>#REF!</v>
      </c>
      <c r="DG107" s="66" t="e">
        <f>IF(#REF!="",NA(),#REF!)</f>
        <v>#REF!</v>
      </c>
      <c r="DH107" s="66" t="e">
        <f>IF(#REF!="",NA(),#REF!)</f>
        <v>#REF!</v>
      </c>
      <c r="DI107" s="66" t="e">
        <f>IF(#REF!="",NA(),#REF!)</f>
        <v>#REF!</v>
      </c>
      <c r="DJ107" s="66" t="e">
        <f>IF(#REF!="",NA(),#REF!)</f>
        <v>#REF!</v>
      </c>
      <c r="DK107" s="66" t="e">
        <f>IF(#REF!="",NA(),#REF!)</f>
        <v>#REF!</v>
      </c>
      <c r="DL107" s="66" t="e">
        <f>IF(#REF!="",NA(),#REF!)</f>
        <v>#REF!</v>
      </c>
      <c r="DM107" s="66" t="e">
        <f>IF(#REF!="",NA(),#REF!)</f>
        <v>#REF!</v>
      </c>
      <c r="DN107" s="66" t="e">
        <f>IF(#REF!="",NA(),#REF!)</f>
        <v>#REF!</v>
      </c>
      <c r="DO107" s="66" t="e">
        <f>IF(#REF!="",NA(),#REF!)</f>
        <v>#REF!</v>
      </c>
      <c r="DP107" s="66" t="e">
        <f>IF(#REF!="",NA(),#REF!)</f>
        <v>#REF!</v>
      </c>
      <c r="DQ107" s="66" t="e">
        <f>IF(#REF!="",NA(),#REF!)</f>
        <v>#REF!</v>
      </c>
      <c r="DR107" s="66" t="e">
        <f>IF(#REF!="",NA(),#REF!)</f>
        <v>#REF!</v>
      </c>
      <c r="DS107" s="66" t="e">
        <f>IF(#REF!="",NA(),#REF!)</f>
        <v>#REF!</v>
      </c>
      <c r="DT107" s="66" t="e">
        <f>IF(#REF!="",NA(),#REF!)</f>
        <v>#REF!</v>
      </c>
      <c r="DU107" s="66" t="e">
        <f>IF(#REF!="",NA(),#REF!)</f>
        <v>#REF!</v>
      </c>
      <c r="DV107" s="66" t="e">
        <f>IF(#REF!="",NA(),#REF!)</f>
        <v>#REF!</v>
      </c>
      <c r="DW107" s="66" t="e">
        <f>IF(#REF!="",NA(),#REF!)</f>
        <v>#REF!</v>
      </c>
      <c r="DX107" s="67" t="e">
        <f>IF(#REF!="",NA(),#REF!)</f>
        <v>#REF!</v>
      </c>
      <c r="DY107" s="304"/>
      <c r="DZ107" s="324"/>
      <c r="EA107" s="68"/>
      <c r="EB107" s="58" t="s">
        <v>69</v>
      </c>
      <c r="EC107" s="310"/>
      <c r="ED107" s="312"/>
      <c r="EE107" s="313"/>
      <c r="EF107" s="313"/>
      <c r="EG107" s="313"/>
      <c r="EH107" s="313"/>
      <c r="EI107" s="313"/>
      <c r="EJ107" s="53" t="str">
        <f t="shared" si="113"/>
        <v/>
      </c>
      <c r="EK107" s="53" t="str">
        <f t="shared" si="113"/>
        <v/>
      </c>
      <c r="EL107" s="70" t="str">
        <f t="shared" si="113"/>
        <v/>
      </c>
      <c r="EM107">
        <f t="shared" si="113"/>
        <v>8.5</v>
      </c>
      <c r="EN107" t="str">
        <f t="shared" si="113"/>
        <v/>
      </c>
      <c r="EO107">
        <f t="shared" si="113"/>
        <v>18</v>
      </c>
      <c r="EP107" t="str">
        <f t="shared" si="113"/>
        <v/>
      </c>
      <c r="EQ107">
        <f t="shared" si="113"/>
        <v>23.3</v>
      </c>
      <c r="ER107" t="str">
        <f t="shared" si="113"/>
        <v/>
      </c>
      <c r="ES107" t="str">
        <f t="shared" si="113"/>
        <v/>
      </c>
      <c r="ET107" t="str">
        <f t="shared" si="113"/>
        <v/>
      </c>
      <c r="EU107" t="str">
        <f t="shared" si="113"/>
        <v/>
      </c>
      <c r="EV107">
        <f t="shared" si="113"/>
        <v>26.1</v>
      </c>
      <c r="EW107" t="str">
        <f t="shared" si="113"/>
        <v/>
      </c>
      <c r="EX107">
        <f t="shared" si="113"/>
        <v>22.2</v>
      </c>
      <c r="EY107" t="str">
        <f t="shared" si="88"/>
        <v/>
      </c>
      <c r="EZ107" t="str">
        <f t="shared" si="88"/>
        <v/>
      </c>
      <c r="FA107" t="str">
        <f t="shared" si="88"/>
        <v/>
      </c>
      <c r="FB107" t="str">
        <f t="shared" si="88"/>
        <v/>
      </c>
      <c r="FC107">
        <f t="shared" si="88"/>
        <v>20.5</v>
      </c>
      <c r="FD107" t="str">
        <f t="shared" si="88"/>
        <v/>
      </c>
      <c r="FE107">
        <f t="shared" si="119"/>
        <v>21</v>
      </c>
      <c r="FF107" t="str">
        <f t="shared" si="119"/>
        <v/>
      </c>
      <c r="FG107">
        <f t="shared" si="119"/>
        <v>21.7</v>
      </c>
      <c r="FH107" t="str">
        <f t="shared" si="119"/>
        <v/>
      </c>
      <c r="FI107" t="str">
        <f t="shared" si="119"/>
        <v/>
      </c>
      <c r="FJ107">
        <f t="shared" si="119"/>
        <v>15</v>
      </c>
      <c r="FK107" t="str">
        <f t="shared" si="119"/>
        <v/>
      </c>
      <c r="FL107" t="str">
        <f t="shared" si="119"/>
        <v/>
      </c>
      <c r="FM107">
        <f t="shared" si="119"/>
        <v>18.899999999999999</v>
      </c>
      <c r="FN107" t="str">
        <f t="shared" si="66"/>
        <v/>
      </c>
      <c r="FO107" t="str">
        <f t="shared" si="66"/>
        <v/>
      </c>
      <c r="FP107" t="str">
        <f t="shared" si="66"/>
        <v/>
      </c>
      <c r="FQ107">
        <f t="shared" si="66"/>
        <v>22.8</v>
      </c>
      <c r="FR107" t="str">
        <f t="shared" si="66"/>
        <v/>
      </c>
      <c r="FS107" t="str">
        <f t="shared" si="66"/>
        <v/>
      </c>
      <c r="FT107">
        <f t="shared" si="66"/>
        <v>26.4</v>
      </c>
      <c r="FU107" t="str">
        <f t="shared" si="66"/>
        <v/>
      </c>
      <c r="FV107" t="str">
        <f t="shared" si="66"/>
        <v/>
      </c>
      <c r="FW107" t="str">
        <f t="shared" si="66"/>
        <v/>
      </c>
      <c r="FX107" t="str">
        <f t="shared" si="66"/>
        <v/>
      </c>
      <c r="FY107">
        <f t="shared" si="66"/>
        <v>39.5</v>
      </c>
      <c r="FZ107" t="str">
        <f t="shared" si="117"/>
        <v/>
      </c>
      <c r="GA107" t="str">
        <f t="shared" si="117"/>
        <v/>
      </c>
      <c r="GB107" t="str">
        <f t="shared" si="117"/>
        <v/>
      </c>
      <c r="GC107">
        <f t="shared" si="117"/>
        <v>26.8</v>
      </c>
      <c r="GD107" t="str">
        <f t="shared" si="117"/>
        <v/>
      </c>
      <c r="GE107" t="str">
        <f t="shared" si="99"/>
        <v/>
      </c>
      <c r="GF107" t="str">
        <f t="shared" si="99"/>
        <v/>
      </c>
      <c r="GG107" t="str">
        <f t="shared" si="99"/>
        <v/>
      </c>
      <c r="GH107" t="str">
        <f t="shared" si="97"/>
        <v/>
      </c>
      <c r="GI107" t="str">
        <f t="shared" si="97"/>
        <v/>
      </c>
      <c r="GJ107" t="str">
        <f t="shared" si="97"/>
        <v/>
      </c>
      <c r="GK107" t="str">
        <f t="shared" si="97"/>
        <v/>
      </c>
      <c r="GL107" t="str">
        <f t="shared" si="97"/>
        <v/>
      </c>
      <c r="GM107" t="str">
        <f t="shared" si="97"/>
        <v/>
      </c>
      <c r="GN107" t="str">
        <f t="shared" si="67"/>
        <v/>
      </c>
      <c r="GO107" t="str">
        <f t="shared" si="67"/>
        <v/>
      </c>
      <c r="GP107" t="str">
        <f t="shared" si="67"/>
        <v/>
      </c>
      <c r="GQ107" t="str">
        <f t="shared" si="67"/>
        <v/>
      </c>
      <c r="GR107" t="str">
        <f t="shared" si="67"/>
        <v/>
      </c>
      <c r="GS107" t="str">
        <f t="shared" si="67"/>
        <v/>
      </c>
      <c r="GT107" t="str">
        <f t="shared" si="67"/>
        <v/>
      </c>
      <c r="GU107" t="str">
        <f t="shared" si="67"/>
        <v/>
      </c>
      <c r="GV107" t="str">
        <f t="shared" si="67"/>
        <v/>
      </c>
      <c r="GW107" t="str">
        <f t="shared" si="67"/>
        <v/>
      </c>
      <c r="GX107" t="str">
        <f t="shared" si="67"/>
        <v/>
      </c>
      <c r="GY107" t="str">
        <f t="shared" si="67"/>
        <v/>
      </c>
      <c r="GZ107" t="str">
        <f t="shared" si="125"/>
        <v/>
      </c>
      <c r="HA107" t="str">
        <f t="shared" si="125"/>
        <v/>
      </c>
      <c r="HB107" t="str">
        <f t="shared" si="125"/>
        <v/>
      </c>
      <c r="HC107" s="71" t="str">
        <f t="shared" si="125"/>
        <v/>
      </c>
      <c r="HD107" s="313"/>
      <c r="HE107" s="313"/>
      <c r="HF107" s="313"/>
      <c r="HG107" s="313"/>
      <c r="HH107" s="313"/>
      <c r="HI107" s="316"/>
      <c r="HM107" s="70"/>
      <c r="KC107" s="71"/>
      <c r="KE107" s="318"/>
      <c r="KF107" s="72"/>
      <c r="KG107" s="72"/>
      <c r="KH107" s="73"/>
      <c r="KI107" s="74"/>
      <c r="KJ107" s="74"/>
      <c r="KK107" s="74"/>
      <c r="KL107" s="74"/>
      <c r="KM107" s="74"/>
      <c r="KN107" s="74"/>
      <c r="KO107" s="74"/>
      <c r="KP107" s="74"/>
      <c r="KQ107" s="74"/>
      <c r="KR107" s="74"/>
      <c r="KS107" s="74"/>
      <c r="KT107" s="74"/>
      <c r="KU107" s="74"/>
      <c r="KV107" s="74"/>
      <c r="KW107" s="74"/>
      <c r="KX107" s="74"/>
      <c r="KY107" s="74"/>
      <c r="KZ107" s="74"/>
      <c r="LA107" s="74"/>
      <c r="LB107" s="74"/>
      <c r="LC107" s="74"/>
      <c r="LD107" s="74"/>
      <c r="LE107" s="74"/>
      <c r="LF107" s="74"/>
      <c r="LG107" s="74"/>
      <c r="LH107" s="74"/>
      <c r="LI107" s="74"/>
      <c r="LJ107" s="74"/>
      <c r="LK107" s="74"/>
      <c r="LL107" s="74"/>
      <c r="LM107" s="74"/>
      <c r="LN107" s="74"/>
      <c r="LO107" s="74"/>
      <c r="LP107" s="74"/>
      <c r="LQ107" s="74"/>
      <c r="LR107" s="74"/>
      <c r="LS107" s="74"/>
      <c r="LT107" s="74"/>
      <c r="LU107" s="74"/>
      <c r="LV107" s="74"/>
      <c r="LW107" s="74"/>
      <c r="LX107" s="74"/>
      <c r="LY107" s="74"/>
      <c r="LZ107" s="74"/>
    </row>
    <row r="108" spans="1:434" ht="17" thickBot="1">
      <c r="A108" s="319"/>
      <c r="B108" s="307"/>
      <c r="C108" s="307"/>
      <c r="D108" s="307"/>
      <c r="E108" s="58" t="s">
        <v>70</v>
      </c>
      <c r="F108" s="310"/>
      <c r="G108" s="99"/>
      <c r="H108" s="42" t="s">
        <v>88</v>
      </c>
      <c r="I108" s="59"/>
      <c r="J108" s="60">
        <v>18.3</v>
      </c>
      <c r="K108" s="61"/>
      <c r="L108" s="60">
        <v>5.9</v>
      </c>
      <c r="M108" s="61"/>
      <c r="N108" s="60">
        <v>4.4000000000000004</v>
      </c>
      <c r="O108" s="61"/>
      <c r="P108" s="61"/>
      <c r="Q108" s="61"/>
      <c r="R108" s="61"/>
      <c r="S108" s="60">
        <v>3.7</v>
      </c>
      <c r="T108" s="60"/>
      <c r="U108" s="60">
        <v>3.4</v>
      </c>
      <c r="V108" s="61"/>
      <c r="W108" s="61"/>
      <c r="X108" s="61"/>
      <c r="Y108" s="60"/>
      <c r="Z108" s="60">
        <v>4</v>
      </c>
      <c r="AA108" s="61"/>
      <c r="AB108" s="60">
        <v>4.4000000000000004</v>
      </c>
      <c r="AC108" s="61"/>
      <c r="AD108" s="60">
        <v>4.9000000000000004</v>
      </c>
      <c r="AE108" s="60"/>
      <c r="AF108" s="61"/>
      <c r="AG108" s="60">
        <v>5.0999999999999996</v>
      </c>
      <c r="AH108" s="61"/>
      <c r="AI108" s="61"/>
      <c r="AJ108" s="60">
        <v>6</v>
      </c>
      <c r="AK108" s="62"/>
      <c r="AL108" s="62"/>
      <c r="AM108" s="62"/>
      <c r="AN108" s="63">
        <v>6.9</v>
      </c>
      <c r="AO108" s="62"/>
      <c r="AP108" s="62"/>
      <c r="AQ108" s="63">
        <v>4.7</v>
      </c>
      <c r="AR108" s="62"/>
      <c r="AS108" s="62"/>
      <c r="AT108" s="62"/>
      <c r="AU108" s="62"/>
      <c r="AV108" s="63">
        <v>1.8</v>
      </c>
      <c r="AW108" s="62"/>
      <c r="AX108" s="62"/>
      <c r="AY108" s="63"/>
      <c r="AZ108" s="64">
        <v>7.7</v>
      </c>
      <c r="BA108" s="63"/>
      <c r="BC108" s="319"/>
      <c r="BD108">
        <v>0</v>
      </c>
      <c r="BE108" s="65" t="e">
        <f t="shared" si="112"/>
        <v>#N/A</v>
      </c>
      <c r="BF108" s="65" t="str">
        <f t="shared" si="112"/>
        <v>.</v>
      </c>
      <c r="BG108" s="65" t="e">
        <f t="shared" si="112"/>
        <v>#N/A</v>
      </c>
      <c r="BH108" s="66">
        <f t="shared" si="112"/>
        <v>18.3</v>
      </c>
      <c r="BI108" s="66" t="e">
        <f t="shared" si="112"/>
        <v>#N/A</v>
      </c>
      <c r="BJ108" s="66">
        <f t="shared" si="112"/>
        <v>5.9</v>
      </c>
      <c r="BK108" s="66" t="e">
        <f t="shared" si="112"/>
        <v>#N/A</v>
      </c>
      <c r="BL108" s="66">
        <f t="shared" si="112"/>
        <v>4.4000000000000004</v>
      </c>
      <c r="BM108" s="66" t="e">
        <f t="shared" si="112"/>
        <v>#N/A</v>
      </c>
      <c r="BN108" s="66" t="e">
        <f t="shared" si="112"/>
        <v>#N/A</v>
      </c>
      <c r="BO108" s="66" t="e">
        <f t="shared" si="112"/>
        <v>#N/A</v>
      </c>
      <c r="BP108" s="66" t="e">
        <f t="shared" si="112"/>
        <v>#N/A</v>
      </c>
      <c r="BQ108" s="66">
        <f t="shared" si="112"/>
        <v>3.7</v>
      </c>
      <c r="BR108" s="66" t="e">
        <f t="shared" si="112"/>
        <v>#N/A</v>
      </c>
      <c r="BS108" s="66">
        <f t="shared" si="112"/>
        <v>3.4</v>
      </c>
      <c r="BT108" s="66" t="e">
        <f t="shared" ref="BT108:CG109" si="127">IF(V108="",NA(),V108)</f>
        <v>#N/A</v>
      </c>
      <c r="BU108" s="66" t="e">
        <f t="shared" si="127"/>
        <v>#N/A</v>
      </c>
      <c r="BV108" s="66" t="e">
        <f t="shared" si="127"/>
        <v>#N/A</v>
      </c>
      <c r="BW108" s="66" t="e">
        <f t="shared" si="127"/>
        <v>#N/A</v>
      </c>
      <c r="BX108" s="66">
        <f t="shared" si="127"/>
        <v>4</v>
      </c>
      <c r="BY108" s="66" t="e">
        <f t="shared" si="127"/>
        <v>#N/A</v>
      </c>
      <c r="BZ108" s="66">
        <f t="shared" si="127"/>
        <v>4.4000000000000004</v>
      </c>
      <c r="CA108" s="66" t="e">
        <f t="shared" si="127"/>
        <v>#N/A</v>
      </c>
      <c r="CB108" s="66">
        <f t="shared" si="127"/>
        <v>4.9000000000000004</v>
      </c>
      <c r="CC108" s="66" t="e">
        <f t="shared" si="127"/>
        <v>#N/A</v>
      </c>
      <c r="CD108" s="66" t="e">
        <f t="shared" si="127"/>
        <v>#N/A</v>
      </c>
      <c r="CE108" s="66">
        <f t="shared" si="127"/>
        <v>5.0999999999999996</v>
      </c>
      <c r="CF108" s="66" t="e">
        <f t="shared" si="127"/>
        <v>#N/A</v>
      </c>
      <c r="CG108" s="66" t="e">
        <f t="shared" si="127"/>
        <v>#N/A</v>
      </c>
      <c r="CH108" s="66">
        <f t="shared" si="126"/>
        <v>6</v>
      </c>
      <c r="CI108" s="66" t="e">
        <f t="shared" si="126"/>
        <v>#N/A</v>
      </c>
      <c r="CJ108" s="66" t="e">
        <f t="shared" si="111"/>
        <v>#N/A</v>
      </c>
      <c r="CK108" s="66" t="e">
        <f t="shared" si="111"/>
        <v>#N/A</v>
      </c>
      <c r="CL108" s="66">
        <f t="shared" si="111"/>
        <v>6.9</v>
      </c>
      <c r="CM108" s="66" t="e">
        <f t="shared" si="111"/>
        <v>#N/A</v>
      </c>
      <c r="CN108" s="66" t="e">
        <f t="shared" si="111"/>
        <v>#N/A</v>
      </c>
      <c r="CO108" s="66">
        <f t="shared" si="111"/>
        <v>4.7</v>
      </c>
      <c r="CP108" s="66" t="e">
        <f t="shared" si="111"/>
        <v>#N/A</v>
      </c>
      <c r="CQ108" s="66" t="e">
        <f t="shared" si="111"/>
        <v>#N/A</v>
      </c>
      <c r="CR108" s="66" t="e">
        <f t="shared" si="111"/>
        <v>#N/A</v>
      </c>
      <c r="CS108" s="66" t="e">
        <f t="shared" si="111"/>
        <v>#N/A</v>
      </c>
      <c r="CT108" s="66">
        <f t="shared" si="111"/>
        <v>1.8</v>
      </c>
      <c r="CU108" s="66" t="e">
        <f t="shared" si="111"/>
        <v>#N/A</v>
      </c>
      <c r="CV108" s="66" t="e">
        <f t="shared" si="111"/>
        <v>#N/A</v>
      </c>
      <c r="CW108" s="66" t="e">
        <f t="shared" ref="CW108:CY109" si="128">IF(AY108="",NA(),AY108)</f>
        <v>#N/A</v>
      </c>
      <c r="CX108" s="66">
        <f t="shared" si="128"/>
        <v>7.7</v>
      </c>
      <c r="CY108" s="66" t="e">
        <f t="shared" si="128"/>
        <v>#N/A</v>
      </c>
      <c r="CZ108" s="66" t="e">
        <f>IF(#REF!="",NA(),#REF!)</f>
        <v>#REF!</v>
      </c>
      <c r="DA108" s="66" t="e">
        <f>IF(#REF!="",NA(),#REF!)</f>
        <v>#REF!</v>
      </c>
      <c r="DB108" s="66" t="e">
        <f>IF(#REF!="",NA(),#REF!)</f>
        <v>#REF!</v>
      </c>
      <c r="DC108" s="66" t="e">
        <f>IF(#REF!="",NA(),#REF!)</f>
        <v>#REF!</v>
      </c>
      <c r="DD108" s="66" t="e">
        <f>IF(#REF!="",NA(),#REF!)</f>
        <v>#REF!</v>
      </c>
      <c r="DE108" s="66" t="e">
        <f>IF(#REF!="",NA(),#REF!)</f>
        <v>#REF!</v>
      </c>
      <c r="DF108" s="66" t="e">
        <f>IF(#REF!="",NA(),#REF!)</f>
        <v>#REF!</v>
      </c>
      <c r="DG108" s="66" t="e">
        <f>IF(#REF!="",NA(),#REF!)</f>
        <v>#REF!</v>
      </c>
      <c r="DH108" s="66" t="e">
        <f>IF(#REF!="",NA(),#REF!)</f>
        <v>#REF!</v>
      </c>
      <c r="DI108" s="66" t="e">
        <f>IF(#REF!="",NA(),#REF!)</f>
        <v>#REF!</v>
      </c>
      <c r="DJ108" s="66" t="e">
        <f>IF(#REF!="",NA(),#REF!)</f>
        <v>#REF!</v>
      </c>
      <c r="DK108" s="66" t="e">
        <f>IF(#REF!="",NA(),#REF!)</f>
        <v>#REF!</v>
      </c>
      <c r="DL108" s="66" t="e">
        <f>IF(#REF!="",NA(),#REF!)</f>
        <v>#REF!</v>
      </c>
      <c r="DM108" s="66" t="e">
        <f>IF(#REF!="",NA(),#REF!)</f>
        <v>#REF!</v>
      </c>
      <c r="DN108" s="66" t="e">
        <f>IF(#REF!="",NA(),#REF!)</f>
        <v>#REF!</v>
      </c>
      <c r="DO108" s="66" t="e">
        <f>IF(#REF!="",NA(),#REF!)</f>
        <v>#REF!</v>
      </c>
      <c r="DP108" s="66" t="e">
        <f>IF(#REF!="",NA(),#REF!)</f>
        <v>#REF!</v>
      </c>
      <c r="DQ108" s="66" t="e">
        <f>IF(#REF!="",NA(),#REF!)</f>
        <v>#REF!</v>
      </c>
      <c r="DR108" s="66" t="e">
        <f>IF(#REF!="",NA(),#REF!)</f>
        <v>#REF!</v>
      </c>
      <c r="DS108" s="66" t="e">
        <f>IF(#REF!="",NA(),#REF!)</f>
        <v>#REF!</v>
      </c>
      <c r="DT108" s="66" t="e">
        <f>IF(#REF!="",NA(),#REF!)</f>
        <v>#REF!</v>
      </c>
      <c r="DU108" s="66" t="e">
        <f>IF(#REF!="",NA(),#REF!)</f>
        <v>#REF!</v>
      </c>
      <c r="DV108" s="66" t="e">
        <f>IF(#REF!="",NA(),#REF!)</f>
        <v>#REF!</v>
      </c>
      <c r="DW108" s="66" t="e">
        <f>IF(#REF!="",NA(),#REF!)</f>
        <v>#REF!</v>
      </c>
      <c r="DX108" s="67" t="e">
        <f>IF(#REF!="",NA(),#REF!)</f>
        <v>#REF!</v>
      </c>
      <c r="DY108" s="304"/>
      <c r="DZ108" s="324"/>
      <c r="EA108" s="68"/>
      <c r="EB108" s="58" t="s">
        <v>70</v>
      </c>
      <c r="EC108" s="310"/>
      <c r="ED108" s="312"/>
      <c r="EE108" s="313"/>
      <c r="EF108" s="313"/>
      <c r="EG108" s="313"/>
      <c r="EH108" s="313"/>
      <c r="EI108" s="313"/>
      <c r="EJ108" s="53" t="str">
        <f t="shared" si="113"/>
        <v/>
      </c>
      <c r="EK108" s="53" t="str">
        <f t="shared" si="113"/>
        <v/>
      </c>
      <c r="EL108" s="70" t="str">
        <f t="shared" si="113"/>
        <v/>
      </c>
      <c r="EM108">
        <f t="shared" si="113"/>
        <v>18.3</v>
      </c>
      <c r="EN108" t="str">
        <f t="shared" si="113"/>
        <v/>
      </c>
      <c r="EO108">
        <f t="shared" si="113"/>
        <v>5.9</v>
      </c>
      <c r="EP108" t="str">
        <f t="shared" si="113"/>
        <v/>
      </c>
      <c r="EQ108">
        <f t="shared" si="113"/>
        <v>4.4000000000000004</v>
      </c>
      <c r="ER108" t="str">
        <f t="shared" si="113"/>
        <v/>
      </c>
      <c r="ES108" t="str">
        <f t="shared" si="113"/>
        <v/>
      </c>
      <c r="ET108" t="str">
        <f t="shared" si="113"/>
        <v/>
      </c>
      <c r="EU108" t="str">
        <f t="shared" si="113"/>
        <v/>
      </c>
      <c r="EV108">
        <f t="shared" si="113"/>
        <v>3.7</v>
      </c>
      <c r="EW108" t="str">
        <f t="shared" si="113"/>
        <v/>
      </c>
      <c r="EX108">
        <f t="shared" si="113"/>
        <v>3.4</v>
      </c>
      <c r="EY108" t="str">
        <f t="shared" si="88"/>
        <v/>
      </c>
      <c r="EZ108" t="str">
        <f t="shared" si="88"/>
        <v/>
      </c>
      <c r="FA108" t="str">
        <f t="shared" si="88"/>
        <v/>
      </c>
      <c r="FB108" t="str">
        <f t="shared" si="88"/>
        <v/>
      </c>
      <c r="FC108">
        <f t="shared" si="88"/>
        <v>4</v>
      </c>
      <c r="FD108" t="str">
        <f t="shared" si="88"/>
        <v/>
      </c>
      <c r="FE108">
        <f t="shared" si="119"/>
        <v>4.4000000000000004</v>
      </c>
      <c r="FF108" t="str">
        <f t="shared" si="119"/>
        <v/>
      </c>
      <c r="FG108">
        <f t="shared" si="119"/>
        <v>4.9000000000000004</v>
      </c>
      <c r="FH108" t="str">
        <f t="shared" si="119"/>
        <v/>
      </c>
      <c r="FI108" t="str">
        <f t="shared" si="119"/>
        <v/>
      </c>
      <c r="FJ108">
        <f t="shared" si="119"/>
        <v>5.0999999999999996</v>
      </c>
      <c r="FK108" t="str">
        <f t="shared" si="119"/>
        <v/>
      </c>
      <c r="FL108" t="str">
        <f t="shared" si="119"/>
        <v/>
      </c>
      <c r="FM108">
        <f t="shared" si="119"/>
        <v>6</v>
      </c>
      <c r="FN108" t="str">
        <f t="shared" si="66"/>
        <v/>
      </c>
      <c r="FO108" t="str">
        <f t="shared" si="66"/>
        <v/>
      </c>
      <c r="FP108" t="str">
        <f t="shared" si="66"/>
        <v/>
      </c>
      <c r="FQ108">
        <f t="shared" si="66"/>
        <v>6.9</v>
      </c>
      <c r="FR108" t="str">
        <f t="shared" si="66"/>
        <v/>
      </c>
      <c r="FS108" t="str">
        <f t="shared" si="66"/>
        <v/>
      </c>
      <c r="FT108">
        <f t="shared" si="66"/>
        <v>4.7</v>
      </c>
      <c r="FU108" t="str">
        <f t="shared" si="66"/>
        <v/>
      </c>
      <c r="FV108" t="str">
        <f t="shared" si="66"/>
        <v/>
      </c>
      <c r="FW108" t="str">
        <f t="shared" si="66"/>
        <v/>
      </c>
      <c r="FX108" t="str">
        <f t="shared" si="66"/>
        <v/>
      </c>
      <c r="FY108">
        <f t="shared" si="66"/>
        <v>1.8</v>
      </c>
      <c r="FZ108" t="str">
        <f t="shared" si="117"/>
        <v/>
      </c>
      <c r="GA108" t="str">
        <f t="shared" si="117"/>
        <v/>
      </c>
      <c r="GB108" t="str">
        <f t="shared" si="117"/>
        <v/>
      </c>
      <c r="GC108">
        <f t="shared" si="117"/>
        <v>7.7</v>
      </c>
      <c r="GD108" t="str">
        <f t="shared" si="117"/>
        <v/>
      </c>
      <c r="GE108" t="str">
        <f t="shared" si="99"/>
        <v/>
      </c>
      <c r="GF108" t="str">
        <f t="shared" si="99"/>
        <v/>
      </c>
      <c r="GG108" t="str">
        <f t="shared" si="99"/>
        <v/>
      </c>
      <c r="GH108" t="str">
        <f t="shared" si="97"/>
        <v/>
      </c>
      <c r="GI108" t="str">
        <f t="shared" si="97"/>
        <v/>
      </c>
      <c r="GJ108" t="str">
        <f t="shared" si="97"/>
        <v/>
      </c>
      <c r="GK108" t="str">
        <f t="shared" si="97"/>
        <v/>
      </c>
      <c r="GL108" t="str">
        <f t="shared" si="97"/>
        <v/>
      </c>
      <c r="GM108" t="str">
        <f t="shared" si="97"/>
        <v/>
      </c>
      <c r="GN108" t="str">
        <f t="shared" si="67"/>
        <v/>
      </c>
      <c r="GO108" t="str">
        <f t="shared" si="67"/>
        <v/>
      </c>
      <c r="GP108" t="str">
        <f t="shared" si="67"/>
        <v/>
      </c>
      <c r="GQ108" t="str">
        <f t="shared" si="67"/>
        <v/>
      </c>
      <c r="GR108" t="str">
        <f t="shared" si="67"/>
        <v/>
      </c>
      <c r="GS108" t="str">
        <f t="shared" si="67"/>
        <v/>
      </c>
      <c r="GT108" t="str">
        <f t="shared" si="67"/>
        <v/>
      </c>
      <c r="GU108" t="str">
        <f t="shared" si="67"/>
        <v/>
      </c>
      <c r="GV108" t="str">
        <f t="shared" si="67"/>
        <v/>
      </c>
      <c r="GW108" t="str">
        <f t="shared" si="67"/>
        <v/>
      </c>
      <c r="GX108" t="str">
        <f t="shared" si="67"/>
        <v/>
      </c>
      <c r="GY108" t="str">
        <f t="shared" si="67"/>
        <v/>
      </c>
      <c r="GZ108" t="str">
        <f t="shared" si="125"/>
        <v/>
      </c>
      <c r="HA108" t="str">
        <f t="shared" si="125"/>
        <v/>
      </c>
      <c r="HB108" t="str">
        <f t="shared" si="125"/>
        <v/>
      </c>
      <c r="HC108" s="71" t="str">
        <f t="shared" si="125"/>
        <v/>
      </c>
      <c r="HD108" s="313"/>
      <c r="HE108" s="313"/>
      <c r="HF108" s="313"/>
      <c r="HG108" s="313"/>
      <c r="HH108" s="313"/>
      <c r="HI108" s="316"/>
      <c r="HM108" s="70"/>
      <c r="KC108" s="71"/>
      <c r="KE108" s="318"/>
      <c r="KF108" s="72"/>
      <c r="KG108" s="72"/>
      <c r="KH108" s="73"/>
      <c r="KI108" s="74"/>
      <c r="KJ108" s="74"/>
      <c r="KK108" s="74"/>
      <c r="KL108" s="74"/>
      <c r="KM108" s="74"/>
      <c r="KN108" s="74"/>
      <c r="KO108" s="74"/>
      <c r="KP108" s="74"/>
      <c r="KQ108" s="74"/>
      <c r="KR108" s="74"/>
      <c r="KS108" s="74"/>
      <c r="KT108" s="74"/>
      <c r="KU108" s="74"/>
      <c r="KV108" s="74"/>
      <c r="KW108" s="74"/>
      <c r="KX108" s="74"/>
      <c r="KY108" s="74"/>
      <c r="KZ108" s="74"/>
      <c r="LA108" s="74"/>
      <c r="LB108" s="74"/>
      <c r="LC108" s="74"/>
      <c r="LD108" s="74"/>
      <c r="LE108" s="74"/>
      <c r="LF108" s="74"/>
      <c r="LG108" s="74"/>
      <c r="LH108" s="74"/>
      <c r="LI108" s="74"/>
      <c r="LJ108" s="74"/>
      <c r="LK108" s="74"/>
      <c r="LL108" s="74"/>
      <c r="LM108" s="74"/>
      <c r="LN108" s="74"/>
      <c r="LO108" s="74"/>
      <c r="LP108" s="74"/>
      <c r="LQ108" s="74"/>
      <c r="LR108" s="74"/>
      <c r="LS108" s="74"/>
      <c r="LT108" s="74"/>
      <c r="LU108" s="74"/>
      <c r="LV108" s="74"/>
      <c r="LW108" s="74"/>
      <c r="LX108" s="74"/>
      <c r="LY108" s="74"/>
      <c r="LZ108" s="74"/>
    </row>
    <row r="109" spans="1:434" ht="17" thickBot="1">
      <c r="A109" s="319"/>
      <c r="B109" s="307"/>
      <c r="C109" s="308"/>
      <c r="D109" s="308"/>
      <c r="E109" s="94" t="s">
        <v>3</v>
      </c>
      <c r="F109" s="311"/>
      <c r="G109" s="100"/>
      <c r="H109" s="75"/>
      <c r="I109" s="95"/>
      <c r="J109" s="79">
        <v>52.8</v>
      </c>
      <c r="K109" s="80"/>
      <c r="L109" s="79">
        <v>49.699999999999996</v>
      </c>
      <c r="M109" s="80"/>
      <c r="N109" s="79">
        <v>36.9</v>
      </c>
      <c r="O109" s="80"/>
      <c r="P109" s="80"/>
      <c r="Q109" s="80"/>
      <c r="R109" s="80"/>
      <c r="S109" s="79">
        <v>12.6</v>
      </c>
      <c r="T109" s="79"/>
      <c r="U109" s="79">
        <v>1.2</v>
      </c>
      <c r="V109" s="80"/>
      <c r="W109" s="80"/>
      <c r="X109" s="80"/>
      <c r="Y109" s="79"/>
      <c r="Z109" s="79">
        <v>4.4000000000000057</v>
      </c>
      <c r="AA109" s="80"/>
      <c r="AB109" s="79">
        <v>9.1</v>
      </c>
      <c r="AC109" s="80"/>
      <c r="AD109" s="79">
        <v>16.3</v>
      </c>
      <c r="AE109" s="79"/>
      <c r="AF109" s="80"/>
      <c r="AG109" s="79">
        <v>16.2</v>
      </c>
      <c r="AH109" s="80"/>
      <c r="AI109" s="80"/>
      <c r="AJ109" s="60">
        <v>24.4</v>
      </c>
      <c r="AK109" s="96"/>
      <c r="AL109" s="96"/>
      <c r="AM109" s="96"/>
      <c r="AN109" s="97">
        <v>32.6</v>
      </c>
      <c r="AO109" s="96"/>
      <c r="AP109" s="96"/>
      <c r="AQ109" s="97">
        <v>4.5999999999999996</v>
      </c>
      <c r="AR109" s="96"/>
      <c r="AS109" s="96"/>
      <c r="AT109" s="96"/>
      <c r="AU109" s="96"/>
      <c r="AV109" s="97">
        <v>3.4</v>
      </c>
      <c r="AW109" s="96"/>
      <c r="AX109" s="96"/>
      <c r="AY109" s="97"/>
      <c r="AZ109" s="98">
        <v>27.8</v>
      </c>
      <c r="BA109" s="97"/>
      <c r="BC109" s="319"/>
      <c r="BD109">
        <v>0</v>
      </c>
      <c r="BE109" s="84" t="e">
        <f t="shared" ref="BE109:BS109" si="129">IF(G109="",NA(),G109)</f>
        <v>#N/A</v>
      </c>
      <c r="BF109" s="84" t="e">
        <f t="shared" si="129"/>
        <v>#N/A</v>
      </c>
      <c r="BG109" s="65" t="e">
        <f t="shared" si="129"/>
        <v>#N/A</v>
      </c>
      <c r="BH109" s="66">
        <f t="shared" si="129"/>
        <v>52.8</v>
      </c>
      <c r="BI109" s="66" t="e">
        <f t="shared" si="129"/>
        <v>#N/A</v>
      </c>
      <c r="BJ109" s="66">
        <f t="shared" si="129"/>
        <v>49.699999999999996</v>
      </c>
      <c r="BK109" s="66" t="e">
        <f t="shared" si="129"/>
        <v>#N/A</v>
      </c>
      <c r="BL109" s="66">
        <f t="shared" si="129"/>
        <v>36.9</v>
      </c>
      <c r="BM109" s="66" t="e">
        <f t="shared" si="129"/>
        <v>#N/A</v>
      </c>
      <c r="BN109" s="66" t="e">
        <f t="shared" si="129"/>
        <v>#N/A</v>
      </c>
      <c r="BO109" s="66" t="e">
        <f t="shared" si="129"/>
        <v>#N/A</v>
      </c>
      <c r="BP109" s="66" t="e">
        <f t="shared" si="129"/>
        <v>#N/A</v>
      </c>
      <c r="BQ109" s="66">
        <f t="shared" si="129"/>
        <v>12.6</v>
      </c>
      <c r="BR109" s="66" t="e">
        <f t="shared" si="129"/>
        <v>#N/A</v>
      </c>
      <c r="BS109" s="66">
        <f t="shared" si="129"/>
        <v>1.2</v>
      </c>
      <c r="BT109" s="66" t="e">
        <f t="shared" si="127"/>
        <v>#N/A</v>
      </c>
      <c r="BU109" s="66" t="e">
        <f t="shared" si="127"/>
        <v>#N/A</v>
      </c>
      <c r="BV109" s="66" t="e">
        <f t="shared" si="127"/>
        <v>#N/A</v>
      </c>
      <c r="BW109" s="66" t="e">
        <f t="shared" si="127"/>
        <v>#N/A</v>
      </c>
      <c r="BX109" s="66">
        <f t="shared" si="127"/>
        <v>4.4000000000000057</v>
      </c>
      <c r="BY109" s="66" t="e">
        <f t="shared" si="127"/>
        <v>#N/A</v>
      </c>
      <c r="BZ109" s="66">
        <f t="shared" si="127"/>
        <v>9.1</v>
      </c>
      <c r="CA109" s="66" t="e">
        <f t="shared" si="127"/>
        <v>#N/A</v>
      </c>
      <c r="CB109" s="66">
        <f t="shared" si="127"/>
        <v>16.3</v>
      </c>
      <c r="CC109" s="66" t="e">
        <f t="shared" si="127"/>
        <v>#N/A</v>
      </c>
      <c r="CD109" s="66" t="e">
        <f t="shared" si="127"/>
        <v>#N/A</v>
      </c>
      <c r="CE109" s="66">
        <f t="shared" si="127"/>
        <v>16.2</v>
      </c>
      <c r="CF109" s="66" t="e">
        <f t="shared" si="127"/>
        <v>#N/A</v>
      </c>
      <c r="CG109" s="66" t="e">
        <f t="shared" si="127"/>
        <v>#N/A</v>
      </c>
      <c r="CH109" s="66">
        <f t="shared" si="126"/>
        <v>24.4</v>
      </c>
      <c r="CI109" s="66" t="e">
        <f t="shared" si="126"/>
        <v>#N/A</v>
      </c>
      <c r="CJ109" s="66" t="e">
        <f t="shared" si="126"/>
        <v>#N/A</v>
      </c>
      <c r="CK109" s="66" t="e">
        <f t="shared" si="126"/>
        <v>#N/A</v>
      </c>
      <c r="CL109" s="66">
        <f t="shared" si="126"/>
        <v>32.6</v>
      </c>
      <c r="CM109" s="66" t="e">
        <f t="shared" si="126"/>
        <v>#N/A</v>
      </c>
      <c r="CN109" s="66" t="e">
        <f t="shared" si="126"/>
        <v>#N/A</v>
      </c>
      <c r="CO109" s="66">
        <f t="shared" si="126"/>
        <v>4.5999999999999996</v>
      </c>
      <c r="CP109" s="66" t="e">
        <f t="shared" si="126"/>
        <v>#N/A</v>
      </c>
      <c r="CQ109" s="66" t="e">
        <f t="shared" si="126"/>
        <v>#N/A</v>
      </c>
      <c r="CR109" s="66" t="e">
        <f t="shared" si="126"/>
        <v>#N/A</v>
      </c>
      <c r="CS109" s="66" t="e">
        <f t="shared" si="126"/>
        <v>#N/A</v>
      </c>
      <c r="CT109" s="66">
        <f t="shared" si="126"/>
        <v>3.4</v>
      </c>
      <c r="CU109" s="66" t="e">
        <f t="shared" si="126"/>
        <v>#N/A</v>
      </c>
      <c r="CV109" s="66" t="e">
        <f t="shared" si="126"/>
        <v>#N/A</v>
      </c>
      <c r="CW109" s="66" t="e">
        <f t="shared" si="128"/>
        <v>#N/A</v>
      </c>
      <c r="CX109" s="66">
        <f t="shared" si="128"/>
        <v>27.8</v>
      </c>
      <c r="CY109" s="66" t="e">
        <f t="shared" si="128"/>
        <v>#N/A</v>
      </c>
      <c r="CZ109" s="66" t="e">
        <f>IF(#REF!="",NA(),#REF!)</f>
        <v>#REF!</v>
      </c>
      <c r="DA109" s="66" t="e">
        <f>IF(#REF!="",NA(),#REF!)</f>
        <v>#REF!</v>
      </c>
      <c r="DB109" s="66" t="e">
        <f>IF(#REF!="",NA(),#REF!)</f>
        <v>#REF!</v>
      </c>
      <c r="DC109" s="66" t="e">
        <f>IF(#REF!="",NA(),#REF!)</f>
        <v>#REF!</v>
      </c>
      <c r="DD109" s="66" t="e">
        <f>IF(#REF!="",NA(),#REF!)</f>
        <v>#REF!</v>
      </c>
      <c r="DE109" s="66" t="e">
        <f>IF(#REF!="",NA(),#REF!)</f>
        <v>#REF!</v>
      </c>
      <c r="DF109" s="66" t="e">
        <f>IF(#REF!="",NA(),#REF!)</f>
        <v>#REF!</v>
      </c>
      <c r="DG109" s="66" t="e">
        <f>IF(#REF!="",NA(),#REF!)</f>
        <v>#REF!</v>
      </c>
      <c r="DH109" s="66" t="e">
        <f>IF(#REF!="",NA(),#REF!)</f>
        <v>#REF!</v>
      </c>
      <c r="DI109" s="66" t="e">
        <f>IF(#REF!="",NA(),#REF!)</f>
        <v>#REF!</v>
      </c>
      <c r="DJ109" s="66" t="e">
        <f>IF(#REF!="",NA(),#REF!)</f>
        <v>#REF!</v>
      </c>
      <c r="DK109" s="66" t="e">
        <f>IF(#REF!="",NA(),#REF!)</f>
        <v>#REF!</v>
      </c>
      <c r="DL109" s="66" t="e">
        <f>IF(#REF!="",NA(),#REF!)</f>
        <v>#REF!</v>
      </c>
      <c r="DM109" s="66" t="e">
        <f>IF(#REF!="",NA(),#REF!)</f>
        <v>#REF!</v>
      </c>
      <c r="DN109" s="66" t="e">
        <f>IF(#REF!="",NA(),#REF!)</f>
        <v>#REF!</v>
      </c>
      <c r="DO109" s="66" t="e">
        <f>IF(#REF!="",NA(),#REF!)</f>
        <v>#REF!</v>
      </c>
      <c r="DP109" s="66" t="e">
        <f>IF(#REF!="",NA(),#REF!)</f>
        <v>#REF!</v>
      </c>
      <c r="DQ109" s="66" t="e">
        <f>IF(#REF!="",NA(),#REF!)</f>
        <v>#REF!</v>
      </c>
      <c r="DR109" s="66" t="e">
        <f>IF(#REF!="",NA(),#REF!)</f>
        <v>#REF!</v>
      </c>
      <c r="DS109" s="66" t="e">
        <f>IF(#REF!="",NA(),#REF!)</f>
        <v>#REF!</v>
      </c>
      <c r="DT109" s="66" t="e">
        <f>IF(#REF!="",NA(),#REF!)</f>
        <v>#REF!</v>
      </c>
      <c r="DU109" s="66" t="e">
        <f>IF(#REF!="",NA(),#REF!)</f>
        <v>#REF!</v>
      </c>
      <c r="DV109" s="66" t="e">
        <f>IF(#REF!="",NA(),#REF!)</f>
        <v>#REF!</v>
      </c>
      <c r="DW109" s="66" t="e">
        <f>IF(#REF!="",NA(),#REF!)</f>
        <v>#REF!</v>
      </c>
      <c r="DX109" s="67" t="e">
        <f>IF(#REF!="",NA(),#REF!)</f>
        <v>#REF!</v>
      </c>
      <c r="DY109" s="305"/>
      <c r="DZ109" s="325"/>
      <c r="EA109" s="87"/>
      <c r="EB109" s="58" t="s">
        <v>3</v>
      </c>
      <c r="EC109" s="311"/>
      <c r="ED109" s="312"/>
      <c r="EE109" s="313"/>
      <c r="EF109" s="313"/>
      <c r="EG109" s="313"/>
      <c r="EH109" s="313"/>
      <c r="EI109" s="313"/>
      <c r="EJ109" s="53" t="str">
        <f t="shared" ref="EJ109:EX125" si="130">IF(ISNUMBER(BE109),BE109,"")</f>
        <v/>
      </c>
      <c r="EK109" s="53" t="str">
        <f t="shared" si="130"/>
        <v/>
      </c>
      <c r="EL109" s="88" t="str">
        <f t="shared" si="130"/>
        <v/>
      </c>
      <c r="EM109" s="89">
        <f t="shared" si="130"/>
        <v>52.8</v>
      </c>
      <c r="EN109" s="89" t="str">
        <f t="shared" si="130"/>
        <v/>
      </c>
      <c r="EO109" s="89">
        <f t="shared" si="130"/>
        <v>49.699999999999996</v>
      </c>
      <c r="EP109" s="89" t="str">
        <f t="shared" si="130"/>
        <v/>
      </c>
      <c r="EQ109" s="89">
        <f t="shared" si="130"/>
        <v>36.9</v>
      </c>
      <c r="ER109" s="89" t="str">
        <f t="shared" si="130"/>
        <v/>
      </c>
      <c r="ES109" s="89" t="str">
        <f t="shared" si="130"/>
        <v/>
      </c>
      <c r="ET109" s="89" t="str">
        <f t="shared" si="130"/>
        <v/>
      </c>
      <c r="EU109" s="89" t="str">
        <f t="shared" si="130"/>
        <v/>
      </c>
      <c r="EV109" s="89">
        <f t="shared" si="130"/>
        <v>12.6</v>
      </c>
      <c r="EW109" s="89" t="str">
        <f t="shared" si="130"/>
        <v/>
      </c>
      <c r="EX109" s="89">
        <f t="shared" si="130"/>
        <v>1.2</v>
      </c>
      <c r="EY109" s="89" t="str">
        <f t="shared" si="88"/>
        <v/>
      </c>
      <c r="EZ109" s="89" t="str">
        <f t="shared" si="88"/>
        <v/>
      </c>
      <c r="FA109" s="89" t="str">
        <f t="shared" si="88"/>
        <v/>
      </c>
      <c r="FB109" s="89" t="str">
        <f t="shared" si="88"/>
        <v/>
      </c>
      <c r="FC109" s="89">
        <f t="shared" si="88"/>
        <v>4.4000000000000057</v>
      </c>
      <c r="FD109" s="89" t="str">
        <f t="shared" si="88"/>
        <v/>
      </c>
      <c r="FE109" s="89">
        <f t="shared" si="119"/>
        <v>9.1</v>
      </c>
      <c r="FF109" s="89" t="str">
        <f t="shared" si="119"/>
        <v/>
      </c>
      <c r="FG109" s="89">
        <f t="shared" si="119"/>
        <v>16.3</v>
      </c>
      <c r="FH109" s="89" t="str">
        <f t="shared" si="119"/>
        <v/>
      </c>
      <c r="FI109" s="89" t="str">
        <f t="shared" si="119"/>
        <v/>
      </c>
      <c r="FJ109" s="89">
        <f t="shared" si="119"/>
        <v>16.2</v>
      </c>
      <c r="FK109" s="89" t="str">
        <f t="shared" si="119"/>
        <v/>
      </c>
      <c r="FL109" s="89" t="str">
        <f t="shared" si="119"/>
        <v/>
      </c>
      <c r="FM109" s="89">
        <f t="shared" si="119"/>
        <v>24.4</v>
      </c>
      <c r="FN109" s="89" t="str">
        <f t="shared" si="66"/>
        <v/>
      </c>
      <c r="FO109" s="89" t="str">
        <f t="shared" si="66"/>
        <v/>
      </c>
      <c r="FP109" s="89" t="str">
        <f t="shared" si="66"/>
        <v/>
      </c>
      <c r="FQ109" s="89">
        <f t="shared" si="66"/>
        <v>32.6</v>
      </c>
      <c r="FR109" s="89" t="str">
        <f t="shared" si="66"/>
        <v/>
      </c>
      <c r="FS109" s="89" t="str">
        <f t="shared" si="66"/>
        <v/>
      </c>
      <c r="FT109" s="89">
        <f t="shared" si="66"/>
        <v>4.5999999999999996</v>
      </c>
      <c r="FU109" s="89" t="str">
        <f t="shared" si="66"/>
        <v/>
      </c>
      <c r="FV109" s="89" t="str">
        <f t="shared" si="66"/>
        <v/>
      </c>
      <c r="FW109" s="89" t="str">
        <f t="shared" si="66"/>
        <v/>
      </c>
      <c r="FX109" s="89" t="str">
        <f t="shared" si="66"/>
        <v/>
      </c>
      <c r="FY109" s="89">
        <f t="shared" si="66"/>
        <v>3.4</v>
      </c>
      <c r="FZ109" s="89" t="str">
        <f t="shared" si="117"/>
        <v/>
      </c>
      <c r="GA109" s="89" t="str">
        <f t="shared" si="117"/>
        <v/>
      </c>
      <c r="GB109" s="89" t="str">
        <f t="shared" si="117"/>
        <v/>
      </c>
      <c r="GC109" s="89">
        <f t="shared" si="117"/>
        <v>27.8</v>
      </c>
      <c r="GD109" s="89" t="str">
        <f t="shared" si="117"/>
        <v/>
      </c>
      <c r="GE109" s="89" t="str">
        <f t="shared" si="99"/>
        <v/>
      </c>
      <c r="GF109" s="89" t="str">
        <f t="shared" si="99"/>
        <v/>
      </c>
      <c r="GG109" s="89" t="str">
        <f t="shared" si="99"/>
        <v/>
      </c>
      <c r="GH109" s="89" t="str">
        <f t="shared" si="97"/>
        <v/>
      </c>
      <c r="GI109" s="89" t="str">
        <f t="shared" si="97"/>
        <v/>
      </c>
      <c r="GJ109" s="89" t="str">
        <f t="shared" si="97"/>
        <v/>
      </c>
      <c r="GK109" s="89" t="str">
        <f t="shared" si="97"/>
        <v/>
      </c>
      <c r="GL109" s="89" t="str">
        <f t="shared" si="97"/>
        <v/>
      </c>
      <c r="GM109" s="89" t="str">
        <f t="shared" si="97"/>
        <v/>
      </c>
      <c r="GN109" s="89" t="str">
        <f t="shared" si="67"/>
        <v/>
      </c>
      <c r="GO109" s="89" t="str">
        <f t="shared" si="67"/>
        <v/>
      </c>
      <c r="GP109" s="89" t="str">
        <f t="shared" si="67"/>
        <v/>
      </c>
      <c r="GQ109" s="89" t="str">
        <f t="shared" si="67"/>
        <v/>
      </c>
      <c r="GR109" s="89" t="str">
        <f t="shared" si="67"/>
        <v/>
      </c>
      <c r="GS109" s="89" t="str">
        <f t="shared" si="67"/>
        <v/>
      </c>
      <c r="GT109" s="89" t="str">
        <f t="shared" si="67"/>
        <v/>
      </c>
      <c r="GU109" s="89" t="str">
        <f t="shared" si="67"/>
        <v/>
      </c>
      <c r="GV109" s="89" t="str">
        <f t="shared" si="67"/>
        <v/>
      </c>
      <c r="GW109" s="89" t="str">
        <f t="shared" si="67"/>
        <v/>
      </c>
      <c r="GX109" s="89" t="str">
        <f t="shared" ref="GX109:HB172" si="131">IF(ISNUMBER(DS109),DS109,"")</f>
        <v/>
      </c>
      <c r="GY109" s="89" t="str">
        <f t="shared" si="131"/>
        <v/>
      </c>
      <c r="GZ109" s="89" t="str">
        <f t="shared" si="125"/>
        <v/>
      </c>
      <c r="HA109" s="89" t="str">
        <f t="shared" si="125"/>
        <v/>
      </c>
      <c r="HB109" s="89" t="str">
        <f t="shared" si="125"/>
        <v/>
      </c>
      <c r="HC109" s="90" t="str">
        <f t="shared" si="125"/>
        <v/>
      </c>
      <c r="HD109" s="313"/>
      <c r="HE109" s="313"/>
      <c r="HF109" s="313"/>
      <c r="HG109" s="313"/>
      <c r="HH109" s="313"/>
      <c r="HI109" s="316"/>
      <c r="HM109" s="88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  <c r="IX109" s="89"/>
      <c r="IY109" s="89"/>
      <c r="IZ109" s="89"/>
      <c r="JA109" s="89"/>
      <c r="JB109" s="89"/>
      <c r="JC109" s="89"/>
      <c r="JD109" s="89"/>
      <c r="JE109" s="89"/>
      <c r="JF109" s="89"/>
      <c r="JG109" s="89"/>
      <c r="JH109" s="89"/>
      <c r="JI109" s="89"/>
      <c r="JJ109" s="89"/>
      <c r="JK109" s="89"/>
      <c r="JL109" s="89"/>
      <c r="JM109" s="89"/>
      <c r="JN109" s="89"/>
      <c r="JO109" s="89"/>
      <c r="JP109" s="89"/>
      <c r="JQ109" s="89"/>
      <c r="JR109" s="89"/>
      <c r="JS109" s="89"/>
      <c r="JT109" s="89"/>
      <c r="JU109" s="89"/>
      <c r="JV109" s="89"/>
      <c r="JW109" s="89"/>
      <c r="JX109" s="89"/>
      <c r="JY109" s="89"/>
      <c r="JZ109" s="89"/>
      <c r="KA109" s="89"/>
      <c r="KB109" s="89"/>
      <c r="KC109" s="90"/>
      <c r="KE109" s="318"/>
      <c r="KF109" s="91"/>
      <c r="KG109" s="91"/>
      <c r="KH109" s="92"/>
      <c r="KI109" s="93"/>
      <c r="KJ109" s="93"/>
      <c r="KK109" s="93"/>
      <c r="KL109" s="93"/>
      <c r="KM109" s="93"/>
      <c r="KN109" s="93"/>
      <c r="KO109" s="93"/>
      <c r="KP109" s="93"/>
      <c r="KQ109" s="93"/>
      <c r="KR109" s="93"/>
      <c r="KS109" s="93"/>
      <c r="KT109" s="93"/>
      <c r="KU109" s="93"/>
      <c r="KV109" s="93"/>
      <c r="KW109" s="93"/>
      <c r="KX109" s="93"/>
      <c r="KY109" s="93"/>
      <c r="KZ109" s="93"/>
      <c r="LA109" s="93"/>
      <c r="LB109" s="93"/>
      <c r="LC109" s="93"/>
      <c r="LD109" s="93"/>
      <c r="LE109" s="93"/>
      <c r="LF109" s="93"/>
      <c r="LG109" s="93"/>
      <c r="LH109" s="93"/>
      <c r="LI109" s="93"/>
      <c r="LJ109" s="93"/>
      <c r="LK109" s="93"/>
      <c r="LL109" s="93"/>
      <c r="LM109" s="93"/>
      <c r="LN109" s="93"/>
      <c r="LO109" s="93"/>
      <c r="LP109" s="93"/>
      <c r="LQ109" s="93"/>
      <c r="LR109" s="93"/>
      <c r="LS109" s="93"/>
      <c r="LT109" s="93"/>
      <c r="LU109" s="93"/>
      <c r="LV109" s="93"/>
      <c r="LW109" s="93"/>
      <c r="LX109" s="93"/>
      <c r="LY109" s="93"/>
      <c r="LZ109" s="93"/>
    </row>
    <row r="110" spans="1:434" ht="15" customHeight="1" thickBot="1">
      <c r="A110" s="319" t="s">
        <v>28</v>
      </c>
      <c r="B110" s="321" t="s">
        <v>94</v>
      </c>
      <c r="C110" s="306">
        <f ca="1">_xlfn.DAYS(TODAY(),F110)</f>
        <v>2601</v>
      </c>
      <c r="D110" s="306" t="s">
        <v>95</v>
      </c>
      <c r="E110" s="41" t="s">
        <v>65</v>
      </c>
      <c r="F110" s="309">
        <v>42831</v>
      </c>
      <c r="G110" s="99"/>
      <c r="H110" s="99"/>
      <c r="I110" s="43">
        <v>0</v>
      </c>
      <c r="J110" s="44"/>
      <c r="K110" s="45"/>
      <c r="L110" s="44">
        <v>55</v>
      </c>
      <c r="M110" s="45"/>
      <c r="N110" s="44">
        <v>60</v>
      </c>
      <c r="O110" s="45"/>
      <c r="P110" s="45"/>
      <c r="Q110" s="45"/>
      <c r="R110" s="45"/>
      <c r="S110" s="44">
        <v>113</v>
      </c>
      <c r="T110" s="44"/>
      <c r="U110" s="44"/>
      <c r="V110" s="45"/>
      <c r="W110" s="45"/>
      <c r="X110" s="45"/>
      <c r="Y110" s="44"/>
      <c r="Z110" s="44">
        <v>36</v>
      </c>
      <c r="AA110" s="45"/>
      <c r="AB110" s="44">
        <v>10</v>
      </c>
      <c r="AC110" s="45"/>
      <c r="AD110" s="44">
        <v>17</v>
      </c>
      <c r="AE110" s="44"/>
      <c r="AF110" s="45"/>
      <c r="AG110" s="44">
        <v>15</v>
      </c>
      <c r="AH110" s="45"/>
      <c r="AI110" s="45"/>
      <c r="AJ110" s="44"/>
      <c r="AK110" s="46"/>
      <c r="AL110" s="46"/>
      <c r="AM110" s="46"/>
      <c r="AN110" s="47">
        <v>5</v>
      </c>
      <c r="AO110" s="46"/>
      <c r="AP110" s="46"/>
      <c r="AQ110" s="47">
        <v>2</v>
      </c>
      <c r="AR110" s="46"/>
      <c r="AS110" s="46"/>
      <c r="AT110" s="46"/>
      <c r="AU110" s="46"/>
      <c r="AV110" s="47">
        <v>1</v>
      </c>
      <c r="AW110" s="46"/>
      <c r="AX110" s="46"/>
      <c r="AY110" s="47"/>
      <c r="AZ110" s="47"/>
      <c r="BA110" s="48">
        <v>1</v>
      </c>
      <c r="BC110" s="319" t="s">
        <v>96</v>
      </c>
      <c r="BD110">
        <v>0</v>
      </c>
      <c r="BE110" s="49" t="e">
        <f t="shared" ref="BE110:CY110" si="132">IF(G110="",NA(),G110*10)</f>
        <v>#N/A</v>
      </c>
      <c r="BF110" s="49" t="e">
        <f t="shared" si="132"/>
        <v>#N/A</v>
      </c>
      <c r="BG110" s="49">
        <f t="shared" si="132"/>
        <v>0</v>
      </c>
      <c r="BH110" s="50" t="e">
        <f t="shared" si="132"/>
        <v>#N/A</v>
      </c>
      <c r="BI110" s="50" t="e">
        <f t="shared" si="132"/>
        <v>#N/A</v>
      </c>
      <c r="BJ110" s="50">
        <f t="shared" si="132"/>
        <v>550</v>
      </c>
      <c r="BK110" s="50" t="e">
        <f t="shared" si="132"/>
        <v>#N/A</v>
      </c>
      <c r="BL110" s="50">
        <f t="shared" si="132"/>
        <v>600</v>
      </c>
      <c r="BM110" s="50" t="e">
        <f t="shared" si="132"/>
        <v>#N/A</v>
      </c>
      <c r="BN110" s="50" t="e">
        <f t="shared" si="132"/>
        <v>#N/A</v>
      </c>
      <c r="BO110" s="50" t="e">
        <f t="shared" si="132"/>
        <v>#N/A</v>
      </c>
      <c r="BP110" s="50" t="e">
        <f t="shared" si="132"/>
        <v>#N/A</v>
      </c>
      <c r="BQ110" s="50">
        <f t="shared" si="132"/>
        <v>1130</v>
      </c>
      <c r="BR110" s="50" t="e">
        <f t="shared" si="132"/>
        <v>#N/A</v>
      </c>
      <c r="BS110" s="50" t="e">
        <f t="shared" si="132"/>
        <v>#N/A</v>
      </c>
      <c r="BT110" s="50" t="e">
        <f t="shared" si="132"/>
        <v>#N/A</v>
      </c>
      <c r="BU110" s="50" t="e">
        <f t="shared" si="132"/>
        <v>#N/A</v>
      </c>
      <c r="BV110" s="50" t="e">
        <f t="shared" si="132"/>
        <v>#N/A</v>
      </c>
      <c r="BW110" s="50" t="e">
        <f t="shared" si="132"/>
        <v>#N/A</v>
      </c>
      <c r="BX110" s="50">
        <f t="shared" si="132"/>
        <v>360</v>
      </c>
      <c r="BY110" s="50" t="e">
        <f t="shared" si="132"/>
        <v>#N/A</v>
      </c>
      <c r="BZ110" s="50">
        <f t="shared" si="132"/>
        <v>100</v>
      </c>
      <c r="CA110" s="50" t="e">
        <f t="shared" si="132"/>
        <v>#N/A</v>
      </c>
      <c r="CB110" s="50">
        <f t="shared" si="132"/>
        <v>170</v>
      </c>
      <c r="CC110" s="50" t="e">
        <f t="shared" si="132"/>
        <v>#N/A</v>
      </c>
      <c r="CD110" s="50" t="e">
        <f t="shared" si="132"/>
        <v>#N/A</v>
      </c>
      <c r="CE110" s="50">
        <f t="shared" si="132"/>
        <v>150</v>
      </c>
      <c r="CF110" s="50" t="e">
        <f t="shared" si="132"/>
        <v>#N/A</v>
      </c>
      <c r="CG110" s="50" t="e">
        <f t="shared" si="132"/>
        <v>#N/A</v>
      </c>
      <c r="CH110" s="50" t="e">
        <f t="shared" si="132"/>
        <v>#N/A</v>
      </c>
      <c r="CI110" s="50" t="e">
        <f t="shared" si="132"/>
        <v>#N/A</v>
      </c>
      <c r="CJ110" s="50" t="e">
        <f t="shared" si="132"/>
        <v>#N/A</v>
      </c>
      <c r="CK110" s="50" t="e">
        <f t="shared" si="132"/>
        <v>#N/A</v>
      </c>
      <c r="CL110" s="50">
        <f t="shared" si="132"/>
        <v>50</v>
      </c>
      <c r="CM110" s="50" t="e">
        <f t="shared" si="132"/>
        <v>#N/A</v>
      </c>
      <c r="CN110" s="50" t="e">
        <f t="shared" si="132"/>
        <v>#N/A</v>
      </c>
      <c r="CO110" s="50">
        <f t="shared" si="132"/>
        <v>20</v>
      </c>
      <c r="CP110" s="50" t="e">
        <f t="shared" si="132"/>
        <v>#N/A</v>
      </c>
      <c r="CQ110" s="50" t="e">
        <f t="shared" si="132"/>
        <v>#N/A</v>
      </c>
      <c r="CR110" s="50" t="e">
        <f t="shared" si="132"/>
        <v>#N/A</v>
      </c>
      <c r="CS110" s="50" t="e">
        <f t="shared" si="132"/>
        <v>#N/A</v>
      </c>
      <c r="CT110" s="50">
        <f t="shared" si="132"/>
        <v>10</v>
      </c>
      <c r="CU110" s="50" t="e">
        <f t="shared" si="132"/>
        <v>#N/A</v>
      </c>
      <c r="CV110" s="50" t="e">
        <f t="shared" si="132"/>
        <v>#N/A</v>
      </c>
      <c r="CW110" s="50" t="e">
        <f t="shared" si="132"/>
        <v>#N/A</v>
      </c>
      <c r="CX110" s="50" t="e">
        <f t="shared" si="132"/>
        <v>#N/A</v>
      </c>
      <c r="CY110" s="50">
        <f t="shared" si="132"/>
        <v>10</v>
      </c>
      <c r="CZ110" s="50" t="e">
        <f>IF(#REF!="",NA(),#REF!*10)</f>
        <v>#REF!</v>
      </c>
      <c r="DA110" s="50" t="e">
        <f>IF(#REF!="",NA(),#REF!*10)</f>
        <v>#REF!</v>
      </c>
      <c r="DB110" s="50" t="e">
        <f>IF(#REF!="",NA(),#REF!*10)</f>
        <v>#REF!</v>
      </c>
      <c r="DC110" s="50" t="e">
        <f>IF(#REF!="",NA(),#REF!*10)</f>
        <v>#REF!</v>
      </c>
      <c r="DD110" s="50" t="e">
        <f>IF(#REF!="",NA(),#REF!*10)</f>
        <v>#REF!</v>
      </c>
      <c r="DE110" s="50" t="e">
        <f>IF(#REF!="",NA(),#REF!*10)</f>
        <v>#REF!</v>
      </c>
      <c r="DF110" s="50" t="e">
        <f>IF(#REF!="",NA(),#REF!*10)</f>
        <v>#REF!</v>
      </c>
      <c r="DG110" s="50" t="e">
        <f>IF(#REF!="",NA(),#REF!*10)</f>
        <v>#REF!</v>
      </c>
      <c r="DH110" s="50" t="e">
        <f>IF(#REF!="",NA(),#REF!*10)</f>
        <v>#REF!</v>
      </c>
      <c r="DI110" s="50" t="e">
        <f>IF(#REF!="",NA(),#REF!*10)</f>
        <v>#REF!</v>
      </c>
      <c r="DJ110" s="50" t="e">
        <f>IF(#REF!="",NA(),#REF!*10)</f>
        <v>#REF!</v>
      </c>
      <c r="DK110" s="50" t="e">
        <f>IF(#REF!="",NA(),#REF!*10)</f>
        <v>#REF!</v>
      </c>
      <c r="DL110" s="50" t="e">
        <f>IF(#REF!="",NA(),#REF!*10)</f>
        <v>#REF!</v>
      </c>
      <c r="DM110" s="50" t="e">
        <f>IF(#REF!="",NA(),#REF!*10)</f>
        <v>#REF!</v>
      </c>
      <c r="DN110" s="50" t="e">
        <f>IF(#REF!="",NA(),#REF!*10)</f>
        <v>#REF!</v>
      </c>
      <c r="DO110" s="50" t="e">
        <f>IF(#REF!="",NA(),#REF!*10)</f>
        <v>#REF!</v>
      </c>
      <c r="DP110" s="50" t="e">
        <f>IF(#REF!="",NA(),#REF!*10)</f>
        <v>#REF!</v>
      </c>
      <c r="DQ110" s="50" t="e">
        <f>IF(#REF!="",NA(),#REF!*10)</f>
        <v>#REF!</v>
      </c>
      <c r="DR110" s="50" t="e">
        <f>IF(#REF!="",NA(),#REF!*10)</f>
        <v>#REF!</v>
      </c>
      <c r="DS110" s="50" t="e">
        <f>IF(#REF!="",NA(),#REF!*10)</f>
        <v>#REF!</v>
      </c>
      <c r="DT110" s="50" t="e">
        <f>IF(#REF!="",NA(),#REF!*10)</f>
        <v>#REF!</v>
      </c>
      <c r="DU110" s="50" t="e">
        <f>IF(#REF!="",NA(),#REF!*10)</f>
        <v>#REF!</v>
      </c>
      <c r="DV110" s="50" t="e">
        <f>IF(#REF!="",NA(),#REF!*10)</f>
        <v>#REF!</v>
      </c>
      <c r="DW110" s="50" t="e">
        <f>IF(#REF!="",NA(),#REF!*10)</f>
        <v>#REF!</v>
      </c>
      <c r="DX110" s="51" t="e">
        <f>IF(#REF!="",NA(),#REF!*10)</f>
        <v>#REF!</v>
      </c>
      <c r="DY110" s="303">
        <f ca="1">_xlfn.DAYS(TODAY(),EC110)</f>
        <v>2601</v>
      </c>
      <c r="DZ110" s="306" t="s">
        <v>95</v>
      </c>
      <c r="EA110" s="52">
        <f t="shared" ref="EA110" si="133">SUM(EL110:HC110)</f>
        <v>3150</v>
      </c>
      <c r="EB110" s="41" t="s">
        <v>65</v>
      </c>
      <c r="EC110" s="309">
        <v>42831</v>
      </c>
      <c r="ED110" s="312"/>
      <c r="EE110" s="313"/>
      <c r="EF110" s="313"/>
      <c r="EG110" s="313"/>
      <c r="EH110" s="313"/>
      <c r="EI110" s="313"/>
      <c r="EJ110" s="53" t="str">
        <f t="shared" si="130"/>
        <v/>
      </c>
      <c r="EK110" s="53" t="str">
        <f t="shared" si="130"/>
        <v/>
      </c>
      <c r="EL110" s="53">
        <f t="shared" si="130"/>
        <v>0</v>
      </c>
      <c r="EM110" s="54" t="str">
        <f t="shared" si="130"/>
        <v/>
      </c>
      <c r="EN110" s="54" t="str">
        <f t="shared" si="130"/>
        <v/>
      </c>
      <c r="EO110" s="54">
        <f t="shared" si="130"/>
        <v>550</v>
      </c>
      <c r="EP110" s="54" t="str">
        <f t="shared" si="130"/>
        <v/>
      </c>
      <c r="EQ110" s="54">
        <f t="shared" si="130"/>
        <v>600</v>
      </c>
      <c r="ER110" s="54" t="str">
        <f t="shared" si="130"/>
        <v/>
      </c>
      <c r="ES110" s="54" t="str">
        <f t="shared" si="130"/>
        <v/>
      </c>
      <c r="ET110" s="54" t="str">
        <f t="shared" si="130"/>
        <v/>
      </c>
      <c r="EU110" s="54" t="str">
        <f t="shared" si="130"/>
        <v/>
      </c>
      <c r="EV110" s="54">
        <f t="shared" si="130"/>
        <v>1130</v>
      </c>
      <c r="EW110" s="54" t="str">
        <f t="shared" si="130"/>
        <v/>
      </c>
      <c r="EX110" s="54" t="str">
        <f t="shared" si="130"/>
        <v/>
      </c>
      <c r="EY110" s="54" t="str">
        <f t="shared" si="88"/>
        <v/>
      </c>
      <c r="EZ110" s="54" t="str">
        <f t="shared" si="88"/>
        <v/>
      </c>
      <c r="FA110" s="54" t="str">
        <f t="shared" si="88"/>
        <v/>
      </c>
      <c r="FB110" s="54" t="str">
        <f t="shared" si="88"/>
        <v/>
      </c>
      <c r="FC110" s="54">
        <f t="shared" si="88"/>
        <v>360</v>
      </c>
      <c r="FD110" s="54" t="str">
        <f t="shared" si="88"/>
        <v/>
      </c>
      <c r="FE110" s="54">
        <f t="shared" si="119"/>
        <v>100</v>
      </c>
      <c r="FF110" s="54" t="str">
        <f t="shared" si="119"/>
        <v/>
      </c>
      <c r="FG110" s="54">
        <f t="shared" si="119"/>
        <v>170</v>
      </c>
      <c r="FH110" s="54" t="str">
        <f t="shared" si="119"/>
        <v/>
      </c>
      <c r="FI110" s="54" t="str">
        <f t="shared" si="119"/>
        <v/>
      </c>
      <c r="FJ110" s="54">
        <f t="shared" si="119"/>
        <v>150</v>
      </c>
      <c r="FK110" s="54" t="str">
        <f t="shared" si="119"/>
        <v/>
      </c>
      <c r="FL110" s="54" t="str">
        <f t="shared" si="119"/>
        <v/>
      </c>
      <c r="FM110" s="54" t="str">
        <f t="shared" si="119"/>
        <v/>
      </c>
      <c r="FN110" s="54" t="str">
        <f t="shared" si="66"/>
        <v/>
      </c>
      <c r="FO110" s="54" t="str">
        <f t="shared" si="66"/>
        <v/>
      </c>
      <c r="FP110" s="54" t="str">
        <f t="shared" si="66"/>
        <v/>
      </c>
      <c r="FQ110" s="54">
        <f t="shared" si="66"/>
        <v>50</v>
      </c>
      <c r="FR110" s="54" t="str">
        <f t="shared" si="66"/>
        <v/>
      </c>
      <c r="FS110" s="54" t="str">
        <f t="shared" si="66"/>
        <v/>
      </c>
      <c r="FT110" s="54">
        <f t="shared" si="66"/>
        <v>20</v>
      </c>
      <c r="FU110" s="54" t="str">
        <f t="shared" si="66"/>
        <v/>
      </c>
      <c r="FV110" s="54" t="str">
        <f t="shared" si="66"/>
        <v/>
      </c>
      <c r="FW110" s="54" t="str">
        <f t="shared" si="66"/>
        <v/>
      </c>
      <c r="FX110" s="54" t="str">
        <f t="shared" si="66"/>
        <v/>
      </c>
      <c r="FY110" s="54">
        <f t="shared" si="66"/>
        <v>10</v>
      </c>
      <c r="FZ110" s="54" t="str">
        <f t="shared" si="117"/>
        <v/>
      </c>
      <c r="GA110" s="54" t="str">
        <f t="shared" si="117"/>
        <v/>
      </c>
      <c r="GB110" s="54" t="str">
        <f t="shared" si="117"/>
        <v/>
      </c>
      <c r="GC110" s="54" t="str">
        <f t="shared" si="117"/>
        <v/>
      </c>
      <c r="GD110" s="54">
        <f t="shared" si="117"/>
        <v>10</v>
      </c>
      <c r="GE110" s="54" t="str">
        <f t="shared" si="99"/>
        <v/>
      </c>
      <c r="GF110" s="54" t="str">
        <f t="shared" si="99"/>
        <v/>
      </c>
      <c r="GG110" s="54" t="str">
        <f t="shared" si="99"/>
        <v/>
      </c>
      <c r="GH110" s="54" t="str">
        <f t="shared" si="97"/>
        <v/>
      </c>
      <c r="GI110" s="54" t="str">
        <f t="shared" si="97"/>
        <v/>
      </c>
      <c r="GJ110" s="54" t="str">
        <f t="shared" si="97"/>
        <v/>
      </c>
      <c r="GK110" s="54" t="str">
        <f t="shared" si="97"/>
        <v/>
      </c>
      <c r="GL110" s="54" t="str">
        <f t="shared" si="97"/>
        <v/>
      </c>
      <c r="GM110" s="54" t="str">
        <f t="shared" si="97"/>
        <v/>
      </c>
      <c r="GN110" s="54" t="str">
        <f t="shared" si="97"/>
        <v/>
      </c>
      <c r="GO110" s="54" t="str">
        <f t="shared" si="97"/>
        <v/>
      </c>
      <c r="GP110" s="54" t="str">
        <f t="shared" si="97"/>
        <v/>
      </c>
      <c r="GQ110" s="54" t="str">
        <f t="shared" si="97"/>
        <v/>
      </c>
      <c r="GR110" s="54" t="str">
        <f t="shared" si="97"/>
        <v/>
      </c>
      <c r="GS110" s="54" t="str">
        <f t="shared" si="97"/>
        <v/>
      </c>
      <c r="GT110" s="54" t="str">
        <f t="shared" si="97"/>
        <v/>
      </c>
      <c r="GU110" s="54" t="str">
        <f t="shared" si="97"/>
        <v/>
      </c>
      <c r="GV110" s="54" t="str">
        <f t="shared" si="97"/>
        <v/>
      </c>
      <c r="GW110" s="54" t="str">
        <f t="shared" si="97"/>
        <v/>
      </c>
      <c r="GX110" s="54" t="str">
        <f t="shared" si="131"/>
        <v/>
      </c>
      <c r="GY110" s="54" t="str">
        <f t="shared" si="131"/>
        <v/>
      </c>
      <c r="GZ110" s="54" t="str">
        <f t="shared" si="125"/>
        <v/>
      </c>
      <c r="HA110" s="54" t="str">
        <f t="shared" si="125"/>
        <v/>
      </c>
      <c r="HB110" s="54" t="str">
        <f t="shared" si="125"/>
        <v/>
      </c>
      <c r="HC110" s="55" t="str">
        <f t="shared" si="125"/>
        <v/>
      </c>
      <c r="HD110" s="313"/>
      <c r="HE110" s="313"/>
      <c r="HF110" s="313"/>
      <c r="HG110" s="313"/>
      <c r="HH110" s="313"/>
      <c r="HI110" s="316"/>
      <c r="HK110">
        <f>SUM($EJ110:EK110)</f>
        <v>0</v>
      </c>
      <c r="HL110">
        <f>SUM($EJ110:EL110)</f>
        <v>0</v>
      </c>
      <c r="HM110">
        <f>SUM($EJ110:EM110)</f>
        <v>0</v>
      </c>
      <c r="HN110">
        <f>SUM($EJ110:EN110)</f>
        <v>0</v>
      </c>
      <c r="HO110">
        <f>SUM($EJ110:EO110)</f>
        <v>550</v>
      </c>
      <c r="HP110">
        <f>SUM($EJ110:EP110)</f>
        <v>550</v>
      </c>
      <c r="HQ110">
        <f>SUM($EJ110:EQ110)</f>
        <v>1150</v>
      </c>
      <c r="HR110">
        <f>SUM($EJ110:ER110)</f>
        <v>1150</v>
      </c>
      <c r="HS110">
        <f>SUM($EJ110:ES110)</f>
        <v>1150</v>
      </c>
      <c r="HT110">
        <f>SUM($EJ110:ET110)</f>
        <v>1150</v>
      </c>
      <c r="HU110">
        <f>SUM($EJ110:EU110)</f>
        <v>1150</v>
      </c>
      <c r="HV110">
        <f>SUM($EJ110:EV110)</f>
        <v>2280</v>
      </c>
      <c r="HW110">
        <f>SUM($EJ110:EW110)</f>
        <v>2280</v>
      </c>
      <c r="HX110">
        <f>SUM($EJ110:EX110)</f>
        <v>2280</v>
      </c>
      <c r="HY110">
        <f>SUM($EJ110:EY110)</f>
        <v>2280</v>
      </c>
      <c r="HZ110">
        <f>SUM($EJ110:EZ110)</f>
        <v>2280</v>
      </c>
      <c r="IA110">
        <f>SUM($EJ110:FA110)</f>
        <v>2280</v>
      </c>
      <c r="IB110">
        <f>SUM($EJ110:FB110)</f>
        <v>2280</v>
      </c>
      <c r="IC110">
        <f>SUM($EJ110:FC110)</f>
        <v>2640</v>
      </c>
      <c r="ID110">
        <f>SUM($EJ110:FD110)</f>
        <v>2640</v>
      </c>
      <c r="IE110">
        <f>SUM($EJ110:FE110)</f>
        <v>2740</v>
      </c>
      <c r="IF110">
        <f>SUM($EJ110:FF110)</f>
        <v>2740</v>
      </c>
      <c r="IG110">
        <f>SUM($EJ110:FG110)</f>
        <v>2910</v>
      </c>
      <c r="IH110">
        <f>SUM($EJ110:FH110)</f>
        <v>2910</v>
      </c>
      <c r="II110">
        <f>SUM($EJ110:FI110)</f>
        <v>2910</v>
      </c>
      <c r="IJ110">
        <f>SUM($EJ110:FJ110)</f>
        <v>3060</v>
      </c>
      <c r="IK110">
        <f>SUM($EJ110:FK110)</f>
        <v>3060</v>
      </c>
      <c r="IL110">
        <f>SUM($EJ110:FL110)</f>
        <v>3060</v>
      </c>
      <c r="IM110">
        <f>SUM($EJ110:FM110)</f>
        <v>3060</v>
      </c>
      <c r="IN110">
        <f>SUM($EJ110:FN110)</f>
        <v>3060</v>
      </c>
      <c r="IO110">
        <f>SUM($EJ110:FO110)</f>
        <v>3060</v>
      </c>
      <c r="IP110">
        <f>SUM($EJ110:FP110)</f>
        <v>3060</v>
      </c>
      <c r="IQ110">
        <f>SUM($EJ110:FQ110)</f>
        <v>3110</v>
      </c>
      <c r="IR110">
        <f>SUM($EJ110:FR110)</f>
        <v>3110</v>
      </c>
      <c r="IS110">
        <f>SUM($EJ110:FS110)</f>
        <v>3110</v>
      </c>
      <c r="IT110">
        <f>SUM($EJ110:FT110)</f>
        <v>3130</v>
      </c>
      <c r="IU110">
        <f>SUM($EJ110:FU110)</f>
        <v>3130</v>
      </c>
      <c r="IV110">
        <f>SUM($EJ110:FV110)</f>
        <v>3130</v>
      </c>
      <c r="IW110">
        <f>SUM($EJ110:FW110)</f>
        <v>3130</v>
      </c>
      <c r="IX110">
        <f>SUM($EJ110:FX110)</f>
        <v>3130</v>
      </c>
      <c r="IY110">
        <f>SUM($EJ110:FY110)</f>
        <v>3140</v>
      </c>
      <c r="IZ110">
        <f>SUM($EJ110:FZ110)</f>
        <v>3140</v>
      </c>
      <c r="JA110">
        <f>SUM($EJ110:GA110)</f>
        <v>3140</v>
      </c>
      <c r="JB110">
        <f>SUM($EJ110:GB110)</f>
        <v>3140</v>
      </c>
      <c r="JC110">
        <f>SUM($EJ110:GC110)</f>
        <v>3140</v>
      </c>
      <c r="JD110">
        <f>SUM($EJ110:GD110)</f>
        <v>3150</v>
      </c>
      <c r="JE110">
        <f>SUM($EJ110:GE110)</f>
        <v>3150</v>
      </c>
      <c r="JF110">
        <f>SUM($EJ110:GF110)</f>
        <v>3150</v>
      </c>
      <c r="JG110">
        <f>SUM($EJ110:GG110)</f>
        <v>3150</v>
      </c>
      <c r="JH110">
        <f>SUM($EJ110:GH110)</f>
        <v>3150</v>
      </c>
      <c r="JI110">
        <f>SUM($EJ110:GI110)</f>
        <v>3150</v>
      </c>
      <c r="JJ110">
        <f>SUM($EJ110:GJ110)</f>
        <v>3150</v>
      </c>
      <c r="JK110">
        <f>SUM($EJ110:GK110)</f>
        <v>3150</v>
      </c>
      <c r="JL110">
        <f>SUM($EJ110:GL110)</f>
        <v>3150</v>
      </c>
      <c r="JM110">
        <f>SUM($EJ110:GM110)</f>
        <v>3150</v>
      </c>
      <c r="JN110">
        <f>SUM($EJ110:GN110)</f>
        <v>3150</v>
      </c>
      <c r="JO110">
        <f>SUM($EJ110:GO110)</f>
        <v>3150</v>
      </c>
      <c r="JP110">
        <f>SUM($EJ110:GP110)</f>
        <v>3150</v>
      </c>
      <c r="JQ110">
        <f>SUM($EJ110:GQ110)</f>
        <v>3150</v>
      </c>
      <c r="JR110">
        <f>SUM($EJ110:GR110)</f>
        <v>3150</v>
      </c>
      <c r="JS110">
        <f>SUM($EJ110:GS110)</f>
        <v>3150</v>
      </c>
      <c r="JT110">
        <f>SUM($EJ110:GT110)</f>
        <v>3150</v>
      </c>
      <c r="JU110">
        <f>SUM($EJ110:GU110)</f>
        <v>3150</v>
      </c>
      <c r="JV110">
        <f>SUM($EJ110:GV110)</f>
        <v>3150</v>
      </c>
      <c r="JW110">
        <f>SUM($EJ110:GW110)</f>
        <v>3150</v>
      </c>
      <c r="JX110">
        <f>SUM($EJ110:GX110)</f>
        <v>3150</v>
      </c>
      <c r="JY110">
        <f>SUM($EJ110:GY110)</f>
        <v>3150</v>
      </c>
      <c r="JZ110">
        <f>SUM($EJ110:GZ110)</f>
        <v>3150</v>
      </c>
      <c r="KA110">
        <f>SUM($EJ110:HA110)</f>
        <v>3150</v>
      </c>
      <c r="KB110">
        <f>SUM($EJ110:HB110)</f>
        <v>3150</v>
      </c>
      <c r="KC110">
        <f>SUM($EJ110:HC110)</f>
        <v>3150</v>
      </c>
      <c r="KE110" s="318" t="str">
        <f>BC110</f>
        <v>E. Bovino, G. Lechero, Carrusel, R.N.L. (10:1)</v>
      </c>
      <c r="KF110" s="56"/>
      <c r="KG110" s="56"/>
      <c r="KH110" s="56">
        <f t="shared" ref="KH110:LZ110" si="134">IF(I110="",NA(),I110*10)</f>
        <v>0</v>
      </c>
      <c r="KI110" s="56" t="e">
        <f t="shared" si="134"/>
        <v>#N/A</v>
      </c>
      <c r="KJ110" s="56" t="e">
        <f t="shared" si="134"/>
        <v>#N/A</v>
      </c>
      <c r="KK110" s="56">
        <f t="shared" si="134"/>
        <v>550</v>
      </c>
      <c r="KL110" s="56" t="e">
        <f t="shared" si="134"/>
        <v>#N/A</v>
      </c>
      <c r="KM110" s="56">
        <f t="shared" si="134"/>
        <v>600</v>
      </c>
      <c r="KN110" s="56" t="e">
        <f t="shared" si="134"/>
        <v>#N/A</v>
      </c>
      <c r="KO110" s="56" t="e">
        <f t="shared" si="134"/>
        <v>#N/A</v>
      </c>
      <c r="KP110" s="56" t="e">
        <f t="shared" si="134"/>
        <v>#N/A</v>
      </c>
      <c r="KQ110" s="56" t="e">
        <f t="shared" si="134"/>
        <v>#N/A</v>
      </c>
      <c r="KR110" s="56">
        <f t="shared" si="134"/>
        <v>1130</v>
      </c>
      <c r="KS110" s="56" t="e">
        <f t="shared" si="134"/>
        <v>#N/A</v>
      </c>
      <c r="KT110" s="56" t="e">
        <f t="shared" si="134"/>
        <v>#N/A</v>
      </c>
      <c r="KU110" s="56" t="e">
        <f t="shared" si="134"/>
        <v>#N/A</v>
      </c>
      <c r="KV110" s="56" t="e">
        <f t="shared" si="134"/>
        <v>#N/A</v>
      </c>
      <c r="KW110" s="56" t="e">
        <f t="shared" si="134"/>
        <v>#N/A</v>
      </c>
      <c r="KX110" s="56" t="e">
        <f t="shared" si="134"/>
        <v>#N/A</v>
      </c>
      <c r="KY110" s="56">
        <f t="shared" si="134"/>
        <v>360</v>
      </c>
      <c r="KZ110" s="56" t="e">
        <f t="shared" si="134"/>
        <v>#N/A</v>
      </c>
      <c r="LA110" s="56">
        <f t="shared" si="134"/>
        <v>100</v>
      </c>
      <c r="LB110" s="56" t="e">
        <f t="shared" si="134"/>
        <v>#N/A</v>
      </c>
      <c r="LC110" s="56">
        <f t="shared" si="134"/>
        <v>170</v>
      </c>
      <c r="LD110" s="56" t="e">
        <f t="shared" si="134"/>
        <v>#N/A</v>
      </c>
      <c r="LE110" s="56" t="e">
        <f t="shared" si="134"/>
        <v>#N/A</v>
      </c>
      <c r="LF110" s="56">
        <f t="shared" si="134"/>
        <v>150</v>
      </c>
      <c r="LG110" s="56" t="e">
        <f t="shared" si="134"/>
        <v>#N/A</v>
      </c>
      <c r="LH110" s="56" t="e">
        <f t="shared" si="134"/>
        <v>#N/A</v>
      </c>
      <c r="LI110" s="56" t="e">
        <f t="shared" si="134"/>
        <v>#N/A</v>
      </c>
      <c r="LJ110" s="56" t="e">
        <f t="shared" si="134"/>
        <v>#N/A</v>
      </c>
      <c r="LK110" s="56" t="e">
        <f t="shared" si="134"/>
        <v>#N/A</v>
      </c>
      <c r="LL110" s="56" t="e">
        <f t="shared" si="134"/>
        <v>#N/A</v>
      </c>
      <c r="LM110" s="56">
        <f t="shared" si="134"/>
        <v>50</v>
      </c>
      <c r="LN110" s="56" t="e">
        <f t="shared" si="134"/>
        <v>#N/A</v>
      </c>
      <c r="LO110" s="56" t="e">
        <f t="shared" si="134"/>
        <v>#N/A</v>
      </c>
      <c r="LP110" s="56">
        <f t="shared" si="134"/>
        <v>20</v>
      </c>
      <c r="LQ110" s="56" t="e">
        <f t="shared" si="134"/>
        <v>#N/A</v>
      </c>
      <c r="LR110" s="56" t="e">
        <f t="shared" si="134"/>
        <v>#N/A</v>
      </c>
      <c r="LS110" s="56" t="e">
        <f t="shared" si="134"/>
        <v>#N/A</v>
      </c>
      <c r="LT110" s="56" t="e">
        <f t="shared" si="134"/>
        <v>#N/A</v>
      </c>
      <c r="LU110" s="56">
        <f t="shared" si="134"/>
        <v>10</v>
      </c>
      <c r="LV110" s="56" t="e">
        <f t="shared" si="134"/>
        <v>#N/A</v>
      </c>
      <c r="LW110" s="56" t="e">
        <f t="shared" si="134"/>
        <v>#N/A</v>
      </c>
      <c r="LX110" s="56" t="e">
        <f t="shared" si="134"/>
        <v>#N/A</v>
      </c>
      <c r="LY110" s="56" t="e">
        <f t="shared" si="134"/>
        <v>#N/A</v>
      </c>
      <c r="LZ110" s="56">
        <f t="shared" si="134"/>
        <v>10</v>
      </c>
      <c r="MB110" s="57">
        <f t="shared" ref="MB110:NT110" si="135">IF(ISNUMBER(KH110),KH110,"")</f>
        <v>0</v>
      </c>
      <c r="MC110" s="57" t="str">
        <f t="shared" si="135"/>
        <v/>
      </c>
      <c r="MD110" s="57" t="str">
        <f t="shared" si="135"/>
        <v/>
      </c>
      <c r="ME110" s="57">
        <f t="shared" si="135"/>
        <v>550</v>
      </c>
      <c r="MF110" s="57" t="str">
        <f t="shared" si="135"/>
        <v/>
      </c>
      <c r="MG110" s="57">
        <f t="shared" si="135"/>
        <v>600</v>
      </c>
      <c r="MH110" s="57" t="str">
        <f t="shared" si="135"/>
        <v/>
      </c>
      <c r="MI110" s="57" t="str">
        <f t="shared" si="135"/>
        <v/>
      </c>
      <c r="MJ110" s="57" t="str">
        <f t="shared" si="135"/>
        <v/>
      </c>
      <c r="MK110" s="57" t="str">
        <f t="shared" si="135"/>
        <v/>
      </c>
      <c r="ML110" s="57">
        <f t="shared" si="135"/>
        <v>1130</v>
      </c>
      <c r="MM110" s="57" t="str">
        <f t="shared" si="135"/>
        <v/>
      </c>
      <c r="MN110" s="57" t="str">
        <f t="shared" si="135"/>
        <v/>
      </c>
      <c r="MO110" s="57" t="str">
        <f t="shared" si="135"/>
        <v/>
      </c>
      <c r="MP110" s="57" t="str">
        <f t="shared" si="135"/>
        <v/>
      </c>
      <c r="MQ110" s="57" t="str">
        <f t="shared" si="135"/>
        <v/>
      </c>
      <c r="MR110" s="57" t="str">
        <f t="shared" si="135"/>
        <v/>
      </c>
      <c r="MS110" s="57">
        <f t="shared" si="135"/>
        <v>360</v>
      </c>
      <c r="MT110" s="57" t="str">
        <f t="shared" si="135"/>
        <v/>
      </c>
      <c r="MU110" s="57">
        <f t="shared" si="135"/>
        <v>100</v>
      </c>
      <c r="MV110" s="57" t="str">
        <f t="shared" si="135"/>
        <v/>
      </c>
      <c r="MW110" s="57">
        <f t="shared" si="135"/>
        <v>170</v>
      </c>
      <c r="MX110" s="57" t="str">
        <f t="shared" si="135"/>
        <v/>
      </c>
      <c r="MY110" s="57" t="str">
        <f t="shared" si="135"/>
        <v/>
      </c>
      <c r="MZ110" s="57">
        <f t="shared" si="135"/>
        <v>150</v>
      </c>
      <c r="NA110" s="57" t="str">
        <f t="shared" si="135"/>
        <v/>
      </c>
      <c r="NB110" s="57" t="str">
        <f t="shared" si="135"/>
        <v/>
      </c>
      <c r="NC110" s="57" t="str">
        <f t="shared" si="135"/>
        <v/>
      </c>
      <c r="ND110" s="57" t="str">
        <f t="shared" si="135"/>
        <v/>
      </c>
      <c r="NE110" s="57" t="str">
        <f t="shared" si="135"/>
        <v/>
      </c>
      <c r="NF110" s="57" t="str">
        <f t="shared" si="135"/>
        <v/>
      </c>
      <c r="NG110" s="57">
        <f t="shared" si="135"/>
        <v>50</v>
      </c>
      <c r="NH110" s="57" t="str">
        <f t="shared" si="135"/>
        <v/>
      </c>
      <c r="NI110" s="57" t="str">
        <f t="shared" si="135"/>
        <v/>
      </c>
      <c r="NJ110" s="57">
        <f t="shared" si="135"/>
        <v>20</v>
      </c>
      <c r="NK110" s="57" t="str">
        <f t="shared" si="135"/>
        <v/>
      </c>
      <c r="NL110" s="57" t="str">
        <f t="shared" si="135"/>
        <v/>
      </c>
      <c r="NM110" s="57" t="str">
        <f t="shared" si="135"/>
        <v/>
      </c>
      <c r="NN110" s="57" t="str">
        <f t="shared" si="135"/>
        <v/>
      </c>
      <c r="NO110" s="57">
        <f t="shared" si="135"/>
        <v>10</v>
      </c>
      <c r="NP110" s="57" t="str">
        <f t="shared" si="135"/>
        <v/>
      </c>
      <c r="NQ110" s="57" t="str">
        <f t="shared" si="135"/>
        <v/>
      </c>
      <c r="NR110" s="57" t="str">
        <f t="shared" si="135"/>
        <v/>
      </c>
      <c r="NS110" s="57" t="str">
        <f t="shared" si="135"/>
        <v/>
      </c>
      <c r="NT110" s="57">
        <f t="shared" si="135"/>
        <v>10</v>
      </c>
      <c r="NU110" s="57" t="str">
        <f>IF(ISNUMBER(#REF!),#REF!,"")</f>
        <v/>
      </c>
      <c r="NV110" s="57" t="str">
        <f>IF(ISNUMBER(#REF!),#REF!,"")</f>
        <v/>
      </c>
      <c r="NX110" s="57">
        <f>SUM($MB110:MC110)</f>
        <v>0</v>
      </c>
      <c r="NY110" s="57">
        <f>SUM($MB110:MD110)</f>
        <v>0</v>
      </c>
      <c r="NZ110" s="57">
        <f>SUM($MB110:ME110)</f>
        <v>550</v>
      </c>
      <c r="OA110" s="57">
        <f>SUM($MB110:MF110)</f>
        <v>550</v>
      </c>
      <c r="OB110" s="57">
        <f>SUM($MB110:MG110)</f>
        <v>1150</v>
      </c>
      <c r="OC110" s="57">
        <f>SUM($MB110:MH110)</f>
        <v>1150</v>
      </c>
      <c r="OD110" s="57">
        <f>SUM($MB110:MI110)</f>
        <v>1150</v>
      </c>
      <c r="OE110" s="57">
        <f>SUM($MB110:MJ110)</f>
        <v>1150</v>
      </c>
      <c r="OF110" s="57">
        <f>SUM($MB110:MK110)</f>
        <v>1150</v>
      </c>
      <c r="OG110" s="57">
        <f>SUM($MB110:ML110)</f>
        <v>2280</v>
      </c>
      <c r="OH110" s="57">
        <f>SUM($MB110:MM110)</f>
        <v>2280</v>
      </c>
      <c r="OI110" s="57">
        <f>SUM($MB110:MN110)</f>
        <v>2280</v>
      </c>
      <c r="OJ110" s="57">
        <f>SUM($MB110:MO110)</f>
        <v>2280</v>
      </c>
      <c r="OK110" s="57">
        <f>SUM($MB110:MP110)</f>
        <v>2280</v>
      </c>
      <c r="OL110" s="57">
        <f>SUM($MB110:MQ110)</f>
        <v>2280</v>
      </c>
      <c r="OM110" s="57">
        <f>SUM($MB110:MR110)</f>
        <v>2280</v>
      </c>
      <c r="ON110" s="57">
        <f>SUM($MB110:MS110)</f>
        <v>2640</v>
      </c>
      <c r="OO110" s="57">
        <f>SUM($MB110:MT110)</f>
        <v>2640</v>
      </c>
      <c r="OP110" s="57">
        <f>SUM($MB110:MU110)</f>
        <v>2740</v>
      </c>
      <c r="OQ110" s="57">
        <f>SUM($MB110:MV110)</f>
        <v>2740</v>
      </c>
      <c r="OR110" s="57">
        <f>SUM($MB110:MW110)</f>
        <v>2910</v>
      </c>
      <c r="OS110" s="57">
        <f>SUM($MB110:MX110)</f>
        <v>2910</v>
      </c>
      <c r="OT110" s="57">
        <f>SUM($MB110:MY110)</f>
        <v>2910</v>
      </c>
      <c r="OU110" s="57">
        <f>SUM($MB110:MZ110)</f>
        <v>3060</v>
      </c>
      <c r="OV110" s="57">
        <f>SUM($MB110:NA110)</f>
        <v>3060</v>
      </c>
      <c r="OW110" s="57">
        <f>SUM($MB110:NB110)</f>
        <v>3060</v>
      </c>
      <c r="OX110" s="57">
        <f>SUM($MB110:NC110)</f>
        <v>3060</v>
      </c>
      <c r="OY110" s="57">
        <f>SUM($MB110:ND110)</f>
        <v>3060</v>
      </c>
      <c r="OZ110" s="57">
        <f>SUM($MB110:NE110)</f>
        <v>3060</v>
      </c>
      <c r="PA110" s="57">
        <f>SUM($MB110:NF110)</f>
        <v>3060</v>
      </c>
      <c r="PB110" s="57">
        <f>SUM($MB110:NG110)</f>
        <v>3110</v>
      </c>
      <c r="PC110" s="57">
        <f>SUM($MB110:NH110)</f>
        <v>3110</v>
      </c>
      <c r="PD110" s="57">
        <f>SUM($MB110:NI110)</f>
        <v>3110</v>
      </c>
      <c r="PE110" s="57">
        <f>SUM($MB110:NJ110)</f>
        <v>3130</v>
      </c>
      <c r="PF110" s="57">
        <f>SUM($MB110:NK110)</f>
        <v>3130</v>
      </c>
      <c r="PG110" s="57">
        <f>SUM($MB110:NL110)</f>
        <v>3130</v>
      </c>
      <c r="PH110" s="57">
        <f>SUM($MB110:NM110)</f>
        <v>3130</v>
      </c>
      <c r="PI110" s="57">
        <f>SUM($MB110:NN110)</f>
        <v>3130</v>
      </c>
      <c r="PJ110" s="57">
        <f>SUM($MB110:NO110)</f>
        <v>3140</v>
      </c>
      <c r="PK110" s="57">
        <f>SUM($MB110:NP110)</f>
        <v>3140</v>
      </c>
      <c r="PL110" s="57">
        <f>SUM($MB110:NQ110)</f>
        <v>3140</v>
      </c>
      <c r="PM110" s="57">
        <f>SUM($MB110:NR110)</f>
        <v>3140</v>
      </c>
      <c r="PN110" s="57">
        <f>SUM($MB110:NS110)</f>
        <v>3140</v>
      </c>
      <c r="PO110" s="57">
        <f>SUM($MB110:NT110)</f>
        <v>3150</v>
      </c>
      <c r="PP110" s="57">
        <f>SUM($MB110:NU110)</f>
        <v>3150</v>
      </c>
      <c r="PQ110" s="57">
        <f>SUM($MB110:NV110)</f>
        <v>3150</v>
      </c>
      <c r="PR110" s="57">
        <f>SUM($MB110:NV110)</f>
        <v>3150</v>
      </c>
    </row>
    <row r="111" spans="1:434" ht="17" thickBot="1">
      <c r="A111" s="319"/>
      <c r="B111" s="321"/>
      <c r="C111" s="307"/>
      <c r="D111" s="307"/>
      <c r="E111" s="58" t="s">
        <v>66</v>
      </c>
      <c r="F111" s="310"/>
      <c r="G111" s="99"/>
      <c r="H111" s="99"/>
      <c r="I111" s="59">
        <v>0</v>
      </c>
      <c r="J111" s="60"/>
      <c r="K111" s="61"/>
      <c r="L111" s="60">
        <v>4.4000000000000004</v>
      </c>
      <c r="M111" s="61"/>
      <c r="N111" s="60">
        <v>10</v>
      </c>
      <c r="O111" s="61"/>
      <c r="P111" s="61"/>
      <c r="Q111" s="61"/>
      <c r="R111" s="61"/>
      <c r="S111" s="60">
        <v>11.3</v>
      </c>
      <c r="T111" s="60"/>
      <c r="U111" s="60"/>
      <c r="V111" s="61"/>
      <c r="W111" s="61"/>
      <c r="X111" s="61"/>
      <c r="Y111" s="60"/>
      <c r="Z111" s="60">
        <v>20</v>
      </c>
      <c r="AA111" s="61"/>
      <c r="AB111" s="60">
        <v>20.5</v>
      </c>
      <c r="AC111" s="61"/>
      <c r="AD111" s="60">
        <v>22.1</v>
      </c>
      <c r="AE111" s="60"/>
      <c r="AF111" s="61"/>
      <c r="AG111" s="60">
        <v>28.7</v>
      </c>
      <c r="AH111" s="61"/>
      <c r="AI111" s="61"/>
      <c r="AJ111" s="60"/>
      <c r="AK111" s="62"/>
      <c r="AL111" s="62"/>
      <c r="AM111" s="62"/>
      <c r="AN111" s="63">
        <v>23.6</v>
      </c>
      <c r="AO111" s="62"/>
      <c r="AP111" s="62"/>
      <c r="AQ111" s="63">
        <v>17.399999999999999</v>
      </c>
      <c r="AR111" s="62"/>
      <c r="AS111" s="62"/>
      <c r="AT111" s="62"/>
      <c r="AU111" s="62"/>
      <c r="AV111" s="63">
        <v>16.100000000000001</v>
      </c>
      <c r="AW111" s="62"/>
      <c r="AX111" s="62"/>
      <c r="AY111" s="63"/>
      <c r="AZ111" s="63"/>
      <c r="BA111" s="64">
        <v>15.1</v>
      </c>
      <c r="BC111" s="319"/>
      <c r="BD111">
        <v>0</v>
      </c>
      <c r="BE111" s="65" t="e">
        <f t="shared" ref="BE111:BT114" si="136">IF(G111="",NA(),G111)</f>
        <v>#N/A</v>
      </c>
      <c r="BF111" s="65" t="e">
        <f t="shared" si="136"/>
        <v>#N/A</v>
      </c>
      <c r="BG111" s="65">
        <f t="shared" si="136"/>
        <v>0</v>
      </c>
      <c r="BH111" s="66" t="e">
        <f t="shared" si="136"/>
        <v>#N/A</v>
      </c>
      <c r="BI111" s="66" t="e">
        <f t="shared" si="136"/>
        <v>#N/A</v>
      </c>
      <c r="BJ111" s="66">
        <f t="shared" si="136"/>
        <v>4.4000000000000004</v>
      </c>
      <c r="BK111" s="66" t="e">
        <f t="shared" si="136"/>
        <v>#N/A</v>
      </c>
      <c r="BL111" s="66">
        <f t="shared" si="136"/>
        <v>10</v>
      </c>
      <c r="BM111" s="66" t="e">
        <f t="shared" si="136"/>
        <v>#N/A</v>
      </c>
      <c r="BN111" s="66" t="e">
        <f t="shared" si="136"/>
        <v>#N/A</v>
      </c>
      <c r="BO111" s="66" t="e">
        <f t="shared" si="136"/>
        <v>#N/A</v>
      </c>
      <c r="BP111" s="66" t="e">
        <f t="shared" si="136"/>
        <v>#N/A</v>
      </c>
      <c r="BQ111" s="66">
        <f t="shared" si="136"/>
        <v>11.3</v>
      </c>
      <c r="BR111" s="66" t="e">
        <f t="shared" si="136"/>
        <v>#N/A</v>
      </c>
      <c r="BS111" s="66" t="e">
        <f t="shared" si="136"/>
        <v>#N/A</v>
      </c>
      <c r="BT111" s="66" t="e">
        <f t="shared" si="136"/>
        <v>#N/A</v>
      </c>
      <c r="BU111" s="66" t="e">
        <f t="shared" ref="BU111:CJ114" si="137">IF(W111="",NA(),W111)</f>
        <v>#N/A</v>
      </c>
      <c r="BV111" s="66" t="e">
        <f t="shared" si="137"/>
        <v>#N/A</v>
      </c>
      <c r="BW111" s="66" t="e">
        <f t="shared" si="137"/>
        <v>#N/A</v>
      </c>
      <c r="BX111" s="66">
        <f t="shared" si="137"/>
        <v>20</v>
      </c>
      <c r="BY111" s="66" t="e">
        <f t="shared" si="137"/>
        <v>#N/A</v>
      </c>
      <c r="BZ111" s="66">
        <f t="shared" si="137"/>
        <v>20.5</v>
      </c>
      <c r="CA111" s="66" t="e">
        <f t="shared" si="137"/>
        <v>#N/A</v>
      </c>
      <c r="CB111" s="66">
        <f t="shared" si="137"/>
        <v>22.1</v>
      </c>
      <c r="CC111" s="66" t="e">
        <f t="shared" si="137"/>
        <v>#N/A</v>
      </c>
      <c r="CD111" s="66" t="e">
        <f t="shared" si="137"/>
        <v>#N/A</v>
      </c>
      <c r="CE111" s="66">
        <f t="shared" si="137"/>
        <v>28.7</v>
      </c>
      <c r="CF111" s="66" t="e">
        <f t="shared" si="137"/>
        <v>#N/A</v>
      </c>
      <c r="CG111" s="66" t="e">
        <f t="shared" si="137"/>
        <v>#N/A</v>
      </c>
      <c r="CH111" s="66" t="e">
        <f t="shared" si="137"/>
        <v>#N/A</v>
      </c>
      <c r="CI111" s="66" t="e">
        <f t="shared" si="137"/>
        <v>#N/A</v>
      </c>
      <c r="CJ111" s="66" t="e">
        <f t="shared" si="137"/>
        <v>#N/A</v>
      </c>
      <c r="CK111" s="66" t="e">
        <f t="shared" ref="CK111:CY114" si="138">IF(AM111="",NA(),AM111)</f>
        <v>#N/A</v>
      </c>
      <c r="CL111" s="66">
        <f t="shared" si="138"/>
        <v>23.6</v>
      </c>
      <c r="CM111" s="66" t="e">
        <f t="shared" si="138"/>
        <v>#N/A</v>
      </c>
      <c r="CN111" s="66" t="e">
        <f t="shared" si="138"/>
        <v>#N/A</v>
      </c>
      <c r="CO111" s="66">
        <f t="shared" si="138"/>
        <v>17.399999999999999</v>
      </c>
      <c r="CP111" s="66" t="e">
        <f t="shared" si="138"/>
        <v>#N/A</v>
      </c>
      <c r="CQ111" s="66" t="e">
        <f t="shared" si="138"/>
        <v>#N/A</v>
      </c>
      <c r="CR111" s="66" t="e">
        <f t="shared" si="138"/>
        <v>#N/A</v>
      </c>
      <c r="CS111" s="66" t="e">
        <f t="shared" si="138"/>
        <v>#N/A</v>
      </c>
      <c r="CT111" s="66">
        <f t="shared" si="138"/>
        <v>16.100000000000001</v>
      </c>
      <c r="CU111" s="66" t="e">
        <f t="shared" si="138"/>
        <v>#N/A</v>
      </c>
      <c r="CV111" s="66" t="e">
        <f t="shared" si="138"/>
        <v>#N/A</v>
      </c>
      <c r="CW111" s="66" t="e">
        <f t="shared" si="138"/>
        <v>#N/A</v>
      </c>
      <c r="CX111" s="66" t="e">
        <f t="shared" si="138"/>
        <v>#N/A</v>
      </c>
      <c r="CY111" s="66">
        <f t="shared" si="138"/>
        <v>15.1</v>
      </c>
      <c r="CZ111" s="66" t="e">
        <f>IF(#REF!="",NA(),#REF!)</f>
        <v>#REF!</v>
      </c>
      <c r="DA111" s="66" t="e">
        <f>IF(#REF!="",NA(),#REF!)</f>
        <v>#REF!</v>
      </c>
      <c r="DB111" s="66" t="e">
        <f>IF(#REF!="",NA(),#REF!)</f>
        <v>#REF!</v>
      </c>
      <c r="DC111" s="66" t="e">
        <f>IF(#REF!="",NA(),#REF!)</f>
        <v>#REF!</v>
      </c>
      <c r="DD111" s="66" t="e">
        <f>IF(#REF!="",NA(),#REF!)</f>
        <v>#REF!</v>
      </c>
      <c r="DE111" s="66" t="e">
        <f>IF(#REF!="",NA(),#REF!)</f>
        <v>#REF!</v>
      </c>
      <c r="DF111" s="66" t="e">
        <f>IF(#REF!="",NA(),#REF!)</f>
        <v>#REF!</v>
      </c>
      <c r="DG111" s="66" t="e">
        <f>IF(#REF!="",NA(),#REF!)</f>
        <v>#REF!</v>
      </c>
      <c r="DH111" s="66" t="e">
        <f>IF(#REF!="",NA(),#REF!)</f>
        <v>#REF!</v>
      </c>
      <c r="DI111" s="66" t="e">
        <f>IF(#REF!="",NA(),#REF!)</f>
        <v>#REF!</v>
      </c>
      <c r="DJ111" s="66" t="e">
        <f>IF(#REF!="",NA(),#REF!)</f>
        <v>#REF!</v>
      </c>
      <c r="DK111" s="66" t="e">
        <f>IF(#REF!="",NA(),#REF!)</f>
        <v>#REF!</v>
      </c>
      <c r="DL111" s="66" t="e">
        <f>IF(#REF!="",NA(),#REF!)</f>
        <v>#REF!</v>
      </c>
      <c r="DM111" s="66" t="e">
        <f>IF(#REF!="",NA(),#REF!)</f>
        <v>#REF!</v>
      </c>
      <c r="DN111" s="66" t="e">
        <f>IF(#REF!="",NA(),#REF!)</f>
        <v>#REF!</v>
      </c>
      <c r="DO111" s="66" t="e">
        <f>IF(#REF!="",NA(),#REF!)</f>
        <v>#REF!</v>
      </c>
      <c r="DP111" s="66" t="e">
        <f>IF(#REF!="",NA(),#REF!)</f>
        <v>#REF!</v>
      </c>
      <c r="DQ111" s="66" t="e">
        <f>IF(#REF!="",NA(),#REF!)</f>
        <v>#REF!</v>
      </c>
      <c r="DR111" s="66" t="e">
        <f>IF(#REF!="",NA(),#REF!)</f>
        <v>#REF!</v>
      </c>
      <c r="DS111" s="66" t="e">
        <f>IF(#REF!="",NA(),#REF!)</f>
        <v>#REF!</v>
      </c>
      <c r="DT111" s="66" t="e">
        <f>IF(#REF!="",NA(),#REF!)</f>
        <v>#REF!</v>
      </c>
      <c r="DU111" s="66" t="e">
        <f>IF(#REF!="",NA(),#REF!)</f>
        <v>#REF!</v>
      </c>
      <c r="DV111" s="66" t="e">
        <f>IF(#REF!="",NA(),#REF!)</f>
        <v>#REF!</v>
      </c>
      <c r="DW111" s="66" t="e">
        <f>IF(#REF!="",NA(),#REF!)</f>
        <v>#REF!</v>
      </c>
      <c r="DX111" s="67" t="e">
        <f>IF(#REF!="",NA(),#REF!)</f>
        <v>#REF!</v>
      </c>
      <c r="DY111" s="304"/>
      <c r="DZ111" s="307"/>
      <c r="EA111" s="68">
        <f>MAX(I111:BA111)</f>
        <v>28.7</v>
      </c>
      <c r="EB111" s="58" t="s">
        <v>67</v>
      </c>
      <c r="EC111" s="310"/>
      <c r="ED111" s="312"/>
      <c r="EE111" s="313"/>
      <c r="EF111" s="313"/>
      <c r="EG111" s="313"/>
      <c r="EH111" s="313"/>
      <c r="EI111" s="313"/>
      <c r="EJ111" s="53" t="str">
        <f t="shared" si="130"/>
        <v/>
      </c>
      <c r="EK111" s="53" t="str">
        <f t="shared" si="130"/>
        <v/>
      </c>
      <c r="EL111" s="70">
        <f t="shared" si="130"/>
        <v>0</v>
      </c>
      <c r="EM111" t="str">
        <f t="shared" si="130"/>
        <v/>
      </c>
      <c r="EN111" t="str">
        <f t="shared" si="130"/>
        <v/>
      </c>
      <c r="EO111">
        <f t="shared" si="130"/>
        <v>4.4000000000000004</v>
      </c>
      <c r="EP111" t="str">
        <f t="shared" si="130"/>
        <v/>
      </c>
      <c r="EQ111">
        <f t="shared" si="130"/>
        <v>10</v>
      </c>
      <c r="ER111" t="str">
        <f t="shared" si="130"/>
        <v/>
      </c>
      <c r="ES111" t="str">
        <f t="shared" si="130"/>
        <v/>
      </c>
      <c r="ET111" t="str">
        <f t="shared" si="130"/>
        <v/>
      </c>
      <c r="EU111" t="str">
        <f t="shared" si="130"/>
        <v/>
      </c>
      <c r="EV111">
        <f t="shared" si="130"/>
        <v>11.3</v>
      </c>
      <c r="EW111" t="str">
        <f t="shared" si="130"/>
        <v/>
      </c>
      <c r="EX111" t="str">
        <f t="shared" si="130"/>
        <v/>
      </c>
      <c r="EY111" t="str">
        <f t="shared" si="88"/>
        <v/>
      </c>
      <c r="EZ111" t="str">
        <f t="shared" si="88"/>
        <v/>
      </c>
      <c r="FA111" t="str">
        <f t="shared" si="88"/>
        <v/>
      </c>
      <c r="FB111" t="str">
        <f t="shared" si="88"/>
        <v/>
      </c>
      <c r="FC111">
        <f t="shared" si="88"/>
        <v>20</v>
      </c>
      <c r="FD111" t="str">
        <f t="shared" si="88"/>
        <v/>
      </c>
      <c r="FE111">
        <f t="shared" si="119"/>
        <v>20.5</v>
      </c>
      <c r="FF111" t="str">
        <f t="shared" si="119"/>
        <v/>
      </c>
      <c r="FG111">
        <f t="shared" si="119"/>
        <v>22.1</v>
      </c>
      <c r="FH111" t="str">
        <f t="shared" si="119"/>
        <v/>
      </c>
      <c r="FI111" t="str">
        <f t="shared" si="119"/>
        <v/>
      </c>
      <c r="FJ111">
        <f t="shared" si="119"/>
        <v>28.7</v>
      </c>
      <c r="FK111" t="str">
        <f t="shared" si="119"/>
        <v/>
      </c>
      <c r="FL111" t="str">
        <f t="shared" si="119"/>
        <v/>
      </c>
      <c r="FM111" t="str">
        <f t="shared" si="119"/>
        <v/>
      </c>
      <c r="FN111" t="str">
        <f t="shared" si="66"/>
        <v/>
      </c>
      <c r="FO111" t="str">
        <f t="shared" si="66"/>
        <v/>
      </c>
      <c r="FP111" t="str">
        <f t="shared" si="66"/>
        <v/>
      </c>
      <c r="FQ111">
        <f t="shared" si="66"/>
        <v>23.6</v>
      </c>
      <c r="FR111" t="str">
        <f t="shared" si="66"/>
        <v/>
      </c>
      <c r="FS111" t="str">
        <f t="shared" si="66"/>
        <v/>
      </c>
      <c r="FT111">
        <f t="shared" si="66"/>
        <v>17.399999999999999</v>
      </c>
      <c r="FU111" t="str">
        <f t="shared" si="66"/>
        <v/>
      </c>
      <c r="FV111" t="str">
        <f t="shared" si="66"/>
        <v/>
      </c>
      <c r="FW111" t="str">
        <f t="shared" si="66"/>
        <v/>
      </c>
      <c r="FX111" t="str">
        <f t="shared" si="66"/>
        <v/>
      </c>
      <c r="FY111">
        <f t="shared" si="66"/>
        <v>16.100000000000001</v>
      </c>
      <c r="FZ111" t="str">
        <f t="shared" si="117"/>
        <v/>
      </c>
      <c r="GA111" t="str">
        <f t="shared" si="117"/>
        <v/>
      </c>
      <c r="GB111" t="str">
        <f t="shared" si="117"/>
        <v/>
      </c>
      <c r="GC111" t="str">
        <f t="shared" si="117"/>
        <v/>
      </c>
      <c r="GD111">
        <f t="shared" si="117"/>
        <v>15.1</v>
      </c>
      <c r="GE111" t="str">
        <f t="shared" si="99"/>
        <v/>
      </c>
      <c r="GF111" t="str">
        <f t="shared" si="99"/>
        <v/>
      </c>
      <c r="GG111" t="str">
        <f t="shared" si="99"/>
        <v/>
      </c>
      <c r="GH111" t="str">
        <f t="shared" si="97"/>
        <v/>
      </c>
      <c r="GI111" t="str">
        <f t="shared" si="97"/>
        <v/>
      </c>
      <c r="GJ111" t="str">
        <f t="shared" si="97"/>
        <v/>
      </c>
      <c r="GK111" t="str">
        <f t="shared" si="97"/>
        <v/>
      </c>
      <c r="GL111" t="str">
        <f t="shared" si="97"/>
        <v/>
      </c>
      <c r="GM111" t="str">
        <f t="shared" si="97"/>
        <v/>
      </c>
      <c r="GN111" t="str">
        <f t="shared" si="97"/>
        <v/>
      </c>
      <c r="GO111" t="str">
        <f t="shared" si="97"/>
        <v/>
      </c>
      <c r="GP111" t="str">
        <f t="shared" si="97"/>
        <v/>
      </c>
      <c r="GQ111" t="str">
        <f t="shared" si="97"/>
        <v/>
      </c>
      <c r="GR111" t="str">
        <f t="shared" si="97"/>
        <v/>
      </c>
      <c r="GS111" t="str">
        <f t="shared" si="97"/>
        <v/>
      </c>
      <c r="GT111" t="str">
        <f t="shared" si="97"/>
        <v/>
      </c>
      <c r="GU111" t="str">
        <f t="shared" si="97"/>
        <v/>
      </c>
      <c r="GV111" t="str">
        <f t="shared" si="97"/>
        <v/>
      </c>
      <c r="GW111" t="str">
        <f t="shared" si="97"/>
        <v/>
      </c>
      <c r="GX111" t="str">
        <f t="shared" si="131"/>
        <v/>
      </c>
      <c r="GY111" t="str">
        <f t="shared" si="131"/>
        <v/>
      </c>
      <c r="GZ111" t="str">
        <f t="shared" si="125"/>
        <v/>
      </c>
      <c r="HA111" t="str">
        <f t="shared" si="125"/>
        <v/>
      </c>
      <c r="HB111" t="str">
        <f t="shared" si="125"/>
        <v/>
      </c>
      <c r="HC111" s="71" t="str">
        <f t="shared" si="125"/>
        <v/>
      </c>
      <c r="HD111" s="313"/>
      <c r="HE111" s="313"/>
      <c r="HF111" s="313"/>
      <c r="HG111" s="313"/>
      <c r="HH111" s="313"/>
      <c r="HI111" s="316"/>
      <c r="HM111" s="70"/>
      <c r="KC111" s="71"/>
      <c r="KE111" s="318"/>
      <c r="KF111" s="72"/>
      <c r="KG111" s="72"/>
      <c r="KH111" s="73"/>
      <c r="KI111" s="74"/>
      <c r="KJ111" s="74"/>
      <c r="KK111" s="74"/>
      <c r="KL111" s="74"/>
      <c r="KM111" s="74"/>
      <c r="KN111" s="74"/>
      <c r="KO111" s="74"/>
      <c r="KP111" s="74"/>
      <c r="KQ111" s="74"/>
      <c r="KR111" s="74"/>
      <c r="KS111" s="74"/>
      <c r="KT111" s="74"/>
      <c r="KU111" s="74"/>
      <c r="KV111" s="74"/>
      <c r="KW111" s="74"/>
      <c r="KX111" s="74"/>
      <c r="KY111" s="74"/>
      <c r="KZ111" s="74"/>
      <c r="LA111" s="74"/>
      <c r="LB111" s="74"/>
      <c r="LC111" s="74"/>
      <c r="LD111" s="74"/>
      <c r="LE111" s="74"/>
      <c r="LF111" s="74"/>
      <c r="LG111" s="74"/>
      <c r="LH111" s="74"/>
      <c r="LI111" s="74"/>
      <c r="LJ111" s="74"/>
      <c r="LK111" s="74"/>
      <c r="LL111" s="74"/>
      <c r="LM111" s="74"/>
      <c r="LN111" s="74"/>
      <c r="LO111" s="74"/>
      <c r="LP111" s="74"/>
      <c r="LQ111" s="74"/>
      <c r="LR111" s="74"/>
      <c r="LS111" s="74"/>
      <c r="LT111" s="74"/>
      <c r="LU111" s="74"/>
      <c r="LV111" s="74"/>
      <c r="LW111" s="74"/>
      <c r="LX111" s="74"/>
      <c r="LY111" s="74"/>
      <c r="LZ111" s="74"/>
    </row>
    <row r="112" spans="1:434" ht="17" thickBot="1">
      <c r="A112" s="319"/>
      <c r="B112" s="321"/>
      <c r="C112" s="307"/>
      <c r="D112" s="307"/>
      <c r="E112" s="58" t="s">
        <v>68</v>
      </c>
      <c r="F112" s="310"/>
      <c r="G112" s="99"/>
      <c r="H112" s="99"/>
      <c r="I112" s="59"/>
      <c r="J112" s="60"/>
      <c r="K112" s="61"/>
      <c r="L112" s="60">
        <v>3.3</v>
      </c>
      <c r="M112" s="61"/>
      <c r="N112" s="60">
        <v>3.8</v>
      </c>
      <c r="O112" s="61"/>
      <c r="P112" s="61"/>
      <c r="Q112" s="61"/>
      <c r="R112" s="61"/>
      <c r="S112" s="60">
        <v>4.9000000000000004</v>
      </c>
      <c r="T112" s="60"/>
      <c r="U112" s="60"/>
      <c r="V112" s="61"/>
      <c r="W112" s="61"/>
      <c r="X112" s="61"/>
      <c r="Y112" s="60"/>
      <c r="Z112" s="60">
        <v>7.8</v>
      </c>
      <c r="AA112" s="61"/>
      <c r="AB112" s="60">
        <v>12.5</v>
      </c>
      <c r="AC112" s="61"/>
      <c r="AD112" s="60">
        <v>10</v>
      </c>
      <c r="AE112" s="60"/>
      <c r="AF112" s="61"/>
      <c r="AG112" s="60">
        <v>14.6</v>
      </c>
      <c r="AH112" s="61"/>
      <c r="AI112" s="61"/>
      <c r="AJ112" s="60"/>
      <c r="AK112" s="62"/>
      <c r="AL112" s="62"/>
      <c r="AM112" s="62"/>
      <c r="AN112" s="63">
        <v>14.8</v>
      </c>
      <c r="AO112" s="62"/>
      <c r="AP112" s="62"/>
      <c r="AQ112" s="63">
        <v>7.6</v>
      </c>
      <c r="AR112" s="62"/>
      <c r="AS112" s="62"/>
      <c r="AT112" s="62"/>
      <c r="AU112" s="62"/>
      <c r="AV112" s="63">
        <v>12.9</v>
      </c>
      <c r="AW112" s="62"/>
      <c r="AX112" s="62"/>
      <c r="AY112" s="63"/>
      <c r="AZ112" s="63"/>
      <c r="BA112" s="64">
        <v>12.9</v>
      </c>
      <c r="BC112" s="319"/>
      <c r="BD112">
        <v>0</v>
      </c>
      <c r="BE112" s="65" t="e">
        <f t="shared" si="136"/>
        <v>#N/A</v>
      </c>
      <c r="BF112" s="65" t="e">
        <f t="shared" si="136"/>
        <v>#N/A</v>
      </c>
      <c r="BG112" s="65" t="e">
        <f t="shared" si="136"/>
        <v>#N/A</v>
      </c>
      <c r="BH112" s="66" t="e">
        <f t="shared" si="136"/>
        <v>#N/A</v>
      </c>
      <c r="BI112" s="66" t="e">
        <f t="shared" si="136"/>
        <v>#N/A</v>
      </c>
      <c r="BJ112" s="66">
        <f t="shared" si="136"/>
        <v>3.3</v>
      </c>
      <c r="BK112" s="66" t="e">
        <f t="shared" si="136"/>
        <v>#N/A</v>
      </c>
      <c r="BL112" s="66">
        <f t="shared" si="136"/>
        <v>3.8</v>
      </c>
      <c r="BM112" s="66" t="e">
        <f t="shared" si="136"/>
        <v>#N/A</v>
      </c>
      <c r="BN112" s="66" t="e">
        <f t="shared" si="136"/>
        <v>#N/A</v>
      </c>
      <c r="BO112" s="66" t="e">
        <f t="shared" si="136"/>
        <v>#N/A</v>
      </c>
      <c r="BP112" s="66" t="e">
        <f t="shared" si="136"/>
        <v>#N/A</v>
      </c>
      <c r="BQ112" s="66">
        <f t="shared" si="136"/>
        <v>4.9000000000000004</v>
      </c>
      <c r="BR112" s="66" t="e">
        <f t="shared" si="136"/>
        <v>#N/A</v>
      </c>
      <c r="BS112" s="66" t="e">
        <f t="shared" si="136"/>
        <v>#N/A</v>
      </c>
      <c r="BT112" s="66" t="e">
        <f t="shared" si="136"/>
        <v>#N/A</v>
      </c>
      <c r="BU112" s="66" t="e">
        <f t="shared" si="137"/>
        <v>#N/A</v>
      </c>
      <c r="BV112" s="66" t="e">
        <f t="shared" si="137"/>
        <v>#N/A</v>
      </c>
      <c r="BW112" s="66" t="e">
        <f t="shared" si="137"/>
        <v>#N/A</v>
      </c>
      <c r="BX112" s="66">
        <f t="shared" si="137"/>
        <v>7.8</v>
      </c>
      <c r="BY112" s="66" t="e">
        <f t="shared" si="137"/>
        <v>#N/A</v>
      </c>
      <c r="BZ112" s="66">
        <f t="shared" si="137"/>
        <v>12.5</v>
      </c>
      <c r="CA112" s="66" t="e">
        <f t="shared" si="137"/>
        <v>#N/A</v>
      </c>
      <c r="CB112" s="66">
        <f t="shared" si="137"/>
        <v>10</v>
      </c>
      <c r="CC112" s="66" t="e">
        <f t="shared" si="137"/>
        <v>#N/A</v>
      </c>
      <c r="CD112" s="66" t="e">
        <f t="shared" si="137"/>
        <v>#N/A</v>
      </c>
      <c r="CE112" s="66">
        <f t="shared" si="137"/>
        <v>14.6</v>
      </c>
      <c r="CF112" s="66" t="e">
        <f t="shared" si="137"/>
        <v>#N/A</v>
      </c>
      <c r="CG112" s="66" t="e">
        <f t="shared" si="137"/>
        <v>#N/A</v>
      </c>
      <c r="CH112" s="66" t="e">
        <f t="shared" si="137"/>
        <v>#N/A</v>
      </c>
      <c r="CI112" s="66" t="e">
        <f t="shared" si="137"/>
        <v>#N/A</v>
      </c>
      <c r="CJ112" s="66" t="e">
        <f t="shared" si="137"/>
        <v>#N/A</v>
      </c>
      <c r="CK112" s="66" t="e">
        <f t="shared" si="138"/>
        <v>#N/A</v>
      </c>
      <c r="CL112" s="66">
        <f t="shared" si="138"/>
        <v>14.8</v>
      </c>
      <c r="CM112" s="66" t="e">
        <f t="shared" si="138"/>
        <v>#N/A</v>
      </c>
      <c r="CN112" s="66" t="e">
        <f t="shared" si="138"/>
        <v>#N/A</v>
      </c>
      <c r="CO112" s="66">
        <f t="shared" si="138"/>
        <v>7.6</v>
      </c>
      <c r="CP112" s="66" t="e">
        <f t="shared" si="138"/>
        <v>#N/A</v>
      </c>
      <c r="CQ112" s="66" t="e">
        <f t="shared" si="138"/>
        <v>#N/A</v>
      </c>
      <c r="CR112" s="66" t="e">
        <f t="shared" si="138"/>
        <v>#N/A</v>
      </c>
      <c r="CS112" s="66" t="e">
        <f t="shared" si="138"/>
        <v>#N/A</v>
      </c>
      <c r="CT112" s="66">
        <f t="shared" si="138"/>
        <v>12.9</v>
      </c>
      <c r="CU112" s="66" t="e">
        <f t="shared" si="138"/>
        <v>#N/A</v>
      </c>
      <c r="CV112" s="66" t="e">
        <f t="shared" si="138"/>
        <v>#N/A</v>
      </c>
      <c r="CW112" s="66" t="e">
        <f t="shared" si="138"/>
        <v>#N/A</v>
      </c>
      <c r="CX112" s="66" t="e">
        <f t="shared" si="138"/>
        <v>#N/A</v>
      </c>
      <c r="CY112" s="66">
        <f t="shared" si="138"/>
        <v>12.9</v>
      </c>
      <c r="CZ112" s="66" t="e">
        <f>IF(#REF!="",NA(),#REF!)</f>
        <v>#REF!</v>
      </c>
      <c r="DA112" s="66" t="e">
        <f>IF(#REF!="",NA(),#REF!)</f>
        <v>#REF!</v>
      </c>
      <c r="DB112" s="66" t="e">
        <f>IF(#REF!="",NA(),#REF!)</f>
        <v>#REF!</v>
      </c>
      <c r="DC112" s="66" t="e">
        <f>IF(#REF!="",NA(),#REF!)</f>
        <v>#REF!</v>
      </c>
      <c r="DD112" s="66" t="e">
        <f>IF(#REF!="",NA(),#REF!)</f>
        <v>#REF!</v>
      </c>
      <c r="DE112" s="66" t="e">
        <f>IF(#REF!="",NA(),#REF!)</f>
        <v>#REF!</v>
      </c>
      <c r="DF112" s="66" t="e">
        <f>IF(#REF!="",NA(),#REF!)</f>
        <v>#REF!</v>
      </c>
      <c r="DG112" s="66" t="e">
        <f>IF(#REF!="",NA(),#REF!)</f>
        <v>#REF!</v>
      </c>
      <c r="DH112" s="66" t="e">
        <f>IF(#REF!="",NA(),#REF!)</f>
        <v>#REF!</v>
      </c>
      <c r="DI112" s="66" t="e">
        <f>IF(#REF!="",NA(),#REF!)</f>
        <v>#REF!</v>
      </c>
      <c r="DJ112" s="66" t="e">
        <f>IF(#REF!="",NA(),#REF!)</f>
        <v>#REF!</v>
      </c>
      <c r="DK112" s="66" t="e">
        <f>IF(#REF!="",NA(),#REF!)</f>
        <v>#REF!</v>
      </c>
      <c r="DL112" s="66" t="e">
        <f>IF(#REF!="",NA(),#REF!)</f>
        <v>#REF!</v>
      </c>
      <c r="DM112" s="66" t="e">
        <f>IF(#REF!="",NA(),#REF!)</f>
        <v>#REF!</v>
      </c>
      <c r="DN112" s="66" t="e">
        <f>IF(#REF!="",NA(),#REF!)</f>
        <v>#REF!</v>
      </c>
      <c r="DO112" s="66" t="e">
        <f>IF(#REF!="",NA(),#REF!)</f>
        <v>#REF!</v>
      </c>
      <c r="DP112" s="66" t="e">
        <f>IF(#REF!="",NA(),#REF!)</f>
        <v>#REF!</v>
      </c>
      <c r="DQ112" s="66" t="e">
        <f>IF(#REF!="",NA(),#REF!)</f>
        <v>#REF!</v>
      </c>
      <c r="DR112" s="66" t="e">
        <f>IF(#REF!="",NA(),#REF!)</f>
        <v>#REF!</v>
      </c>
      <c r="DS112" s="66" t="e">
        <f>IF(#REF!="",NA(),#REF!)</f>
        <v>#REF!</v>
      </c>
      <c r="DT112" s="66" t="e">
        <f>IF(#REF!="",NA(),#REF!)</f>
        <v>#REF!</v>
      </c>
      <c r="DU112" s="66" t="e">
        <f>IF(#REF!="",NA(),#REF!)</f>
        <v>#REF!</v>
      </c>
      <c r="DV112" s="66" t="e">
        <f>IF(#REF!="",NA(),#REF!)</f>
        <v>#REF!</v>
      </c>
      <c r="DW112" s="66" t="e">
        <f>IF(#REF!="",NA(),#REF!)</f>
        <v>#REF!</v>
      </c>
      <c r="DX112" s="67" t="e">
        <f>IF(#REF!="",NA(),#REF!)</f>
        <v>#REF!</v>
      </c>
      <c r="DY112" s="304"/>
      <c r="DZ112" s="307"/>
      <c r="EA112" s="68"/>
      <c r="EB112" s="58" t="s">
        <v>69</v>
      </c>
      <c r="EC112" s="310"/>
      <c r="ED112" s="312"/>
      <c r="EE112" s="313"/>
      <c r="EF112" s="313"/>
      <c r="EG112" s="313"/>
      <c r="EH112" s="313"/>
      <c r="EI112" s="313"/>
      <c r="EJ112" s="53" t="str">
        <f t="shared" si="130"/>
        <v/>
      </c>
      <c r="EK112" s="53" t="str">
        <f t="shared" si="130"/>
        <v/>
      </c>
      <c r="EL112" s="70" t="str">
        <f t="shared" si="130"/>
        <v/>
      </c>
      <c r="EM112" t="str">
        <f t="shared" si="130"/>
        <v/>
      </c>
      <c r="EN112" t="str">
        <f t="shared" si="130"/>
        <v/>
      </c>
      <c r="EO112">
        <f t="shared" si="130"/>
        <v>3.3</v>
      </c>
      <c r="EP112" t="str">
        <f t="shared" si="130"/>
        <v/>
      </c>
      <c r="EQ112">
        <f t="shared" si="130"/>
        <v>3.8</v>
      </c>
      <c r="ER112" t="str">
        <f t="shared" si="130"/>
        <v/>
      </c>
      <c r="ES112" t="str">
        <f t="shared" si="130"/>
        <v/>
      </c>
      <c r="ET112" t="str">
        <f t="shared" si="130"/>
        <v/>
      </c>
      <c r="EU112" t="str">
        <f t="shared" si="130"/>
        <v/>
      </c>
      <c r="EV112">
        <f t="shared" si="130"/>
        <v>4.9000000000000004</v>
      </c>
      <c r="EW112" t="str">
        <f t="shared" si="130"/>
        <v/>
      </c>
      <c r="EX112" t="str">
        <f t="shared" si="130"/>
        <v/>
      </c>
      <c r="EY112" t="str">
        <f t="shared" si="88"/>
        <v/>
      </c>
      <c r="EZ112" t="str">
        <f t="shared" si="88"/>
        <v/>
      </c>
      <c r="FA112" t="str">
        <f t="shared" si="88"/>
        <v/>
      </c>
      <c r="FB112" t="str">
        <f t="shared" si="88"/>
        <v/>
      </c>
      <c r="FC112">
        <f t="shared" si="88"/>
        <v>7.8</v>
      </c>
      <c r="FD112" t="str">
        <f t="shared" si="88"/>
        <v/>
      </c>
      <c r="FE112">
        <f t="shared" si="119"/>
        <v>12.5</v>
      </c>
      <c r="FF112" t="str">
        <f t="shared" si="119"/>
        <v/>
      </c>
      <c r="FG112">
        <f t="shared" si="119"/>
        <v>10</v>
      </c>
      <c r="FH112" t="str">
        <f t="shared" si="119"/>
        <v/>
      </c>
      <c r="FI112" t="str">
        <f t="shared" si="119"/>
        <v/>
      </c>
      <c r="FJ112">
        <f t="shared" si="119"/>
        <v>14.6</v>
      </c>
      <c r="FK112" t="str">
        <f t="shared" si="119"/>
        <v/>
      </c>
      <c r="FL112" t="str">
        <f t="shared" si="119"/>
        <v/>
      </c>
      <c r="FM112" t="str">
        <f t="shared" si="119"/>
        <v/>
      </c>
      <c r="FN112" t="str">
        <f t="shared" si="66"/>
        <v/>
      </c>
      <c r="FO112" t="str">
        <f t="shared" ref="FO112:FY135" si="139">IF(ISNUMBER(CJ112),CJ112,"")</f>
        <v/>
      </c>
      <c r="FP112" t="str">
        <f t="shared" si="139"/>
        <v/>
      </c>
      <c r="FQ112">
        <f t="shared" si="139"/>
        <v>14.8</v>
      </c>
      <c r="FR112" t="str">
        <f t="shared" si="139"/>
        <v/>
      </c>
      <c r="FS112" t="str">
        <f t="shared" si="139"/>
        <v/>
      </c>
      <c r="FT112">
        <f t="shared" si="139"/>
        <v>7.6</v>
      </c>
      <c r="FU112" t="str">
        <f t="shared" si="139"/>
        <v/>
      </c>
      <c r="FV112" t="str">
        <f t="shared" si="139"/>
        <v/>
      </c>
      <c r="FW112" t="str">
        <f t="shared" si="139"/>
        <v/>
      </c>
      <c r="FX112" t="str">
        <f t="shared" si="139"/>
        <v/>
      </c>
      <c r="FY112">
        <f t="shared" si="139"/>
        <v>12.9</v>
      </c>
      <c r="FZ112" t="str">
        <f t="shared" si="117"/>
        <v/>
      </c>
      <c r="GA112" t="str">
        <f t="shared" si="117"/>
        <v/>
      </c>
      <c r="GB112" t="str">
        <f t="shared" si="117"/>
        <v/>
      </c>
      <c r="GC112" t="str">
        <f t="shared" si="117"/>
        <v/>
      </c>
      <c r="GD112">
        <f t="shared" si="117"/>
        <v>12.9</v>
      </c>
      <c r="GE112" t="str">
        <f t="shared" si="99"/>
        <v/>
      </c>
      <c r="GF112" t="str">
        <f t="shared" si="99"/>
        <v/>
      </c>
      <c r="GG112" t="str">
        <f t="shared" si="99"/>
        <v/>
      </c>
      <c r="GH112" t="str">
        <f t="shared" si="97"/>
        <v/>
      </c>
      <c r="GI112" t="str">
        <f t="shared" si="97"/>
        <v/>
      </c>
      <c r="GJ112" t="str">
        <f t="shared" si="97"/>
        <v/>
      </c>
      <c r="GK112" t="str">
        <f t="shared" si="97"/>
        <v/>
      </c>
      <c r="GL112" t="str">
        <f t="shared" si="97"/>
        <v/>
      </c>
      <c r="GM112" t="str">
        <f t="shared" si="97"/>
        <v/>
      </c>
      <c r="GN112" t="str">
        <f t="shared" si="97"/>
        <v/>
      </c>
      <c r="GO112" t="str">
        <f t="shared" si="97"/>
        <v/>
      </c>
      <c r="GP112" t="str">
        <f t="shared" si="97"/>
        <v/>
      </c>
      <c r="GQ112" t="str">
        <f t="shared" si="97"/>
        <v/>
      </c>
      <c r="GR112" t="str">
        <f t="shared" si="97"/>
        <v/>
      </c>
      <c r="GS112" t="str">
        <f t="shared" si="97"/>
        <v/>
      </c>
      <c r="GT112" t="str">
        <f t="shared" si="97"/>
        <v/>
      </c>
      <c r="GU112" t="str">
        <f t="shared" si="97"/>
        <v/>
      </c>
      <c r="GV112" t="str">
        <f t="shared" si="97"/>
        <v/>
      </c>
      <c r="GW112" t="str">
        <f t="shared" si="97"/>
        <v/>
      </c>
      <c r="GX112" t="str">
        <f t="shared" si="131"/>
        <v/>
      </c>
      <c r="GY112" t="str">
        <f t="shared" si="131"/>
        <v/>
      </c>
      <c r="GZ112" t="str">
        <f t="shared" si="125"/>
        <v/>
      </c>
      <c r="HA112" t="str">
        <f t="shared" si="125"/>
        <v/>
      </c>
      <c r="HB112" t="str">
        <f t="shared" si="125"/>
        <v/>
      </c>
      <c r="HC112" s="71" t="str">
        <f t="shared" si="125"/>
        <v/>
      </c>
      <c r="HD112" s="313"/>
      <c r="HE112" s="313"/>
      <c r="HF112" s="313"/>
      <c r="HG112" s="313"/>
      <c r="HH112" s="313"/>
      <c r="HI112" s="316"/>
      <c r="HM112" s="70"/>
      <c r="KC112" s="71"/>
      <c r="KE112" s="318"/>
      <c r="KF112" s="72"/>
      <c r="KG112" s="72"/>
      <c r="KH112" s="73"/>
      <c r="KI112" s="74"/>
      <c r="KJ112" s="74"/>
      <c r="KK112" s="74"/>
      <c r="KL112" s="74"/>
      <c r="KM112" s="74"/>
      <c r="KN112" s="74"/>
      <c r="KO112" s="74"/>
      <c r="KP112" s="74"/>
      <c r="KQ112" s="74"/>
      <c r="KR112" s="74"/>
      <c r="KS112" s="74"/>
      <c r="KT112" s="74"/>
      <c r="KU112" s="74"/>
      <c r="KV112" s="74"/>
      <c r="KW112" s="74"/>
      <c r="KX112" s="74"/>
      <c r="KY112" s="74"/>
      <c r="KZ112" s="74"/>
      <c r="LA112" s="74"/>
      <c r="LB112" s="74"/>
      <c r="LC112" s="74"/>
      <c r="LD112" s="74"/>
      <c r="LE112" s="74"/>
      <c r="LF112" s="74"/>
      <c r="LG112" s="74"/>
      <c r="LH112" s="74"/>
      <c r="LI112" s="74"/>
      <c r="LJ112" s="74"/>
      <c r="LK112" s="74"/>
      <c r="LL112" s="74"/>
      <c r="LM112" s="74"/>
      <c r="LN112" s="74"/>
      <c r="LO112" s="74"/>
      <c r="LP112" s="74"/>
      <c r="LQ112" s="74"/>
      <c r="LR112" s="74"/>
      <c r="LS112" s="74"/>
      <c r="LT112" s="74"/>
      <c r="LU112" s="74"/>
      <c r="LV112" s="74"/>
      <c r="LW112" s="74"/>
      <c r="LX112" s="74"/>
      <c r="LY112" s="74"/>
      <c r="LZ112" s="74"/>
    </row>
    <row r="113" spans="1:434" ht="17" thickBot="1">
      <c r="A113" s="319"/>
      <c r="B113" s="321"/>
      <c r="C113" s="307"/>
      <c r="D113" s="307"/>
      <c r="E113" s="58" t="s">
        <v>70</v>
      </c>
      <c r="F113" s="310"/>
      <c r="G113" s="99"/>
      <c r="H113" s="99"/>
      <c r="I113" s="59"/>
      <c r="J113" s="60"/>
      <c r="K113" s="61"/>
      <c r="L113" s="60">
        <v>10</v>
      </c>
      <c r="M113" s="61"/>
      <c r="N113" s="60">
        <v>9</v>
      </c>
      <c r="O113" s="61"/>
      <c r="P113" s="61"/>
      <c r="Q113" s="61"/>
      <c r="R113" s="61"/>
      <c r="S113" s="60">
        <v>6.5</v>
      </c>
      <c r="T113" s="60"/>
      <c r="U113" s="60"/>
      <c r="V113" s="61"/>
      <c r="W113" s="61"/>
      <c r="X113" s="61"/>
      <c r="Y113" s="60"/>
      <c r="Z113" s="60">
        <v>5</v>
      </c>
      <c r="AA113" s="61"/>
      <c r="AB113" s="60">
        <v>4.9000000000000004</v>
      </c>
      <c r="AC113" s="61"/>
      <c r="AD113" s="60">
        <v>4.5</v>
      </c>
      <c r="AE113" s="60"/>
      <c r="AF113" s="61"/>
      <c r="AG113" s="60">
        <v>3.4</v>
      </c>
      <c r="AH113" s="61"/>
      <c r="AI113" s="61"/>
      <c r="AJ113" s="60"/>
      <c r="AK113" s="62"/>
      <c r="AL113" s="62"/>
      <c r="AM113" s="62"/>
      <c r="AN113" s="63">
        <v>2.7</v>
      </c>
      <c r="AO113" s="62"/>
      <c r="AP113" s="62"/>
      <c r="AQ113" s="63">
        <v>14.1</v>
      </c>
      <c r="AR113" s="62"/>
      <c r="AS113" s="62"/>
      <c r="AT113" s="62"/>
      <c r="AU113" s="62"/>
      <c r="AV113" s="63">
        <v>11.2</v>
      </c>
      <c r="AW113" s="62"/>
      <c r="AX113" s="62"/>
      <c r="AY113" s="63"/>
      <c r="AZ113" s="63"/>
      <c r="BA113" s="64">
        <v>6.9</v>
      </c>
      <c r="BC113" s="319"/>
      <c r="BD113">
        <v>0</v>
      </c>
      <c r="BE113" s="65" t="e">
        <f t="shared" si="136"/>
        <v>#N/A</v>
      </c>
      <c r="BF113" s="65" t="e">
        <f t="shared" si="136"/>
        <v>#N/A</v>
      </c>
      <c r="BG113" s="65" t="e">
        <f t="shared" si="136"/>
        <v>#N/A</v>
      </c>
      <c r="BH113" s="66" t="e">
        <f t="shared" si="136"/>
        <v>#N/A</v>
      </c>
      <c r="BI113" s="66" t="e">
        <f t="shared" si="136"/>
        <v>#N/A</v>
      </c>
      <c r="BJ113" s="66">
        <f t="shared" si="136"/>
        <v>10</v>
      </c>
      <c r="BK113" s="66" t="e">
        <f t="shared" si="136"/>
        <v>#N/A</v>
      </c>
      <c r="BL113" s="66">
        <f t="shared" si="136"/>
        <v>9</v>
      </c>
      <c r="BM113" s="66" t="e">
        <f t="shared" si="136"/>
        <v>#N/A</v>
      </c>
      <c r="BN113" s="66" t="e">
        <f t="shared" si="136"/>
        <v>#N/A</v>
      </c>
      <c r="BO113" s="66" t="e">
        <f t="shared" si="136"/>
        <v>#N/A</v>
      </c>
      <c r="BP113" s="66" t="e">
        <f t="shared" si="136"/>
        <v>#N/A</v>
      </c>
      <c r="BQ113" s="66">
        <f t="shared" si="136"/>
        <v>6.5</v>
      </c>
      <c r="BR113" s="66" t="e">
        <f t="shared" si="136"/>
        <v>#N/A</v>
      </c>
      <c r="BS113" s="66" t="e">
        <f t="shared" si="136"/>
        <v>#N/A</v>
      </c>
      <c r="BT113" s="66" t="e">
        <f t="shared" si="136"/>
        <v>#N/A</v>
      </c>
      <c r="BU113" s="66" t="e">
        <f t="shared" si="137"/>
        <v>#N/A</v>
      </c>
      <c r="BV113" s="66" t="e">
        <f t="shared" si="137"/>
        <v>#N/A</v>
      </c>
      <c r="BW113" s="66" t="e">
        <f t="shared" si="137"/>
        <v>#N/A</v>
      </c>
      <c r="BX113" s="66">
        <f t="shared" si="137"/>
        <v>5</v>
      </c>
      <c r="BY113" s="66" t="e">
        <f t="shared" si="137"/>
        <v>#N/A</v>
      </c>
      <c r="BZ113" s="66">
        <f t="shared" si="137"/>
        <v>4.9000000000000004</v>
      </c>
      <c r="CA113" s="66" t="e">
        <f t="shared" si="137"/>
        <v>#N/A</v>
      </c>
      <c r="CB113" s="66">
        <f t="shared" si="137"/>
        <v>4.5</v>
      </c>
      <c r="CC113" s="66" t="e">
        <f t="shared" si="137"/>
        <v>#N/A</v>
      </c>
      <c r="CD113" s="66" t="e">
        <f t="shared" si="137"/>
        <v>#N/A</v>
      </c>
      <c r="CE113" s="66">
        <f t="shared" si="137"/>
        <v>3.4</v>
      </c>
      <c r="CF113" s="66" t="e">
        <f t="shared" si="137"/>
        <v>#N/A</v>
      </c>
      <c r="CG113" s="66" t="e">
        <f t="shared" si="137"/>
        <v>#N/A</v>
      </c>
      <c r="CH113" s="66" t="e">
        <f t="shared" si="137"/>
        <v>#N/A</v>
      </c>
      <c r="CI113" s="66" t="e">
        <f t="shared" si="137"/>
        <v>#N/A</v>
      </c>
      <c r="CJ113" s="66" t="e">
        <f t="shared" si="137"/>
        <v>#N/A</v>
      </c>
      <c r="CK113" s="66" t="e">
        <f t="shared" si="138"/>
        <v>#N/A</v>
      </c>
      <c r="CL113" s="66">
        <f t="shared" si="138"/>
        <v>2.7</v>
      </c>
      <c r="CM113" s="66" t="e">
        <f t="shared" si="138"/>
        <v>#N/A</v>
      </c>
      <c r="CN113" s="66" t="e">
        <f t="shared" si="138"/>
        <v>#N/A</v>
      </c>
      <c r="CO113" s="66">
        <f t="shared" si="138"/>
        <v>14.1</v>
      </c>
      <c r="CP113" s="66" t="e">
        <f t="shared" si="138"/>
        <v>#N/A</v>
      </c>
      <c r="CQ113" s="66" t="e">
        <f t="shared" si="138"/>
        <v>#N/A</v>
      </c>
      <c r="CR113" s="66" t="e">
        <f t="shared" si="138"/>
        <v>#N/A</v>
      </c>
      <c r="CS113" s="66" t="e">
        <f t="shared" si="138"/>
        <v>#N/A</v>
      </c>
      <c r="CT113" s="66">
        <f t="shared" si="138"/>
        <v>11.2</v>
      </c>
      <c r="CU113" s="66" t="e">
        <f t="shared" si="138"/>
        <v>#N/A</v>
      </c>
      <c r="CV113" s="66" t="e">
        <f t="shared" si="138"/>
        <v>#N/A</v>
      </c>
      <c r="CW113" s="66" t="e">
        <f t="shared" si="138"/>
        <v>#N/A</v>
      </c>
      <c r="CX113" s="66" t="e">
        <f t="shared" si="138"/>
        <v>#N/A</v>
      </c>
      <c r="CY113" s="66">
        <f t="shared" si="138"/>
        <v>6.9</v>
      </c>
      <c r="CZ113" s="66" t="e">
        <f>IF(#REF!="",NA(),#REF!)</f>
        <v>#REF!</v>
      </c>
      <c r="DA113" s="66" t="e">
        <f>IF(#REF!="",NA(),#REF!)</f>
        <v>#REF!</v>
      </c>
      <c r="DB113" s="66" t="e">
        <f>IF(#REF!="",NA(),#REF!)</f>
        <v>#REF!</v>
      </c>
      <c r="DC113" s="66" t="e">
        <f>IF(#REF!="",NA(),#REF!)</f>
        <v>#REF!</v>
      </c>
      <c r="DD113" s="66" t="e">
        <f>IF(#REF!="",NA(),#REF!)</f>
        <v>#REF!</v>
      </c>
      <c r="DE113" s="66" t="e">
        <f>IF(#REF!="",NA(),#REF!)</f>
        <v>#REF!</v>
      </c>
      <c r="DF113" s="66" t="e">
        <f>IF(#REF!="",NA(),#REF!)</f>
        <v>#REF!</v>
      </c>
      <c r="DG113" s="66" t="e">
        <f>IF(#REF!="",NA(),#REF!)</f>
        <v>#REF!</v>
      </c>
      <c r="DH113" s="66" t="e">
        <f>IF(#REF!="",NA(),#REF!)</f>
        <v>#REF!</v>
      </c>
      <c r="DI113" s="66" t="e">
        <f>IF(#REF!="",NA(),#REF!)</f>
        <v>#REF!</v>
      </c>
      <c r="DJ113" s="66" t="e">
        <f>IF(#REF!="",NA(),#REF!)</f>
        <v>#REF!</v>
      </c>
      <c r="DK113" s="66" t="e">
        <f>IF(#REF!="",NA(),#REF!)</f>
        <v>#REF!</v>
      </c>
      <c r="DL113" s="66" t="e">
        <f>IF(#REF!="",NA(),#REF!)</f>
        <v>#REF!</v>
      </c>
      <c r="DM113" s="66" t="e">
        <f>IF(#REF!="",NA(),#REF!)</f>
        <v>#REF!</v>
      </c>
      <c r="DN113" s="66" t="e">
        <f>IF(#REF!="",NA(),#REF!)</f>
        <v>#REF!</v>
      </c>
      <c r="DO113" s="66" t="e">
        <f>IF(#REF!="",NA(),#REF!)</f>
        <v>#REF!</v>
      </c>
      <c r="DP113" s="66" t="e">
        <f>IF(#REF!="",NA(),#REF!)</f>
        <v>#REF!</v>
      </c>
      <c r="DQ113" s="66" t="e">
        <f>IF(#REF!="",NA(),#REF!)</f>
        <v>#REF!</v>
      </c>
      <c r="DR113" s="66" t="e">
        <f>IF(#REF!="",NA(),#REF!)</f>
        <v>#REF!</v>
      </c>
      <c r="DS113" s="66" t="e">
        <f>IF(#REF!="",NA(),#REF!)</f>
        <v>#REF!</v>
      </c>
      <c r="DT113" s="66" t="e">
        <f>IF(#REF!="",NA(),#REF!)</f>
        <v>#REF!</v>
      </c>
      <c r="DU113" s="66" t="e">
        <f>IF(#REF!="",NA(),#REF!)</f>
        <v>#REF!</v>
      </c>
      <c r="DV113" s="66" t="e">
        <f>IF(#REF!="",NA(),#REF!)</f>
        <v>#REF!</v>
      </c>
      <c r="DW113" s="66" t="e">
        <f>IF(#REF!="",NA(),#REF!)</f>
        <v>#REF!</v>
      </c>
      <c r="DX113" s="67" t="e">
        <f>IF(#REF!="",NA(),#REF!)</f>
        <v>#REF!</v>
      </c>
      <c r="DY113" s="304"/>
      <c r="DZ113" s="307"/>
      <c r="EA113" s="68"/>
      <c r="EB113" s="58" t="s">
        <v>70</v>
      </c>
      <c r="EC113" s="310"/>
      <c r="ED113" s="312"/>
      <c r="EE113" s="313"/>
      <c r="EF113" s="313"/>
      <c r="EG113" s="313"/>
      <c r="EH113" s="313"/>
      <c r="EI113" s="313"/>
      <c r="EJ113" s="53" t="str">
        <f t="shared" si="130"/>
        <v/>
      </c>
      <c r="EK113" s="53" t="str">
        <f t="shared" si="130"/>
        <v/>
      </c>
      <c r="EL113" s="70" t="str">
        <f t="shared" si="130"/>
        <v/>
      </c>
      <c r="EM113" t="str">
        <f t="shared" si="130"/>
        <v/>
      </c>
      <c r="EN113" t="str">
        <f t="shared" si="130"/>
        <v/>
      </c>
      <c r="EO113">
        <f t="shared" si="130"/>
        <v>10</v>
      </c>
      <c r="EP113" t="str">
        <f t="shared" si="130"/>
        <v/>
      </c>
      <c r="EQ113">
        <f t="shared" si="130"/>
        <v>9</v>
      </c>
      <c r="ER113" t="str">
        <f t="shared" si="130"/>
        <v/>
      </c>
      <c r="ES113" t="str">
        <f t="shared" si="130"/>
        <v/>
      </c>
      <c r="ET113" t="str">
        <f t="shared" si="130"/>
        <v/>
      </c>
      <c r="EU113" t="str">
        <f t="shared" si="130"/>
        <v/>
      </c>
      <c r="EV113">
        <f t="shared" si="130"/>
        <v>6.5</v>
      </c>
      <c r="EW113" t="str">
        <f t="shared" si="130"/>
        <v/>
      </c>
      <c r="EX113" t="str">
        <f t="shared" si="130"/>
        <v/>
      </c>
      <c r="EY113" t="str">
        <f t="shared" si="88"/>
        <v/>
      </c>
      <c r="EZ113" t="str">
        <f t="shared" si="88"/>
        <v/>
      </c>
      <c r="FA113" t="str">
        <f t="shared" si="88"/>
        <v/>
      </c>
      <c r="FB113" t="str">
        <f t="shared" si="88"/>
        <v/>
      </c>
      <c r="FC113">
        <f t="shared" si="88"/>
        <v>5</v>
      </c>
      <c r="FD113" t="str">
        <f t="shared" si="88"/>
        <v/>
      </c>
      <c r="FE113">
        <f t="shared" si="119"/>
        <v>4.9000000000000004</v>
      </c>
      <c r="FF113" t="str">
        <f t="shared" si="119"/>
        <v/>
      </c>
      <c r="FG113">
        <f t="shared" si="119"/>
        <v>4.5</v>
      </c>
      <c r="FH113" t="str">
        <f t="shared" si="119"/>
        <v/>
      </c>
      <c r="FI113" t="str">
        <f t="shared" si="119"/>
        <v/>
      </c>
      <c r="FJ113">
        <f t="shared" si="119"/>
        <v>3.4</v>
      </c>
      <c r="FK113" t="str">
        <f t="shared" si="119"/>
        <v/>
      </c>
      <c r="FL113" t="str">
        <f t="shared" si="119"/>
        <v/>
      </c>
      <c r="FM113" t="str">
        <f t="shared" si="119"/>
        <v/>
      </c>
      <c r="FN113" t="str">
        <f t="shared" si="119"/>
        <v/>
      </c>
      <c r="FO113" t="str">
        <f t="shared" si="139"/>
        <v/>
      </c>
      <c r="FP113" t="str">
        <f t="shared" si="139"/>
        <v/>
      </c>
      <c r="FQ113">
        <f t="shared" si="139"/>
        <v>2.7</v>
      </c>
      <c r="FR113" t="str">
        <f t="shared" si="139"/>
        <v/>
      </c>
      <c r="FS113" t="str">
        <f t="shared" si="139"/>
        <v/>
      </c>
      <c r="FT113">
        <f t="shared" si="139"/>
        <v>14.1</v>
      </c>
      <c r="FU113" t="str">
        <f t="shared" si="139"/>
        <v/>
      </c>
      <c r="FV113" t="str">
        <f t="shared" si="139"/>
        <v/>
      </c>
      <c r="FW113" t="str">
        <f t="shared" si="139"/>
        <v/>
      </c>
      <c r="FX113" t="str">
        <f t="shared" si="139"/>
        <v/>
      </c>
      <c r="FY113">
        <f t="shared" si="139"/>
        <v>11.2</v>
      </c>
      <c r="FZ113" t="str">
        <f t="shared" si="117"/>
        <v/>
      </c>
      <c r="GA113" t="str">
        <f t="shared" si="117"/>
        <v/>
      </c>
      <c r="GB113" t="str">
        <f t="shared" si="117"/>
        <v/>
      </c>
      <c r="GC113" t="str">
        <f t="shared" si="117"/>
        <v/>
      </c>
      <c r="GD113">
        <f t="shared" si="117"/>
        <v>6.9</v>
      </c>
      <c r="GE113" t="str">
        <f t="shared" si="99"/>
        <v/>
      </c>
      <c r="GF113" t="str">
        <f t="shared" si="99"/>
        <v/>
      </c>
      <c r="GG113" t="str">
        <f t="shared" si="99"/>
        <v/>
      </c>
      <c r="GH113" t="str">
        <f t="shared" si="97"/>
        <v/>
      </c>
      <c r="GI113" t="str">
        <f t="shared" si="97"/>
        <v/>
      </c>
      <c r="GJ113" t="str">
        <f t="shared" si="97"/>
        <v/>
      </c>
      <c r="GK113" t="str">
        <f t="shared" ref="GK113:GW132" si="140">IF(ISNUMBER(DF113),DF113,"")</f>
        <v/>
      </c>
      <c r="GL113" t="str">
        <f t="shared" si="140"/>
        <v/>
      </c>
      <c r="GM113" t="str">
        <f t="shared" si="140"/>
        <v/>
      </c>
      <c r="GN113" t="str">
        <f t="shared" si="140"/>
        <v/>
      </c>
      <c r="GO113" t="str">
        <f t="shared" si="140"/>
        <v/>
      </c>
      <c r="GP113" t="str">
        <f t="shared" si="140"/>
        <v/>
      </c>
      <c r="GQ113" t="str">
        <f t="shared" si="140"/>
        <v/>
      </c>
      <c r="GR113" t="str">
        <f t="shared" si="140"/>
        <v/>
      </c>
      <c r="GS113" t="str">
        <f t="shared" si="140"/>
        <v/>
      </c>
      <c r="GT113" t="str">
        <f t="shared" si="140"/>
        <v/>
      </c>
      <c r="GU113" t="str">
        <f t="shared" si="140"/>
        <v/>
      </c>
      <c r="GV113" t="str">
        <f t="shared" si="140"/>
        <v/>
      </c>
      <c r="GW113" t="str">
        <f t="shared" si="140"/>
        <v/>
      </c>
      <c r="GX113" t="str">
        <f t="shared" si="131"/>
        <v/>
      </c>
      <c r="GY113" t="str">
        <f t="shared" si="131"/>
        <v/>
      </c>
      <c r="GZ113" t="str">
        <f t="shared" si="125"/>
        <v/>
      </c>
      <c r="HA113" t="str">
        <f t="shared" si="125"/>
        <v/>
      </c>
      <c r="HB113" t="str">
        <f t="shared" si="125"/>
        <v/>
      </c>
      <c r="HC113" s="71" t="str">
        <f t="shared" si="125"/>
        <v/>
      </c>
      <c r="HD113" s="313"/>
      <c r="HE113" s="313"/>
      <c r="HF113" s="313"/>
      <c r="HG113" s="313"/>
      <c r="HH113" s="313"/>
      <c r="HI113" s="316"/>
      <c r="HM113" s="70"/>
      <c r="KC113" s="71"/>
      <c r="KE113" s="318"/>
      <c r="KF113" s="72"/>
      <c r="KG113" s="72"/>
      <c r="KH113" s="73"/>
      <c r="KI113" s="74"/>
      <c r="KJ113" s="74"/>
      <c r="KK113" s="74"/>
      <c r="KL113" s="74"/>
      <c r="KM113" s="74"/>
      <c r="KN113" s="74"/>
      <c r="KO113" s="74"/>
      <c r="KP113" s="74"/>
      <c r="KQ113" s="74"/>
      <c r="KR113" s="74"/>
      <c r="KS113" s="74"/>
      <c r="KT113" s="74"/>
      <c r="KU113" s="74"/>
      <c r="KV113" s="74"/>
      <c r="KW113" s="74"/>
      <c r="KX113" s="74"/>
      <c r="KY113" s="74"/>
      <c r="KZ113" s="74"/>
      <c r="LA113" s="74"/>
      <c r="LB113" s="74"/>
      <c r="LC113" s="74"/>
      <c r="LD113" s="74"/>
      <c r="LE113" s="74"/>
      <c r="LF113" s="74"/>
      <c r="LG113" s="74"/>
      <c r="LH113" s="74"/>
      <c r="LI113" s="74"/>
      <c r="LJ113" s="74"/>
      <c r="LK113" s="74"/>
      <c r="LL113" s="74"/>
      <c r="LM113" s="74"/>
      <c r="LN113" s="74"/>
      <c r="LO113" s="74"/>
      <c r="LP113" s="74"/>
      <c r="LQ113" s="74"/>
      <c r="LR113" s="74"/>
      <c r="LS113" s="74"/>
      <c r="LT113" s="74"/>
      <c r="LU113" s="74"/>
      <c r="LV113" s="74"/>
      <c r="LW113" s="74"/>
      <c r="LX113" s="74"/>
      <c r="LY113" s="74"/>
      <c r="LZ113" s="74"/>
    </row>
    <row r="114" spans="1:434" ht="17" thickBot="1">
      <c r="A114" s="319"/>
      <c r="B114" s="321"/>
      <c r="C114" s="308"/>
      <c r="D114" s="308"/>
      <c r="E114" s="94" t="s">
        <v>3</v>
      </c>
      <c r="F114" s="311"/>
      <c r="G114" s="100"/>
      <c r="H114" s="100"/>
      <c r="I114" s="95"/>
      <c r="J114" s="79"/>
      <c r="K114" s="80"/>
      <c r="L114" s="79">
        <v>80.3</v>
      </c>
      <c r="M114" s="80"/>
      <c r="N114" s="79">
        <v>73.2</v>
      </c>
      <c r="O114" s="80"/>
      <c r="P114" s="80"/>
      <c r="Q114" s="80"/>
      <c r="R114" s="80"/>
      <c r="S114" s="79">
        <v>77.2</v>
      </c>
      <c r="T114" s="79"/>
      <c r="U114" s="79"/>
      <c r="V114" s="80"/>
      <c r="W114" s="80"/>
      <c r="X114" s="80"/>
      <c r="Y114" s="79"/>
      <c r="Z114" s="79">
        <v>67.2</v>
      </c>
      <c r="AA114" s="80"/>
      <c r="AB114" s="79">
        <v>62.1</v>
      </c>
      <c r="AC114" s="80"/>
      <c r="AD114" s="79">
        <v>57.4</v>
      </c>
      <c r="AE114" s="79"/>
      <c r="AF114" s="80"/>
      <c r="AG114" s="79">
        <v>53.3</v>
      </c>
      <c r="AH114" s="80"/>
      <c r="AI114" s="80"/>
      <c r="AJ114" s="79"/>
      <c r="AK114" s="96"/>
      <c r="AL114" s="96"/>
      <c r="AM114" s="96"/>
      <c r="AN114" s="97">
        <v>58.9</v>
      </c>
      <c r="AO114" s="96"/>
      <c r="AP114" s="96"/>
      <c r="AQ114" s="97">
        <v>60</v>
      </c>
      <c r="AR114" s="96"/>
      <c r="AS114" s="96"/>
      <c r="AT114" s="96"/>
      <c r="AU114" s="96"/>
      <c r="AV114" s="97">
        <v>59.8</v>
      </c>
      <c r="AW114" s="96"/>
      <c r="AX114" s="96"/>
      <c r="AY114" s="97"/>
      <c r="AZ114" s="97"/>
      <c r="BA114" s="98">
        <v>65.099999999999994</v>
      </c>
      <c r="BC114" s="319"/>
      <c r="BD114">
        <v>0</v>
      </c>
      <c r="BE114" s="84" t="e">
        <f t="shared" si="136"/>
        <v>#N/A</v>
      </c>
      <c r="BF114" s="84" t="e">
        <f t="shared" si="136"/>
        <v>#N/A</v>
      </c>
      <c r="BG114" s="84" t="e">
        <f t="shared" si="136"/>
        <v>#N/A</v>
      </c>
      <c r="BH114" s="85" t="e">
        <f t="shared" si="136"/>
        <v>#N/A</v>
      </c>
      <c r="BI114" s="85" t="e">
        <f t="shared" si="136"/>
        <v>#N/A</v>
      </c>
      <c r="BJ114" s="85">
        <f t="shared" si="136"/>
        <v>80.3</v>
      </c>
      <c r="BK114" s="85" t="e">
        <f t="shared" si="136"/>
        <v>#N/A</v>
      </c>
      <c r="BL114" s="85">
        <f t="shared" si="136"/>
        <v>73.2</v>
      </c>
      <c r="BM114" s="85" t="e">
        <f t="shared" si="136"/>
        <v>#N/A</v>
      </c>
      <c r="BN114" s="85" t="e">
        <f t="shared" si="136"/>
        <v>#N/A</v>
      </c>
      <c r="BO114" s="85" t="e">
        <f t="shared" si="136"/>
        <v>#N/A</v>
      </c>
      <c r="BP114" s="85" t="e">
        <f t="shared" si="136"/>
        <v>#N/A</v>
      </c>
      <c r="BQ114" s="85">
        <f t="shared" si="136"/>
        <v>77.2</v>
      </c>
      <c r="BR114" s="85" t="e">
        <f t="shared" si="136"/>
        <v>#N/A</v>
      </c>
      <c r="BS114" s="85" t="e">
        <f t="shared" si="136"/>
        <v>#N/A</v>
      </c>
      <c r="BT114" s="85" t="e">
        <f t="shared" si="136"/>
        <v>#N/A</v>
      </c>
      <c r="BU114" s="85" t="e">
        <f t="shared" si="137"/>
        <v>#N/A</v>
      </c>
      <c r="BV114" s="85" t="e">
        <f t="shared" si="137"/>
        <v>#N/A</v>
      </c>
      <c r="BW114" s="85" t="e">
        <f t="shared" si="137"/>
        <v>#N/A</v>
      </c>
      <c r="BX114" s="85">
        <f t="shared" si="137"/>
        <v>67.2</v>
      </c>
      <c r="BY114" s="85" t="e">
        <f t="shared" si="137"/>
        <v>#N/A</v>
      </c>
      <c r="BZ114" s="85">
        <f t="shared" si="137"/>
        <v>62.1</v>
      </c>
      <c r="CA114" s="85" t="e">
        <f t="shared" si="137"/>
        <v>#N/A</v>
      </c>
      <c r="CB114" s="85">
        <f t="shared" si="137"/>
        <v>57.4</v>
      </c>
      <c r="CC114" s="85" t="e">
        <f t="shared" si="137"/>
        <v>#N/A</v>
      </c>
      <c r="CD114" s="85" t="e">
        <f t="shared" si="137"/>
        <v>#N/A</v>
      </c>
      <c r="CE114" s="85">
        <f t="shared" si="137"/>
        <v>53.3</v>
      </c>
      <c r="CF114" s="85" t="e">
        <f t="shared" si="137"/>
        <v>#N/A</v>
      </c>
      <c r="CG114" s="85" t="e">
        <f t="shared" si="137"/>
        <v>#N/A</v>
      </c>
      <c r="CH114" s="85" t="e">
        <f t="shared" si="137"/>
        <v>#N/A</v>
      </c>
      <c r="CI114" s="85" t="e">
        <f t="shared" si="137"/>
        <v>#N/A</v>
      </c>
      <c r="CJ114" s="85" t="e">
        <f t="shared" si="137"/>
        <v>#N/A</v>
      </c>
      <c r="CK114" s="85" t="e">
        <f t="shared" si="138"/>
        <v>#N/A</v>
      </c>
      <c r="CL114" s="85">
        <f t="shared" si="138"/>
        <v>58.9</v>
      </c>
      <c r="CM114" s="85" t="e">
        <f t="shared" si="138"/>
        <v>#N/A</v>
      </c>
      <c r="CN114" s="85" t="e">
        <f t="shared" si="138"/>
        <v>#N/A</v>
      </c>
      <c r="CO114" s="85">
        <f t="shared" si="138"/>
        <v>60</v>
      </c>
      <c r="CP114" s="85" t="e">
        <f t="shared" si="138"/>
        <v>#N/A</v>
      </c>
      <c r="CQ114" s="85" t="e">
        <f t="shared" si="138"/>
        <v>#N/A</v>
      </c>
      <c r="CR114" s="85" t="e">
        <f t="shared" si="138"/>
        <v>#N/A</v>
      </c>
      <c r="CS114" s="85" t="e">
        <f t="shared" si="138"/>
        <v>#N/A</v>
      </c>
      <c r="CT114" s="85">
        <f t="shared" si="138"/>
        <v>59.8</v>
      </c>
      <c r="CU114" s="85" t="e">
        <f t="shared" si="138"/>
        <v>#N/A</v>
      </c>
      <c r="CV114" s="85" t="e">
        <f t="shared" si="138"/>
        <v>#N/A</v>
      </c>
      <c r="CW114" s="85" t="e">
        <f t="shared" si="138"/>
        <v>#N/A</v>
      </c>
      <c r="CX114" s="85" t="e">
        <f t="shared" si="138"/>
        <v>#N/A</v>
      </c>
      <c r="CY114" s="85">
        <f t="shared" si="138"/>
        <v>65.099999999999994</v>
      </c>
      <c r="CZ114" s="85" t="e">
        <f>IF(#REF!="",NA(),#REF!)</f>
        <v>#REF!</v>
      </c>
      <c r="DA114" s="85" t="e">
        <f>IF(#REF!="",NA(),#REF!)</f>
        <v>#REF!</v>
      </c>
      <c r="DB114" s="85" t="e">
        <f>IF(#REF!="",NA(),#REF!)</f>
        <v>#REF!</v>
      </c>
      <c r="DC114" s="85" t="e">
        <f>IF(#REF!="",NA(),#REF!)</f>
        <v>#REF!</v>
      </c>
      <c r="DD114" s="85" t="e">
        <f>IF(#REF!="",NA(),#REF!)</f>
        <v>#REF!</v>
      </c>
      <c r="DE114" s="85" t="e">
        <f>IF(#REF!="",NA(),#REF!)</f>
        <v>#REF!</v>
      </c>
      <c r="DF114" s="85" t="e">
        <f>IF(#REF!="",NA(),#REF!)</f>
        <v>#REF!</v>
      </c>
      <c r="DG114" s="85" t="e">
        <f>IF(#REF!="",NA(),#REF!)</f>
        <v>#REF!</v>
      </c>
      <c r="DH114" s="85" t="e">
        <f>IF(#REF!="",NA(),#REF!)</f>
        <v>#REF!</v>
      </c>
      <c r="DI114" s="85" t="e">
        <f>IF(#REF!="",NA(),#REF!)</f>
        <v>#REF!</v>
      </c>
      <c r="DJ114" s="85" t="e">
        <f>IF(#REF!="",NA(),#REF!)</f>
        <v>#REF!</v>
      </c>
      <c r="DK114" s="85" t="e">
        <f>IF(#REF!="",NA(),#REF!)</f>
        <v>#REF!</v>
      </c>
      <c r="DL114" s="85" t="e">
        <f>IF(#REF!="",NA(),#REF!)</f>
        <v>#REF!</v>
      </c>
      <c r="DM114" s="85" t="e">
        <f>IF(#REF!="",NA(),#REF!)</f>
        <v>#REF!</v>
      </c>
      <c r="DN114" s="85" t="e">
        <f>IF(#REF!="",NA(),#REF!)</f>
        <v>#REF!</v>
      </c>
      <c r="DO114" s="85" t="e">
        <f>IF(#REF!="",NA(),#REF!)</f>
        <v>#REF!</v>
      </c>
      <c r="DP114" s="85" t="e">
        <f>IF(#REF!="",NA(),#REF!)</f>
        <v>#REF!</v>
      </c>
      <c r="DQ114" s="85" t="e">
        <f>IF(#REF!="",NA(),#REF!)</f>
        <v>#REF!</v>
      </c>
      <c r="DR114" s="85" t="e">
        <f>IF(#REF!="",NA(),#REF!)</f>
        <v>#REF!</v>
      </c>
      <c r="DS114" s="85" t="e">
        <f>IF(#REF!="",NA(),#REF!)</f>
        <v>#REF!</v>
      </c>
      <c r="DT114" s="85" t="e">
        <f>IF(#REF!="",NA(),#REF!)</f>
        <v>#REF!</v>
      </c>
      <c r="DU114" s="85" t="e">
        <f>IF(#REF!="",NA(),#REF!)</f>
        <v>#REF!</v>
      </c>
      <c r="DV114" s="85" t="e">
        <f>IF(#REF!="",NA(),#REF!)</f>
        <v>#REF!</v>
      </c>
      <c r="DW114" s="85" t="e">
        <f>IF(#REF!="",NA(),#REF!)</f>
        <v>#REF!</v>
      </c>
      <c r="DX114" s="86" t="e">
        <f>IF(#REF!="",NA(),#REF!)</f>
        <v>#REF!</v>
      </c>
      <c r="DY114" s="305"/>
      <c r="DZ114" s="308"/>
      <c r="EA114" s="87"/>
      <c r="EB114" s="58" t="s">
        <v>3</v>
      </c>
      <c r="EC114" s="311"/>
      <c r="ED114" s="312"/>
      <c r="EE114" s="313"/>
      <c r="EF114" s="313"/>
      <c r="EG114" s="313"/>
      <c r="EH114" s="313"/>
      <c r="EI114" s="313"/>
      <c r="EJ114" s="53" t="str">
        <f t="shared" si="130"/>
        <v/>
      </c>
      <c r="EK114" s="53" t="str">
        <f t="shared" si="130"/>
        <v/>
      </c>
      <c r="EL114" s="88" t="str">
        <f t="shared" si="130"/>
        <v/>
      </c>
      <c r="EM114" s="89" t="str">
        <f t="shared" si="130"/>
        <v/>
      </c>
      <c r="EN114" s="89" t="str">
        <f t="shared" si="130"/>
        <v/>
      </c>
      <c r="EO114" s="89">
        <f t="shared" si="130"/>
        <v>80.3</v>
      </c>
      <c r="EP114" s="89" t="str">
        <f t="shared" si="130"/>
        <v/>
      </c>
      <c r="EQ114" s="89">
        <f t="shared" si="130"/>
        <v>73.2</v>
      </c>
      <c r="ER114" s="89" t="str">
        <f t="shared" si="130"/>
        <v/>
      </c>
      <c r="ES114" s="89" t="str">
        <f t="shared" si="130"/>
        <v/>
      </c>
      <c r="ET114" s="89" t="str">
        <f t="shared" si="130"/>
        <v/>
      </c>
      <c r="EU114" s="89" t="str">
        <f t="shared" si="130"/>
        <v/>
      </c>
      <c r="EV114" s="89">
        <f t="shared" si="130"/>
        <v>77.2</v>
      </c>
      <c r="EW114" s="89" t="str">
        <f t="shared" si="130"/>
        <v/>
      </c>
      <c r="EX114" s="89" t="str">
        <f t="shared" si="130"/>
        <v/>
      </c>
      <c r="EY114" s="89" t="str">
        <f t="shared" si="88"/>
        <v/>
      </c>
      <c r="EZ114" s="89" t="str">
        <f t="shared" si="88"/>
        <v/>
      </c>
      <c r="FA114" s="89" t="str">
        <f t="shared" si="88"/>
        <v/>
      </c>
      <c r="FB114" s="89" t="str">
        <f t="shared" si="88"/>
        <v/>
      </c>
      <c r="FC114" s="89">
        <f t="shared" si="88"/>
        <v>67.2</v>
      </c>
      <c r="FD114" s="89" t="str">
        <f t="shared" si="88"/>
        <v/>
      </c>
      <c r="FE114" s="89">
        <f t="shared" si="119"/>
        <v>62.1</v>
      </c>
      <c r="FF114" s="89" t="str">
        <f t="shared" si="119"/>
        <v/>
      </c>
      <c r="FG114" s="89">
        <f t="shared" si="119"/>
        <v>57.4</v>
      </c>
      <c r="FH114" s="89" t="str">
        <f t="shared" si="119"/>
        <v/>
      </c>
      <c r="FI114" s="89" t="str">
        <f t="shared" si="119"/>
        <v/>
      </c>
      <c r="FJ114" s="89">
        <f t="shared" si="119"/>
        <v>53.3</v>
      </c>
      <c r="FK114" s="89" t="str">
        <f t="shared" si="119"/>
        <v/>
      </c>
      <c r="FL114" s="89" t="str">
        <f t="shared" si="119"/>
        <v/>
      </c>
      <c r="FM114" s="89" t="str">
        <f t="shared" si="119"/>
        <v/>
      </c>
      <c r="FN114" s="89" t="str">
        <f t="shared" si="119"/>
        <v/>
      </c>
      <c r="FO114" s="89" t="str">
        <f t="shared" si="139"/>
        <v/>
      </c>
      <c r="FP114" s="89" t="str">
        <f t="shared" si="139"/>
        <v/>
      </c>
      <c r="FQ114" s="89">
        <f t="shared" si="139"/>
        <v>58.9</v>
      </c>
      <c r="FR114" s="89" t="str">
        <f t="shared" si="139"/>
        <v/>
      </c>
      <c r="FS114" s="89" t="str">
        <f t="shared" si="139"/>
        <v/>
      </c>
      <c r="FT114" s="89">
        <f t="shared" si="139"/>
        <v>60</v>
      </c>
      <c r="FU114" s="89" t="str">
        <f t="shared" si="139"/>
        <v/>
      </c>
      <c r="FV114" s="89" t="str">
        <f t="shared" si="139"/>
        <v/>
      </c>
      <c r="FW114" s="89" t="str">
        <f t="shared" si="139"/>
        <v/>
      </c>
      <c r="FX114" s="89" t="str">
        <f t="shared" si="139"/>
        <v/>
      </c>
      <c r="FY114" s="89">
        <f t="shared" si="139"/>
        <v>59.8</v>
      </c>
      <c r="FZ114" s="89" t="str">
        <f t="shared" si="117"/>
        <v/>
      </c>
      <c r="GA114" s="89" t="str">
        <f t="shared" si="117"/>
        <v/>
      </c>
      <c r="GB114" s="89" t="str">
        <f t="shared" si="117"/>
        <v/>
      </c>
      <c r="GC114" s="89" t="str">
        <f t="shared" si="117"/>
        <v/>
      </c>
      <c r="GD114" s="89">
        <f t="shared" si="117"/>
        <v>65.099999999999994</v>
      </c>
      <c r="GE114" s="89" t="str">
        <f t="shared" si="99"/>
        <v/>
      </c>
      <c r="GF114" s="89" t="str">
        <f t="shared" si="99"/>
        <v/>
      </c>
      <c r="GG114" s="89" t="str">
        <f t="shared" si="99"/>
        <v/>
      </c>
      <c r="GH114" s="89" t="str">
        <f t="shared" si="99"/>
        <v/>
      </c>
      <c r="GI114" s="89" t="str">
        <f t="shared" si="99"/>
        <v/>
      </c>
      <c r="GJ114" s="89" t="str">
        <f t="shared" si="99"/>
        <v/>
      </c>
      <c r="GK114" s="89" t="str">
        <f t="shared" si="140"/>
        <v/>
      </c>
      <c r="GL114" s="89" t="str">
        <f t="shared" si="140"/>
        <v/>
      </c>
      <c r="GM114" s="89" t="str">
        <f t="shared" si="140"/>
        <v/>
      </c>
      <c r="GN114" s="89" t="str">
        <f t="shared" si="140"/>
        <v/>
      </c>
      <c r="GO114" s="89" t="str">
        <f t="shared" si="140"/>
        <v/>
      </c>
      <c r="GP114" s="89" t="str">
        <f t="shared" si="140"/>
        <v/>
      </c>
      <c r="GQ114" s="89" t="str">
        <f t="shared" si="140"/>
        <v/>
      </c>
      <c r="GR114" s="89" t="str">
        <f t="shared" si="140"/>
        <v/>
      </c>
      <c r="GS114" s="89" t="str">
        <f t="shared" si="140"/>
        <v/>
      </c>
      <c r="GT114" s="89" t="str">
        <f t="shared" si="140"/>
        <v/>
      </c>
      <c r="GU114" s="89" t="str">
        <f t="shared" si="140"/>
        <v/>
      </c>
      <c r="GV114" s="89" t="str">
        <f t="shared" si="140"/>
        <v/>
      </c>
      <c r="GW114" s="89" t="str">
        <f t="shared" si="140"/>
        <v/>
      </c>
      <c r="GX114" s="89" t="str">
        <f t="shared" si="131"/>
        <v/>
      </c>
      <c r="GY114" s="89" t="str">
        <f t="shared" si="131"/>
        <v/>
      </c>
      <c r="GZ114" s="89" t="str">
        <f t="shared" si="125"/>
        <v/>
      </c>
      <c r="HA114" s="89" t="str">
        <f t="shared" si="125"/>
        <v/>
      </c>
      <c r="HB114" s="89" t="str">
        <f t="shared" si="125"/>
        <v/>
      </c>
      <c r="HC114" s="90" t="str">
        <f t="shared" si="125"/>
        <v/>
      </c>
      <c r="HD114" s="313"/>
      <c r="HE114" s="313"/>
      <c r="HF114" s="313"/>
      <c r="HG114" s="313"/>
      <c r="HH114" s="313"/>
      <c r="HI114" s="316"/>
      <c r="HM114" s="88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  <c r="IX114" s="89"/>
      <c r="IY114" s="89"/>
      <c r="IZ114" s="89"/>
      <c r="JA114" s="89"/>
      <c r="JB114" s="89"/>
      <c r="JC114" s="89"/>
      <c r="JD114" s="89"/>
      <c r="JE114" s="89"/>
      <c r="JF114" s="89"/>
      <c r="JG114" s="89"/>
      <c r="JH114" s="89"/>
      <c r="JI114" s="89"/>
      <c r="JJ114" s="89"/>
      <c r="JK114" s="89"/>
      <c r="JL114" s="89"/>
      <c r="JM114" s="89"/>
      <c r="JN114" s="89"/>
      <c r="JO114" s="89"/>
      <c r="JP114" s="89"/>
      <c r="JQ114" s="89"/>
      <c r="JR114" s="89"/>
      <c r="JS114" s="89"/>
      <c r="JT114" s="89"/>
      <c r="JU114" s="89"/>
      <c r="JV114" s="89"/>
      <c r="JW114" s="89"/>
      <c r="JX114" s="89"/>
      <c r="JY114" s="89"/>
      <c r="JZ114" s="89"/>
      <c r="KA114" s="89"/>
      <c r="KB114" s="89"/>
      <c r="KC114" s="90"/>
      <c r="KE114" s="318"/>
      <c r="KF114" s="91"/>
      <c r="KG114" s="91"/>
      <c r="KH114" s="92"/>
      <c r="KI114" s="93"/>
      <c r="KJ114" s="93"/>
      <c r="KK114" s="93"/>
      <c r="KL114" s="93"/>
      <c r="KM114" s="93"/>
      <c r="KN114" s="93"/>
      <c r="KO114" s="93"/>
      <c r="KP114" s="93"/>
      <c r="KQ114" s="93"/>
      <c r="KR114" s="93"/>
      <c r="KS114" s="93"/>
      <c r="KT114" s="93"/>
      <c r="KU114" s="93"/>
      <c r="KV114" s="93"/>
      <c r="KW114" s="93"/>
      <c r="KX114" s="93"/>
      <c r="KY114" s="93"/>
      <c r="KZ114" s="93"/>
      <c r="LA114" s="93"/>
      <c r="LB114" s="93"/>
      <c r="LC114" s="93"/>
      <c r="LD114" s="93"/>
      <c r="LE114" s="93"/>
      <c r="LF114" s="93"/>
      <c r="LG114" s="93"/>
      <c r="LH114" s="93"/>
      <c r="LI114" s="93"/>
      <c r="LJ114" s="93"/>
      <c r="LK114" s="93"/>
      <c r="LL114" s="93"/>
      <c r="LM114" s="93"/>
      <c r="LN114" s="93"/>
      <c r="LO114" s="93"/>
      <c r="LP114" s="93"/>
      <c r="LQ114" s="93"/>
      <c r="LR114" s="93"/>
      <c r="LS114" s="93"/>
      <c r="LT114" s="93"/>
      <c r="LU114" s="93"/>
      <c r="LV114" s="93"/>
      <c r="LW114" s="93"/>
      <c r="LX114" s="93"/>
      <c r="LY114" s="93"/>
      <c r="LZ114" s="93"/>
    </row>
    <row r="115" spans="1:434" ht="15" customHeight="1" thickBot="1">
      <c r="A115" s="319"/>
      <c r="B115" s="321"/>
      <c r="C115" s="306">
        <f ca="1">_xlfn.DAYS(TODAY(),F115)</f>
        <v>2601</v>
      </c>
      <c r="D115" s="306" t="s">
        <v>97</v>
      </c>
      <c r="E115" s="41" t="s">
        <v>65</v>
      </c>
      <c r="F115" s="309">
        <v>42831</v>
      </c>
      <c r="G115" s="99"/>
      <c r="H115" s="99"/>
      <c r="I115" s="43">
        <v>0</v>
      </c>
      <c r="J115" s="44"/>
      <c r="K115" s="45"/>
      <c r="L115" s="44">
        <v>49</v>
      </c>
      <c r="M115" s="45"/>
      <c r="N115" s="44">
        <v>49</v>
      </c>
      <c r="O115" s="45"/>
      <c r="P115" s="45"/>
      <c r="Q115" s="45"/>
      <c r="R115" s="45"/>
      <c r="S115" s="44">
        <v>120</v>
      </c>
      <c r="T115" s="44"/>
      <c r="U115" s="44"/>
      <c r="V115" s="45"/>
      <c r="W115" s="45"/>
      <c r="X115" s="45"/>
      <c r="Y115" s="44"/>
      <c r="Z115" s="44">
        <v>35</v>
      </c>
      <c r="AA115" s="45"/>
      <c r="AB115" s="44">
        <v>11</v>
      </c>
      <c r="AC115" s="45"/>
      <c r="AD115" s="44">
        <v>17</v>
      </c>
      <c r="AE115" s="44"/>
      <c r="AF115" s="45"/>
      <c r="AG115" s="44">
        <v>13</v>
      </c>
      <c r="AH115" s="45"/>
      <c r="AI115" s="45"/>
      <c r="AJ115" s="44"/>
      <c r="AK115" s="46"/>
      <c r="AL115" s="46"/>
      <c r="AM115" s="46"/>
      <c r="AN115" s="47">
        <v>4</v>
      </c>
      <c r="AO115" s="46"/>
      <c r="AP115" s="46"/>
      <c r="AQ115" s="47">
        <v>1</v>
      </c>
      <c r="AR115" s="46"/>
      <c r="AS115" s="46"/>
      <c r="AT115" s="46"/>
      <c r="AU115" s="46"/>
      <c r="AV115" s="47">
        <v>1</v>
      </c>
      <c r="AW115" s="46"/>
      <c r="AX115" s="46"/>
      <c r="AY115" s="47"/>
      <c r="AZ115" s="47"/>
      <c r="BA115" s="48">
        <v>1</v>
      </c>
      <c r="BC115" s="319"/>
      <c r="BD115">
        <v>0</v>
      </c>
      <c r="BE115" s="49" t="e">
        <f t="shared" ref="BE115:CY115" si="141">IF(G115="",NA(),G115*10)</f>
        <v>#N/A</v>
      </c>
      <c r="BF115" s="49" t="e">
        <f t="shared" si="141"/>
        <v>#N/A</v>
      </c>
      <c r="BG115" s="49">
        <f t="shared" si="141"/>
        <v>0</v>
      </c>
      <c r="BH115" s="50" t="e">
        <f t="shared" si="141"/>
        <v>#N/A</v>
      </c>
      <c r="BI115" s="50" t="e">
        <f t="shared" si="141"/>
        <v>#N/A</v>
      </c>
      <c r="BJ115" s="50">
        <f t="shared" si="141"/>
        <v>490</v>
      </c>
      <c r="BK115" s="50" t="e">
        <f t="shared" si="141"/>
        <v>#N/A</v>
      </c>
      <c r="BL115" s="50">
        <f t="shared" si="141"/>
        <v>490</v>
      </c>
      <c r="BM115" s="50" t="e">
        <f t="shared" si="141"/>
        <v>#N/A</v>
      </c>
      <c r="BN115" s="50" t="e">
        <f t="shared" si="141"/>
        <v>#N/A</v>
      </c>
      <c r="BO115" s="50" t="e">
        <f t="shared" si="141"/>
        <v>#N/A</v>
      </c>
      <c r="BP115" s="50" t="e">
        <f t="shared" si="141"/>
        <v>#N/A</v>
      </c>
      <c r="BQ115" s="50">
        <f t="shared" si="141"/>
        <v>1200</v>
      </c>
      <c r="BR115" s="50" t="e">
        <f t="shared" si="141"/>
        <v>#N/A</v>
      </c>
      <c r="BS115" s="50" t="e">
        <f t="shared" si="141"/>
        <v>#N/A</v>
      </c>
      <c r="BT115" s="50" t="e">
        <f t="shared" si="141"/>
        <v>#N/A</v>
      </c>
      <c r="BU115" s="50" t="e">
        <f t="shared" si="141"/>
        <v>#N/A</v>
      </c>
      <c r="BV115" s="50" t="e">
        <f t="shared" si="141"/>
        <v>#N/A</v>
      </c>
      <c r="BW115" s="50" t="e">
        <f t="shared" si="141"/>
        <v>#N/A</v>
      </c>
      <c r="BX115" s="50">
        <f t="shared" si="141"/>
        <v>350</v>
      </c>
      <c r="BY115" s="50" t="e">
        <f t="shared" si="141"/>
        <v>#N/A</v>
      </c>
      <c r="BZ115" s="50">
        <f t="shared" si="141"/>
        <v>110</v>
      </c>
      <c r="CA115" s="50" t="e">
        <f t="shared" si="141"/>
        <v>#N/A</v>
      </c>
      <c r="CB115" s="50">
        <f t="shared" si="141"/>
        <v>170</v>
      </c>
      <c r="CC115" s="50" t="e">
        <f t="shared" si="141"/>
        <v>#N/A</v>
      </c>
      <c r="CD115" s="50" t="e">
        <f t="shared" si="141"/>
        <v>#N/A</v>
      </c>
      <c r="CE115" s="50">
        <f t="shared" si="141"/>
        <v>130</v>
      </c>
      <c r="CF115" s="50" t="e">
        <f t="shared" si="141"/>
        <v>#N/A</v>
      </c>
      <c r="CG115" s="50" t="e">
        <f t="shared" si="141"/>
        <v>#N/A</v>
      </c>
      <c r="CH115" s="50" t="e">
        <f t="shared" si="141"/>
        <v>#N/A</v>
      </c>
      <c r="CI115" s="50" t="e">
        <f t="shared" si="141"/>
        <v>#N/A</v>
      </c>
      <c r="CJ115" s="50" t="e">
        <f t="shared" si="141"/>
        <v>#N/A</v>
      </c>
      <c r="CK115" s="50" t="e">
        <f t="shared" si="141"/>
        <v>#N/A</v>
      </c>
      <c r="CL115" s="50">
        <f t="shared" si="141"/>
        <v>40</v>
      </c>
      <c r="CM115" s="50" t="e">
        <f t="shared" si="141"/>
        <v>#N/A</v>
      </c>
      <c r="CN115" s="50" t="e">
        <f t="shared" si="141"/>
        <v>#N/A</v>
      </c>
      <c r="CO115" s="50">
        <f t="shared" si="141"/>
        <v>10</v>
      </c>
      <c r="CP115" s="50" t="e">
        <f t="shared" si="141"/>
        <v>#N/A</v>
      </c>
      <c r="CQ115" s="50" t="e">
        <f t="shared" si="141"/>
        <v>#N/A</v>
      </c>
      <c r="CR115" s="50" t="e">
        <f t="shared" si="141"/>
        <v>#N/A</v>
      </c>
      <c r="CS115" s="50" t="e">
        <f t="shared" si="141"/>
        <v>#N/A</v>
      </c>
      <c r="CT115" s="50">
        <f t="shared" si="141"/>
        <v>10</v>
      </c>
      <c r="CU115" s="50" t="e">
        <f t="shared" si="141"/>
        <v>#N/A</v>
      </c>
      <c r="CV115" s="50" t="e">
        <f t="shared" si="141"/>
        <v>#N/A</v>
      </c>
      <c r="CW115" s="50" t="e">
        <f t="shared" si="141"/>
        <v>#N/A</v>
      </c>
      <c r="CX115" s="50" t="e">
        <f t="shared" si="141"/>
        <v>#N/A</v>
      </c>
      <c r="CY115" s="50">
        <f t="shared" si="141"/>
        <v>10</v>
      </c>
      <c r="CZ115" s="50" t="e">
        <f>IF(#REF!="",NA(),#REF!*10)</f>
        <v>#REF!</v>
      </c>
      <c r="DA115" s="50" t="e">
        <f>IF(#REF!="",NA(),#REF!*10)</f>
        <v>#REF!</v>
      </c>
      <c r="DB115" s="50" t="e">
        <f>IF(#REF!="",NA(),#REF!*10)</f>
        <v>#REF!</v>
      </c>
      <c r="DC115" s="50" t="e">
        <f>IF(#REF!="",NA(),#REF!*10)</f>
        <v>#REF!</v>
      </c>
      <c r="DD115" s="50" t="e">
        <f>IF(#REF!="",NA(),#REF!*10)</f>
        <v>#REF!</v>
      </c>
      <c r="DE115" s="50" t="e">
        <f>IF(#REF!="",NA(),#REF!*10)</f>
        <v>#REF!</v>
      </c>
      <c r="DF115" s="50" t="e">
        <f>IF(#REF!="",NA(),#REF!*10)</f>
        <v>#REF!</v>
      </c>
      <c r="DG115" s="50" t="e">
        <f>IF(#REF!="",NA(),#REF!*10)</f>
        <v>#REF!</v>
      </c>
      <c r="DH115" s="50" t="e">
        <f>IF(#REF!="",NA(),#REF!*10)</f>
        <v>#REF!</v>
      </c>
      <c r="DI115" s="50" t="e">
        <f>IF(#REF!="",NA(),#REF!*10)</f>
        <v>#REF!</v>
      </c>
      <c r="DJ115" s="50" t="e">
        <f>IF(#REF!="",NA(),#REF!*10)</f>
        <v>#REF!</v>
      </c>
      <c r="DK115" s="50" t="e">
        <f>IF(#REF!="",NA(),#REF!*10)</f>
        <v>#REF!</v>
      </c>
      <c r="DL115" s="50" t="e">
        <f>IF(#REF!="",NA(),#REF!*10)</f>
        <v>#REF!</v>
      </c>
      <c r="DM115" s="50" t="e">
        <f>IF(#REF!="",NA(),#REF!*10)</f>
        <v>#REF!</v>
      </c>
      <c r="DN115" s="50" t="e">
        <f>IF(#REF!="",NA(),#REF!*10)</f>
        <v>#REF!</v>
      </c>
      <c r="DO115" s="50" t="e">
        <f>IF(#REF!="",NA(),#REF!*10)</f>
        <v>#REF!</v>
      </c>
      <c r="DP115" s="50" t="e">
        <f>IF(#REF!="",NA(),#REF!*10)</f>
        <v>#REF!</v>
      </c>
      <c r="DQ115" s="50" t="e">
        <f>IF(#REF!="",NA(),#REF!*10)</f>
        <v>#REF!</v>
      </c>
      <c r="DR115" s="50" t="e">
        <f>IF(#REF!="",NA(),#REF!*10)</f>
        <v>#REF!</v>
      </c>
      <c r="DS115" s="50" t="e">
        <f>IF(#REF!="",NA(),#REF!*10)</f>
        <v>#REF!</v>
      </c>
      <c r="DT115" s="50" t="e">
        <f>IF(#REF!="",NA(),#REF!*10)</f>
        <v>#REF!</v>
      </c>
      <c r="DU115" s="50" t="e">
        <f>IF(#REF!="",NA(),#REF!*10)</f>
        <v>#REF!</v>
      </c>
      <c r="DV115" s="50" t="e">
        <f>IF(#REF!="",NA(),#REF!*10)</f>
        <v>#REF!</v>
      </c>
      <c r="DW115" s="50" t="e">
        <f>IF(#REF!="",NA(),#REF!*10)</f>
        <v>#REF!</v>
      </c>
      <c r="DX115" s="51" t="e">
        <f>IF(#REF!="",NA(),#REF!*10)</f>
        <v>#REF!</v>
      </c>
      <c r="DY115" s="303">
        <f ca="1">_xlfn.DAYS(TODAY(),EC115)</f>
        <v>2601</v>
      </c>
      <c r="DZ115" s="306" t="s">
        <v>97</v>
      </c>
      <c r="EA115" s="52">
        <f t="shared" ref="EA115" si="142">SUM(EL115:HC115)</f>
        <v>3010</v>
      </c>
      <c r="EB115" s="41" t="s">
        <v>65</v>
      </c>
      <c r="EC115" s="309">
        <v>42831</v>
      </c>
      <c r="ED115" s="312"/>
      <c r="EE115" s="313"/>
      <c r="EF115" s="313"/>
      <c r="EG115" s="313"/>
      <c r="EH115" s="313"/>
      <c r="EI115" s="313"/>
      <c r="EJ115" s="53" t="str">
        <f t="shared" si="130"/>
        <v/>
      </c>
      <c r="EK115" s="53" t="str">
        <f t="shared" si="130"/>
        <v/>
      </c>
      <c r="EL115" s="53">
        <f t="shared" si="130"/>
        <v>0</v>
      </c>
      <c r="EM115" s="54" t="str">
        <f t="shared" si="130"/>
        <v/>
      </c>
      <c r="EN115" s="54" t="str">
        <f t="shared" si="130"/>
        <v/>
      </c>
      <c r="EO115" s="54">
        <f t="shared" si="130"/>
        <v>490</v>
      </c>
      <c r="EP115" s="54" t="str">
        <f t="shared" si="130"/>
        <v/>
      </c>
      <c r="EQ115" s="54">
        <f t="shared" si="130"/>
        <v>490</v>
      </c>
      <c r="ER115" s="54" t="str">
        <f t="shared" si="130"/>
        <v/>
      </c>
      <c r="ES115" s="54" t="str">
        <f t="shared" si="130"/>
        <v/>
      </c>
      <c r="ET115" s="54" t="str">
        <f t="shared" si="130"/>
        <v/>
      </c>
      <c r="EU115" s="54" t="str">
        <f t="shared" si="130"/>
        <v/>
      </c>
      <c r="EV115" s="54">
        <f t="shared" si="130"/>
        <v>1200</v>
      </c>
      <c r="EW115" s="54" t="str">
        <f t="shared" si="130"/>
        <v/>
      </c>
      <c r="EX115" s="54" t="str">
        <f t="shared" si="130"/>
        <v/>
      </c>
      <c r="EY115" s="54" t="str">
        <f t="shared" si="88"/>
        <v/>
      </c>
      <c r="EZ115" s="54" t="str">
        <f t="shared" si="88"/>
        <v/>
      </c>
      <c r="FA115" s="54" t="str">
        <f t="shared" si="88"/>
        <v/>
      </c>
      <c r="FB115" s="54" t="str">
        <f t="shared" si="88"/>
        <v/>
      </c>
      <c r="FC115" s="54">
        <f t="shared" si="88"/>
        <v>350</v>
      </c>
      <c r="FD115" s="54" t="str">
        <f t="shared" si="88"/>
        <v/>
      </c>
      <c r="FE115" s="54">
        <f t="shared" si="119"/>
        <v>110</v>
      </c>
      <c r="FF115" s="54" t="str">
        <f t="shared" si="119"/>
        <v/>
      </c>
      <c r="FG115" s="54">
        <f t="shared" si="119"/>
        <v>170</v>
      </c>
      <c r="FH115" s="54" t="str">
        <f t="shared" si="119"/>
        <v/>
      </c>
      <c r="FI115" s="54" t="str">
        <f t="shared" si="119"/>
        <v/>
      </c>
      <c r="FJ115" s="54">
        <f t="shared" si="119"/>
        <v>130</v>
      </c>
      <c r="FK115" s="54" t="str">
        <f t="shared" si="119"/>
        <v/>
      </c>
      <c r="FL115" s="54" t="str">
        <f t="shared" si="119"/>
        <v/>
      </c>
      <c r="FM115" s="54" t="str">
        <f t="shared" si="119"/>
        <v/>
      </c>
      <c r="FN115" s="54" t="str">
        <f t="shared" si="119"/>
        <v/>
      </c>
      <c r="FO115" s="54" t="str">
        <f t="shared" si="139"/>
        <v/>
      </c>
      <c r="FP115" s="54" t="str">
        <f t="shared" si="139"/>
        <v/>
      </c>
      <c r="FQ115" s="54">
        <f t="shared" si="139"/>
        <v>40</v>
      </c>
      <c r="FR115" s="54" t="str">
        <f t="shared" si="139"/>
        <v/>
      </c>
      <c r="FS115" s="54" t="str">
        <f t="shared" si="139"/>
        <v/>
      </c>
      <c r="FT115" s="54">
        <f t="shared" si="139"/>
        <v>10</v>
      </c>
      <c r="FU115" s="54" t="str">
        <f t="shared" si="139"/>
        <v/>
      </c>
      <c r="FV115" s="54" t="str">
        <f t="shared" si="139"/>
        <v/>
      </c>
      <c r="FW115" s="54" t="str">
        <f t="shared" si="139"/>
        <v/>
      </c>
      <c r="FX115" s="54" t="str">
        <f t="shared" si="139"/>
        <v/>
      </c>
      <c r="FY115" s="54">
        <f t="shared" si="139"/>
        <v>10</v>
      </c>
      <c r="FZ115" s="54" t="str">
        <f t="shared" si="117"/>
        <v/>
      </c>
      <c r="GA115" s="54" t="str">
        <f t="shared" si="117"/>
        <v/>
      </c>
      <c r="GB115" s="54" t="str">
        <f t="shared" si="117"/>
        <v/>
      </c>
      <c r="GC115" s="54" t="str">
        <f t="shared" si="117"/>
        <v/>
      </c>
      <c r="GD115" s="54">
        <f t="shared" si="117"/>
        <v>10</v>
      </c>
      <c r="GE115" s="54" t="str">
        <f t="shared" si="99"/>
        <v/>
      </c>
      <c r="GF115" s="54" t="str">
        <f t="shared" si="99"/>
        <v/>
      </c>
      <c r="GG115" s="54" t="str">
        <f t="shared" si="99"/>
        <v/>
      </c>
      <c r="GH115" s="54" t="str">
        <f t="shared" si="99"/>
        <v/>
      </c>
      <c r="GI115" s="54" t="str">
        <f t="shared" si="99"/>
        <v/>
      </c>
      <c r="GJ115" s="54" t="str">
        <f t="shared" si="99"/>
        <v/>
      </c>
      <c r="GK115" s="54" t="str">
        <f t="shared" si="140"/>
        <v/>
      </c>
      <c r="GL115" s="54" t="str">
        <f t="shared" si="140"/>
        <v/>
      </c>
      <c r="GM115" s="54" t="str">
        <f t="shared" si="140"/>
        <v/>
      </c>
      <c r="GN115" s="54" t="str">
        <f t="shared" si="140"/>
        <v/>
      </c>
      <c r="GO115" s="54" t="str">
        <f t="shared" si="140"/>
        <v/>
      </c>
      <c r="GP115" s="54" t="str">
        <f t="shared" si="140"/>
        <v/>
      </c>
      <c r="GQ115" s="54" t="str">
        <f t="shared" si="140"/>
        <v/>
      </c>
      <c r="GR115" s="54" t="str">
        <f t="shared" si="140"/>
        <v/>
      </c>
      <c r="GS115" s="54" t="str">
        <f t="shared" si="140"/>
        <v/>
      </c>
      <c r="GT115" s="54" t="str">
        <f t="shared" si="140"/>
        <v/>
      </c>
      <c r="GU115" s="54" t="str">
        <f t="shared" si="140"/>
        <v/>
      </c>
      <c r="GV115" s="54" t="str">
        <f t="shared" si="140"/>
        <v/>
      </c>
      <c r="GW115" s="54" t="str">
        <f t="shared" si="140"/>
        <v/>
      </c>
      <c r="GX115" s="54" t="str">
        <f t="shared" si="131"/>
        <v/>
      </c>
      <c r="GY115" s="54" t="str">
        <f t="shared" si="131"/>
        <v/>
      </c>
      <c r="GZ115" s="54" t="str">
        <f t="shared" si="125"/>
        <v/>
      </c>
      <c r="HA115" s="54" t="str">
        <f t="shared" si="125"/>
        <v/>
      </c>
      <c r="HB115" s="54" t="str">
        <f t="shared" si="125"/>
        <v/>
      </c>
      <c r="HC115" s="55" t="str">
        <f t="shared" si="125"/>
        <v/>
      </c>
      <c r="HD115" s="313"/>
      <c r="HE115" s="313"/>
      <c r="HF115" s="313"/>
      <c r="HG115" s="313"/>
      <c r="HH115" s="313"/>
      <c r="HI115" s="316"/>
      <c r="HK115">
        <f>SUM($EJ115:EK115)</f>
        <v>0</v>
      </c>
      <c r="HL115">
        <f>SUM($EJ115:EL115)</f>
        <v>0</v>
      </c>
      <c r="HM115">
        <f>SUM($EJ115:EM115)</f>
        <v>0</v>
      </c>
      <c r="HN115">
        <f>SUM($EJ115:EN115)</f>
        <v>0</v>
      </c>
      <c r="HO115">
        <f>SUM($EJ115:EO115)</f>
        <v>490</v>
      </c>
      <c r="HP115">
        <f>SUM($EJ115:EP115)</f>
        <v>490</v>
      </c>
      <c r="HQ115">
        <f>SUM($EJ115:EQ115)</f>
        <v>980</v>
      </c>
      <c r="HR115">
        <f>SUM($EJ115:ER115)</f>
        <v>980</v>
      </c>
      <c r="HS115">
        <f>SUM($EJ115:ES115)</f>
        <v>980</v>
      </c>
      <c r="HT115">
        <f>SUM($EJ115:ET115)</f>
        <v>980</v>
      </c>
      <c r="HU115">
        <f>SUM($EJ115:EU115)</f>
        <v>980</v>
      </c>
      <c r="HV115">
        <f>SUM($EJ115:EV115)</f>
        <v>2180</v>
      </c>
      <c r="HW115">
        <f>SUM($EJ115:EW115)</f>
        <v>2180</v>
      </c>
      <c r="HX115">
        <f>SUM($EJ115:EX115)</f>
        <v>2180</v>
      </c>
      <c r="HY115">
        <f>SUM($EJ115:EY115)</f>
        <v>2180</v>
      </c>
      <c r="HZ115">
        <f>SUM($EJ115:EZ115)</f>
        <v>2180</v>
      </c>
      <c r="IA115">
        <f>SUM($EJ115:FA115)</f>
        <v>2180</v>
      </c>
      <c r="IB115">
        <f>SUM($EJ115:FB115)</f>
        <v>2180</v>
      </c>
      <c r="IC115">
        <f>SUM($EJ115:FC115)</f>
        <v>2530</v>
      </c>
      <c r="ID115">
        <f>SUM($EJ115:FD115)</f>
        <v>2530</v>
      </c>
      <c r="IE115">
        <f>SUM($EJ115:FE115)</f>
        <v>2640</v>
      </c>
      <c r="IF115">
        <f>SUM($EJ115:FF115)</f>
        <v>2640</v>
      </c>
      <c r="IG115">
        <f>SUM($EJ115:FG115)</f>
        <v>2810</v>
      </c>
      <c r="IH115">
        <f>SUM($EJ115:FH115)</f>
        <v>2810</v>
      </c>
      <c r="II115">
        <f>SUM($EJ115:FI115)</f>
        <v>2810</v>
      </c>
      <c r="IJ115">
        <f>SUM($EJ115:FJ115)</f>
        <v>2940</v>
      </c>
      <c r="IK115">
        <f>SUM($EJ115:FK115)</f>
        <v>2940</v>
      </c>
      <c r="IL115">
        <f>SUM($EJ115:FL115)</f>
        <v>2940</v>
      </c>
      <c r="IM115">
        <f>SUM($EJ115:FM115)</f>
        <v>2940</v>
      </c>
      <c r="IN115">
        <f>SUM($EJ115:FN115)</f>
        <v>2940</v>
      </c>
      <c r="IO115">
        <f>SUM($EJ115:FO115)</f>
        <v>2940</v>
      </c>
      <c r="IP115">
        <f>SUM($EJ115:FP115)</f>
        <v>2940</v>
      </c>
      <c r="IQ115">
        <f>SUM($EJ115:FQ115)</f>
        <v>2980</v>
      </c>
      <c r="IR115">
        <f>SUM($EJ115:FR115)</f>
        <v>2980</v>
      </c>
      <c r="IS115">
        <f>SUM($EJ115:FS115)</f>
        <v>2980</v>
      </c>
      <c r="IT115">
        <f>SUM($EJ115:FT115)</f>
        <v>2990</v>
      </c>
      <c r="IU115">
        <f>SUM($EJ115:FU115)</f>
        <v>2990</v>
      </c>
      <c r="IV115">
        <f>SUM($EJ115:FV115)</f>
        <v>2990</v>
      </c>
      <c r="IW115">
        <f>SUM($EJ115:FW115)</f>
        <v>2990</v>
      </c>
      <c r="IX115">
        <f>SUM($EJ115:FX115)</f>
        <v>2990</v>
      </c>
      <c r="IY115">
        <f>SUM($EJ115:FY115)</f>
        <v>3000</v>
      </c>
      <c r="IZ115">
        <f>SUM($EJ115:FZ115)</f>
        <v>3000</v>
      </c>
      <c r="JA115">
        <f>SUM($EJ115:GA115)</f>
        <v>3000</v>
      </c>
      <c r="JB115">
        <f>SUM($EJ115:GB115)</f>
        <v>3000</v>
      </c>
      <c r="JC115">
        <f>SUM($EJ115:GC115)</f>
        <v>3000</v>
      </c>
      <c r="JD115">
        <f>SUM($EJ115:GD115)</f>
        <v>3010</v>
      </c>
      <c r="JE115">
        <f>SUM($EJ115:GE115)</f>
        <v>3010</v>
      </c>
      <c r="JF115">
        <f>SUM($EJ115:GF115)</f>
        <v>3010</v>
      </c>
      <c r="JG115">
        <f>SUM($EJ115:GG115)</f>
        <v>3010</v>
      </c>
      <c r="JH115">
        <f>SUM($EJ115:GH115)</f>
        <v>3010</v>
      </c>
      <c r="JI115">
        <f>SUM($EJ115:GI115)</f>
        <v>3010</v>
      </c>
      <c r="JJ115">
        <f>SUM($EJ115:GJ115)</f>
        <v>3010</v>
      </c>
      <c r="JK115">
        <f>SUM($EJ115:GK115)</f>
        <v>3010</v>
      </c>
      <c r="JL115">
        <f>SUM($EJ115:GL115)</f>
        <v>3010</v>
      </c>
      <c r="JM115">
        <f>SUM($EJ115:GM115)</f>
        <v>3010</v>
      </c>
      <c r="JN115">
        <f>SUM($EJ115:GN115)</f>
        <v>3010</v>
      </c>
      <c r="JO115">
        <f>SUM($EJ115:GO115)</f>
        <v>3010</v>
      </c>
      <c r="JP115">
        <f>SUM($EJ115:GP115)</f>
        <v>3010</v>
      </c>
      <c r="JQ115">
        <f>SUM($EJ115:GQ115)</f>
        <v>3010</v>
      </c>
      <c r="JR115">
        <f>SUM($EJ115:GR115)</f>
        <v>3010</v>
      </c>
      <c r="JS115">
        <f>SUM($EJ115:GS115)</f>
        <v>3010</v>
      </c>
      <c r="JT115">
        <f>SUM($EJ115:GT115)</f>
        <v>3010</v>
      </c>
      <c r="JU115">
        <f>SUM($EJ115:GU115)</f>
        <v>3010</v>
      </c>
      <c r="JV115">
        <f>SUM($EJ115:GV115)</f>
        <v>3010</v>
      </c>
      <c r="JW115">
        <f>SUM($EJ115:GW115)</f>
        <v>3010</v>
      </c>
      <c r="JX115">
        <f>SUM($EJ115:GX115)</f>
        <v>3010</v>
      </c>
      <c r="JY115">
        <f>SUM($EJ115:GY115)</f>
        <v>3010</v>
      </c>
      <c r="JZ115">
        <f>SUM($EJ115:GZ115)</f>
        <v>3010</v>
      </c>
      <c r="KA115">
        <f>SUM($EJ115:HA115)</f>
        <v>3010</v>
      </c>
      <c r="KB115">
        <f>SUM($EJ115:HB115)</f>
        <v>3010</v>
      </c>
      <c r="KC115">
        <f>SUM($EJ115:HC115)</f>
        <v>3010</v>
      </c>
      <c r="KE115" s="318"/>
      <c r="KF115" s="56"/>
      <c r="KG115" s="56"/>
      <c r="KH115" s="56">
        <f t="shared" ref="KH115:LZ115" si="143">IF(I115="",NA(),I115*10)</f>
        <v>0</v>
      </c>
      <c r="KI115" s="56" t="e">
        <f t="shared" si="143"/>
        <v>#N/A</v>
      </c>
      <c r="KJ115" s="56" t="e">
        <f t="shared" si="143"/>
        <v>#N/A</v>
      </c>
      <c r="KK115" s="56">
        <f t="shared" si="143"/>
        <v>490</v>
      </c>
      <c r="KL115" s="56" t="e">
        <f t="shared" si="143"/>
        <v>#N/A</v>
      </c>
      <c r="KM115" s="56">
        <f t="shared" si="143"/>
        <v>490</v>
      </c>
      <c r="KN115" s="56" t="e">
        <f t="shared" si="143"/>
        <v>#N/A</v>
      </c>
      <c r="KO115" s="56" t="e">
        <f t="shared" si="143"/>
        <v>#N/A</v>
      </c>
      <c r="KP115" s="56" t="e">
        <f t="shared" si="143"/>
        <v>#N/A</v>
      </c>
      <c r="KQ115" s="56" t="e">
        <f t="shared" si="143"/>
        <v>#N/A</v>
      </c>
      <c r="KR115" s="56">
        <f t="shared" si="143"/>
        <v>1200</v>
      </c>
      <c r="KS115" s="56" t="e">
        <f t="shared" si="143"/>
        <v>#N/A</v>
      </c>
      <c r="KT115" s="56" t="e">
        <f t="shared" si="143"/>
        <v>#N/A</v>
      </c>
      <c r="KU115" s="56" t="e">
        <f t="shared" si="143"/>
        <v>#N/A</v>
      </c>
      <c r="KV115" s="56" t="e">
        <f t="shared" si="143"/>
        <v>#N/A</v>
      </c>
      <c r="KW115" s="56" t="e">
        <f t="shared" si="143"/>
        <v>#N/A</v>
      </c>
      <c r="KX115" s="56" t="e">
        <f t="shared" si="143"/>
        <v>#N/A</v>
      </c>
      <c r="KY115" s="56">
        <f t="shared" si="143"/>
        <v>350</v>
      </c>
      <c r="KZ115" s="56" t="e">
        <f t="shared" si="143"/>
        <v>#N/A</v>
      </c>
      <c r="LA115" s="56">
        <f t="shared" si="143"/>
        <v>110</v>
      </c>
      <c r="LB115" s="56" t="e">
        <f t="shared" si="143"/>
        <v>#N/A</v>
      </c>
      <c r="LC115" s="56">
        <f t="shared" si="143"/>
        <v>170</v>
      </c>
      <c r="LD115" s="56" t="e">
        <f t="shared" si="143"/>
        <v>#N/A</v>
      </c>
      <c r="LE115" s="56" t="e">
        <f t="shared" si="143"/>
        <v>#N/A</v>
      </c>
      <c r="LF115" s="56">
        <f t="shared" si="143"/>
        <v>130</v>
      </c>
      <c r="LG115" s="56" t="e">
        <f t="shared" si="143"/>
        <v>#N/A</v>
      </c>
      <c r="LH115" s="56" t="e">
        <f t="shared" si="143"/>
        <v>#N/A</v>
      </c>
      <c r="LI115" s="56" t="e">
        <f t="shared" si="143"/>
        <v>#N/A</v>
      </c>
      <c r="LJ115" s="56" t="e">
        <f t="shared" si="143"/>
        <v>#N/A</v>
      </c>
      <c r="LK115" s="56" t="e">
        <f t="shared" si="143"/>
        <v>#N/A</v>
      </c>
      <c r="LL115" s="56" t="e">
        <f t="shared" si="143"/>
        <v>#N/A</v>
      </c>
      <c r="LM115" s="56">
        <f t="shared" si="143"/>
        <v>40</v>
      </c>
      <c r="LN115" s="56" t="e">
        <f t="shared" si="143"/>
        <v>#N/A</v>
      </c>
      <c r="LO115" s="56" t="e">
        <f t="shared" si="143"/>
        <v>#N/A</v>
      </c>
      <c r="LP115" s="56">
        <f t="shared" si="143"/>
        <v>10</v>
      </c>
      <c r="LQ115" s="56" t="e">
        <f t="shared" si="143"/>
        <v>#N/A</v>
      </c>
      <c r="LR115" s="56" t="e">
        <f t="shared" si="143"/>
        <v>#N/A</v>
      </c>
      <c r="LS115" s="56" t="e">
        <f t="shared" si="143"/>
        <v>#N/A</v>
      </c>
      <c r="LT115" s="56" t="e">
        <f t="shared" si="143"/>
        <v>#N/A</v>
      </c>
      <c r="LU115" s="56">
        <f t="shared" si="143"/>
        <v>10</v>
      </c>
      <c r="LV115" s="56" t="e">
        <f t="shared" si="143"/>
        <v>#N/A</v>
      </c>
      <c r="LW115" s="56" t="e">
        <f t="shared" si="143"/>
        <v>#N/A</v>
      </c>
      <c r="LX115" s="56" t="e">
        <f t="shared" si="143"/>
        <v>#N/A</v>
      </c>
      <c r="LY115" s="56" t="e">
        <f t="shared" si="143"/>
        <v>#N/A</v>
      </c>
      <c r="LZ115" s="56">
        <f t="shared" si="143"/>
        <v>10</v>
      </c>
      <c r="MB115" s="57">
        <f t="shared" ref="MB115:NT115" si="144">IF(ISNUMBER(KH115),KH115,"")</f>
        <v>0</v>
      </c>
      <c r="MC115" s="57" t="str">
        <f t="shared" si="144"/>
        <v/>
      </c>
      <c r="MD115" s="57" t="str">
        <f t="shared" si="144"/>
        <v/>
      </c>
      <c r="ME115" s="57">
        <f t="shared" si="144"/>
        <v>490</v>
      </c>
      <c r="MF115" s="57" t="str">
        <f t="shared" si="144"/>
        <v/>
      </c>
      <c r="MG115" s="57">
        <f t="shared" si="144"/>
        <v>490</v>
      </c>
      <c r="MH115" s="57" t="str">
        <f t="shared" si="144"/>
        <v/>
      </c>
      <c r="MI115" s="57" t="str">
        <f t="shared" si="144"/>
        <v/>
      </c>
      <c r="MJ115" s="57" t="str">
        <f t="shared" si="144"/>
        <v/>
      </c>
      <c r="MK115" s="57" t="str">
        <f t="shared" si="144"/>
        <v/>
      </c>
      <c r="ML115" s="57">
        <f t="shared" si="144"/>
        <v>1200</v>
      </c>
      <c r="MM115" s="57" t="str">
        <f t="shared" si="144"/>
        <v/>
      </c>
      <c r="MN115" s="57" t="str">
        <f t="shared" si="144"/>
        <v/>
      </c>
      <c r="MO115" s="57" t="str">
        <f t="shared" si="144"/>
        <v/>
      </c>
      <c r="MP115" s="57" t="str">
        <f t="shared" si="144"/>
        <v/>
      </c>
      <c r="MQ115" s="57" t="str">
        <f t="shared" si="144"/>
        <v/>
      </c>
      <c r="MR115" s="57" t="str">
        <f t="shared" si="144"/>
        <v/>
      </c>
      <c r="MS115" s="57">
        <f t="shared" si="144"/>
        <v>350</v>
      </c>
      <c r="MT115" s="57" t="str">
        <f t="shared" si="144"/>
        <v/>
      </c>
      <c r="MU115" s="57">
        <f t="shared" si="144"/>
        <v>110</v>
      </c>
      <c r="MV115" s="57" t="str">
        <f t="shared" si="144"/>
        <v/>
      </c>
      <c r="MW115" s="57">
        <f t="shared" si="144"/>
        <v>170</v>
      </c>
      <c r="MX115" s="57" t="str">
        <f t="shared" si="144"/>
        <v/>
      </c>
      <c r="MY115" s="57" t="str">
        <f t="shared" si="144"/>
        <v/>
      </c>
      <c r="MZ115" s="57">
        <f t="shared" si="144"/>
        <v>130</v>
      </c>
      <c r="NA115" s="57" t="str">
        <f t="shared" si="144"/>
        <v/>
      </c>
      <c r="NB115" s="57" t="str">
        <f t="shared" si="144"/>
        <v/>
      </c>
      <c r="NC115" s="57" t="str">
        <f t="shared" si="144"/>
        <v/>
      </c>
      <c r="ND115" s="57" t="str">
        <f t="shared" si="144"/>
        <v/>
      </c>
      <c r="NE115" s="57" t="str">
        <f t="shared" si="144"/>
        <v/>
      </c>
      <c r="NF115" s="57" t="str">
        <f t="shared" si="144"/>
        <v/>
      </c>
      <c r="NG115" s="57">
        <f t="shared" si="144"/>
        <v>40</v>
      </c>
      <c r="NH115" s="57" t="str">
        <f t="shared" si="144"/>
        <v/>
      </c>
      <c r="NI115" s="57" t="str">
        <f t="shared" si="144"/>
        <v/>
      </c>
      <c r="NJ115" s="57">
        <f t="shared" si="144"/>
        <v>10</v>
      </c>
      <c r="NK115" s="57" t="str">
        <f t="shared" si="144"/>
        <v/>
      </c>
      <c r="NL115" s="57" t="str">
        <f t="shared" si="144"/>
        <v/>
      </c>
      <c r="NM115" s="57" t="str">
        <f t="shared" si="144"/>
        <v/>
      </c>
      <c r="NN115" s="57" t="str">
        <f t="shared" si="144"/>
        <v/>
      </c>
      <c r="NO115" s="57">
        <f t="shared" si="144"/>
        <v>10</v>
      </c>
      <c r="NP115" s="57" t="str">
        <f t="shared" si="144"/>
        <v/>
      </c>
      <c r="NQ115" s="57" t="str">
        <f t="shared" si="144"/>
        <v/>
      </c>
      <c r="NR115" s="57" t="str">
        <f t="shared" si="144"/>
        <v/>
      </c>
      <c r="NS115" s="57" t="str">
        <f t="shared" si="144"/>
        <v/>
      </c>
      <c r="NT115" s="57">
        <f t="shared" si="144"/>
        <v>10</v>
      </c>
      <c r="NU115" s="57" t="str">
        <f>IF(ISNUMBER(#REF!),#REF!,"")</f>
        <v/>
      </c>
      <c r="NV115" s="57" t="str">
        <f>IF(ISNUMBER(#REF!),#REF!,"")</f>
        <v/>
      </c>
      <c r="NX115" s="57">
        <f>SUM($MB115:MC115)</f>
        <v>0</v>
      </c>
      <c r="NY115" s="57">
        <f>SUM($MB115:MD115)</f>
        <v>0</v>
      </c>
      <c r="NZ115" s="57">
        <f>SUM($MB115:ME115)</f>
        <v>490</v>
      </c>
      <c r="OA115" s="57">
        <f>SUM($MB115:MF115)</f>
        <v>490</v>
      </c>
      <c r="OB115" s="57">
        <f>SUM($MB115:MG115)</f>
        <v>980</v>
      </c>
      <c r="OC115" s="57">
        <f>SUM($MB115:MH115)</f>
        <v>980</v>
      </c>
      <c r="OD115" s="57">
        <f>SUM($MB115:MI115)</f>
        <v>980</v>
      </c>
      <c r="OE115" s="57">
        <f>SUM($MB115:MJ115)</f>
        <v>980</v>
      </c>
      <c r="OF115" s="57">
        <f>SUM($MB115:MK115)</f>
        <v>980</v>
      </c>
      <c r="OG115" s="57">
        <f>SUM($MB115:ML115)</f>
        <v>2180</v>
      </c>
      <c r="OH115" s="57">
        <f>SUM($MB115:MM115)</f>
        <v>2180</v>
      </c>
      <c r="OI115" s="57">
        <f>SUM($MB115:MN115)</f>
        <v>2180</v>
      </c>
      <c r="OJ115" s="57">
        <f>SUM($MB115:MO115)</f>
        <v>2180</v>
      </c>
      <c r="OK115" s="57">
        <f>SUM($MB115:MP115)</f>
        <v>2180</v>
      </c>
      <c r="OL115" s="57">
        <f>SUM($MB115:MQ115)</f>
        <v>2180</v>
      </c>
      <c r="OM115" s="57">
        <f>SUM($MB115:MR115)</f>
        <v>2180</v>
      </c>
      <c r="ON115" s="57">
        <f>SUM($MB115:MS115)</f>
        <v>2530</v>
      </c>
      <c r="OO115" s="57">
        <f>SUM($MB115:MT115)</f>
        <v>2530</v>
      </c>
      <c r="OP115" s="57">
        <f>SUM($MB115:MU115)</f>
        <v>2640</v>
      </c>
      <c r="OQ115" s="57">
        <f>SUM($MB115:MV115)</f>
        <v>2640</v>
      </c>
      <c r="OR115" s="57">
        <f>SUM($MB115:MW115)</f>
        <v>2810</v>
      </c>
      <c r="OS115" s="57">
        <f>SUM($MB115:MX115)</f>
        <v>2810</v>
      </c>
      <c r="OT115" s="57">
        <f>SUM($MB115:MY115)</f>
        <v>2810</v>
      </c>
      <c r="OU115" s="57">
        <f>SUM($MB115:MZ115)</f>
        <v>2940</v>
      </c>
      <c r="OV115" s="57">
        <f>SUM($MB115:NA115)</f>
        <v>2940</v>
      </c>
      <c r="OW115" s="57">
        <f>SUM($MB115:NB115)</f>
        <v>2940</v>
      </c>
      <c r="OX115" s="57">
        <f>SUM($MB115:NC115)</f>
        <v>2940</v>
      </c>
      <c r="OY115" s="57">
        <f>SUM($MB115:ND115)</f>
        <v>2940</v>
      </c>
      <c r="OZ115" s="57">
        <f>SUM($MB115:NE115)</f>
        <v>2940</v>
      </c>
      <c r="PA115" s="57">
        <f>SUM($MB115:NF115)</f>
        <v>2940</v>
      </c>
      <c r="PB115" s="57">
        <f>SUM($MB115:NG115)</f>
        <v>2980</v>
      </c>
      <c r="PC115" s="57">
        <f>SUM($MB115:NH115)</f>
        <v>2980</v>
      </c>
      <c r="PD115" s="57">
        <f>SUM($MB115:NI115)</f>
        <v>2980</v>
      </c>
      <c r="PE115" s="57">
        <f>SUM($MB115:NJ115)</f>
        <v>2990</v>
      </c>
      <c r="PF115" s="57">
        <f>SUM($MB115:NK115)</f>
        <v>2990</v>
      </c>
      <c r="PG115" s="57">
        <f>SUM($MB115:NL115)</f>
        <v>2990</v>
      </c>
      <c r="PH115" s="57">
        <f>SUM($MB115:NM115)</f>
        <v>2990</v>
      </c>
      <c r="PI115" s="57">
        <f>SUM($MB115:NN115)</f>
        <v>2990</v>
      </c>
      <c r="PJ115" s="57">
        <f>SUM($MB115:NO115)</f>
        <v>3000</v>
      </c>
      <c r="PK115" s="57">
        <f>SUM($MB115:NP115)</f>
        <v>3000</v>
      </c>
      <c r="PL115" s="57">
        <f>SUM($MB115:NQ115)</f>
        <v>3000</v>
      </c>
      <c r="PM115" s="57">
        <f>SUM($MB115:NR115)</f>
        <v>3000</v>
      </c>
      <c r="PN115" s="57">
        <f>SUM($MB115:NS115)</f>
        <v>3000</v>
      </c>
      <c r="PO115" s="57">
        <f>SUM($MB115:NT115)</f>
        <v>3010</v>
      </c>
      <c r="PP115" s="57">
        <f>SUM($MB115:NU115)</f>
        <v>3010</v>
      </c>
      <c r="PQ115" s="57">
        <f>SUM($MB115:NV115)</f>
        <v>3010</v>
      </c>
      <c r="PR115" s="57">
        <f>SUM($MB115:NV115)</f>
        <v>3010</v>
      </c>
    </row>
    <row r="116" spans="1:434" ht="17" thickBot="1">
      <c r="A116" s="319"/>
      <c r="B116" s="321"/>
      <c r="C116" s="307"/>
      <c r="D116" s="307"/>
      <c r="E116" s="58" t="s">
        <v>66</v>
      </c>
      <c r="F116" s="310"/>
      <c r="G116" s="99"/>
      <c r="H116" s="99"/>
      <c r="I116" s="59">
        <v>0</v>
      </c>
      <c r="J116" s="60"/>
      <c r="K116" s="61"/>
      <c r="L116" s="60">
        <v>5.4</v>
      </c>
      <c r="M116" s="61"/>
      <c r="N116" s="60">
        <v>12</v>
      </c>
      <c r="O116" s="61"/>
      <c r="P116" s="61"/>
      <c r="Q116" s="61"/>
      <c r="R116" s="61"/>
      <c r="S116" s="60">
        <v>11.9</v>
      </c>
      <c r="T116" s="60"/>
      <c r="U116" s="60"/>
      <c r="V116" s="61"/>
      <c r="W116" s="61"/>
      <c r="X116" s="61"/>
      <c r="Y116" s="60"/>
      <c r="Z116" s="60">
        <v>21.5</v>
      </c>
      <c r="AA116" s="61"/>
      <c r="AB116" s="60">
        <v>21.5</v>
      </c>
      <c r="AC116" s="61"/>
      <c r="AD116" s="60">
        <v>24.1</v>
      </c>
      <c r="AE116" s="60"/>
      <c r="AF116" s="61"/>
      <c r="AG116" s="60">
        <v>25.6</v>
      </c>
      <c r="AH116" s="61"/>
      <c r="AI116" s="61"/>
      <c r="AJ116" s="60"/>
      <c r="AK116" s="62"/>
      <c r="AL116" s="62"/>
      <c r="AM116" s="62"/>
      <c r="AN116" s="63">
        <v>20</v>
      </c>
      <c r="AO116" s="62"/>
      <c r="AP116" s="62"/>
      <c r="AQ116" s="63">
        <v>18.600000000000001</v>
      </c>
      <c r="AR116" s="62"/>
      <c r="AS116" s="62"/>
      <c r="AT116" s="62"/>
      <c r="AU116" s="62"/>
      <c r="AV116" s="63">
        <v>18.7</v>
      </c>
      <c r="AW116" s="62"/>
      <c r="AX116" s="62"/>
      <c r="AY116" s="63"/>
      <c r="AZ116" s="63"/>
      <c r="BA116" s="64">
        <v>12</v>
      </c>
      <c r="BC116" s="319"/>
      <c r="BD116">
        <v>0</v>
      </c>
      <c r="BE116" s="65" t="e">
        <f t="shared" ref="BE116:BT119" si="145">IF(G116="",NA(),G116)</f>
        <v>#N/A</v>
      </c>
      <c r="BF116" s="65" t="e">
        <f t="shared" si="145"/>
        <v>#N/A</v>
      </c>
      <c r="BG116" s="65">
        <f t="shared" si="145"/>
        <v>0</v>
      </c>
      <c r="BH116" s="66" t="e">
        <f t="shared" si="145"/>
        <v>#N/A</v>
      </c>
      <c r="BI116" s="66" t="e">
        <f t="shared" si="145"/>
        <v>#N/A</v>
      </c>
      <c r="BJ116" s="66">
        <f t="shared" si="145"/>
        <v>5.4</v>
      </c>
      <c r="BK116" s="66" t="e">
        <f t="shared" si="145"/>
        <v>#N/A</v>
      </c>
      <c r="BL116" s="66">
        <f t="shared" si="145"/>
        <v>12</v>
      </c>
      <c r="BM116" s="66" t="e">
        <f t="shared" si="145"/>
        <v>#N/A</v>
      </c>
      <c r="BN116" s="66" t="e">
        <f t="shared" si="145"/>
        <v>#N/A</v>
      </c>
      <c r="BO116" s="66" t="e">
        <f t="shared" si="145"/>
        <v>#N/A</v>
      </c>
      <c r="BP116" s="66" t="e">
        <f t="shared" si="145"/>
        <v>#N/A</v>
      </c>
      <c r="BQ116" s="66">
        <f t="shared" si="145"/>
        <v>11.9</v>
      </c>
      <c r="BR116" s="66" t="e">
        <f t="shared" si="145"/>
        <v>#N/A</v>
      </c>
      <c r="BS116" s="66" t="e">
        <f t="shared" si="145"/>
        <v>#N/A</v>
      </c>
      <c r="BT116" s="66" t="e">
        <f t="shared" si="145"/>
        <v>#N/A</v>
      </c>
      <c r="BU116" s="66" t="e">
        <f t="shared" ref="BU116:CJ119" si="146">IF(W116="",NA(),W116)</f>
        <v>#N/A</v>
      </c>
      <c r="BV116" s="66" t="e">
        <f t="shared" si="146"/>
        <v>#N/A</v>
      </c>
      <c r="BW116" s="66" t="e">
        <f t="shared" si="146"/>
        <v>#N/A</v>
      </c>
      <c r="BX116" s="66">
        <f t="shared" si="146"/>
        <v>21.5</v>
      </c>
      <c r="BY116" s="66" t="e">
        <f t="shared" si="146"/>
        <v>#N/A</v>
      </c>
      <c r="BZ116" s="66">
        <f t="shared" si="146"/>
        <v>21.5</v>
      </c>
      <c r="CA116" s="66" t="e">
        <f t="shared" si="146"/>
        <v>#N/A</v>
      </c>
      <c r="CB116" s="66">
        <f t="shared" si="146"/>
        <v>24.1</v>
      </c>
      <c r="CC116" s="66" t="e">
        <f t="shared" si="146"/>
        <v>#N/A</v>
      </c>
      <c r="CD116" s="66" t="e">
        <f t="shared" si="146"/>
        <v>#N/A</v>
      </c>
      <c r="CE116" s="66">
        <f t="shared" si="146"/>
        <v>25.6</v>
      </c>
      <c r="CF116" s="66" t="e">
        <f t="shared" si="146"/>
        <v>#N/A</v>
      </c>
      <c r="CG116" s="66" t="e">
        <f t="shared" si="146"/>
        <v>#N/A</v>
      </c>
      <c r="CH116" s="66" t="e">
        <f t="shared" si="146"/>
        <v>#N/A</v>
      </c>
      <c r="CI116" s="66" t="e">
        <f t="shared" si="146"/>
        <v>#N/A</v>
      </c>
      <c r="CJ116" s="66" t="e">
        <f t="shared" si="146"/>
        <v>#N/A</v>
      </c>
      <c r="CK116" s="66" t="e">
        <f t="shared" ref="CK116:CY119" si="147">IF(AM116="",NA(),AM116)</f>
        <v>#N/A</v>
      </c>
      <c r="CL116" s="66">
        <f t="shared" si="147"/>
        <v>20</v>
      </c>
      <c r="CM116" s="66" t="e">
        <f t="shared" si="147"/>
        <v>#N/A</v>
      </c>
      <c r="CN116" s="66" t="e">
        <f t="shared" si="147"/>
        <v>#N/A</v>
      </c>
      <c r="CO116" s="66">
        <f t="shared" si="147"/>
        <v>18.600000000000001</v>
      </c>
      <c r="CP116" s="66" t="e">
        <f t="shared" si="147"/>
        <v>#N/A</v>
      </c>
      <c r="CQ116" s="66" t="e">
        <f t="shared" si="147"/>
        <v>#N/A</v>
      </c>
      <c r="CR116" s="66" t="e">
        <f t="shared" si="147"/>
        <v>#N/A</v>
      </c>
      <c r="CS116" s="66" t="e">
        <f t="shared" si="147"/>
        <v>#N/A</v>
      </c>
      <c r="CT116" s="66">
        <f t="shared" si="147"/>
        <v>18.7</v>
      </c>
      <c r="CU116" s="66" t="e">
        <f t="shared" si="147"/>
        <v>#N/A</v>
      </c>
      <c r="CV116" s="66" t="e">
        <f t="shared" si="147"/>
        <v>#N/A</v>
      </c>
      <c r="CW116" s="66" t="e">
        <f t="shared" si="147"/>
        <v>#N/A</v>
      </c>
      <c r="CX116" s="66" t="e">
        <f t="shared" si="147"/>
        <v>#N/A</v>
      </c>
      <c r="CY116" s="66">
        <f t="shared" si="147"/>
        <v>12</v>
      </c>
      <c r="CZ116" s="66" t="e">
        <f>IF(#REF!="",NA(),#REF!)</f>
        <v>#REF!</v>
      </c>
      <c r="DA116" s="66" t="e">
        <f>IF(#REF!="",NA(),#REF!)</f>
        <v>#REF!</v>
      </c>
      <c r="DB116" s="66" t="e">
        <f>IF(#REF!="",NA(),#REF!)</f>
        <v>#REF!</v>
      </c>
      <c r="DC116" s="66" t="e">
        <f>IF(#REF!="",NA(),#REF!)</f>
        <v>#REF!</v>
      </c>
      <c r="DD116" s="66" t="e">
        <f>IF(#REF!="",NA(),#REF!)</f>
        <v>#REF!</v>
      </c>
      <c r="DE116" s="66" t="e">
        <f>IF(#REF!="",NA(),#REF!)</f>
        <v>#REF!</v>
      </c>
      <c r="DF116" s="66" t="e">
        <f>IF(#REF!="",NA(),#REF!)</f>
        <v>#REF!</v>
      </c>
      <c r="DG116" s="66" t="e">
        <f>IF(#REF!="",NA(),#REF!)</f>
        <v>#REF!</v>
      </c>
      <c r="DH116" s="66" t="e">
        <f>IF(#REF!="",NA(),#REF!)</f>
        <v>#REF!</v>
      </c>
      <c r="DI116" s="66" t="e">
        <f>IF(#REF!="",NA(),#REF!)</f>
        <v>#REF!</v>
      </c>
      <c r="DJ116" s="66" t="e">
        <f>IF(#REF!="",NA(),#REF!)</f>
        <v>#REF!</v>
      </c>
      <c r="DK116" s="66" t="e">
        <f>IF(#REF!="",NA(),#REF!)</f>
        <v>#REF!</v>
      </c>
      <c r="DL116" s="66" t="e">
        <f>IF(#REF!="",NA(),#REF!)</f>
        <v>#REF!</v>
      </c>
      <c r="DM116" s="66" t="e">
        <f>IF(#REF!="",NA(),#REF!)</f>
        <v>#REF!</v>
      </c>
      <c r="DN116" s="66" t="e">
        <f>IF(#REF!="",NA(),#REF!)</f>
        <v>#REF!</v>
      </c>
      <c r="DO116" s="66" t="e">
        <f>IF(#REF!="",NA(),#REF!)</f>
        <v>#REF!</v>
      </c>
      <c r="DP116" s="66" t="e">
        <f>IF(#REF!="",NA(),#REF!)</f>
        <v>#REF!</v>
      </c>
      <c r="DQ116" s="66" t="e">
        <f>IF(#REF!="",NA(),#REF!)</f>
        <v>#REF!</v>
      </c>
      <c r="DR116" s="66" t="e">
        <f>IF(#REF!="",NA(),#REF!)</f>
        <v>#REF!</v>
      </c>
      <c r="DS116" s="66" t="e">
        <f>IF(#REF!="",NA(),#REF!)</f>
        <v>#REF!</v>
      </c>
      <c r="DT116" s="66" t="e">
        <f>IF(#REF!="",NA(),#REF!)</f>
        <v>#REF!</v>
      </c>
      <c r="DU116" s="66" t="e">
        <f>IF(#REF!="",NA(),#REF!)</f>
        <v>#REF!</v>
      </c>
      <c r="DV116" s="66" t="e">
        <f>IF(#REF!="",NA(),#REF!)</f>
        <v>#REF!</v>
      </c>
      <c r="DW116" s="66" t="e">
        <f>IF(#REF!="",NA(),#REF!)</f>
        <v>#REF!</v>
      </c>
      <c r="DX116" s="67" t="e">
        <f>IF(#REF!="",NA(),#REF!)</f>
        <v>#REF!</v>
      </c>
      <c r="DY116" s="304"/>
      <c r="DZ116" s="307"/>
      <c r="EA116" s="68">
        <f>MAX(I116:BA116)</f>
        <v>25.6</v>
      </c>
      <c r="EB116" s="58" t="s">
        <v>67</v>
      </c>
      <c r="EC116" s="310"/>
      <c r="ED116" s="312"/>
      <c r="EE116" s="313"/>
      <c r="EF116" s="313"/>
      <c r="EG116" s="313"/>
      <c r="EH116" s="313"/>
      <c r="EI116" s="313"/>
      <c r="EJ116" s="53" t="str">
        <f t="shared" si="130"/>
        <v/>
      </c>
      <c r="EK116" s="53" t="str">
        <f t="shared" si="130"/>
        <v/>
      </c>
      <c r="EL116" s="70">
        <f t="shared" si="130"/>
        <v>0</v>
      </c>
      <c r="EM116" t="str">
        <f t="shared" si="130"/>
        <v/>
      </c>
      <c r="EN116" t="str">
        <f t="shared" si="130"/>
        <v/>
      </c>
      <c r="EO116">
        <f t="shared" si="130"/>
        <v>5.4</v>
      </c>
      <c r="EP116" t="str">
        <f t="shared" si="130"/>
        <v/>
      </c>
      <c r="EQ116">
        <f t="shared" si="130"/>
        <v>12</v>
      </c>
      <c r="ER116" t="str">
        <f t="shared" si="130"/>
        <v/>
      </c>
      <c r="ES116" t="str">
        <f t="shared" si="130"/>
        <v/>
      </c>
      <c r="ET116" t="str">
        <f t="shared" si="130"/>
        <v/>
      </c>
      <c r="EU116" t="str">
        <f t="shared" si="130"/>
        <v/>
      </c>
      <c r="EV116">
        <f t="shared" si="130"/>
        <v>11.9</v>
      </c>
      <c r="EW116" t="str">
        <f t="shared" si="130"/>
        <v/>
      </c>
      <c r="EX116" t="str">
        <f t="shared" si="130"/>
        <v/>
      </c>
      <c r="EY116" t="str">
        <f t="shared" si="88"/>
        <v/>
      </c>
      <c r="EZ116" t="str">
        <f t="shared" si="88"/>
        <v/>
      </c>
      <c r="FA116" t="str">
        <f t="shared" si="88"/>
        <v/>
      </c>
      <c r="FB116" t="str">
        <f t="shared" si="88"/>
        <v/>
      </c>
      <c r="FC116">
        <f t="shared" si="88"/>
        <v>21.5</v>
      </c>
      <c r="FD116" t="str">
        <f t="shared" si="88"/>
        <v/>
      </c>
      <c r="FE116">
        <f t="shared" si="119"/>
        <v>21.5</v>
      </c>
      <c r="FF116" t="str">
        <f t="shared" si="119"/>
        <v/>
      </c>
      <c r="FG116">
        <f t="shared" si="119"/>
        <v>24.1</v>
      </c>
      <c r="FH116" t="str">
        <f t="shared" si="119"/>
        <v/>
      </c>
      <c r="FI116" t="str">
        <f t="shared" si="119"/>
        <v/>
      </c>
      <c r="FJ116">
        <f t="shared" si="119"/>
        <v>25.6</v>
      </c>
      <c r="FK116" t="str">
        <f t="shared" si="119"/>
        <v/>
      </c>
      <c r="FL116" t="str">
        <f t="shared" si="119"/>
        <v/>
      </c>
      <c r="FM116" t="str">
        <f t="shared" si="119"/>
        <v/>
      </c>
      <c r="FN116" t="str">
        <f t="shared" si="119"/>
        <v/>
      </c>
      <c r="FO116" t="str">
        <f t="shared" si="139"/>
        <v/>
      </c>
      <c r="FP116" t="str">
        <f t="shared" si="139"/>
        <v/>
      </c>
      <c r="FQ116">
        <f t="shared" si="139"/>
        <v>20</v>
      </c>
      <c r="FR116" t="str">
        <f t="shared" si="139"/>
        <v/>
      </c>
      <c r="FS116" t="str">
        <f t="shared" si="139"/>
        <v/>
      </c>
      <c r="FT116">
        <f t="shared" si="139"/>
        <v>18.600000000000001</v>
      </c>
      <c r="FU116" t="str">
        <f t="shared" si="139"/>
        <v/>
      </c>
      <c r="FV116" t="str">
        <f t="shared" si="139"/>
        <v/>
      </c>
      <c r="FW116" t="str">
        <f t="shared" si="139"/>
        <v/>
      </c>
      <c r="FX116" t="str">
        <f t="shared" si="139"/>
        <v/>
      </c>
      <c r="FY116">
        <f t="shared" si="139"/>
        <v>18.7</v>
      </c>
      <c r="FZ116" t="str">
        <f t="shared" si="117"/>
        <v/>
      </c>
      <c r="GA116" t="str">
        <f t="shared" si="117"/>
        <v/>
      </c>
      <c r="GB116" t="str">
        <f t="shared" si="117"/>
        <v/>
      </c>
      <c r="GC116" t="str">
        <f t="shared" si="117"/>
        <v/>
      </c>
      <c r="GD116">
        <f t="shared" si="117"/>
        <v>12</v>
      </c>
      <c r="GE116" t="str">
        <f t="shared" si="99"/>
        <v/>
      </c>
      <c r="GF116" t="str">
        <f t="shared" si="99"/>
        <v/>
      </c>
      <c r="GG116" t="str">
        <f t="shared" si="99"/>
        <v/>
      </c>
      <c r="GH116" t="str">
        <f t="shared" si="99"/>
        <v/>
      </c>
      <c r="GI116" t="str">
        <f t="shared" si="99"/>
        <v/>
      </c>
      <c r="GJ116" t="str">
        <f t="shared" si="99"/>
        <v/>
      </c>
      <c r="GK116" t="str">
        <f t="shared" si="140"/>
        <v/>
      </c>
      <c r="GL116" t="str">
        <f t="shared" si="140"/>
        <v/>
      </c>
      <c r="GM116" t="str">
        <f t="shared" si="140"/>
        <v/>
      </c>
      <c r="GN116" t="str">
        <f t="shared" si="140"/>
        <v/>
      </c>
      <c r="GO116" t="str">
        <f t="shared" si="140"/>
        <v/>
      </c>
      <c r="GP116" t="str">
        <f t="shared" si="140"/>
        <v/>
      </c>
      <c r="GQ116" t="str">
        <f t="shared" si="140"/>
        <v/>
      </c>
      <c r="GR116" t="str">
        <f t="shared" si="140"/>
        <v/>
      </c>
      <c r="GS116" t="str">
        <f t="shared" si="140"/>
        <v/>
      </c>
      <c r="GT116" t="str">
        <f t="shared" si="140"/>
        <v/>
      </c>
      <c r="GU116" t="str">
        <f t="shared" si="140"/>
        <v/>
      </c>
      <c r="GV116" t="str">
        <f t="shared" si="140"/>
        <v/>
      </c>
      <c r="GW116" t="str">
        <f t="shared" si="140"/>
        <v/>
      </c>
      <c r="GX116" t="str">
        <f t="shared" si="131"/>
        <v/>
      </c>
      <c r="GY116" t="str">
        <f t="shared" si="131"/>
        <v/>
      </c>
      <c r="GZ116" t="str">
        <f t="shared" si="125"/>
        <v/>
      </c>
      <c r="HA116" t="str">
        <f t="shared" si="125"/>
        <v/>
      </c>
      <c r="HB116" t="str">
        <f t="shared" si="125"/>
        <v/>
      </c>
      <c r="HC116" s="71" t="str">
        <f t="shared" si="125"/>
        <v/>
      </c>
      <c r="HD116" s="313"/>
      <c r="HE116" s="313"/>
      <c r="HF116" s="313"/>
      <c r="HG116" s="313"/>
      <c r="HH116" s="313"/>
      <c r="HI116" s="316"/>
      <c r="HM116" s="70"/>
      <c r="KC116" s="71"/>
      <c r="KE116" s="318"/>
      <c r="KF116" s="72"/>
      <c r="KG116" s="72"/>
      <c r="KH116" s="73"/>
      <c r="KI116" s="74"/>
      <c r="KJ116" s="74"/>
      <c r="KK116" s="74"/>
      <c r="KL116" s="74"/>
      <c r="KM116" s="74"/>
      <c r="KN116" s="74"/>
      <c r="KO116" s="74"/>
      <c r="KP116" s="74"/>
      <c r="KQ116" s="74"/>
      <c r="KR116" s="74"/>
      <c r="KS116" s="74"/>
      <c r="KT116" s="74"/>
      <c r="KU116" s="74"/>
      <c r="KV116" s="74"/>
      <c r="KW116" s="74"/>
      <c r="KX116" s="74"/>
      <c r="KY116" s="74"/>
      <c r="KZ116" s="74"/>
      <c r="LA116" s="74"/>
      <c r="LB116" s="74"/>
      <c r="LC116" s="74"/>
      <c r="LD116" s="74"/>
      <c r="LE116" s="74"/>
      <c r="LF116" s="74"/>
      <c r="LG116" s="74"/>
      <c r="LH116" s="74"/>
      <c r="LI116" s="74"/>
      <c r="LJ116" s="74"/>
      <c r="LK116" s="74"/>
      <c r="LL116" s="74"/>
      <c r="LM116" s="74"/>
      <c r="LN116" s="74"/>
      <c r="LO116" s="74"/>
      <c r="LP116" s="74"/>
      <c r="LQ116" s="74"/>
      <c r="LR116" s="74"/>
      <c r="LS116" s="74"/>
      <c r="LT116" s="74"/>
      <c r="LU116" s="74"/>
      <c r="LV116" s="74"/>
      <c r="LW116" s="74"/>
      <c r="LX116" s="74"/>
      <c r="LY116" s="74"/>
      <c r="LZ116" s="74"/>
    </row>
    <row r="117" spans="1:434" ht="17" thickBot="1">
      <c r="A117" s="319"/>
      <c r="B117" s="321"/>
      <c r="C117" s="307"/>
      <c r="D117" s="307"/>
      <c r="E117" s="58" t="s">
        <v>68</v>
      </c>
      <c r="F117" s="310"/>
      <c r="G117" s="99"/>
      <c r="H117" s="99"/>
      <c r="I117" s="59"/>
      <c r="J117" s="60"/>
      <c r="K117" s="61"/>
      <c r="L117" s="60">
        <v>3.3</v>
      </c>
      <c r="M117" s="61"/>
      <c r="N117" s="60">
        <v>3.8</v>
      </c>
      <c r="O117" s="61"/>
      <c r="P117" s="61"/>
      <c r="Q117" s="61"/>
      <c r="R117" s="61"/>
      <c r="S117" s="60">
        <v>5</v>
      </c>
      <c r="T117" s="60"/>
      <c r="U117" s="60"/>
      <c r="V117" s="61"/>
      <c r="W117" s="61"/>
      <c r="X117" s="61"/>
      <c r="Y117" s="60"/>
      <c r="Z117" s="60">
        <v>7.5</v>
      </c>
      <c r="AA117" s="61"/>
      <c r="AB117" s="60">
        <v>12.5</v>
      </c>
      <c r="AC117" s="61"/>
      <c r="AD117" s="60">
        <v>10</v>
      </c>
      <c r="AE117" s="60"/>
      <c r="AF117" s="61"/>
      <c r="AG117" s="60">
        <v>13.3</v>
      </c>
      <c r="AH117" s="61"/>
      <c r="AI117" s="61"/>
      <c r="AJ117" s="60"/>
      <c r="AK117" s="62"/>
      <c r="AL117" s="62"/>
      <c r="AM117" s="62"/>
      <c r="AN117" s="63">
        <v>12</v>
      </c>
      <c r="AO117" s="62"/>
      <c r="AP117" s="62"/>
      <c r="AQ117" s="63">
        <v>2.2999999999999998</v>
      </c>
      <c r="AR117" s="62"/>
      <c r="AS117" s="62"/>
      <c r="AT117" s="62"/>
      <c r="AU117" s="62"/>
      <c r="AV117" s="63">
        <v>12.7</v>
      </c>
      <c r="AW117" s="62"/>
      <c r="AX117" s="62"/>
      <c r="AY117" s="63"/>
      <c r="AZ117" s="63"/>
      <c r="BA117" s="64">
        <v>3</v>
      </c>
      <c r="BC117" s="319"/>
      <c r="BD117">
        <v>0</v>
      </c>
      <c r="BE117" s="65" t="e">
        <f t="shared" si="145"/>
        <v>#N/A</v>
      </c>
      <c r="BF117" s="65" t="e">
        <f t="shared" si="145"/>
        <v>#N/A</v>
      </c>
      <c r="BG117" s="65" t="e">
        <f t="shared" si="145"/>
        <v>#N/A</v>
      </c>
      <c r="BH117" s="66" t="e">
        <f t="shared" si="145"/>
        <v>#N/A</v>
      </c>
      <c r="BI117" s="66" t="e">
        <f t="shared" si="145"/>
        <v>#N/A</v>
      </c>
      <c r="BJ117" s="66">
        <f t="shared" si="145"/>
        <v>3.3</v>
      </c>
      <c r="BK117" s="66" t="e">
        <f t="shared" si="145"/>
        <v>#N/A</v>
      </c>
      <c r="BL117" s="66">
        <f t="shared" si="145"/>
        <v>3.8</v>
      </c>
      <c r="BM117" s="66" t="e">
        <f t="shared" si="145"/>
        <v>#N/A</v>
      </c>
      <c r="BN117" s="66" t="e">
        <f t="shared" si="145"/>
        <v>#N/A</v>
      </c>
      <c r="BO117" s="66" t="e">
        <f t="shared" si="145"/>
        <v>#N/A</v>
      </c>
      <c r="BP117" s="66" t="e">
        <f t="shared" si="145"/>
        <v>#N/A</v>
      </c>
      <c r="BQ117" s="66">
        <f t="shared" si="145"/>
        <v>5</v>
      </c>
      <c r="BR117" s="66" t="e">
        <f t="shared" si="145"/>
        <v>#N/A</v>
      </c>
      <c r="BS117" s="66" t="e">
        <f t="shared" si="145"/>
        <v>#N/A</v>
      </c>
      <c r="BT117" s="66" t="e">
        <f t="shared" si="145"/>
        <v>#N/A</v>
      </c>
      <c r="BU117" s="66" t="e">
        <f t="shared" si="146"/>
        <v>#N/A</v>
      </c>
      <c r="BV117" s="66" t="e">
        <f t="shared" si="146"/>
        <v>#N/A</v>
      </c>
      <c r="BW117" s="66" t="e">
        <f t="shared" si="146"/>
        <v>#N/A</v>
      </c>
      <c r="BX117" s="66">
        <f t="shared" si="146"/>
        <v>7.5</v>
      </c>
      <c r="BY117" s="66" t="e">
        <f t="shared" si="146"/>
        <v>#N/A</v>
      </c>
      <c r="BZ117" s="66">
        <f t="shared" si="146"/>
        <v>12.5</v>
      </c>
      <c r="CA117" s="66" t="e">
        <f t="shared" si="146"/>
        <v>#N/A</v>
      </c>
      <c r="CB117" s="66">
        <f t="shared" si="146"/>
        <v>10</v>
      </c>
      <c r="CC117" s="66" t="e">
        <f t="shared" si="146"/>
        <v>#N/A</v>
      </c>
      <c r="CD117" s="66" t="e">
        <f t="shared" si="146"/>
        <v>#N/A</v>
      </c>
      <c r="CE117" s="66">
        <f t="shared" si="146"/>
        <v>13.3</v>
      </c>
      <c r="CF117" s="66" t="e">
        <f t="shared" si="146"/>
        <v>#N/A</v>
      </c>
      <c r="CG117" s="66" t="e">
        <f t="shared" si="146"/>
        <v>#N/A</v>
      </c>
      <c r="CH117" s="66" t="e">
        <f t="shared" si="146"/>
        <v>#N/A</v>
      </c>
      <c r="CI117" s="66" t="e">
        <f t="shared" si="146"/>
        <v>#N/A</v>
      </c>
      <c r="CJ117" s="66" t="e">
        <f t="shared" si="146"/>
        <v>#N/A</v>
      </c>
      <c r="CK117" s="66" t="e">
        <f t="shared" si="147"/>
        <v>#N/A</v>
      </c>
      <c r="CL117" s="66">
        <f t="shared" si="147"/>
        <v>12</v>
      </c>
      <c r="CM117" s="66" t="e">
        <f t="shared" si="147"/>
        <v>#N/A</v>
      </c>
      <c r="CN117" s="66" t="e">
        <f t="shared" si="147"/>
        <v>#N/A</v>
      </c>
      <c r="CO117" s="66">
        <f t="shared" si="147"/>
        <v>2.2999999999999998</v>
      </c>
      <c r="CP117" s="66" t="e">
        <f t="shared" si="147"/>
        <v>#N/A</v>
      </c>
      <c r="CQ117" s="66" t="e">
        <f t="shared" si="147"/>
        <v>#N/A</v>
      </c>
      <c r="CR117" s="66" t="e">
        <f t="shared" si="147"/>
        <v>#N/A</v>
      </c>
      <c r="CS117" s="66" t="e">
        <f t="shared" si="147"/>
        <v>#N/A</v>
      </c>
      <c r="CT117" s="66">
        <f t="shared" si="147"/>
        <v>12.7</v>
      </c>
      <c r="CU117" s="66" t="e">
        <f t="shared" si="147"/>
        <v>#N/A</v>
      </c>
      <c r="CV117" s="66" t="e">
        <f t="shared" si="147"/>
        <v>#N/A</v>
      </c>
      <c r="CW117" s="66" t="e">
        <f t="shared" si="147"/>
        <v>#N/A</v>
      </c>
      <c r="CX117" s="66" t="e">
        <f t="shared" si="147"/>
        <v>#N/A</v>
      </c>
      <c r="CY117" s="66">
        <f t="shared" si="147"/>
        <v>3</v>
      </c>
      <c r="CZ117" s="66" t="e">
        <f>IF(#REF!="",NA(),#REF!)</f>
        <v>#REF!</v>
      </c>
      <c r="DA117" s="66" t="e">
        <f>IF(#REF!="",NA(),#REF!)</f>
        <v>#REF!</v>
      </c>
      <c r="DB117" s="66" t="e">
        <f>IF(#REF!="",NA(),#REF!)</f>
        <v>#REF!</v>
      </c>
      <c r="DC117" s="66" t="e">
        <f>IF(#REF!="",NA(),#REF!)</f>
        <v>#REF!</v>
      </c>
      <c r="DD117" s="66" t="e">
        <f>IF(#REF!="",NA(),#REF!)</f>
        <v>#REF!</v>
      </c>
      <c r="DE117" s="66" t="e">
        <f>IF(#REF!="",NA(),#REF!)</f>
        <v>#REF!</v>
      </c>
      <c r="DF117" s="66" t="e">
        <f>IF(#REF!="",NA(),#REF!)</f>
        <v>#REF!</v>
      </c>
      <c r="DG117" s="66" t="e">
        <f>IF(#REF!="",NA(),#REF!)</f>
        <v>#REF!</v>
      </c>
      <c r="DH117" s="66" t="e">
        <f>IF(#REF!="",NA(),#REF!)</f>
        <v>#REF!</v>
      </c>
      <c r="DI117" s="66" t="e">
        <f>IF(#REF!="",NA(),#REF!)</f>
        <v>#REF!</v>
      </c>
      <c r="DJ117" s="66" t="e">
        <f>IF(#REF!="",NA(),#REF!)</f>
        <v>#REF!</v>
      </c>
      <c r="DK117" s="66" t="e">
        <f>IF(#REF!="",NA(),#REF!)</f>
        <v>#REF!</v>
      </c>
      <c r="DL117" s="66" t="e">
        <f>IF(#REF!="",NA(),#REF!)</f>
        <v>#REF!</v>
      </c>
      <c r="DM117" s="66" t="e">
        <f>IF(#REF!="",NA(),#REF!)</f>
        <v>#REF!</v>
      </c>
      <c r="DN117" s="66" t="e">
        <f>IF(#REF!="",NA(),#REF!)</f>
        <v>#REF!</v>
      </c>
      <c r="DO117" s="66" t="e">
        <f>IF(#REF!="",NA(),#REF!)</f>
        <v>#REF!</v>
      </c>
      <c r="DP117" s="66" t="e">
        <f>IF(#REF!="",NA(),#REF!)</f>
        <v>#REF!</v>
      </c>
      <c r="DQ117" s="66" t="e">
        <f>IF(#REF!="",NA(),#REF!)</f>
        <v>#REF!</v>
      </c>
      <c r="DR117" s="66" t="e">
        <f>IF(#REF!="",NA(),#REF!)</f>
        <v>#REF!</v>
      </c>
      <c r="DS117" s="66" t="e">
        <f>IF(#REF!="",NA(),#REF!)</f>
        <v>#REF!</v>
      </c>
      <c r="DT117" s="66" t="e">
        <f>IF(#REF!="",NA(),#REF!)</f>
        <v>#REF!</v>
      </c>
      <c r="DU117" s="66" t="e">
        <f>IF(#REF!="",NA(),#REF!)</f>
        <v>#REF!</v>
      </c>
      <c r="DV117" s="66" t="e">
        <f>IF(#REF!="",NA(),#REF!)</f>
        <v>#REF!</v>
      </c>
      <c r="DW117" s="66" t="e">
        <f>IF(#REF!="",NA(),#REF!)</f>
        <v>#REF!</v>
      </c>
      <c r="DX117" s="67" t="e">
        <f>IF(#REF!="",NA(),#REF!)</f>
        <v>#REF!</v>
      </c>
      <c r="DY117" s="304"/>
      <c r="DZ117" s="307"/>
      <c r="EA117" s="68"/>
      <c r="EB117" s="58" t="s">
        <v>69</v>
      </c>
      <c r="EC117" s="310"/>
      <c r="ED117" s="312"/>
      <c r="EE117" s="313"/>
      <c r="EF117" s="313"/>
      <c r="EG117" s="313"/>
      <c r="EH117" s="313"/>
      <c r="EI117" s="313"/>
      <c r="EJ117" s="53" t="str">
        <f t="shared" si="130"/>
        <v/>
      </c>
      <c r="EK117" s="53" t="str">
        <f t="shared" si="130"/>
        <v/>
      </c>
      <c r="EL117" s="70" t="str">
        <f t="shared" si="130"/>
        <v/>
      </c>
      <c r="EM117" t="str">
        <f t="shared" si="130"/>
        <v/>
      </c>
      <c r="EN117" t="str">
        <f t="shared" si="130"/>
        <v/>
      </c>
      <c r="EO117">
        <f t="shared" si="130"/>
        <v>3.3</v>
      </c>
      <c r="EP117" t="str">
        <f t="shared" si="130"/>
        <v/>
      </c>
      <c r="EQ117">
        <f t="shared" si="130"/>
        <v>3.8</v>
      </c>
      <c r="ER117" t="str">
        <f t="shared" si="130"/>
        <v/>
      </c>
      <c r="ES117" t="str">
        <f t="shared" si="130"/>
        <v/>
      </c>
      <c r="ET117" t="str">
        <f t="shared" si="130"/>
        <v/>
      </c>
      <c r="EU117" t="str">
        <f t="shared" si="130"/>
        <v/>
      </c>
      <c r="EV117">
        <f t="shared" si="130"/>
        <v>5</v>
      </c>
      <c r="EW117" t="str">
        <f t="shared" si="130"/>
        <v/>
      </c>
      <c r="EX117" t="str">
        <f t="shared" si="130"/>
        <v/>
      </c>
      <c r="EY117" t="str">
        <f t="shared" si="88"/>
        <v/>
      </c>
      <c r="EZ117" t="str">
        <f t="shared" si="88"/>
        <v/>
      </c>
      <c r="FA117" t="str">
        <f t="shared" si="88"/>
        <v/>
      </c>
      <c r="FB117" t="str">
        <f t="shared" si="88"/>
        <v/>
      </c>
      <c r="FC117">
        <f t="shared" si="88"/>
        <v>7.5</v>
      </c>
      <c r="FD117" t="str">
        <f t="shared" si="88"/>
        <v/>
      </c>
      <c r="FE117">
        <f t="shared" si="119"/>
        <v>12.5</v>
      </c>
      <c r="FF117" t="str">
        <f t="shared" si="119"/>
        <v/>
      </c>
      <c r="FG117">
        <f t="shared" si="119"/>
        <v>10</v>
      </c>
      <c r="FH117" t="str">
        <f t="shared" si="119"/>
        <v/>
      </c>
      <c r="FI117" t="str">
        <f t="shared" si="119"/>
        <v/>
      </c>
      <c r="FJ117">
        <f t="shared" si="119"/>
        <v>13.3</v>
      </c>
      <c r="FK117" t="str">
        <f t="shared" si="119"/>
        <v/>
      </c>
      <c r="FL117" t="str">
        <f t="shared" si="119"/>
        <v/>
      </c>
      <c r="FM117" t="str">
        <f t="shared" si="119"/>
        <v/>
      </c>
      <c r="FN117" t="str">
        <f t="shared" si="119"/>
        <v/>
      </c>
      <c r="FO117" t="str">
        <f t="shared" si="139"/>
        <v/>
      </c>
      <c r="FP117" t="str">
        <f t="shared" si="139"/>
        <v/>
      </c>
      <c r="FQ117">
        <f t="shared" si="139"/>
        <v>12</v>
      </c>
      <c r="FR117" t="str">
        <f t="shared" si="139"/>
        <v/>
      </c>
      <c r="FS117" t="str">
        <f t="shared" si="139"/>
        <v/>
      </c>
      <c r="FT117">
        <f t="shared" si="139"/>
        <v>2.2999999999999998</v>
      </c>
      <c r="FU117" t="str">
        <f t="shared" si="139"/>
        <v/>
      </c>
      <c r="FV117" t="str">
        <f t="shared" si="139"/>
        <v/>
      </c>
      <c r="FW117" t="str">
        <f t="shared" si="139"/>
        <v/>
      </c>
      <c r="FX117" t="str">
        <f t="shared" si="139"/>
        <v/>
      </c>
      <c r="FY117">
        <f t="shared" si="139"/>
        <v>12.7</v>
      </c>
      <c r="FZ117" t="str">
        <f t="shared" si="117"/>
        <v/>
      </c>
      <c r="GA117" t="str">
        <f t="shared" si="117"/>
        <v/>
      </c>
      <c r="GB117" t="str">
        <f t="shared" si="117"/>
        <v/>
      </c>
      <c r="GC117" t="str">
        <f t="shared" si="117"/>
        <v/>
      </c>
      <c r="GD117">
        <f t="shared" si="117"/>
        <v>3</v>
      </c>
      <c r="GE117" t="str">
        <f t="shared" si="99"/>
        <v/>
      </c>
      <c r="GF117" t="str">
        <f t="shared" si="99"/>
        <v/>
      </c>
      <c r="GG117" t="str">
        <f t="shared" si="99"/>
        <v/>
      </c>
      <c r="GH117" t="str">
        <f t="shared" si="99"/>
        <v/>
      </c>
      <c r="GI117" t="str">
        <f t="shared" si="99"/>
        <v/>
      </c>
      <c r="GJ117" t="str">
        <f t="shared" si="99"/>
        <v/>
      </c>
      <c r="GK117" t="str">
        <f t="shared" si="140"/>
        <v/>
      </c>
      <c r="GL117" t="str">
        <f t="shared" si="140"/>
        <v/>
      </c>
      <c r="GM117" t="str">
        <f t="shared" si="140"/>
        <v/>
      </c>
      <c r="GN117" t="str">
        <f t="shared" si="140"/>
        <v/>
      </c>
      <c r="GO117" t="str">
        <f t="shared" si="140"/>
        <v/>
      </c>
      <c r="GP117" t="str">
        <f t="shared" si="140"/>
        <v/>
      </c>
      <c r="GQ117" t="str">
        <f t="shared" si="140"/>
        <v/>
      </c>
      <c r="GR117" t="str">
        <f t="shared" si="140"/>
        <v/>
      </c>
      <c r="GS117" t="str">
        <f t="shared" si="140"/>
        <v/>
      </c>
      <c r="GT117" t="str">
        <f t="shared" si="140"/>
        <v/>
      </c>
      <c r="GU117" t="str">
        <f t="shared" si="140"/>
        <v/>
      </c>
      <c r="GV117" t="str">
        <f t="shared" si="140"/>
        <v/>
      </c>
      <c r="GW117" t="str">
        <f t="shared" si="140"/>
        <v/>
      </c>
      <c r="GX117" t="str">
        <f t="shared" si="131"/>
        <v/>
      </c>
      <c r="GY117" t="str">
        <f t="shared" si="131"/>
        <v/>
      </c>
      <c r="GZ117" t="str">
        <f t="shared" si="125"/>
        <v/>
      </c>
      <c r="HA117" t="str">
        <f t="shared" si="125"/>
        <v/>
      </c>
      <c r="HB117" t="str">
        <f t="shared" si="125"/>
        <v/>
      </c>
      <c r="HC117" s="71" t="str">
        <f t="shared" si="125"/>
        <v/>
      </c>
      <c r="HD117" s="313"/>
      <c r="HE117" s="313"/>
      <c r="HF117" s="313"/>
      <c r="HG117" s="313"/>
      <c r="HH117" s="313"/>
      <c r="HI117" s="316"/>
      <c r="HM117" s="70"/>
      <c r="KC117" s="71"/>
      <c r="KE117" s="318"/>
      <c r="KF117" s="72"/>
      <c r="KG117" s="72"/>
      <c r="KH117" s="73"/>
      <c r="KI117" s="74"/>
      <c r="KJ117" s="74"/>
      <c r="KK117" s="74"/>
      <c r="KL117" s="74"/>
      <c r="KM117" s="74"/>
      <c r="KN117" s="74"/>
      <c r="KO117" s="74"/>
      <c r="KP117" s="74"/>
      <c r="KQ117" s="74"/>
      <c r="KR117" s="74"/>
      <c r="KS117" s="74"/>
      <c r="KT117" s="74"/>
      <c r="KU117" s="74"/>
      <c r="KV117" s="74"/>
      <c r="KW117" s="74"/>
      <c r="KX117" s="74"/>
      <c r="KY117" s="74"/>
      <c r="KZ117" s="74"/>
      <c r="LA117" s="74"/>
      <c r="LB117" s="74"/>
      <c r="LC117" s="74"/>
      <c r="LD117" s="74"/>
      <c r="LE117" s="74"/>
      <c r="LF117" s="74"/>
      <c r="LG117" s="74"/>
      <c r="LH117" s="74"/>
      <c r="LI117" s="74"/>
      <c r="LJ117" s="74"/>
      <c r="LK117" s="74"/>
      <c r="LL117" s="74"/>
      <c r="LM117" s="74"/>
      <c r="LN117" s="74"/>
      <c r="LO117" s="74"/>
      <c r="LP117" s="74"/>
      <c r="LQ117" s="74"/>
      <c r="LR117" s="74"/>
      <c r="LS117" s="74"/>
      <c r="LT117" s="74"/>
      <c r="LU117" s="74"/>
      <c r="LV117" s="74"/>
      <c r="LW117" s="74"/>
      <c r="LX117" s="74"/>
      <c r="LY117" s="74"/>
      <c r="LZ117" s="74"/>
    </row>
    <row r="118" spans="1:434" ht="17" thickBot="1">
      <c r="A118" s="319"/>
      <c r="B118" s="321"/>
      <c r="C118" s="307"/>
      <c r="D118" s="307"/>
      <c r="E118" s="58" t="s">
        <v>70</v>
      </c>
      <c r="F118" s="310"/>
      <c r="G118" s="99"/>
      <c r="H118" s="99"/>
      <c r="I118" s="59"/>
      <c r="J118" s="60"/>
      <c r="K118" s="61"/>
      <c r="L118" s="60">
        <v>10</v>
      </c>
      <c r="M118" s="61"/>
      <c r="N118" s="60">
        <v>9</v>
      </c>
      <c r="O118" s="61"/>
      <c r="P118" s="61"/>
      <c r="Q118" s="61"/>
      <c r="R118" s="61"/>
      <c r="S118" s="60">
        <v>7.5</v>
      </c>
      <c r="T118" s="60"/>
      <c r="U118" s="60"/>
      <c r="V118" s="61"/>
      <c r="W118" s="61"/>
      <c r="X118" s="61"/>
      <c r="Y118" s="60"/>
      <c r="Z118" s="60">
        <v>5.9</v>
      </c>
      <c r="AA118" s="61"/>
      <c r="AB118" s="60">
        <v>4.9000000000000004</v>
      </c>
      <c r="AC118" s="61"/>
      <c r="AD118" s="60">
        <v>4.5</v>
      </c>
      <c r="AE118" s="60"/>
      <c r="AF118" s="61"/>
      <c r="AG118" s="60">
        <v>2.7</v>
      </c>
      <c r="AH118" s="61"/>
      <c r="AI118" s="61"/>
      <c r="AJ118" s="60"/>
      <c r="AK118" s="62"/>
      <c r="AL118" s="62"/>
      <c r="AM118" s="62"/>
      <c r="AN118" s="63">
        <v>5.7</v>
      </c>
      <c r="AO118" s="62"/>
      <c r="AP118" s="62"/>
      <c r="AQ118" s="63">
        <v>16.8</v>
      </c>
      <c r="AR118" s="62"/>
      <c r="AS118" s="62"/>
      <c r="AT118" s="62"/>
      <c r="AU118" s="62"/>
      <c r="AV118" s="63">
        <v>6.9</v>
      </c>
      <c r="AW118" s="62"/>
      <c r="AX118" s="62"/>
      <c r="AY118" s="63"/>
      <c r="AZ118" s="63"/>
      <c r="BA118" s="64">
        <v>17.600000000000001</v>
      </c>
      <c r="BC118" s="319"/>
      <c r="BD118">
        <v>0</v>
      </c>
      <c r="BE118" s="65" t="e">
        <f t="shared" si="145"/>
        <v>#N/A</v>
      </c>
      <c r="BF118" s="65" t="e">
        <f t="shared" si="145"/>
        <v>#N/A</v>
      </c>
      <c r="BG118" s="65" t="e">
        <f t="shared" si="145"/>
        <v>#N/A</v>
      </c>
      <c r="BH118" s="66" t="e">
        <f t="shared" si="145"/>
        <v>#N/A</v>
      </c>
      <c r="BI118" s="66" t="e">
        <f t="shared" si="145"/>
        <v>#N/A</v>
      </c>
      <c r="BJ118" s="66">
        <f t="shared" si="145"/>
        <v>10</v>
      </c>
      <c r="BK118" s="66" t="e">
        <f t="shared" si="145"/>
        <v>#N/A</v>
      </c>
      <c r="BL118" s="66">
        <f t="shared" si="145"/>
        <v>9</v>
      </c>
      <c r="BM118" s="66" t="e">
        <f t="shared" si="145"/>
        <v>#N/A</v>
      </c>
      <c r="BN118" s="66" t="e">
        <f t="shared" si="145"/>
        <v>#N/A</v>
      </c>
      <c r="BO118" s="66" t="e">
        <f t="shared" si="145"/>
        <v>#N/A</v>
      </c>
      <c r="BP118" s="66" t="e">
        <f t="shared" si="145"/>
        <v>#N/A</v>
      </c>
      <c r="BQ118" s="66">
        <f t="shared" si="145"/>
        <v>7.5</v>
      </c>
      <c r="BR118" s="66" t="e">
        <f t="shared" si="145"/>
        <v>#N/A</v>
      </c>
      <c r="BS118" s="66" t="e">
        <f t="shared" si="145"/>
        <v>#N/A</v>
      </c>
      <c r="BT118" s="66" t="e">
        <f t="shared" si="145"/>
        <v>#N/A</v>
      </c>
      <c r="BU118" s="66" t="e">
        <f t="shared" si="146"/>
        <v>#N/A</v>
      </c>
      <c r="BV118" s="66" t="e">
        <f t="shared" si="146"/>
        <v>#N/A</v>
      </c>
      <c r="BW118" s="66" t="e">
        <f t="shared" si="146"/>
        <v>#N/A</v>
      </c>
      <c r="BX118" s="66">
        <f t="shared" si="146"/>
        <v>5.9</v>
      </c>
      <c r="BY118" s="66" t="e">
        <f t="shared" si="146"/>
        <v>#N/A</v>
      </c>
      <c r="BZ118" s="66">
        <f t="shared" si="146"/>
        <v>4.9000000000000004</v>
      </c>
      <c r="CA118" s="66" t="e">
        <f t="shared" si="146"/>
        <v>#N/A</v>
      </c>
      <c r="CB118" s="66">
        <f t="shared" si="146"/>
        <v>4.5</v>
      </c>
      <c r="CC118" s="66" t="e">
        <f t="shared" si="146"/>
        <v>#N/A</v>
      </c>
      <c r="CD118" s="66" t="e">
        <f t="shared" si="146"/>
        <v>#N/A</v>
      </c>
      <c r="CE118" s="66">
        <f t="shared" si="146"/>
        <v>2.7</v>
      </c>
      <c r="CF118" s="66" t="e">
        <f t="shared" si="146"/>
        <v>#N/A</v>
      </c>
      <c r="CG118" s="66" t="e">
        <f t="shared" si="146"/>
        <v>#N/A</v>
      </c>
      <c r="CH118" s="66" t="e">
        <f t="shared" si="146"/>
        <v>#N/A</v>
      </c>
      <c r="CI118" s="66" t="e">
        <f t="shared" si="146"/>
        <v>#N/A</v>
      </c>
      <c r="CJ118" s="66" t="e">
        <f t="shared" si="146"/>
        <v>#N/A</v>
      </c>
      <c r="CK118" s="66" t="e">
        <f t="shared" si="147"/>
        <v>#N/A</v>
      </c>
      <c r="CL118" s="66">
        <f t="shared" si="147"/>
        <v>5.7</v>
      </c>
      <c r="CM118" s="66" t="e">
        <f t="shared" si="147"/>
        <v>#N/A</v>
      </c>
      <c r="CN118" s="66" t="e">
        <f t="shared" si="147"/>
        <v>#N/A</v>
      </c>
      <c r="CO118" s="66">
        <f t="shared" si="147"/>
        <v>16.8</v>
      </c>
      <c r="CP118" s="66" t="e">
        <f t="shared" si="147"/>
        <v>#N/A</v>
      </c>
      <c r="CQ118" s="66" t="e">
        <f t="shared" si="147"/>
        <v>#N/A</v>
      </c>
      <c r="CR118" s="66" t="e">
        <f t="shared" si="147"/>
        <v>#N/A</v>
      </c>
      <c r="CS118" s="66" t="e">
        <f t="shared" si="147"/>
        <v>#N/A</v>
      </c>
      <c r="CT118" s="66">
        <f t="shared" si="147"/>
        <v>6.9</v>
      </c>
      <c r="CU118" s="66" t="e">
        <f t="shared" si="147"/>
        <v>#N/A</v>
      </c>
      <c r="CV118" s="66" t="e">
        <f t="shared" si="147"/>
        <v>#N/A</v>
      </c>
      <c r="CW118" s="66" t="e">
        <f t="shared" si="147"/>
        <v>#N/A</v>
      </c>
      <c r="CX118" s="66" t="e">
        <f t="shared" si="147"/>
        <v>#N/A</v>
      </c>
      <c r="CY118" s="66">
        <f t="shared" si="147"/>
        <v>17.600000000000001</v>
      </c>
      <c r="CZ118" s="66" t="e">
        <f>IF(#REF!="",NA(),#REF!)</f>
        <v>#REF!</v>
      </c>
      <c r="DA118" s="66" t="e">
        <f>IF(#REF!="",NA(),#REF!)</f>
        <v>#REF!</v>
      </c>
      <c r="DB118" s="66" t="e">
        <f>IF(#REF!="",NA(),#REF!)</f>
        <v>#REF!</v>
      </c>
      <c r="DC118" s="66" t="e">
        <f>IF(#REF!="",NA(),#REF!)</f>
        <v>#REF!</v>
      </c>
      <c r="DD118" s="66" t="e">
        <f>IF(#REF!="",NA(),#REF!)</f>
        <v>#REF!</v>
      </c>
      <c r="DE118" s="66" t="e">
        <f>IF(#REF!="",NA(),#REF!)</f>
        <v>#REF!</v>
      </c>
      <c r="DF118" s="66" t="e">
        <f>IF(#REF!="",NA(),#REF!)</f>
        <v>#REF!</v>
      </c>
      <c r="DG118" s="66" t="e">
        <f>IF(#REF!="",NA(),#REF!)</f>
        <v>#REF!</v>
      </c>
      <c r="DH118" s="66" t="e">
        <f>IF(#REF!="",NA(),#REF!)</f>
        <v>#REF!</v>
      </c>
      <c r="DI118" s="66" t="e">
        <f>IF(#REF!="",NA(),#REF!)</f>
        <v>#REF!</v>
      </c>
      <c r="DJ118" s="66" t="e">
        <f>IF(#REF!="",NA(),#REF!)</f>
        <v>#REF!</v>
      </c>
      <c r="DK118" s="66" t="e">
        <f>IF(#REF!="",NA(),#REF!)</f>
        <v>#REF!</v>
      </c>
      <c r="DL118" s="66" t="e">
        <f>IF(#REF!="",NA(),#REF!)</f>
        <v>#REF!</v>
      </c>
      <c r="DM118" s="66" t="e">
        <f>IF(#REF!="",NA(),#REF!)</f>
        <v>#REF!</v>
      </c>
      <c r="DN118" s="66" t="e">
        <f>IF(#REF!="",NA(),#REF!)</f>
        <v>#REF!</v>
      </c>
      <c r="DO118" s="66" t="e">
        <f>IF(#REF!="",NA(),#REF!)</f>
        <v>#REF!</v>
      </c>
      <c r="DP118" s="66" t="e">
        <f>IF(#REF!="",NA(),#REF!)</f>
        <v>#REF!</v>
      </c>
      <c r="DQ118" s="66" t="e">
        <f>IF(#REF!="",NA(),#REF!)</f>
        <v>#REF!</v>
      </c>
      <c r="DR118" s="66" t="e">
        <f>IF(#REF!="",NA(),#REF!)</f>
        <v>#REF!</v>
      </c>
      <c r="DS118" s="66" t="e">
        <f>IF(#REF!="",NA(),#REF!)</f>
        <v>#REF!</v>
      </c>
      <c r="DT118" s="66" t="e">
        <f>IF(#REF!="",NA(),#REF!)</f>
        <v>#REF!</v>
      </c>
      <c r="DU118" s="66" t="e">
        <f>IF(#REF!="",NA(),#REF!)</f>
        <v>#REF!</v>
      </c>
      <c r="DV118" s="66" t="e">
        <f>IF(#REF!="",NA(),#REF!)</f>
        <v>#REF!</v>
      </c>
      <c r="DW118" s="66" t="e">
        <f>IF(#REF!="",NA(),#REF!)</f>
        <v>#REF!</v>
      </c>
      <c r="DX118" s="67" t="e">
        <f>IF(#REF!="",NA(),#REF!)</f>
        <v>#REF!</v>
      </c>
      <c r="DY118" s="304"/>
      <c r="DZ118" s="307"/>
      <c r="EA118" s="68"/>
      <c r="EB118" s="58" t="s">
        <v>70</v>
      </c>
      <c r="EC118" s="310"/>
      <c r="ED118" s="312"/>
      <c r="EE118" s="313"/>
      <c r="EF118" s="313"/>
      <c r="EG118" s="313"/>
      <c r="EH118" s="313"/>
      <c r="EI118" s="313"/>
      <c r="EJ118" s="53" t="str">
        <f t="shared" si="130"/>
        <v/>
      </c>
      <c r="EK118" s="53" t="str">
        <f t="shared" si="130"/>
        <v/>
      </c>
      <c r="EL118" s="70" t="str">
        <f t="shared" si="130"/>
        <v/>
      </c>
      <c r="EM118" t="str">
        <f t="shared" si="130"/>
        <v/>
      </c>
      <c r="EN118" t="str">
        <f t="shared" si="130"/>
        <v/>
      </c>
      <c r="EO118">
        <f t="shared" si="130"/>
        <v>10</v>
      </c>
      <c r="EP118" t="str">
        <f t="shared" si="130"/>
        <v/>
      </c>
      <c r="EQ118">
        <f t="shared" si="130"/>
        <v>9</v>
      </c>
      <c r="ER118" t="str">
        <f t="shared" si="130"/>
        <v/>
      </c>
      <c r="ES118" t="str">
        <f t="shared" si="130"/>
        <v/>
      </c>
      <c r="ET118" t="str">
        <f t="shared" si="130"/>
        <v/>
      </c>
      <c r="EU118" t="str">
        <f t="shared" si="130"/>
        <v/>
      </c>
      <c r="EV118">
        <f t="shared" si="130"/>
        <v>7.5</v>
      </c>
      <c r="EW118" t="str">
        <f t="shared" si="130"/>
        <v/>
      </c>
      <c r="EX118" t="str">
        <f t="shared" si="130"/>
        <v/>
      </c>
      <c r="EY118" t="str">
        <f t="shared" si="88"/>
        <v/>
      </c>
      <c r="EZ118" t="str">
        <f t="shared" si="88"/>
        <v/>
      </c>
      <c r="FA118" t="str">
        <f t="shared" si="88"/>
        <v/>
      </c>
      <c r="FB118" t="str">
        <f t="shared" si="88"/>
        <v/>
      </c>
      <c r="FC118">
        <f t="shared" si="88"/>
        <v>5.9</v>
      </c>
      <c r="FD118" t="str">
        <f t="shared" si="88"/>
        <v/>
      </c>
      <c r="FE118">
        <f t="shared" si="119"/>
        <v>4.9000000000000004</v>
      </c>
      <c r="FF118" t="str">
        <f t="shared" si="119"/>
        <v/>
      </c>
      <c r="FG118">
        <f t="shared" si="119"/>
        <v>4.5</v>
      </c>
      <c r="FH118" t="str">
        <f t="shared" si="119"/>
        <v/>
      </c>
      <c r="FI118" t="str">
        <f t="shared" si="119"/>
        <v/>
      </c>
      <c r="FJ118">
        <f t="shared" si="119"/>
        <v>2.7</v>
      </c>
      <c r="FK118" t="str">
        <f t="shared" si="119"/>
        <v/>
      </c>
      <c r="FL118" t="str">
        <f t="shared" si="119"/>
        <v/>
      </c>
      <c r="FM118" t="str">
        <f t="shared" si="119"/>
        <v/>
      </c>
      <c r="FN118" t="str">
        <f t="shared" si="119"/>
        <v/>
      </c>
      <c r="FO118" t="str">
        <f t="shared" si="139"/>
        <v/>
      </c>
      <c r="FP118" t="str">
        <f t="shared" si="139"/>
        <v/>
      </c>
      <c r="FQ118">
        <f t="shared" si="139"/>
        <v>5.7</v>
      </c>
      <c r="FR118" t="str">
        <f t="shared" si="139"/>
        <v/>
      </c>
      <c r="FS118" t="str">
        <f t="shared" si="139"/>
        <v/>
      </c>
      <c r="FT118">
        <f t="shared" si="139"/>
        <v>16.8</v>
      </c>
      <c r="FU118" t="str">
        <f t="shared" si="139"/>
        <v/>
      </c>
      <c r="FV118" t="str">
        <f t="shared" si="139"/>
        <v/>
      </c>
      <c r="FW118" t="str">
        <f t="shared" si="139"/>
        <v/>
      </c>
      <c r="FX118" t="str">
        <f t="shared" si="139"/>
        <v/>
      </c>
      <c r="FY118">
        <f t="shared" si="139"/>
        <v>6.9</v>
      </c>
      <c r="FZ118" t="str">
        <f t="shared" si="117"/>
        <v/>
      </c>
      <c r="GA118" t="str">
        <f t="shared" si="117"/>
        <v/>
      </c>
      <c r="GB118" t="str">
        <f t="shared" si="117"/>
        <v/>
      </c>
      <c r="GC118" t="str">
        <f t="shared" si="117"/>
        <v/>
      </c>
      <c r="GD118">
        <f t="shared" si="117"/>
        <v>17.600000000000001</v>
      </c>
      <c r="GE118" t="str">
        <f t="shared" si="99"/>
        <v/>
      </c>
      <c r="GF118" t="str">
        <f t="shared" si="99"/>
        <v/>
      </c>
      <c r="GG118" t="str">
        <f t="shared" si="99"/>
        <v/>
      </c>
      <c r="GH118" t="str">
        <f t="shared" si="99"/>
        <v/>
      </c>
      <c r="GI118" t="str">
        <f t="shared" si="99"/>
        <v/>
      </c>
      <c r="GJ118" t="str">
        <f t="shared" si="99"/>
        <v/>
      </c>
      <c r="GK118" t="str">
        <f t="shared" si="140"/>
        <v/>
      </c>
      <c r="GL118" t="str">
        <f t="shared" si="140"/>
        <v/>
      </c>
      <c r="GM118" t="str">
        <f t="shared" si="140"/>
        <v/>
      </c>
      <c r="GN118" t="str">
        <f t="shared" si="140"/>
        <v/>
      </c>
      <c r="GO118" t="str">
        <f t="shared" si="140"/>
        <v/>
      </c>
      <c r="GP118" t="str">
        <f t="shared" si="140"/>
        <v/>
      </c>
      <c r="GQ118" t="str">
        <f t="shared" si="140"/>
        <v/>
      </c>
      <c r="GR118" t="str">
        <f t="shared" si="140"/>
        <v/>
      </c>
      <c r="GS118" t="str">
        <f t="shared" si="140"/>
        <v/>
      </c>
      <c r="GT118" t="str">
        <f t="shared" si="140"/>
        <v/>
      </c>
      <c r="GU118" t="str">
        <f t="shared" si="140"/>
        <v/>
      </c>
      <c r="GV118" t="str">
        <f t="shared" si="140"/>
        <v/>
      </c>
      <c r="GW118" t="str">
        <f t="shared" si="140"/>
        <v/>
      </c>
      <c r="GX118" t="str">
        <f t="shared" si="131"/>
        <v/>
      </c>
      <c r="GY118" t="str">
        <f t="shared" si="131"/>
        <v/>
      </c>
      <c r="GZ118" t="str">
        <f t="shared" si="125"/>
        <v/>
      </c>
      <c r="HA118" t="str">
        <f t="shared" si="125"/>
        <v/>
      </c>
      <c r="HB118" t="str">
        <f t="shared" si="125"/>
        <v/>
      </c>
      <c r="HC118" s="71" t="str">
        <f t="shared" si="125"/>
        <v/>
      </c>
      <c r="HD118" s="313"/>
      <c r="HE118" s="313"/>
      <c r="HF118" s="313"/>
      <c r="HG118" s="313"/>
      <c r="HH118" s="313"/>
      <c r="HI118" s="316"/>
      <c r="HM118" s="70"/>
      <c r="KC118" s="71"/>
      <c r="KE118" s="318"/>
      <c r="KF118" s="72"/>
      <c r="KG118" s="72"/>
      <c r="KH118" s="73"/>
      <c r="KI118" s="74"/>
      <c r="KJ118" s="74"/>
      <c r="KK118" s="74"/>
      <c r="KL118" s="74"/>
      <c r="KM118" s="74"/>
      <c r="KN118" s="74"/>
      <c r="KO118" s="74"/>
      <c r="KP118" s="74"/>
      <c r="KQ118" s="74"/>
      <c r="KR118" s="74"/>
      <c r="KS118" s="74"/>
      <c r="KT118" s="74"/>
      <c r="KU118" s="74"/>
      <c r="KV118" s="74"/>
      <c r="KW118" s="74"/>
      <c r="KX118" s="74"/>
      <c r="KY118" s="74"/>
      <c r="KZ118" s="74"/>
      <c r="LA118" s="74"/>
      <c r="LB118" s="74"/>
      <c r="LC118" s="74"/>
      <c r="LD118" s="74"/>
      <c r="LE118" s="74"/>
      <c r="LF118" s="74"/>
      <c r="LG118" s="74"/>
      <c r="LH118" s="74"/>
      <c r="LI118" s="74"/>
      <c r="LJ118" s="74"/>
      <c r="LK118" s="74"/>
      <c r="LL118" s="74"/>
      <c r="LM118" s="74"/>
      <c r="LN118" s="74"/>
      <c r="LO118" s="74"/>
      <c r="LP118" s="74"/>
      <c r="LQ118" s="74"/>
      <c r="LR118" s="74"/>
      <c r="LS118" s="74"/>
      <c r="LT118" s="74"/>
      <c r="LU118" s="74"/>
      <c r="LV118" s="74"/>
      <c r="LW118" s="74"/>
      <c r="LX118" s="74"/>
      <c r="LY118" s="74"/>
      <c r="LZ118" s="74"/>
    </row>
    <row r="119" spans="1:434" ht="17" thickBot="1">
      <c r="A119" s="319"/>
      <c r="B119" s="321"/>
      <c r="C119" s="308"/>
      <c r="D119" s="308"/>
      <c r="E119" s="94" t="s">
        <v>3</v>
      </c>
      <c r="F119" s="311"/>
      <c r="G119" s="100"/>
      <c r="H119" s="100"/>
      <c r="I119" s="95"/>
      <c r="J119" s="79"/>
      <c r="K119" s="80"/>
      <c r="L119" s="79">
        <v>81.3</v>
      </c>
      <c r="M119" s="80"/>
      <c r="N119" s="79">
        <v>75.2</v>
      </c>
      <c r="O119" s="80"/>
      <c r="P119" s="80"/>
      <c r="Q119" s="80"/>
      <c r="R119" s="80"/>
      <c r="S119" s="79">
        <v>75.5</v>
      </c>
      <c r="T119" s="79"/>
      <c r="U119" s="79"/>
      <c r="V119" s="80"/>
      <c r="W119" s="80"/>
      <c r="X119" s="80"/>
      <c r="Y119" s="79"/>
      <c r="Z119" s="79">
        <v>65.099999999999994</v>
      </c>
      <c r="AA119" s="80"/>
      <c r="AB119" s="79">
        <v>61.1</v>
      </c>
      <c r="AC119" s="80"/>
      <c r="AD119" s="79">
        <v>61.400000000000006</v>
      </c>
      <c r="AE119" s="79"/>
      <c r="AF119" s="80"/>
      <c r="AG119" s="79">
        <v>58.4</v>
      </c>
      <c r="AH119" s="80"/>
      <c r="AI119" s="80"/>
      <c r="AJ119" s="79"/>
      <c r="AK119" s="96"/>
      <c r="AL119" s="96"/>
      <c r="AM119" s="96"/>
      <c r="AN119" s="97">
        <v>6.2</v>
      </c>
      <c r="AO119" s="96"/>
      <c r="AP119" s="96"/>
      <c r="AQ119" s="97">
        <v>65.3</v>
      </c>
      <c r="AR119" s="96"/>
      <c r="AS119" s="96"/>
      <c r="AT119" s="96"/>
      <c r="AU119" s="96"/>
      <c r="AV119" s="97">
        <v>61.7</v>
      </c>
      <c r="AW119" s="96"/>
      <c r="AX119" s="96"/>
      <c r="AY119" s="97"/>
      <c r="AZ119" s="97"/>
      <c r="BA119" s="98">
        <v>67.400000000000006</v>
      </c>
      <c r="BC119" s="319"/>
      <c r="BD119">
        <v>0</v>
      </c>
      <c r="BE119" s="84" t="e">
        <f t="shared" si="145"/>
        <v>#N/A</v>
      </c>
      <c r="BF119" s="84" t="e">
        <f t="shared" si="145"/>
        <v>#N/A</v>
      </c>
      <c r="BG119" s="84" t="e">
        <f t="shared" si="145"/>
        <v>#N/A</v>
      </c>
      <c r="BH119" s="85" t="e">
        <f t="shared" si="145"/>
        <v>#N/A</v>
      </c>
      <c r="BI119" s="85" t="e">
        <f t="shared" si="145"/>
        <v>#N/A</v>
      </c>
      <c r="BJ119" s="85">
        <f t="shared" si="145"/>
        <v>81.3</v>
      </c>
      <c r="BK119" s="85" t="e">
        <f t="shared" si="145"/>
        <v>#N/A</v>
      </c>
      <c r="BL119" s="85">
        <f t="shared" si="145"/>
        <v>75.2</v>
      </c>
      <c r="BM119" s="85" t="e">
        <f t="shared" si="145"/>
        <v>#N/A</v>
      </c>
      <c r="BN119" s="85" t="e">
        <f t="shared" si="145"/>
        <v>#N/A</v>
      </c>
      <c r="BO119" s="85" t="e">
        <f t="shared" si="145"/>
        <v>#N/A</v>
      </c>
      <c r="BP119" s="85" t="e">
        <f t="shared" si="145"/>
        <v>#N/A</v>
      </c>
      <c r="BQ119" s="85">
        <f t="shared" si="145"/>
        <v>75.5</v>
      </c>
      <c r="BR119" s="85" t="e">
        <f t="shared" si="145"/>
        <v>#N/A</v>
      </c>
      <c r="BS119" s="85" t="e">
        <f t="shared" si="145"/>
        <v>#N/A</v>
      </c>
      <c r="BT119" s="85" t="e">
        <f t="shared" si="145"/>
        <v>#N/A</v>
      </c>
      <c r="BU119" s="85" t="e">
        <f t="shared" si="146"/>
        <v>#N/A</v>
      </c>
      <c r="BV119" s="85" t="e">
        <f t="shared" si="146"/>
        <v>#N/A</v>
      </c>
      <c r="BW119" s="85" t="e">
        <f t="shared" si="146"/>
        <v>#N/A</v>
      </c>
      <c r="BX119" s="85">
        <f t="shared" si="146"/>
        <v>65.099999999999994</v>
      </c>
      <c r="BY119" s="85" t="e">
        <f t="shared" si="146"/>
        <v>#N/A</v>
      </c>
      <c r="BZ119" s="85">
        <f t="shared" si="146"/>
        <v>61.1</v>
      </c>
      <c r="CA119" s="85" t="e">
        <f t="shared" si="146"/>
        <v>#N/A</v>
      </c>
      <c r="CB119" s="85">
        <f t="shared" si="146"/>
        <v>61.400000000000006</v>
      </c>
      <c r="CC119" s="85" t="e">
        <f t="shared" si="146"/>
        <v>#N/A</v>
      </c>
      <c r="CD119" s="85" t="e">
        <f t="shared" si="146"/>
        <v>#N/A</v>
      </c>
      <c r="CE119" s="85">
        <f t="shared" si="146"/>
        <v>58.4</v>
      </c>
      <c r="CF119" s="85" t="e">
        <f t="shared" si="146"/>
        <v>#N/A</v>
      </c>
      <c r="CG119" s="85" t="e">
        <f t="shared" si="146"/>
        <v>#N/A</v>
      </c>
      <c r="CH119" s="85" t="e">
        <f t="shared" si="146"/>
        <v>#N/A</v>
      </c>
      <c r="CI119" s="85" t="e">
        <f t="shared" si="146"/>
        <v>#N/A</v>
      </c>
      <c r="CJ119" s="85" t="e">
        <f t="shared" si="146"/>
        <v>#N/A</v>
      </c>
      <c r="CK119" s="85" t="e">
        <f t="shared" si="147"/>
        <v>#N/A</v>
      </c>
      <c r="CL119" s="85">
        <f t="shared" si="147"/>
        <v>6.2</v>
      </c>
      <c r="CM119" s="85" t="e">
        <f t="shared" si="147"/>
        <v>#N/A</v>
      </c>
      <c r="CN119" s="85" t="e">
        <f t="shared" si="147"/>
        <v>#N/A</v>
      </c>
      <c r="CO119" s="85">
        <f t="shared" si="147"/>
        <v>65.3</v>
      </c>
      <c r="CP119" s="85" t="e">
        <f t="shared" si="147"/>
        <v>#N/A</v>
      </c>
      <c r="CQ119" s="85" t="e">
        <f t="shared" si="147"/>
        <v>#N/A</v>
      </c>
      <c r="CR119" s="85" t="e">
        <f t="shared" si="147"/>
        <v>#N/A</v>
      </c>
      <c r="CS119" s="85" t="e">
        <f t="shared" si="147"/>
        <v>#N/A</v>
      </c>
      <c r="CT119" s="85">
        <f t="shared" si="147"/>
        <v>61.7</v>
      </c>
      <c r="CU119" s="85" t="e">
        <f t="shared" si="147"/>
        <v>#N/A</v>
      </c>
      <c r="CV119" s="85" t="e">
        <f t="shared" si="147"/>
        <v>#N/A</v>
      </c>
      <c r="CW119" s="85" t="e">
        <f t="shared" si="147"/>
        <v>#N/A</v>
      </c>
      <c r="CX119" s="85" t="e">
        <f t="shared" si="147"/>
        <v>#N/A</v>
      </c>
      <c r="CY119" s="85">
        <f t="shared" si="147"/>
        <v>67.400000000000006</v>
      </c>
      <c r="CZ119" s="85" t="e">
        <f>IF(#REF!="",NA(),#REF!)</f>
        <v>#REF!</v>
      </c>
      <c r="DA119" s="85" t="e">
        <f>IF(#REF!="",NA(),#REF!)</f>
        <v>#REF!</v>
      </c>
      <c r="DB119" s="85" t="e">
        <f>IF(#REF!="",NA(),#REF!)</f>
        <v>#REF!</v>
      </c>
      <c r="DC119" s="85" t="e">
        <f>IF(#REF!="",NA(),#REF!)</f>
        <v>#REF!</v>
      </c>
      <c r="DD119" s="85" t="e">
        <f>IF(#REF!="",NA(),#REF!)</f>
        <v>#REF!</v>
      </c>
      <c r="DE119" s="85" t="e">
        <f>IF(#REF!="",NA(),#REF!)</f>
        <v>#REF!</v>
      </c>
      <c r="DF119" s="85" t="e">
        <f>IF(#REF!="",NA(),#REF!)</f>
        <v>#REF!</v>
      </c>
      <c r="DG119" s="85" t="e">
        <f>IF(#REF!="",NA(),#REF!)</f>
        <v>#REF!</v>
      </c>
      <c r="DH119" s="85" t="e">
        <f>IF(#REF!="",NA(),#REF!)</f>
        <v>#REF!</v>
      </c>
      <c r="DI119" s="85" t="e">
        <f>IF(#REF!="",NA(),#REF!)</f>
        <v>#REF!</v>
      </c>
      <c r="DJ119" s="85" t="e">
        <f>IF(#REF!="",NA(),#REF!)</f>
        <v>#REF!</v>
      </c>
      <c r="DK119" s="85" t="e">
        <f>IF(#REF!="",NA(),#REF!)</f>
        <v>#REF!</v>
      </c>
      <c r="DL119" s="85" t="e">
        <f>IF(#REF!="",NA(),#REF!)</f>
        <v>#REF!</v>
      </c>
      <c r="DM119" s="85" t="e">
        <f>IF(#REF!="",NA(),#REF!)</f>
        <v>#REF!</v>
      </c>
      <c r="DN119" s="85" t="e">
        <f>IF(#REF!="",NA(),#REF!)</f>
        <v>#REF!</v>
      </c>
      <c r="DO119" s="85" t="e">
        <f>IF(#REF!="",NA(),#REF!)</f>
        <v>#REF!</v>
      </c>
      <c r="DP119" s="85" t="e">
        <f>IF(#REF!="",NA(),#REF!)</f>
        <v>#REF!</v>
      </c>
      <c r="DQ119" s="85" t="e">
        <f>IF(#REF!="",NA(),#REF!)</f>
        <v>#REF!</v>
      </c>
      <c r="DR119" s="85" t="e">
        <f>IF(#REF!="",NA(),#REF!)</f>
        <v>#REF!</v>
      </c>
      <c r="DS119" s="85" t="e">
        <f>IF(#REF!="",NA(),#REF!)</f>
        <v>#REF!</v>
      </c>
      <c r="DT119" s="85" t="e">
        <f>IF(#REF!="",NA(),#REF!)</f>
        <v>#REF!</v>
      </c>
      <c r="DU119" s="85" t="e">
        <f>IF(#REF!="",NA(),#REF!)</f>
        <v>#REF!</v>
      </c>
      <c r="DV119" s="85" t="e">
        <f>IF(#REF!="",NA(),#REF!)</f>
        <v>#REF!</v>
      </c>
      <c r="DW119" s="85" t="e">
        <f>IF(#REF!="",NA(),#REF!)</f>
        <v>#REF!</v>
      </c>
      <c r="DX119" s="86" t="e">
        <f>IF(#REF!="",NA(),#REF!)</f>
        <v>#REF!</v>
      </c>
      <c r="DY119" s="305"/>
      <c r="DZ119" s="308"/>
      <c r="EA119" s="87"/>
      <c r="EB119" s="58" t="s">
        <v>3</v>
      </c>
      <c r="EC119" s="311"/>
      <c r="ED119" s="312"/>
      <c r="EE119" s="313"/>
      <c r="EF119" s="313"/>
      <c r="EG119" s="313"/>
      <c r="EH119" s="313"/>
      <c r="EI119" s="313"/>
      <c r="EJ119" s="53" t="str">
        <f t="shared" si="130"/>
        <v/>
      </c>
      <c r="EK119" s="53" t="str">
        <f t="shared" si="130"/>
        <v/>
      </c>
      <c r="EL119" s="88" t="str">
        <f t="shared" si="130"/>
        <v/>
      </c>
      <c r="EM119" s="89" t="str">
        <f t="shared" si="130"/>
        <v/>
      </c>
      <c r="EN119" s="89" t="str">
        <f t="shared" si="130"/>
        <v/>
      </c>
      <c r="EO119" s="89">
        <f t="shared" si="130"/>
        <v>81.3</v>
      </c>
      <c r="EP119" s="89" t="str">
        <f t="shared" si="130"/>
        <v/>
      </c>
      <c r="EQ119" s="89">
        <f t="shared" si="130"/>
        <v>75.2</v>
      </c>
      <c r="ER119" s="89" t="str">
        <f t="shared" si="130"/>
        <v/>
      </c>
      <c r="ES119" s="89" t="str">
        <f t="shared" si="130"/>
        <v/>
      </c>
      <c r="ET119" s="89" t="str">
        <f t="shared" si="130"/>
        <v/>
      </c>
      <c r="EU119" s="89" t="str">
        <f t="shared" si="130"/>
        <v/>
      </c>
      <c r="EV119" s="89">
        <f t="shared" si="130"/>
        <v>75.5</v>
      </c>
      <c r="EW119" s="89" t="str">
        <f t="shared" si="130"/>
        <v/>
      </c>
      <c r="EX119" s="89" t="str">
        <f t="shared" si="130"/>
        <v/>
      </c>
      <c r="EY119" s="89" t="str">
        <f t="shared" si="88"/>
        <v/>
      </c>
      <c r="EZ119" s="89" t="str">
        <f t="shared" si="88"/>
        <v/>
      </c>
      <c r="FA119" s="89" t="str">
        <f t="shared" si="88"/>
        <v/>
      </c>
      <c r="FB119" s="89" t="str">
        <f t="shared" si="88"/>
        <v/>
      </c>
      <c r="FC119" s="89">
        <f t="shared" si="88"/>
        <v>65.099999999999994</v>
      </c>
      <c r="FD119" s="89" t="str">
        <f t="shared" si="88"/>
        <v/>
      </c>
      <c r="FE119" s="89">
        <f t="shared" si="119"/>
        <v>61.1</v>
      </c>
      <c r="FF119" s="89" t="str">
        <f t="shared" si="119"/>
        <v/>
      </c>
      <c r="FG119" s="89">
        <f t="shared" si="119"/>
        <v>61.400000000000006</v>
      </c>
      <c r="FH119" s="89" t="str">
        <f t="shared" si="119"/>
        <v/>
      </c>
      <c r="FI119" s="89" t="str">
        <f t="shared" si="119"/>
        <v/>
      </c>
      <c r="FJ119" s="89">
        <f t="shared" si="119"/>
        <v>58.4</v>
      </c>
      <c r="FK119" s="89" t="str">
        <f t="shared" si="119"/>
        <v/>
      </c>
      <c r="FL119" s="89" t="str">
        <f t="shared" si="119"/>
        <v/>
      </c>
      <c r="FM119" s="89" t="str">
        <f t="shared" si="119"/>
        <v/>
      </c>
      <c r="FN119" s="89" t="str">
        <f t="shared" si="119"/>
        <v/>
      </c>
      <c r="FO119" s="89" t="str">
        <f t="shared" si="139"/>
        <v/>
      </c>
      <c r="FP119" s="89" t="str">
        <f t="shared" si="139"/>
        <v/>
      </c>
      <c r="FQ119" s="89">
        <f t="shared" si="139"/>
        <v>6.2</v>
      </c>
      <c r="FR119" s="89" t="str">
        <f t="shared" si="139"/>
        <v/>
      </c>
      <c r="FS119" s="89" t="str">
        <f t="shared" si="139"/>
        <v/>
      </c>
      <c r="FT119" s="89">
        <f t="shared" si="139"/>
        <v>65.3</v>
      </c>
      <c r="FU119" s="89" t="str">
        <f t="shared" si="139"/>
        <v/>
      </c>
      <c r="FV119" s="89" t="str">
        <f t="shared" si="139"/>
        <v/>
      </c>
      <c r="FW119" s="89" t="str">
        <f t="shared" si="139"/>
        <v/>
      </c>
      <c r="FX119" s="89" t="str">
        <f t="shared" si="139"/>
        <v/>
      </c>
      <c r="FY119" s="89">
        <f t="shared" si="139"/>
        <v>61.7</v>
      </c>
      <c r="FZ119" s="89" t="str">
        <f t="shared" si="117"/>
        <v/>
      </c>
      <c r="GA119" s="89" t="str">
        <f t="shared" si="117"/>
        <v/>
      </c>
      <c r="GB119" s="89" t="str">
        <f t="shared" si="117"/>
        <v/>
      </c>
      <c r="GC119" s="89" t="str">
        <f t="shared" si="117"/>
        <v/>
      </c>
      <c r="GD119" s="89">
        <f t="shared" si="117"/>
        <v>67.400000000000006</v>
      </c>
      <c r="GE119" s="89" t="str">
        <f t="shared" si="99"/>
        <v/>
      </c>
      <c r="GF119" s="89" t="str">
        <f t="shared" si="99"/>
        <v/>
      </c>
      <c r="GG119" s="89" t="str">
        <f t="shared" si="99"/>
        <v/>
      </c>
      <c r="GH119" s="89" t="str">
        <f t="shared" si="99"/>
        <v/>
      </c>
      <c r="GI119" s="89" t="str">
        <f t="shared" si="99"/>
        <v/>
      </c>
      <c r="GJ119" s="89" t="str">
        <f t="shared" si="99"/>
        <v/>
      </c>
      <c r="GK119" s="89" t="str">
        <f t="shared" si="140"/>
        <v/>
      </c>
      <c r="GL119" s="89" t="str">
        <f t="shared" si="140"/>
        <v/>
      </c>
      <c r="GM119" s="89" t="str">
        <f t="shared" si="140"/>
        <v/>
      </c>
      <c r="GN119" s="89" t="str">
        <f t="shared" si="140"/>
        <v/>
      </c>
      <c r="GO119" s="89" t="str">
        <f t="shared" si="140"/>
        <v/>
      </c>
      <c r="GP119" s="89" t="str">
        <f t="shared" si="140"/>
        <v/>
      </c>
      <c r="GQ119" s="89" t="str">
        <f t="shared" si="140"/>
        <v/>
      </c>
      <c r="GR119" s="89" t="str">
        <f t="shared" si="140"/>
        <v/>
      </c>
      <c r="GS119" s="89" t="str">
        <f t="shared" si="140"/>
        <v/>
      </c>
      <c r="GT119" s="89" t="str">
        <f t="shared" si="140"/>
        <v/>
      </c>
      <c r="GU119" s="89" t="str">
        <f t="shared" si="140"/>
        <v/>
      </c>
      <c r="GV119" s="89" t="str">
        <f t="shared" si="140"/>
        <v/>
      </c>
      <c r="GW119" s="89" t="str">
        <f t="shared" si="140"/>
        <v/>
      </c>
      <c r="GX119" s="89" t="str">
        <f t="shared" si="131"/>
        <v/>
      </c>
      <c r="GY119" s="89" t="str">
        <f t="shared" si="131"/>
        <v/>
      </c>
      <c r="GZ119" s="89" t="str">
        <f t="shared" si="125"/>
        <v/>
      </c>
      <c r="HA119" s="89" t="str">
        <f t="shared" si="125"/>
        <v/>
      </c>
      <c r="HB119" s="89" t="str">
        <f t="shared" si="125"/>
        <v/>
      </c>
      <c r="HC119" s="90" t="str">
        <f t="shared" si="125"/>
        <v/>
      </c>
      <c r="HD119" s="313"/>
      <c r="HE119" s="313"/>
      <c r="HF119" s="313"/>
      <c r="HG119" s="313"/>
      <c r="HH119" s="313"/>
      <c r="HI119" s="316"/>
      <c r="HM119" s="88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  <c r="IX119" s="89"/>
      <c r="IY119" s="89"/>
      <c r="IZ119" s="89"/>
      <c r="JA119" s="89"/>
      <c r="JB119" s="89"/>
      <c r="JC119" s="89"/>
      <c r="JD119" s="89"/>
      <c r="JE119" s="89"/>
      <c r="JF119" s="89"/>
      <c r="JG119" s="89"/>
      <c r="JH119" s="89"/>
      <c r="JI119" s="89"/>
      <c r="JJ119" s="89"/>
      <c r="JK119" s="89"/>
      <c r="JL119" s="89"/>
      <c r="JM119" s="89"/>
      <c r="JN119" s="89"/>
      <c r="JO119" s="89"/>
      <c r="JP119" s="89"/>
      <c r="JQ119" s="89"/>
      <c r="JR119" s="89"/>
      <c r="JS119" s="89"/>
      <c r="JT119" s="89"/>
      <c r="JU119" s="89"/>
      <c r="JV119" s="89"/>
      <c r="JW119" s="89"/>
      <c r="JX119" s="89"/>
      <c r="JY119" s="89"/>
      <c r="JZ119" s="89"/>
      <c r="KA119" s="89"/>
      <c r="KB119" s="89"/>
      <c r="KC119" s="90"/>
      <c r="KE119" s="318"/>
      <c r="KF119" s="91"/>
      <c r="KG119" s="91"/>
      <c r="KH119" s="92"/>
      <c r="KI119" s="93"/>
      <c r="KJ119" s="93"/>
      <c r="KK119" s="93"/>
      <c r="KL119" s="93"/>
      <c r="KM119" s="93"/>
      <c r="KN119" s="93"/>
      <c r="KO119" s="93"/>
      <c r="KP119" s="93"/>
      <c r="KQ119" s="93"/>
      <c r="KR119" s="93"/>
      <c r="KS119" s="93"/>
      <c r="KT119" s="93"/>
      <c r="KU119" s="93"/>
      <c r="KV119" s="93"/>
      <c r="KW119" s="93"/>
      <c r="KX119" s="93"/>
      <c r="KY119" s="93"/>
      <c r="KZ119" s="93"/>
      <c r="LA119" s="93"/>
      <c r="LB119" s="93"/>
      <c r="LC119" s="93"/>
      <c r="LD119" s="93"/>
      <c r="LE119" s="93"/>
      <c r="LF119" s="93"/>
      <c r="LG119" s="93"/>
      <c r="LH119" s="93"/>
      <c r="LI119" s="93"/>
      <c r="LJ119" s="93"/>
      <c r="LK119" s="93"/>
      <c r="LL119" s="93"/>
      <c r="LM119" s="93"/>
      <c r="LN119" s="93"/>
      <c r="LO119" s="93"/>
      <c r="LP119" s="93"/>
      <c r="LQ119" s="93"/>
      <c r="LR119" s="93"/>
      <c r="LS119" s="93"/>
      <c r="LT119" s="93"/>
      <c r="LU119" s="93"/>
      <c r="LV119" s="93"/>
      <c r="LW119" s="93"/>
      <c r="LX119" s="93"/>
      <c r="LY119" s="93"/>
      <c r="LZ119" s="93"/>
    </row>
    <row r="120" spans="1:434" ht="15" customHeight="1" thickBot="1">
      <c r="A120" s="319"/>
      <c r="B120" s="321"/>
      <c r="C120" s="306">
        <f ca="1">_xlfn.DAYS(TODAY(),F120)</f>
        <v>2601</v>
      </c>
      <c r="D120" s="306" t="s">
        <v>98</v>
      </c>
      <c r="E120" s="41" t="s">
        <v>65</v>
      </c>
      <c r="F120" s="309">
        <v>42831</v>
      </c>
      <c r="G120" s="99"/>
      <c r="H120" s="99"/>
      <c r="I120" s="43">
        <v>0</v>
      </c>
      <c r="J120" s="44"/>
      <c r="K120" s="45"/>
      <c r="L120" s="44">
        <v>57</v>
      </c>
      <c r="M120" s="45"/>
      <c r="N120" s="44">
        <v>45</v>
      </c>
      <c r="O120" s="45"/>
      <c r="P120" s="45"/>
      <c r="Q120" s="45"/>
      <c r="R120" s="45"/>
      <c r="S120" s="44">
        <v>85</v>
      </c>
      <c r="T120" s="44"/>
      <c r="U120" s="44"/>
      <c r="V120" s="45"/>
      <c r="W120" s="45"/>
      <c r="X120" s="45"/>
      <c r="Y120" s="44"/>
      <c r="Z120" s="44">
        <v>49</v>
      </c>
      <c r="AA120" s="45"/>
      <c r="AB120" s="44">
        <v>13</v>
      </c>
      <c r="AC120" s="45"/>
      <c r="AD120" s="44">
        <v>17</v>
      </c>
      <c r="AE120" s="44"/>
      <c r="AF120" s="45"/>
      <c r="AG120" s="44">
        <v>3</v>
      </c>
      <c r="AH120" s="45"/>
      <c r="AI120" s="45"/>
      <c r="AJ120" s="44"/>
      <c r="AK120" s="46"/>
      <c r="AL120" s="46"/>
      <c r="AM120" s="46"/>
      <c r="AN120" s="47">
        <v>6</v>
      </c>
      <c r="AO120" s="46"/>
      <c r="AP120" s="46"/>
      <c r="AQ120" s="47">
        <v>2</v>
      </c>
      <c r="AR120" s="46"/>
      <c r="AS120" s="46"/>
      <c r="AT120" s="46"/>
      <c r="AU120" s="46"/>
      <c r="AV120" s="47">
        <v>1</v>
      </c>
      <c r="AW120" s="46"/>
      <c r="AX120" s="46"/>
      <c r="AY120" s="47"/>
      <c r="AZ120" s="47"/>
      <c r="BA120" s="48">
        <v>1</v>
      </c>
      <c r="BC120" s="319"/>
      <c r="BD120">
        <v>0</v>
      </c>
      <c r="BE120" s="49" t="e">
        <f t="shared" ref="BE120:CY120" si="148">IF(G120="",NA(),G120*10)</f>
        <v>#N/A</v>
      </c>
      <c r="BF120" s="49" t="e">
        <f t="shared" si="148"/>
        <v>#N/A</v>
      </c>
      <c r="BG120" s="49">
        <f t="shared" si="148"/>
        <v>0</v>
      </c>
      <c r="BH120" s="50" t="e">
        <f t="shared" si="148"/>
        <v>#N/A</v>
      </c>
      <c r="BI120" s="50" t="e">
        <f t="shared" si="148"/>
        <v>#N/A</v>
      </c>
      <c r="BJ120" s="50">
        <f t="shared" si="148"/>
        <v>570</v>
      </c>
      <c r="BK120" s="50" t="e">
        <f t="shared" si="148"/>
        <v>#N/A</v>
      </c>
      <c r="BL120" s="50">
        <f t="shared" si="148"/>
        <v>450</v>
      </c>
      <c r="BM120" s="50" t="e">
        <f t="shared" si="148"/>
        <v>#N/A</v>
      </c>
      <c r="BN120" s="50" t="e">
        <f t="shared" si="148"/>
        <v>#N/A</v>
      </c>
      <c r="BO120" s="50" t="e">
        <f t="shared" si="148"/>
        <v>#N/A</v>
      </c>
      <c r="BP120" s="50" t="e">
        <f t="shared" si="148"/>
        <v>#N/A</v>
      </c>
      <c r="BQ120" s="50">
        <f t="shared" si="148"/>
        <v>850</v>
      </c>
      <c r="BR120" s="50" t="e">
        <f t="shared" si="148"/>
        <v>#N/A</v>
      </c>
      <c r="BS120" s="50" t="e">
        <f t="shared" si="148"/>
        <v>#N/A</v>
      </c>
      <c r="BT120" s="50" t="e">
        <f t="shared" si="148"/>
        <v>#N/A</v>
      </c>
      <c r="BU120" s="50" t="e">
        <f t="shared" si="148"/>
        <v>#N/A</v>
      </c>
      <c r="BV120" s="50" t="e">
        <f t="shared" si="148"/>
        <v>#N/A</v>
      </c>
      <c r="BW120" s="50" t="e">
        <f t="shared" si="148"/>
        <v>#N/A</v>
      </c>
      <c r="BX120" s="50">
        <f t="shared" si="148"/>
        <v>490</v>
      </c>
      <c r="BY120" s="50" t="e">
        <f t="shared" si="148"/>
        <v>#N/A</v>
      </c>
      <c r="BZ120" s="50">
        <f t="shared" si="148"/>
        <v>130</v>
      </c>
      <c r="CA120" s="50" t="e">
        <f t="shared" si="148"/>
        <v>#N/A</v>
      </c>
      <c r="CB120" s="50">
        <f t="shared" si="148"/>
        <v>170</v>
      </c>
      <c r="CC120" s="50" t="e">
        <f t="shared" si="148"/>
        <v>#N/A</v>
      </c>
      <c r="CD120" s="50" t="e">
        <f t="shared" si="148"/>
        <v>#N/A</v>
      </c>
      <c r="CE120" s="50">
        <f t="shared" si="148"/>
        <v>30</v>
      </c>
      <c r="CF120" s="50" t="e">
        <f t="shared" si="148"/>
        <v>#N/A</v>
      </c>
      <c r="CG120" s="50" t="e">
        <f t="shared" si="148"/>
        <v>#N/A</v>
      </c>
      <c r="CH120" s="50" t="e">
        <f t="shared" si="148"/>
        <v>#N/A</v>
      </c>
      <c r="CI120" s="50" t="e">
        <f t="shared" si="148"/>
        <v>#N/A</v>
      </c>
      <c r="CJ120" s="50" t="e">
        <f t="shared" si="148"/>
        <v>#N/A</v>
      </c>
      <c r="CK120" s="50" t="e">
        <f t="shared" si="148"/>
        <v>#N/A</v>
      </c>
      <c r="CL120" s="50">
        <f t="shared" si="148"/>
        <v>60</v>
      </c>
      <c r="CM120" s="50" t="e">
        <f t="shared" si="148"/>
        <v>#N/A</v>
      </c>
      <c r="CN120" s="50" t="e">
        <f t="shared" si="148"/>
        <v>#N/A</v>
      </c>
      <c r="CO120" s="50">
        <f t="shared" si="148"/>
        <v>20</v>
      </c>
      <c r="CP120" s="50" t="e">
        <f t="shared" si="148"/>
        <v>#N/A</v>
      </c>
      <c r="CQ120" s="50" t="e">
        <f t="shared" si="148"/>
        <v>#N/A</v>
      </c>
      <c r="CR120" s="50" t="e">
        <f t="shared" si="148"/>
        <v>#N/A</v>
      </c>
      <c r="CS120" s="50" t="e">
        <f t="shared" si="148"/>
        <v>#N/A</v>
      </c>
      <c r="CT120" s="50">
        <f t="shared" si="148"/>
        <v>10</v>
      </c>
      <c r="CU120" s="50" t="e">
        <f t="shared" si="148"/>
        <v>#N/A</v>
      </c>
      <c r="CV120" s="50" t="e">
        <f t="shared" si="148"/>
        <v>#N/A</v>
      </c>
      <c r="CW120" s="50" t="e">
        <f t="shared" si="148"/>
        <v>#N/A</v>
      </c>
      <c r="CX120" s="50" t="e">
        <f t="shared" si="148"/>
        <v>#N/A</v>
      </c>
      <c r="CY120" s="50">
        <f t="shared" si="148"/>
        <v>10</v>
      </c>
      <c r="CZ120" s="50" t="e">
        <f>IF(#REF!="",NA(),#REF!*10)</f>
        <v>#REF!</v>
      </c>
      <c r="DA120" s="50" t="e">
        <f>IF(#REF!="",NA(),#REF!*10)</f>
        <v>#REF!</v>
      </c>
      <c r="DB120" s="50" t="e">
        <f>IF(#REF!="",NA(),#REF!*10)</f>
        <v>#REF!</v>
      </c>
      <c r="DC120" s="50" t="e">
        <f>IF(#REF!="",NA(),#REF!*10)</f>
        <v>#REF!</v>
      </c>
      <c r="DD120" s="50" t="e">
        <f>IF(#REF!="",NA(),#REF!*10)</f>
        <v>#REF!</v>
      </c>
      <c r="DE120" s="50" t="e">
        <f>IF(#REF!="",NA(),#REF!*10)</f>
        <v>#REF!</v>
      </c>
      <c r="DF120" s="50" t="e">
        <f>IF(#REF!="",NA(),#REF!*10)</f>
        <v>#REF!</v>
      </c>
      <c r="DG120" s="50" t="e">
        <f>IF(#REF!="",NA(),#REF!*10)</f>
        <v>#REF!</v>
      </c>
      <c r="DH120" s="50" t="e">
        <f>IF(#REF!="",NA(),#REF!*10)</f>
        <v>#REF!</v>
      </c>
      <c r="DI120" s="50" t="e">
        <f>IF(#REF!="",NA(),#REF!*10)</f>
        <v>#REF!</v>
      </c>
      <c r="DJ120" s="50" t="e">
        <f>IF(#REF!="",NA(),#REF!*10)</f>
        <v>#REF!</v>
      </c>
      <c r="DK120" s="50" t="e">
        <f>IF(#REF!="",NA(),#REF!*10)</f>
        <v>#REF!</v>
      </c>
      <c r="DL120" s="50" t="e">
        <f>IF(#REF!="",NA(),#REF!*10)</f>
        <v>#REF!</v>
      </c>
      <c r="DM120" s="50" t="e">
        <f>IF(#REF!="",NA(),#REF!*10)</f>
        <v>#REF!</v>
      </c>
      <c r="DN120" s="50" t="e">
        <f>IF(#REF!="",NA(),#REF!*10)</f>
        <v>#REF!</v>
      </c>
      <c r="DO120" s="50" t="e">
        <f>IF(#REF!="",NA(),#REF!*10)</f>
        <v>#REF!</v>
      </c>
      <c r="DP120" s="50" t="e">
        <f>IF(#REF!="",NA(),#REF!*10)</f>
        <v>#REF!</v>
      </c>
      <c r="DQ120" s="50" t="e">
        <f>IF(#REF!="",NA(),#REF!*10)</f>
        <v>#REF!</v>
      </c>
      <c r="DR120" s="50" t="e">
        <f>IF(#REF!="",NA(),#REF!*10)</f>
        <v>#REF!</v>
      </c>
      <c r="DS120" s="50" t="e">
        <f>IF(#REF!="",NA(),#REF!*10)</f>
        <v>#REF!</v>
      </c>
      <c r="DT120" s="50" t="e">
        <f>IF(#REF!="",NA(),#REF!*10)</f>
        <v>#REF!</v>
      </c>
      <c r="DU120" s="50" t="e">
        <f>IF(#REF!="",NA(),#REF!*10)</f>
        <v>#REF!</v>
      </c>
      <c r="DV120" s="50" t="e">
        <f>IF(#REF!="",NA(),#REF!*10)</f>
        <v>#REF!</v>
      </c>
      <c r="DW120" s="50" t="e">
        <f>IF(#REF!="",NA(),#REF!*10)</f>
        <v>#REF!</v>
      </c>
      <c r="DX120" s="51" t="e">
        <f>IF(#REF!="",NA(),#REF!*10)</f>
        <v>#REF!</v>
      </c>
      <c r="DY120" s="303">
        <f ca="1">_xlfn.DAYS(TODAY(),EC120)</f>
        <v>2601</v>
      </c>
      <c r="DZ120" s="306" t="s">
        <v>98</v>
      </c>
      <c r="EA120" s="52">
        <f t="shared" ref="EA120" si="149">SUM(EL120:HC120)</f>
        <v>2790</v>
      </c>
      <c r="EB120" s="41" t="s">
        <v>65</v>
      </c>
      <c r="EC120" s="309">
        <v>42831</v>
      </c>
      <c r="ED120" s="312"/>
      <c r="EE120" s="313"/>
      <c r="EF120" s="313"/>
      <c r="EG120" s="313"/>
      <c r="EH120" s="313"/>
      <c r="EI120" s="313"/>
      <c r="EJ120" s="53" t="str">
        <f t="shared" si="130"/>
        <v/>
      </c>
      <c r="EK120" s="53" t="str">
        <f t="shared" si="130"/>
        <v/>
      </c>
      <c r="EL120" s="53">
        <f t="shared" si="130"/>
        <v>0</v>
      </c>
      <c r="EM120" s="54" t="str">
        <f t="shared" si="130"/>
        <v/>
      </c>
      <c r="EN120" s="54" t="str">
        <f t="shared" si="130"/>
        <v/>
      </c>
      <c r="EO120" s="54">
        <f t="shared" si="130"/>
        <v>570</v>
      </c>
      <c r="EP120" s="54" t="str">
        <f t="shared" si="130"/>
        <v/>
      </c>
      <c r="EQ120" s="54">
        <f t="shared" si="130"/>
        <v>450</v>
      </c>
      <c r="ER120" s="54" t="str">
        <f t="shared" si="130"/>
        <v/>
      </c>
      <c r="ES120" s="54" t="str">
        <f t="shared" si="130"/>
        <v/>
      </c>
      <c r="ET120" s="54" t="str">
        <f t="shared" si="130"/>
        <v/>
      </c>
      <c r="EU120" s="54" t="str">
        <f t="shared" si="130"/>
        <v/>
      </c>
      <c r="EV120" s="54">
        <f t="shared" si="130"/>
        <v>850</v>
      </c>
      <c r="EW120" s="54" t="str">
        <f t="shared" si="130"/>
        <v/>
      </c>
      <c r="EX120" s="54" t="str">
        <f t="shared" si="130"/>
        <v/>
      </c>
      <c r="EY120" s="54" t="str">
        <f t="shared" si="88"/>
        <v/>
      </c>
      <c r="EZ120" s="54" t="str">
        <f t="shared" si="88"/>
        <v/>
      </c>
      <c r="FA120" s="54" t="str">
        <f t="shared" si="88"/>
        <v/>
      </c>
      <c r="FB120" s="54" t="str">
        <f t="shared" si="88"/>
        <v/>
      </c>
      <c r="FC120" s="54">
        <f t="shared" si="88"/>
        <v>490</v>
      </c>
      <c r="FD120" s="54" t="str">
        <f t="shared" si="88"/>
        <v/>
      </c>
      <c r="FE120" s="54">
        <f t="shared" si="119"/>
        <v>130</v>
      </c>
      <c r="FF120" s="54" t="str">
        <f t="shared" si="119"/>
        <v/>
      </c>
      <c r="FG120" s="54">
        <f t="shared" si="119"/>
        <v>170</v>
      </c>
      <c r="FH120" s="54" t="str">
        <f t="shared" si="119"/>
        <v/>
      </c>
      <c r="FI120" s="54" t="str">
        <f t="shared" si="119"/>
        <v/>
      </c>
      <c r="FJ120" s="54">
        <f t="shared" si="119"/>
        <v>30</v>
      </c>
      <c r="FK120" s="54" t="str">
        <f t="shared" si="119"/>
        <v/>
      </c>
      <c r="FL120" s="54" t="str">
        <f t="shared" si="119"/>
        <v/>
      </c>
      <c r="FM120" s="54" t="str">
        <f t="shared" si="119"/>
        <v/>
      </c>
      <c r="FN120" s="54" t="str">
        <f t="shared" si="119"/>
        <v/>
      </c>
      <c r="FO120" s="54" t="str">
        <f t="shared" si="139"/>
        <v/>
      </c>
      <c r="FP120" s="54" t="str">
        <f t="shared" si="139"/>
        <v/>
      </c>
      <c r="FQ120" s="54">
        <f t="shared" si="139"/>
        <v>60</v>
      </c>
      <c r="FR120" s="54" t="str">
        <f t="shared" si="139"/>
        <v/>
      </c>
      <c r="FS120" s="54" t="str">
        <f t="shared" si="139"/>
        <v/>
      </c>
      <c r="FT120" s="54">
        <f t="shared" si="139"/>
        <v>20</v>
      </c>
      <c r="FU120" s="54" t="str">
        <f t="shared" si="139"/>
        <v/>
      </c>
      <c r="FV120" s="54" t="str">
        <f t="shared" si="139"/>
        <v/>
      </c>
      <c r="FW120" s="54" t="str">
        <f t="shared" si="139"/>
        <v/>
      </c>
      <c r="FX120" s="54" t="str">
        <f t="shared" si="139"/>
        <v/>
      </c>
      <c r="FY120" s="54">
        <f t="shared" si="139"/>
        <v>10</v>
      </c>
      <c r="FZ120" s="54" t="str">
        <f t="shared" si="117"/>
        <v/>
      </c>
      <c r="GA120" s="54" t="str">
        <f t="shared" si="117"/>
        <v/>
      </c>
      <c r="GB120" s="54" t="str">
        <f t="shared" si="117"/>
        <v/>
      </c>
      <c r="GC120" s="54" t="str">
        <f t="shared" si="117"/>
        <v/>
      </c>
      <c r="GD120" s="54">
        <f t="shared" si="117"/>
        <v>10</v>
      </c>
      <c r="GE120" s="54" t="str">
        <f t="shared" si="99"/>
        <v/>
      </c>
      <c r="GF120" s="54" t="str">
        <f t="shared" si="99"/>
        <v/>
      </c>
      <c r="GG120" s="54" t="str">
        <f t="shared" si="99"/>
        <v/>
      </c>
      <c r="GH120" s="54" t="str">
        <f t="shared" si="99"/>
        <v/>
      </c>
      <c r="GI120" s="54" t="str">
        <f t="shared" si="99"/>
        <v/>
      </c>
      <c r="GJ120" s="54" t="str">
        <f t="shared" si="99"/>
        <v/>
      </c>
      <c r="GK120" s="54" t="str">
        <f t="shared" si="140"/>
        <v/>
      </c>
      <c r="GL120" s="54" t="str">
        <f t="shared" si="140"/>
        <v/>
      </c>
      <c r="GM120" s="54" t="str">
        <f t="shared" si="140"/>
        <v/>
      </c>
      <c r="GN120" s="54" t="str">
        <f t="shared" si="140"/>
        <v/>
      </c>
      <c r="GO120" s="54" t="str">
        <f t="shared" si="140"/>
        <v/>
      </c>
      <c r="GP120" s="54" t="str">
        <f t="shared" si="140"/>
        <v/>
      </c>
      <c r="GQ120" s="54" t="str">
        <f t="shared" si="140"/>
        <v/>
      </c>
      <c r="GR120" s="54" t="str">
        <f t="shared" si="140"/>
        <v/>
      </c>
      <c r="GS120" s="54" t="str">
        <f t="shared" si="140"/>
        <v/>
      </c>
      <c r="GT120" s="54" t="str">
        <f t="shared" si="140"/>
        <v/>
      </c>
      <c r="GU120" s="54" t="str">
        <f t="shared" si="140"/>
        <v/>
      </c>
      <c r="GV120" s="54" t="str">
        <f t="shared" si="140"/>
        <v/>
      </c>
      <c r="GW120" s="54" t="str">
        <f t="shared" si="140"/>
        <v/>
      </c>
      <c r="GX120" s="54" t="str">
        <f t="shared" si="131"/>
        <v/>
      </c>
      <c r="GY120" s="54" t="str">
        <f t="shared" si="131"/>
        <v/>
      </c>
      <c r="GZ120" s="54" t="str">
        <f t="shared" si="125"/>
        <v/>
      </c>
      <c r="HA120" s="54" t="str">
        <f t="shared" si="125"/>
        <v/>
      </c>
      <c r="HB120" s="54" t="str">
        <f t="shared" si="125"/>
        <v/>
      </c>
      <c r="HC120" s="55" t="str">
        <f t="shared" si="125"/>
        <v/>
      </c>
      <c r="HD120" s="313"/>
      <c r="HE120" s="313"/>
      <c r="HF120" s="313"/>
      <c r="HG120" s="313"/>
      <c r="HH120" s="313"/>
      <c r="HI120" s="316"/>
      <c r="HK120">
        <f>SUM($EJ120:EK120)</f>
        <v>0</v>
      </c>
      <c r="HL120">
        <f>SUM($EJ120:EL120)</f>
        <v>0</v>
      </c>
      <c r="HM120">
        <f>SUM($EJ120:EM120)</f>
        <v>0</v>
      </c>
      <c r="HN120">
        <f>SUM($EJ120:EN120)</f>
        <v>0</v>
      </c>
      <c r="HO120">
        <f>SUM($EJ120:EO120)</f>
        <v>570</v>
      </c>
      <c r="HP120">
        <f>SUM($EJ120:EP120)</f>
        <v>570</v>
      </c>
      <c r="HQ120">
        <f>SUM($EJ120:EQ120)</f>
        <v>1020</v>
      </c>
      <c r="HR120">
        <f>SUM($EJ120:ER120)</f>
        <v>1020</v>
      </c>
      <c r="HS120">
        <f>SUM($EJ120:ES120)</f>
        <v>1020</v>
      </c>
      <c r="HT120">
        <f>SUM($EJ120:ET120)</f>
        <v>1020</v>
      </c>
      <c r="HU120">
        <f>SUM($EJ120:EU120)</f>
        <v>1020</v>
      </c>
      <c r="HV120">
        <f>SUM($EJ120:EV120)</f>
        <v>1870</v>
      </c>
      <c r="HW120">
        <f>SUM($EJ120:EW120)</f>
        <v>1870</v>
      </c>
      <c r="HX120">
        <f>SUM($EJ120:EX120)</f>
        <v>1870</v>
      </c>
      <c r="HY120">
        <f>SUM($EJ120:EY120)</f>
        <v>1870</v>
      </c>
      <c r="HZ120">
        <f>SUM($EJ120:EZ120)</f>
        <v>1870</v>
      </c>
      <c r="IA120">
        <f>SUM($EJ120:FA120)</f>
        <v>1870</v>
      </c>
      <c r="IB120">
        <f>SUM($EJ120:FB120)</f>
        <v>1870</v>
      </c>
      <c r="IC120">
        <f>SUM($EJ120:FC120)</f>
        <v>2360</v>
      </c>
      <c r="ID120">
        <f>SUM($EJ120:FD120)</f>
        <v>2360</v>
      </c>
      <c r="IE120">
        <f>SUM($EJ120:FE120)</f>
        <v>2490</v>
      </c>
      <c r="IF120">
        <f>SUM($EJ120:FF120)</f>
        <v>2490</v>
      </c>
      <c r="IG120">
        <f>SUM($EJ120:FG120)</f>
        <v>2660</v>
      </c>
      <c r="IH120">
        <f>SUM($EJ120:FH120)</f>
        <v>2660</v>
      </c>
      <c r="II120">
        <f>SUM($EJ120:FI120)</f>
        <v>2660</v>
      </c>
      <c r="IJ120">
        <f>SUM($EJ120:FJ120)</f>
        <v>2690</v>
      </c>
      <c r="IK120">
        <f>SUM($EJ120:FK120)</f>
        <v>2690</v>
      </c>
      <c r="IL120">
        <f>SUM($EJ120:FL120)</f>
        <v>2690</v>
      </c>
      <c r="IM120">
        <f>SUM($EJ120:FM120)</f>
        <v>2690</v>
      </c>
      <c r="IN120">
        <f>SUM($EJ120:FN120)</f>
        <v>2690</v>
      </c>
      <c r="IO120">
        <f>SUM($EJ120:FO120)</f>
        <v>2690</v>
      </c>
      <c r="IP120">
        <f>SUM($EJ120:FP120)</f>
        <v>2690</v>
      </c>
      <c r="IQ120">
        <f>SUM($EJ120:FQ120)</f>
        <v>2750</v>
      </c>
      <c r="IR120">
        <f>SUM($EJ120:FR120)</f>
        <v>2750</v>
      </c>
      <c r="IS120">
        <f>SUM($EJ120:FS120)</f>
        <v>2750</v>
      </c>
      <c r="IT120">
        <f>SUM($EJ120:FT120)</f>
        <v>2770</v>
      </c>
      <c r="IU120">
        <f>SUM($EJ120:FU120)</f>
        <v>2770</v>
      </c>
      <c r="IV120">
        <f>SUM($EJ120:FV120)</f>
        <v>2770</v>
      </c>
      <c r="IW120">
        <f>SUM($EJ120:FW120)</f>
        <v>2770</v>
      </c>
      <c r="IX120">
        <f>SUM($EJ120:FX120)</f>
        <v>2770</v>
      </c>
      <c r="IY120">
        <f>SUM($EJ120:FY120)</f>
        <v>2780</v>
      </c>
      <c r="IZ120">
        <f>SUM($EJ120:FZ120)</f>
        <v>2780</v>
      </c>
      <c r="JA120">
        <f>SUM($EJ120:GA120)</f>
        <v>2780</v>
      </c>
      <c r="JB120">
        <f>SUM($EJ120:GB120)</f>
        <v>2780</v>
      </c>
      <c r="JC120">
        <f>SUM($EJ120:GC120)</f>
        <v>2780</v>
      </c>
      <c r="JD120">
        <f>SUM($EJ120:GD120)</f>
        <v>2790</v>
      </c>
      <c r="JE120">
        <f>SUM($EJ120:GE120)</f>
        <v>2790</v>
      </c>
      <c r="JF120">
        <f>SUM($EJ120:GF120)</f>
        <v>2790</v>
      </c>
      <c r="JG120">
        <f>SUM($EJ120:GG120)</f>
        <v>2790</v>
      </c>
      <c r="JH120">
        <f>SUM($EJ120:GH120)</f>
        <v>2790</v>
      </c>
      <c r="JI120">
        <f>SUM($EJ120:GI120)</f>
        <v>2790</v>
      </c>
      <c r="JJ120">
        <f>SUM($EJ120:GJ120)</f>
        <v>2790</v>
      </c>
      <c r="JK120">
        <f>SUM($EJ120:GK120)</f>
        <v>2790</v>
      </c>
      <c r="JL120">
        <f>SUM($EJ120:GL120)</f>
        <v>2790</v>
      </c>
      <c r="JM120">
        <f>SUM($EJ120:GM120)</f>
        <v>2790</v>
      </c>
      <c r="JN120">
        <f>SUM($EJ120:GN120)</f>
        <v>2790</v>
      </c>
      <c r="JO120">
        <f>SUM($EJ120:GO120)</f>
        <v>2790</v>
      </c>
      <c r="JP120">
        <f>SUM($EJ120:GP120)</f>
        <v>2790</v>
      </c>
      <c r="JQ120">
        <f>SUM($EJ120:GQ120)</f>
        <v>2790</v>
      </c>
      <c r="JR120">
        <f>SUM($EJ120:GR120)</f>
        <v>2790</v>
      </c>
      <c r="JS120">
        <f>SUM($EJ120:GS120)</f>
        <v>2790</v>
      </c>
      <c r="JT120">
        <f>SUM($EJ120:GT120)</f>
        <v>2790</v>
      </c>
      <c r="JU120">
        <f>SUM($EJ120:GU120)</f>
        <v>2790</v>
      </c>
      <c r="JV120">
        <f>SUM($EJ120:GV120)</f>
        <v>2790</v>
      </c>
      <c r="JW120">
        <f>SUM($EJ120:GW120)</f>
        <v>2790</v>
      </c>
      <c r="JX120">
        <f>SUM($EJ120:GX120)</f>
        <v>2790</v>
      </c>
      <c r="JY120">
        <f>SUM($EJ120:GY120)</f>
        <v>2790</v>
      </c>
      <c r="JZ120">
        <f>SUM($EJ120:GZ120)</f>
        <v>2790</v>
      </c>
      <c r="KA120">
        <f>SUM($EJ120:HA120)</f>
        <v>2790</v>
      </c>
      <c r="KB120">
        <f>SUM($EJ120:HB120)</f>
        <v>2790</v>
      </c>
      <c r="KC120">
        <f>SUM($EJ120:HC120)</f>
        <v>2790</v>
      </c>
      <c r="KE120" s="318"/>
      <c r="KF120" s="56"/>
      <c r="KG120" s="56"/>
      <c r="KH120" s="56">
        <f t="shared" ref="KH120:LZ120" si="150">IF(I120="",NA(),I120*10)</f>
        <v>0</v>
      </c>
      <c r="KI120" s="56" t="e">
        <f t="shared" si="150"/>
        <v>#N/A</v>
      </c>
      <c r="KJ120" s="56" t="e">
        <f t="shared" si="150"/>
        <v>#N/A</v>
      </c>
      <c r="KK120" s="56">
        <f t="shared" si="150"/>
        <v>570</v>
      </c>
      <c r="KL120" s="56" t="e">
        <f t="shared" si="150"/>
        <v>#N/A</v>
      </c>
      <c r="KM120" s="56">
        <f t="shared" si="150"/>
        <v>450</v>
      </c>
      <c r="KN120" s="56" t="e">
        <f t="shared" si="150"/>
        <v>#N/A</v>
      </c>
      <c r="KO120" s="56" t="e">
        <f t="shared" si="150"/>
        <v>#N/A</v>
      </c>
      <c r="KP120" s="56" t="e">
        <f t="shared" si="150"/>
        <v>#N/A</v>
      </c>
      <c r="KQ120" s="56" t="e">
        <f t="shared" si="150"/>
        <v>#N/A</v>
      </c>
      <c r="KR120" s="56">
        <f t="shared" si="150"/>
        <v>850</v>
      </c>
      <c r="KS120" s="56" t="e">
        <f t="shared" si="150"/>
        <v>#N/A</v>
      </c>
      <c r="KT120" s="56" t="e">
        <f t="shared" si="150"/>
        <v>#N/A</v>
      </c>
      <c r="KU120" s="56" t="e">
        <f t="shared" si="150"/>
        <v>#N/A</v>
      </c>
      <c r="KV120" s="56" t="e">
        <f t="shared" si="150"/>
        <v>#N/A</v>
      </c>
      <c r="KW120" s="56" t="e">
        <f t="shared" si="150"/>
        <v>#N/A</v>
      </c>
      <c r="KX120" s="56" t="e">
        <f t="shared" si="150"/>
        <v>#N/A</v>
      </c>
      <c r="KY120" s="56">
        <f t="shared" si="150"/>
        <v>490</v>
      </c>
      <c r="KZ120" s="56" t="e">
        <f t="shared" si="150"/>
        <v>#N/A</v>
      </c>
      <c r="LA120" s="56">
        <f t="shared" si="150"/>
        <v>130</v>
      </c>
      <c r="LB120" s="56" t="e">
        <f t="shared" si="150"/>
        <v>#N/A</v>
      </c>
      <c r="LC120" s="56">
        <f t="shared" si="150"/>
        <v>170</v>
      </c>
      <c r="LD120" s="56" t="e">
        <f t="shared" si="150"/>
        <v>#N/A</v>
      </c>
      <c r="LE120" s="56" t="e">
        <f t="shared" si="150"/>
        <v>#N/A</v>
      </c>
      <c r="LF120" s="56">
        <f t="shared" si="150"/>
        <v>30</v>
      </c>
      <c r="LG120" s="56" t="e">
        <f t="shared" si="150"/>
        <v>#N/A</v>
      </c>
      <c r="LH120" s="56" t="e">
        <f t="shared" si="150"/>
        <v>#N/A</v>
      </c>
      <c r="LI120" s="56" t="e">
        <f t="shared" si="150"/>
        <v>#N/A</v>
      </c>
      <c r="LJ120" s="56" t="e">
        <f t="shared" si="150"/>
        <v>#N/A</v>
      </c>
      <c r="LK120" s="56" t="e">
        <f t="shared" si="150"/>
        <v>#N/A</v>
      </c>
      <c r="LL120" s="56" t="e">
        <f t="shared" si="150"/>
        <v>#N/A</v>
      </c>
      <c r="LM120" s="56">
        <f t="shared" si="150"/>
        <v>60</v>
      </c>
      <c r="LN120" s="56" t="e">
        <f t="shared" si="150"/>
        <v>#N/A</v>
      </c>
      <c r="LO120" s="56" t="e">
        <f t="shared" si="150"/>
        <v>#N/A</v>
      </c>
      <c r="LP120" s="56">
        <f t="shared" si="150"/>
        <v>20</v>
      </c>
      <c r="LQ120" s="56" t="e">
        <f t="shared" si="150"/>
        <v>#N/A</v>
      </c>
      <c r="LR120" s="56" t="e">
        <f t="shared" si="150"/>
        <v>#N/A</v>
      </c>
      <c r="LS120" s="56" t="e">
        <f t="shared" si="150"/>
        <v>#N/A</v>
      </c>
      <c r="LT120" s="56" t="e">
        <f t="shared" si="150"/>
        <v>#N/A</v>
      </c>
      <c r="LU120" s="56">
        <f t="shared" si="150"/>
        <v>10</v>
      </c>
      <c r="LV120" s="56" t="e">
        <f t="shared" si="150"/>
        <v>#N/A</v>
      </c>
      <c r="LW120" s="56" t="e">
        <f t="shared" si="150"/>
        <v>#N/A</v>
      </c>
      <c r="LX120" s="56" t="e">
        <f t="shared" si="150"/>
        <v>#N/A</v>
      </c>
      <c r="LY120" s="56" t="e">
        <f t="shared" si="150"/>
        <v>#N/A</v>
      </c>
      <c r="LZ120" s="56">
        <f t="shared" si="150"/>
        <v>10</v>
      </c>
      <c r="MB120" s="57">
        <f t="shared" ref="MB120:NT120" si="151">IF(ISNUMBER(KH120),KH120,"")</f>
        <v>0</v>
      </c>
      <c r="MC120" s="57" t="str">
        <f t="shared" si="151"/>
        <v/>
      </c>
      <c r="MD120" s="57" t="str">
        <f t="shared" si="151"/>
        <v/>
      </c>
      <c r="ME120" s="57">
        <f t="shared" si="151"/>
        <v>570</v>
      </c>
      <c r="MF120" s="57" t="str">
        <f t="shared" si="151"/>
        <v/>
      </c>
      <c r="MG120" s="57">
        <f t="shared" si="151"/>
        <v>450</v>
      </c>
      <c r="MH120" s="57" t="str">
        <f t="shared" si="151"/>
        <v/>
      </c>
      <c r="MI120" s="57" t="str">
        <f t="shared" si="151"/>
        <v/>
      </c>
      <c r="MJ120" s="57" t="str">
        <f t="shared" si="151"/>
        <v/>
      </c>
      <c r="MK120" s="57" t="str">
        <f t="shared" si="151"/>
        <v/>
      </c>
      <c r="ML120" s="57">
        <f t="shared" si="151"/>
        <v>850</v>
      </c>
      <c r="MM120" s="57" t="str">
        <f t="shared" si="151"/>
        <v/>
      </c>
      <c r="MN120" s="57" t="str">
        <f t="shared" si="151"/>
        <v/>
      </c>
      <c r="MO120" s="57" t="str">
        <f t="shared" si="151"/>
        <v/>
      </c>
      <c r="MP120" s="57" t="str">
        <f t="shared" si="151"/>
        <v/>
      </c>
      <c r="MQ120" s="57" t="str">
        <f t="shared" si="151"/>
        <v/>
      </c>
      <c r="MR120" s="57" t="str">
        <f t="shared" si="151"/>
        <v/>
      </c>
      <c r="MS120" s="57">
        <f t="shared" si="151"/>
        <v>490</v>
      </c>
      <c r="MT120" s="57" t="str">
        <f t="shared" si="151"/>
        <v/>
      </c>
      <c r="MU120" s="57">
        <f t="shared" si="151"/>
        <v>130</v>
      </c>
      <c r="MV120" s="57" t="str">
        <f t="shared" si="151"/>
        <v/>
      </c>
      <c r="MW120" s="57">
        <f t="shared" si="151"/>
        <v>170</v>
      </c>
      <c r="MX120" s="57" t="str">
        <f t="shared" si="151"/>
        <v/>
      </c>
      <c r="MY120" s="57" t="str">
        <f t="shared" si="151"/>
        <v/>
      </c>
      <c r="MZ120" s="57">
        <f t="shared" si="151"/>
        <v>30</v>
      </c>
      <c r="NA120" s="57" t="str">
        <f t="shared" si="151"/>
        <v/>
      </c>
      <c r="NB120" s="57" t="str">
        <f t="shared" si="151"/>
        <v/>
      </c>
      <c r="NC120" s="57" t="str">
        <f t="shared" si="151"/>
        <v/>
      </c>
      <c r="ND120" s="57" t="str">
        <f t="shared" si="151"/>
        <v/>
      </c>
      <c r="NE120" s="57" t="str">
        <f t="shared" si="151"/>
        <v/>
      </c>
      <c r="NF120" s="57" t="str">
        <f t="shared" si="151"/>
        <v/>
      </c>
      <c r="NG120" s="57">
        <f t="shared" si="151"/>
        <v>60</v>
      </c>
      <c r="NH120" s="57" t="str">
        <f t="shared" si="151"/>
        <v/>
      </c>
      <c r="NI120" s="57" t="str">
        <f t="shared" si="151"/>
        <v/>
      </c>
      <c r="NJ120" s="57">
        <f t="shared" si="151"/>
        <v>20</v>
      </c>
      <c r="NK120" s="57" t="str">
        <f t="shared" si="151"/>
        <v/>
      </c>
      <c r="NL120" s="57" t="str">
        <f t="shared" si="151"/>
        <v/>
      </c>
      <c r="NM120" s="57" t="str">
        <f t="shared" si="151"/>
        <v/>
      </c>
      <c r="NN120" s="57" t="str">
        <f t="shared" si="151"/>
        <v/>
      </c>
      <c r="NO120" s="57">
        <f t="shared" si="151"/>
        <v>10</v>
      </c>
      <c r="NP120" s="57" t="str">
        <f t="shared" si="151"/>
        <v/>
      </c>
      <c r="NQ120" s="57" t="str">
        <f t="shared" si="151"/>
        <v/>
      </c>
      <c r="NR120" s="57" t="str">
        <f t="shared" si="151"/>
        <v/>
      </c>
      <c r="NS120" s="57" t="str">
        <f t="shared" si="151"/>
        <v/>
      </c>
      <c r="NT120" s="57">
        <f t="shared" si="151"/>
        <v>10</v>
      </c>
      <c r="NU120" s="57" t="str">
        <f>IF(ISNUMBER(#REF!),#REF!,"")</f>
        <v/>
      </c>
      <c r="NV120" s="57" t="str">
        <f>IF(ISNUMBER(#REF!),#REF!,"")</f>
        <v/>
      </c>
      <c r="NX120" s="57">
        <f>SUM($MB120:MC120)</f>
        <v>0</v>
      </c>
      <c r="NY120" s="57">
        <f>SUM($MB120:MD120)</f>
        <v>0</v>
      </c>
      <c r="NZ120" s="57">
        <f>SUM($MB120:ME120)</f>
        <v>570</v>
      </c>
      <c r="OA120" s="57">
        <f>SUM($MB120:MF120)</f>
        <v>570</v>
      </c>
      <c r="OB120" s="57">
        <f>SUM($MB120:MG120)</f>
        <v>1020</v>
      </c>
      <c r="OC120" s="57">
        <f>SUM($MB120:MH120)</f>
        <v>1020</v>
      </c>
      <c r="OD120" s="57">
        <f>SUM($MB120:MI120)</f>
        <v>1020</v>
      </c>
      <c r="OE120" s="57">
        <f>SUM($MB120:MJ120)</f>
        <v>1020</v>
      </c>
      <c r="OF120" s="57">
        <f>SUM($MB120:MK120)</f>
        <v>1020</v>
      </c>
      <c r="OG120" s="57">
        <f>SUM($MB120:ML120)</f>
        <v>1870</v>
      </c>
      <c r="OH120" s="57">
        <f>SUM($MB120:MM120)</f>
        <v>1870</v>
      </c>
      <c r="OI120" s="57">
        <f>SUM($MB120:MN120)</f>
        <v>1870</v>
      </c>
      <c r="OJ120" s="57">
        <f>SUM($MB120:MO120)</f>
        <v>1870</v>
      </c>
      <c r="OK120" s="57">
        <f>SUM($MB120:MP120)</f>
        <v>1870</v>
      </c>
      <c r="OL120" s="57">
        <f>SUM($MB120:MQ120)</f>
        <v>1870</v>
      </c>
      <c r="OM120" s="57">
        <f>SUM($MB120:MR120)</f>
        <v>1870</v>
      </c>
      <c r="ON120" s="57">
        <f>SUM($MB120:MS120)</f>
        <v>2360</v>
      </c>
      <c r="OO120" s="57">
        <f>SUM($MB120:MT120)</f>
        <v>2360</v>
      </c>
      <c r="OP120" s="57">
        <f>SUM($MB120:MU120)</f>
        <v>2490</v>
      </c>
      <c r="OQ120" s="57">
        <f>SUM($MB120:MV120)</f>
        <v>2490</v>
      </c>
      <c r="OR120" s="57">
        <f>SUM($MB120:MW120)</f>
        <v>2660</v>
      </c>
      <c r="OS120" s="57">
        <f>SUM($MB120:MX120)</f>
        <v>2660</v>
      </c>
      <c r="OT120" s="57">
        <f>SUM($MB120:MY120)</f>
        <v>2660</v>
      </c>
      <c r="OU120" s="57">
        <f>SUM($MB120:MZ120)</f>
        <v>2690</v>
      </c>
      <c r="OV120" s="57">
        <f>SUM($MB120:NA120)</f>
        <v>2690</v>
      </c>
      <c r="OW120" s="57">
        <f>SUM($MB120:NB120)</f>
        <v>2690</v>
      </c>
      <c r="OX120" s="57">
        <f>SUM($MB120:NC120)</f>
        <v>2690</v>
      </c>
      <c r="OY120" s="57">
        <f>SUM($MB120:ND120)</f>
        <v>2690</v>
      </c>
      <c r="OZ120" s="57">
        <f>SUM($MB120:NE120)</f>
        <v>2690</v>
      </c>
      <c r="PA120" s="57">
        <f>SUM($MB120:NF120)</f>
        <v>2690</v>
      </c>
      <c r="PB120" s="57">
        <f>SUM($MB120:NG120)</f>
        <v>2750</v>
      </c>
      <c r="PC120" s="57">
        <f>SUM($MB120:NH120)</f>
        <v>2750</v>
      </c>
      <c r="PD120" s="57">
        <f>SUM($MB120:NI120)</f>
        <v>2750</v>
      </c>
      <c r="PE120" s="57">
        <f>SUM($MB120:NJ120)</f>
        <v>2770</v>
      </c>
      <c r="PF120" s="57">
        <f>SUM($MB120:NK120)</f>
        <v>2770</v>
      </c>
      <c r="PG120" s="57">
        <f>SUM($MB120:NL120)</f>
        <v>2770</v>
      </c>
      <c r="PH120" s="57">
        <f>SUM($MB120:NM120)</f>
        <v>2770</v>
      </c>
      <c r="PI120" s="57">
        <f>SUM($MB120:NN120)</f>
        <v>2770</v>
      </c>
      <c r="PJ120" s="57">
        <f>SUM($MB120:NO120)</f>
        <v>2780</v>
      </c>
      <c r="PK120" s="57">
        <f>SUM($MB120:NP120)</f>
        <v>2780</v>
      </c>
      <c r="PL120" s="57">
        <f>SUM($MB120:NQ120)</f>
        <v>2780</v>
      </c>
      <c r="PM120" s="57">
        <f>SUM($MB120:NR120)</f>
        <v>2780</v>
      </c>
      <c r="PN120" s="57">
        <f>SUM($MB120:NS120)</f>
        <v>2780</v>
      </c>
      <c r="PO120" s="57">
        <f>SUM($MB120:NT120)</f>
        <v>2790</v>
      </c>
      <c r="PP120" s="57">
        <f>SUM($MB120:NU120)</f>
        <v>2790</v>
      </c>
      <c r="PQ120" s="57">
        <f>SUM($MB120:NV120)</f>
        <v>2790</v>
      </c>
      <c r="PR120" s="57">
        <f>SUM($MB120:NV120)</f>
        <v>2790</v>
      </c>
    </row>
    <row r="121" spans="1:434" ht="17" thickBot="1">
      <c r="A121" s="319"/>
      <c r="B121" s="321"/>
      <c r="C121" s="307"/>
      <c r="D121" s="307"/>
      <c r="E121" s="58" t="s">
        <v>66</v>
      </c>
      <c r="F121" s="310"/>
      <c r="G121" s="99"/>
      <c r="H121" s="99"/>
      <c r="I121" s="59">
        <v>0</v>
      </c>
      <c r="J121" s="60"/>
      <c r="K121" s="61"/>
      <c r="L121" s="60">
        <v>6</v>
      </c>
      <c r="M121" s="61"/>
      <c r="N121" s="60">
        <v>9</v>
      </c>
      <c r="O121" s="61"/>
      <c r="P121" s="61"/>
      <c r="Q121" s="61"/>
      <c r="R121" s="61"/>
      <c r="S121" s="60">
        <v>14.5</v>
      </c>
      <c r="T121" s="60"/>
      <c r="U121" s="60"/>
      <c r="V121" s="61"/>
      <c r="W121" s="61"/>
      <c r="X121" s="61"/>
      <c r="Y121" s="60"/>
      <c r="Z121" s="60">
        <v>16.5</v>
      </c>
      <c r="AA121" s="61"/>
      <c r="AB121" s="60">
        <v>22.5</v>
      </c>
      <c r="AC121" s="61"/>
      <c r="AD121" s="60">
        <v>25.1</v>
      </c>
      <c r="AE121" s="60"/>
      <c r="AF121" s="61"/>
      <c r="AG121" s="60">
        <v>33</v>
      </c>
      <c r="AH121" s="61"/>
      <c r="AI121" s="61"/>
      <c r="AJ121" s="60"/>
      <c r="AK121" s="62"/>
      <c r="AL121" s="62"/>
      <c r="AM121" s="62"/>
      <c r="AN121" s="63">
        <v>25.1</v>
      </c>
      <c r="AO121" s="62"/>
      <c r="AP121" s="62"/>
      <c r="AQ121" s="63">
        <v>22</v>
      </c>
      <c r="AR121" s="62"/>
      <c r="AS121" s="62"/>
      <c r="AT121" s="62"/>
      <c r="AU121" s="62"/>
      <c r="AV121" s="63">
        <v>19.399999999999999</v>
      </c>
      <c r="AW121" s="62"/>
      <c r="AX121" s="62"/>
      <c r="AY121" s="63"/>
      <c r="AZ121" s="63"/>
      <c r="BA121" s="64">
        <v>18.8</v>
      </c>
      <c r="BC121" s="319"/>
      <c r="BD121">
        <v>0</v>
      </c>
      <c r="BE121" s="65" t="e">
        <f t="shared" ref="BE121:BT124" si="152">IF(G121="",NA(),G121)</f>
        <v>#N/A</v>
      </c>
      <c r="BF121" s="65" t="e">
        <f t="shared" si="152"/>
        <v>#N/A</v>
      </c>
      <c r="BG121" s="65">
        <f t="shared" si="152"/>
        <v>0</v>
      </c>
      <c r="BH121" s="66" t="e">
        <f t="shared" si="152"/>
        <v>#N/A</v>
      </c>
      <c r="BI121" s="66" t="e">
        <f t="shared" si="152"/>
        <v>#N/A</v>
      </c>
      <c r="BJ121" s="66">
        <f t="shared" si="152"/>
        <v>6</v>
      </c>
      <c r="BK121" s="66" t="e">
        <f t="shared" si="152"/>
        <v>#N/A</v>
      </c>
      <c r="BL121" s="66">
        <f t="shared" si="152"/>
        <v>9</v>
      </c>
      <c r="BM121" s="66" t="e">
        <f t="shared" si="152"/>
        <v>#N/A</v>
      </c>
      <c r="BN121" s="66" t="e">
        <f t="shared" si="152"/>
        <v>#N/A</v>
      </c>
      <c r="BO121" s="66" t="e">
        <f t="shared" si="152"/>
        <v>#N/A</v>
      </c>
      <c r="BP121" s="66" t="e">
        <f t="shared" si="152"/>
        <v>#N/A</v>
      </c>
      <c r="BQ121" s="66">
        <f t="shared" si="152"/>
        <v>14.5</v>
      </c>
      <c r="BR121" s="66" t="e">
        <f t="shared" si="152"/>
        <v>#N/A</v>
      </c>
      <c r="BS121" s="66" t="e">
        <f t="shared" si="152"/>
        <v>#N/A</v>
      </c>
      <c r="BT121" s="66" t="e">
        <f t="shared" si="152"/>
        <v>#N/A</v>
      </c>
      <c r="BU121" s="66" t="e">
        <f t="shared" ref="BU121:CJ124" si="153">IF(W121="",NA(),W121)</f>
        <v>#N/A</v>
      </c>
      <c r="BV121" s="66" t="e">
        <f t="shared" si="153"/>
        <v>#N/A</v>
      </c>
      <c r="BW121" s="66" t="e">
        <f t="shared" si="153"/>
        <v>#N/A</v>
      </c>
      <c r="BX121" s="66">
        <f t="shared" si="153"/>
        <v>16.5</v>
      </c>
      <c r="BY121" s="66" t="e">
        <f t="shared" si="153"/>
        <v>#N/A</v>
      </c>
      <c r="BZ121" s="66">
        <f t="shared" si="153"/>
        <v>22.5</v>
      </c>
      <c r="CA121" s="66" t="e">
        <f t="shared" si="153"/>
        <v>#N/A</v>
      </c>
      <c r="CB121" s="66">
        <f t="shared" si="153"/>
        <v>25.1</v>
      </c>
      <c r="CC121" s="66" t="e">
        <f t="shared" si="153"/>
        <v>#N/A</v>
      </c>
      <c r="CD121" s="66" t="e">
        <f t="shared" si="153"/>
        <v>#N/A</v>
      </c>
      <c r="CE121" s="66">
        <f t="shared" si="153"/>
        <v>33</v>
      </c>
      <c r="CF121" s="66" t="e">
        <f t="shared" si="153"/>
        <v>#N/A</v>
      </c>
      <c r="CG121" s="66" t="e">
        <f t="shared" si="153"/>
        <v>#N/A</v>
      </c>
      <c r="CH121" s="66" t="e">
        <f t="shared" si="153"/>
        <v>#N/A</v>
      </c>
      <c r="CI121" s="66" t="e">
        <f t="shared" si="153"/>
        <v>#N/A</v>
      </c>
      <c r="CJ121" s="66" t="e">
        <f t="shared" si="153"/>
        <v>#N/A</v>
      </c>
      <c r="CK121" s="66" t="e">
        <f t="shared" ref="CK121:CY124" si="154">IF(AM121="",NA(),AM121)</f>
        <v>#N/A</v>
      </c>
      <c r="CL121" s="66">
        <f t="shared" si="154"/>
        <v>25.1</v>
      </c>
      <c r="CM121" s="66" t="e">
        <f t="shared" si="154"/>
        <v>#N/A</v>
      </c>
      <c r="CN121" s="66" t="e">
        <f t="shared" si="154"/>
        <v>#N/A</v>
      </c>
      <c r="CO121" s="66">
        <f t="shared" si="154"/>
        <v>22</v>
      </c>
      <c r="CP121" s="66" t="e">
        <f t="shared" si="154"/>
        <v>#N/A</v>
      </c>
      <c r="CQ121" s="66" t="e">
        <f t="shared" si="154"/>
        <v>#N/A</v>
      </c>
      <c r="CR121" s="66" t="e">
        <f t="shared" si="154"/>
        <v>#N/A</v>
      </c>
      <c r="CS121" s="66" t="e">
        <f t="shared" si="154"/>
        <v>#N/A</v>
      </c>
      <c r="CT121" s="66">
        <f t="shared" si="154"/>
        <v>19.399999999999999</v>
      </c>
      <c r="CU121" s="66" t="e">
        <f t="shared" si="154"/>
        <v>#N/A</v>
      </c>
      <c r="CV121" s="66" t="e">
        <f t="shared" si="154"/>
        <v>#N/A</v>
      </c>
      <c r="CW121" s="66" t="e">
        <f t="shared" si="154"/>
        <v>#N/A</v>
      </c>
      <c r="CX121" s="66" t="e">
        <f t="shared" si="154"/>
        <v>#N/A</v>
      </c>
      <c r="CY121" s="66">
        <f t="shared" si="154"/>
        <v>18.8</v>
      </c>
      <c r="CZ121" s="66" t="e">
        <f>IF(#REF!="",NA(),#REF!)</f>
        <v>#REF!</v>
      </c>
      <c r="DA121" s="66" t="e">
        <f>IF(#REF!="",NA(),#REF!)</f>
        <v>#REF!</v>
      </c>
      <c r="DB121" s="66" t="e">
        <f>IF(#REF!="",NA(),#REF!)</f>
        <v>#REF!</v>
      </c>
      <c r="DC121" s="66" t="e">
        <f>IF(#REF!="",NA(),#REF!)</f>
        <v>#REF!</v>
      </c>
      <c r="DD121" s="66" t="e">
        <f>IF(#REF!="",NA(),#REF!)</f>
        <v>#REF!</v>
      </c>
      <c r="DE121" s="66" t="e">
        <f>IF(#REF!="",NA(),#REF!)</f>
        <v>#REF!</v>
      </c>
      <c r="DF121" s="66" t="e">
        <f>IF(#REF!="",NA(),#REF!)</f>
        <v>#REF!</v>
      </c>
      <c r="DG121" s="66" t="e">
        <f>IF(#REF!="",NA(),#REF!)</f>
        <v>#REF!</v>
      </c>
      <c r="DH121" s="66" t="e">
        <f>IF(#REF!="",NA(),#REF!)</f>
        <v>#REF!</v>
      </c>
      <c r="DI121" s="66" t="e">
        <f>IF(#REF!="",NA(),#REF!)</f>
        <v>#REF!</v>
      </c>
      <c r="DJ121" s="66" t="e">
        <f>IF(#REF!="",NA(),#REF!)</f>
        <v>#REF!</v>
      </c>
      <c r="DK121" s="66" t="e">
        <f>IF(#REF!="",NA(),#REF!)</f>
        <v>#REF!</v>
      </c>
      <c r="DL121" s="66" t="e">
        <f>IF(#REF!="",NA(),#REF!)</f>
        <v>#REF!</v>
      </c>
      <c r="DM121" s="66" t="e">
        <f>IF(#REF!="",NA(),#REF!)</f>
        <v>#REF!</v>
      </c>
      <c r="DN121" s="66" t="e">
        <f>IF(#REF!="",NA(),#REF!)</f>
        <v>#REF!</v>
      </c>
      <c r="DO121" s="66" t="e">
        <f>IF(#REF!="",NA(),#REF!)</f>
        <v>#REF!</v>
      </c>
      <c r="DP121" s="66" t="e">
        <f>IF(#REF!="",NA(),#REF!)</f>
        <v>#REF!</v>
      </c>
      <c r="DQ121" s="66" t="e">
        <f>IF(#REF!="",NA(),#REF!)</f>
        <v>#REF!</v>
      </c>
      <c r="DR121" s="66" t="e">
        <f>IF(#REF!="",NA(),#REF!)</f>
        <v>#REF!</v>
      </c>
      <c r="DS121" s="66" t="e">
        <f>IF(#REF!="",NA(),#REF!)</f>
        <v>#REF!</v>
      </c>
      <c r="DT121" s="66" t="e">
        <f>IF(#REF!="",NA(),#REF!)</f>
        <v>#REF!</v>
      </c>
      <c r="DU121" s="66" t="e">
        <f>IF(#REF!="",NA(),#REF!)</f>
        <v>#REF!</v>
      </c>
      <c r="DV121" s="66" t="e">
        <f>IF(#REF!="",NA(),#REF!)</f>
        <v>#REF!</v>
      </c>
      <c r="DW121" s="66" t="e">
        <f>IF(#REF!="",NA(),#REF!)</f>
        <v>#REF!</v>
      </c>
      <c r="DX121" s="67" t="e">
        <f>IF(#REF!="",NA(),#REF!)</f>
        <v>#REF!</v>
      </c>
      <c r="DY121" s="304"/>
      <c r="DZ121" s="307"/>
      <c r="EA121" s="68">
        <f>MAX(I121:BA121)</f>
        <v>33</v>
      </c>
      <c r="EB121" s="58" t="s">
        <v>67</v>
      </c>
      <c r="EC121" s="310"/>
      <c r="ED121" s="312"/>
      <c r="EE121" s="313"/>
      <c r="EF121" s="313"/>
      <c r="EG121" s="313"/>
      <c r="EH121" s="313"/>
      <c r="EI121" s="313"/>
      <c r="EJ121" s="53" t="str">
        <f t="shared" si="130"/>
        <v/>
      </c>
      <c r="EK121" s="53" t="str">
        <f t="shared" si="130"/>
        <v/>
      </c>
      <c r="EL121" s="70">
        <f t="shared" si="130"/>
        <v>0</v>
      </c>
      <c r="EM121" t="str">
        <f t="shared" si="130"/>
        <v/>
      </c>
      <c r="EN121" t="str">
        <f t="shared" si="130"/>
        <v/>
      </c>
      <c r="EO121">
        <f t="shared" si="130"/>
        <v>6</v>
      </c>
      <c r="EP121" t="str">
        <f t="shared" si="130"/>
        <v/>
      </c>
      <c r="EQ121">
        <f t="shared" si="130"/>
        <v>9</v>
      </c>
      <c r="ER121" t="str">
        <f t="shared" si="130"/>
        <v/>
      </c>
      <c r="ES121" t="str">
        <f t="shared" si="130"/>
        <v/>
      </c>
      <c r="ET121" t="str">
        <f t="shared" si="130"/>
        <v/>
      </c>
      <c r="EU121" t="str">
        <f t="shared" si="130"/>
        <v/>
      </c>
      <c r="EV121">
        <f t="shared" si="130"/>
        <v>14.5</v>
      </c>
      <c r="EW121" t="str">
        <f t="shared" si="130"/>
        <v/>
      </c>
      <c r="EX121" t="str">
        <f t="shared" si="130"/>
        <v/>
      </c>
      <c r="EY121" t="str">
        <f t="shared" si="88"/>
        <v/>
      </c>
      <c r="EZ121" t="str">
        <f t="shared" si="88"/>
        <v/>
      </c>
      <c r="FA121" t="str">
        <f t="shared" si="88"/>
        <v/>
      </c>
      <c r="FB121" t="str">
        <f t="shared" si="88"/>
        <v/>
      </c>
      <c r="FC121">
        <f t="shared" si="88"/>
        <v>16.5</v>
      </c>
      <c r="FD121" t="str">
        <f t="shared" si="88"/>
        <v/>
      </c>
      <c r="FE121">
        <f t="shared" si="119"/>
        <v>22.5</v>
      </c>
      <c r="FF121" t="str">
        <f t="shared" si="119"/>
        <v/>
      </c>
      <c r="FG121">
        <f t="shared" si="119"/>
        <v>25.1</v>
      </c>
      <c r="FH121" t="str">
        <f t="shared" si="119"/>
        <v/>
      </c>
      <c r="FI121" t="str">
        <f t="shared" si="119"/>
        <v/>
      </c>
      <c r="FJ121">
        <f t="shared" si="119"/>
        <v>33</v>
      </c>
      <c r="FK121" t="str">
        <f t="shared" si="119"/>
        <v/>
      </c>
      <c r="FL121" t="str">
        <f t="shared" si="119"/>
        <v/>
      </c>
      <c r="FM121" t="str">
        <f t="shared" si="119"/>
        <v/>
      </c>
      <c r="FN121" t="str">
        <f t="shared" si="119"/>
        <v/>
      </c>
      <c r="FO121" t="str">
        <f t="shared" si="139"/>
        <v/>
      </c>
      <c r="FP121" t="str">
        <f t="shared" si="139"/>
        <v/>
      </c>
      <c r="FQ121">
        <f t="shared" si="139"/>
        <v>25.1</v>
      </c>
      <c r="FR121" t="str">
        <f t="shared" si="139"/>
        <v/>
      </c>
      <c r="FS121" t="str">
        <f t="shared" si="139"/>
        <v/>
      </c>
      <c r="FT121">
        <f t="shared" si="139"/>
        <v>22</v>
      </c>
      <c r="FU121" t="str">
        <f t="shared" si="139"/>
        <v/>
      </c>
      <c r="FV121" t="str">
        <f t="shared" si="139"/>
        <v/>
      </c>
      <c r="FW121" t="str">
        <f t="shared" si="139"/>
        <v/>
      </c>
      <c r="FX121" t="str">
        <f t="shared" si="139"/>
        <v/>
      </c>
      <c r="FY121">
        <f t="shared" si="139"/>
        <v>19.399999999999999</v>
      </c>
      <c r="FZ121" t="str">
        <f t="shared" si="117"/>
        <v/>
      </c>
      <c r="GA121" t="str">
        <f t="shared" si="117"/>
        <v/>
      </c>
      <c r="GB121" t="str">
        <f t="shared" si="117"/>
        <v/>
      </c>
      <c r="GC121" t="str">
        <f t="shared" si="117"/>
        <v/>
      </c>
      <c r="GD121">
        <f t="shared" si="117"/>
        <v>18.8</v>
      </c>
      <c r="GE121" t="str">
        <f t="shared" si="99"/>
        <v/>
      </c>
      <c r="GF121" t="str">
        <f t="shared" si="99"/>
        <v/>
      </c>
      <c r="GG121" t="str">
        <f t="shared" si="99"/>
        <v/>
      </c>
      <c r="GH121" t="str">
        <f t="shared" si="99"/>
        <v/>
      </c>
      <c r="GI121" t="str">
        <f t="shared" si="99"/>
        <v/>
      </c>
      <c r="GJ121" t="str">
        <f t="shared" si="99"/>
        <v/>
      </c>
      <c r="GK121" t="str">
        <f t="shared" si="140"/>
        <v/>
      </c>
      <c r="GL121" t="str">
        <f t="shared" si="140"/>
        <v/>
      </c>
      <c r="GM121" t="str">
        <f t="shared" si="140"/>
        <v/>
      </c>
      <c r="GN121" t="str">
        <f t="shared" si="140"/>
        <v/>
      </c>
      <c r="GO121" t="str">
        <f t="shared" si="140"/>
        <v/>
      </c>
      <c r="GP121" t="str">
        <f t="shared" si="140"/>
        <v/>
      </c>
      <c r="GQ121" t="str">
        <f t="shared" si="140"/>
        <v/>
      </c>
      <c r="GR121" t="str">
        <f t="shared" si="140"/>
        <v/>
      </c>
      <c r="GS121" t="str">
        <f t="shared" si="140"/>
        <v/>
      </c>
      <c r="GT121" t="str">
        <f t="shared" si="140"/>
        <v/>
      </c>
      <c r="GU121" t="str">
        <f t="shared" si="140"/>
        <v/>
      </c>
      <c r="GV121" t="str">
        <f t="shared" si="140"/>
        <v/>
      </c>
      <c r="GW121" t="str">
        <f t="shared" si="140"/>
        <v/>
      </c>
      <c r="GX121" t="str">
        <f t="shared" si="131"/>
        <v/>
      </c>
      <c r="GY121" t="str">
        <f t="shared" si="131"/>
        <v/>
      </c>
      <c r="GZ121" t="str">
        <f t="shared" si="125"/>
        <v/>
      </c>
      <c r="HA121" t="str">
        <f t="shared" si="125"/>
        <v/>
      </c>
      <c r="HB121" t="str">
        <f t="shared" si="125"/>
        <v/>
      </c>
      <c r="HC121" s="71" t="str">
        <f t="shared" si="125"/>
        <v/>
      </c>
      <c r="HD121" s="313"/>
      <c r="HE121" s="313"/>
      <c r="HF121" s="313"/>
      <c r="HG121" s="313"/>
      <c r="HH121" s="313"/>
      <c r="HI121" s="316"/>
      <c r="HM121" s="70"/>
      <c r="KC121" s="71"/>
      <c r="KE121" s="318"/>
      <c r="KF121" s="72"/>
      <c r="KG121" s="72"/>
      <c r="KH121" s="73"/>
      <c r="KI121" s="74"/>
      <c r="KJ121" s="74"/>
      <c r="KK121" s="74"/>
      <c r="KL121" s="74"/>
      <c r="KM121" s="74"/>
      <c r="KN121" s="74"/>
      <c r="KO121" s="74"/>
      <c r="KP121" s="74"/>
      <c r="KQ121" s="74"/>
      <c r="KR121" s="74"/>
      <c r="KS121" s="74"/>
      <c r="KT121" s="74"/>
      <c r="KU121" s="74"/>
      <c r="KV121" s="74"/>
      <c r="KW121" s="74"/>
      <c r="KX121" s="74"/>
      <c r="KY121" s="74"/>
      <c r="KZ121" s="74"/>
      <c r="LA121" s="74"/>
      <c r="LB121" s="74"/>
      <c r="LC121" s="74"/>
      <c r="LD121" s="74"/>
      <c r="LE121" s="74"/>
      <c r="LF121" s="74"/>
      <c r="LG121" s="74"/>
      <c r="LH121" s="74"/>
      <c r="LI121" s="74"/>
      <c r="LJ121" s="74"/>
      <c r="LK121" s="74"/>
      <c r="LL121" s="74"/>
      <c r="LM121" s="74"/>
      <c r="LN121" s="74"/>
      <c r="LO121" s="74"/>
      <c r="LP121" s="74"/>
      <c r="LQ121" s="74"/>
      <c r="LR121" s="74"/>
      <c r="LS121" s="74"/>
      <c r="LT121" s="74"/>
      <c r="LU121" s="74"/>
      <c r="LV121" s="74"/>
      <c r="LW121" s="74"/>
      <c r="LX121" s="74"/>
      <c r="LY121" s="74"/>
      <c r="LZ121" s="74"/>
    </row>
    <row r="122" spans="1:434" ht="17" thickBot="1">
      <c r="A122" s="319"/>
      <c r="B122" s="321"/>
      <c r="C122" s="307"/>
      <c r="D122" s="307"/>
      <c r="E122" s="58" t="s">
        <v>68</v>
      </c>
      <c r="F122" s="310"/>
      <c r="G122" s="99"/>
      <c r="H122" s="99"/>
      <c r="I122" s="59"/>
      <c r="J122" s="60"/>
      <c r="K122" s="61"/>
      <c r="L122" s="60">
        <v>3.3</v>
      </c>
      <c r="M122" s="61"/>
      <c r="N122" s="60">
        <v>3.8</v>
      </c>
      <c r="O122" s="61"/>
      <c r="P122" s="61"/>
      <c r="Q122" s="61"/>
      <c r="R122" s="61"/>
      <c r="S122" s="60">
        <v>5.6</v>
      </c>
      <c r="T122" s="60"/>
      <c r="U122" s="60"/>
      <c r="V122" s="61"/>
      <c r="W122" s="61"/>
      <c r="X122" s="61"/>
      <c r="Y122" s="60"/>
      <c r="Z122" s="60">
        <v>10</v>
      </c>
      <c r="AA122" s="61"/>
      <c r="AB122" s="60">
        <v>12.5</v>
      </c>
      <c r="AC122" s="61"/>
      <c r="AD122" s="60">
        <v>10</v>
      </c>
      <c r="AE122" s="60"/>
      <c r="AF122" s="61"/>
      <c r="AG122" s="60">
        <v>17.3</v>
      </c>
      <c r="AH122" s="61"/>
      <c r="AI122" s="61"/>
      <c r="AJ122" s="60"/>
      <c r="AK122" s="62"/>
      <c r="AL122" s="62"/>
      <c r="AM122" s="62"/>
      <c r="AN122" s="63">
        <v>19.3</v>
      </c>
      <c r="AO122" s="62"/>
      <c r="AP122" s="62"/>
      <c r="AQ122" s="63">
        <v>17</v>
      </c>
      <c r="AR122" s="62"/>
      <c r="AS122" s="62"/>
      <c r="AT122" s="62"/>
      <c r="AU122" s="62"/>
      <c r="AV122" s="63">
        <v>18.399999999999999</v>
      </c>
      <c r="AW122" s="62"/>
      <c r="AX122" s="62"/>
      <c r="AY122" s="63"/>
      <c r="AZ122" s="63"/>
      <c r="BA122" s="64">
        <v>16.100000000000001</v>
      </c>
      <c r="BC122" s="319"/>
      <c r="BD122">
        <v>0</v>
      </c>
      <c r="BE122" s="65" t="e">
        <f t="shared" si="152"/>
        <v>#N/A</v>
      </c>
      <c r="BF122" s="65" t="e">
        <f t="shared" si="152"/>
        <v>#N/A</v>
      </c>
      <c r="BG122" s="65" t="e">
        <f t="shared" si="152"/>
        <v>#N/A</v>
      </c>
      <c r="BH122" s="66" t="e">
        <f t="shared" si="152"/>
        <v>#N/A</v>
      </c>
      <c r="BI122" s="66" t="e">
        <f t="shared" si="152"/>
        <v>#N/A</v>
      </c>
      <c r="BJ122" s="66">
        <f t="shared" si="152"/>
        <v>3.3</v>
      </c>
      <c r="BK122" s="66" t="e">
        <f t="shared" si="152"/>
        <v>#N/A</v>
      </c>
      <c r="BL122" s="66">
        <f t="shared" si="152"/>
        <v>3.8</v>
      </c>
      <c r="BM122" s="66" t="e">
        <f t="shared" si="152"/>
        <v>#N/A</v>
      </c>
      <c r="BN122" s="66" t="e">
        <f t="shared" si="152"/>
        <v>#N/A</v>
      </c>
      <c r="BO122" s="66" t="e">
        <f t="shared" si="152"/>
        <v>#N/A</v>
      </c>
      <c r="BP122" s="66" t="e">
        <f t="shared" si="152"/>
        <v>#N/A</v>
      </c>
      <c r="BQ122" s="66">
        <f t="shared" si="152"/>
        <v>5.6</v>
      </c>
      <c r="BR122" s="66" t="e">
        <f t="shared" si="152"/>
        <v>#N/A</v>
      </c>
      <c r="BS122" s="66" t="e">
        <f t="shared" si="152"/>
        <v>#N/A</v>
      </c>
      <c r="BT122" s="66" t="e">
        <f t="shared" si="152"/>
        <v>#N/A</v>
      </c>
      <c r="BU122" s="66" t="e">
        <f t="shared" si="153"/>
        <v>#N/A</v>
      </c>
      <c r="BV122" s="66" t="e">
        <f t="shared" si="153"/>
        <v>#N/A</v>
      </c>
      <c r="BW122" s="66" t="e">
        <f t="shared" si="153"/>
        <v>#N/A</v>
      </c>
      <c r="BX122" s="66">
        <f t="shared" si="153"/>
        <v>10</v>
      </c>
      <c r="BY122" s="66" t="e">
        <f t="shared" si="153"/>
        <v>#N/A</v>
      </c>
      <c r="BZ122" s="66">
        <f t="shared" si="153"/>
        <v>12.5</v>
      </c>
      <c r="CA122" s="66" t="e">
        <f t="shared" si="153"/>
        <v>#N/A</v>
      </c>
      <c r="CB122" s="66">
        <f t="shared" si="153"/>
        <v>10</v>
      </c>
      <c r="CC122" s="66" t="e">
        <f t="shared" si="153"/>
        <v>#N/A</v>
      </c>
      <c r="CD122" s="66" t="e">
        <f t="shared" si="153"/>
        <v>#N/A</v>
      </c>
      <c r="CE122" s="66">
        <f t="shared" si="153"/>
        <v>17.3</v>
      </c>
      <c r="CF122" s="66" t="e">
        <f t="shared" si="153"/>
        <v>#N/A</v>
      </c>
      <c r="CG122" s="66" t="e">
        <f t="shared" si="153"/>
        <v>#N/A</v>
      </c>
      <c r="CH122" s="66" t="e">
        <f t="shared" si="153"/>
        <v>#N/A</v>
      </c>
      <c r="CI122" s="66" t="e">
        <f t="shared" si="153"/>
        <v>#N/A</v>
      </c>
      <c r="CJ122" s="66" t="e">
        <f t="shared" si="153"/>
        <v>#N/A</v>
      </c>
      <c r="CK122" s="66" t="e">
        <f t="shared" si="154"/>
        <v>#N/A</v>
      </c>
      <c r="CL122" s="66">
        <f t="shared" si="154"/>
        <v>19.3</v>
      </c>
      <c r="CM122" s="66" t="e">
        <f t="shared" si="154"/>
        <v>#N/A</v>
      </c>
      <c r="CN122" s="66" t="e">
        <f t="shared" si="154"/>
        <v>#N/A</v>
      </c>
      <c r="CO122" s="66">
        <f t="shared" si="154"/>
        <v>17</v>
      </c>
      <c r="CP122" s="66" t="e">
        <f t="shared" si="154"/>
        <v>#N/A</v>
      </c>
      <c r="CQ122" s="66" t="e">
        <f t="shared" si="154"/>
        <v>#N/A</v>
      </c>
      <c r="CR122" s="66" t="e">
        <f t="shared" si="154"/>
        <v>#N/A</v>
      </c>
      <c r="CS122" s="66" t="e">
        <f t="shared" si="154"/>
        <v>#N/A</v>
      </c>
      <c r="CT122" s="66">
        <f t="shared" si="154"/>
        <v>18.399999999999999</v>
      </c>
      <c r="CU122" s="66" t="e">
        <f t="shared" si="154"/>
        <v>#N/A</v>
      </c>
      <c r="CV122" s="66" t="e">
        <f t="shared" si="154"/>
        <v>#N/A</v>
      </c>
      <c r="CW122" s="66" t="e">
        <f t="shared" si="154"/>
        <v>#N/A</v>
      </c>
      <c r="CX122" s="66" t="e">
        <f t="shared" si="154"/>
        <v>#N/A</v>
      </c>
      <c r="CY122" s="66">
        <f t="shared" si="154"/>
        <v>16.100000000000001</v>
      </c>
      <c r="CZ122" s="66" t="e">
        <f>IF(#REF!="",NA(),#REF!)</f>
        <v>#REF!</v>
      </c>
      <c r="DA122" s="66" t="e">
        <f>IF(#REF!="",NA(),#REF!)</f>
        <v>#REF!</v>
      </c>
      <c r="DB122" s="66" t="e">
        <f>IF(#REF!="",NA(),#REF!)</f>
        <v>#REF!</v>
      </c>
      <c r="DC122" s="66" t="e">
        <f>IF(#REF!="",NA(),#REF!)</f>
        <v>#REF!</v>
      </c>
      <c r="DD122" s="66" t="e">
        <f>IF(#REF!="",NA(),#REF!)</f>
        <v>#REF!</v>
      </c>
      <c r="DE122" s="66" t="e">
        <f>IF(#REF!="",NA(),#REF!)</f>
        <v>#REF!</v>
      </c>
      <c r="DF122" s="66" t="e">
        <f>IF(#REF!="",NA(),#REF!)</f>
        <v>#REF!</v>
      </c>
      <c r="DG122" s="66" t="e">
        <f>IF(#REF!="",NA(),#REF!)</f>
        <v>#REF!</v>
      </c>
      <c r="DH122" s="66" t="e">
        <f>IF(#REF!="",NA(),#REF!)</f>
        <v>#REF!</v>
      </c>
      <c r="DI122" s="66" t="e">
        <f>IF(#REF!="",NA(),#REF!)</f>
        <v>#REF!</v>
      </c>
      <c r="DJ122" s="66" t="e">
        <f>IF(#REF!="",NA(),#REF!)</f>
        <v>#REF!</v>
      </c>
      <c r="DK122" s="66" t="e">
        <f>IF(#REF!="",NA(),#REF!)</f>
        <v>#REF!</v>
      </c>
      <c r="DL122" s="66" t="e">
        <f>IF(#REF!="",NA(),#REF!)</f>
        <v>#REF!</v>
      </c>
      <c r="DM122" s="66" t="e">
        <f>IF(#REF!="",NA(),#REF!)</f>
        <v>#REF!</v>
      </c>
      <c r="DN122" s="66" t="e">
        <f>IF(#REF!="",NA(),#REF!)</f>
        <v>#REF!</v>
      </c>
      <c r="DO122" s="66" t="e">
        <f>IF(#REF!="",NA(),#REF!)</f>
        <v>#REF!</v>
      </c>
      <c r="DP122" s="66" t="e">
        <f>IF(#REF!="",NA(),#REF!)</f>
        <v>#REF!</v>
      </c>
      <c r="DQ122" s="66" t="e">
        <f>IF(#REF!="",NA(),#REF!)</f>
        <v>#REF!</v>
      </c>
      <c r="DR122" s="66" t="e">
        <f>IF(#REF!="",NA(),#REF!)</f>
        <v>#REF!</v>
      </c>
      <c r="DS122" s="66" t="e">
        <f>IF(#REF!="",NA(),#REF!)</f>
        <v>#REF!</v>
      </c>
      <c r="DT122" s="66" t="e">
        <f>IF(#REF!="",NA(),#REF!)</f>
        <v>#REF!</v>
      </c>
      <c r="DU122" s="66" t="e">
        <f>IF(#REF!="",NA(),#REF!)</f>
        <v>#REF!</v>
      </c>
      <c r="DV122" s="66" t="e">
        <f>IF(#REF!="",NA(),#REF!)</f>
        <v>#REF!</v>
      </c>
      <c r="DW122" s="66" t="e">
        <f>IF(#REF!="",NA(),#REF!)</f>
        <v>#REF!</v>
      </c>
      <c r="DX122" s="67" t="e">
        <f>IF(#REF!="",NA(),#REF!)</f>
        <v>#REF!</v>
      </c>
      <c r="DY122" s="304"/>
      <c r="DZ122" s="307"/>
      <c r="EA122" s="68"/>
      <c r="EB122" s="58" t="s">
        <v>69</v>
      </c>
      <c r="EC122" s="310"/>
      <c r="ED122" s="312"/>
      <c r="EE122" s="313"/>
      <c r="EF122" s="313"/>
      <c r="EG122" s="313"/>
      <c r="EH122" s="313"/>
      <c r="EI122" s="313"/>
      <c r="EJ122" s="53" t="str">
        <f t="shared" si="130"/>
        <v/>
      </c>
      <c r="EK122" s="53" t="str">
        <f t="shared" si="130"/>
        <v/>
      </c>
      <c r="EL122" s="70" t="str">
        <f t="shared" si="130"/>
        <v/>
      </c>
      <c r="EM122" t="str">
        <f t="shared" si="130"/>
        <v/>
      </c>
      <c r="EN122" t="str">
        <f t="shared" si="130"/>
        <v/>
      </c>
      <c r="EO122">
        <f t="shared" si="130"/>
        <v>3.3</v>
      </c>
      <c r="EP122" t="str">
        <f t="shared" si="130"/>
        <v/>
      </c>
      <c r="EQ122">
        <f t="shared" si="130"/>
        <v>3.8</v>
      </c>
      <c r="ER122" t="str">
        <f t="shared" si="130"/>
        <v/>
      </c>
      <c r="ES122" t="str">
        <f t="shared" si="130"/>
        <v/>
      </c>
      <c r="ET122" t="str">
        <f t="shared" si="130"/>
        <v/>
      </c>
      <c r="EU122" t="str">
        <f t="shared" si="130"/>
        <v/>
      </c>
      <c r="EV122">
        <f t="shared" si="130"/>
        <v>5.6</v>
      </c>
      <c r="EW122" t="str">
        <f t="shared" si="130"/>
        <v/>
      </c>
      <c r="EX122" t="str">
        <f t="shared" si="130"/>
        <v/>
      </c>
      <c r="EY122" t="str">
        <f t="shared" si="88"/>
        <v/>
      </c>
      <c r="EZ122" t="str">
        <f t="shared" si="88"/>
        <v/>
      </c>
      <c r="FA122" t="str">
        <f t="shared" si="88"/>
        <v/>
      </c>
      <c r="FB122" t="str">
        <f t="shared" si="88"/>
        <v/>
      </c>
      <c r="FC122">
        <f t="shared" si="88"/>
        <v>10</v>
      </c>
      <c r="FD122" t="str">
        <f t="shared" si="88"/>
        <v/>
      </c>
      <c r="FE122">
        <f t="shared" si="119"/>
        <v>12.5</v>
      </c>
      <c r="FF122" t="str">
        <f t="shared" si="119"/>
        <v/>
      </c>
      <c r="FG122">
        <f t="shared" si="119"/>
        <v>10</v>
      </c>
      <c r="FH122" t="str">
        <f t="shared" si="119"/>
        <v/>
      </c>
      <c r="FI122" t="str">
        <f t="shared" si="119"/>
        <v/>
      </c>
      <c r="FJ122">
        <f t="shared" si="119"/>
        <v>17.3</v>
      </c>
      <c r="FK122" t="str">
        <f t="shared" si="119"/>
        <v/>
      </c>
      <c r="FL122" t="str">
        <f t="shared" si="119"/>
        <v/>
      </c>
      <c r="FM122" t="str">
        <f t="shared" si="119"/>
        <v/>
      </c>
      <c r="FN122" t="str">
        <f t="shared" si="119"/>
        <v/>
      </c>
      <c r="FO122" t="str">
        <f t="shared" si="139"/>
        <v/>
      </c>
      <c r="FP122" t="str">
        <f t="shared" si="139"/>
        <v/>
      </c>
      <c r="FQ122">
        <f t="shared" si="139"/>
        <v>19.3</v>
      </c>
      <c r="FR122" t="str">
        <f t="shared" si="139"/>
        <v/>
      </c>
      <c r="FS122" t="str">
        <f t="shared" si="139"/>
        <v/>
      </c>
      <c r="FT122">
        <f t="shared" si="139"/>
        <v>17</v>
      </c>
      <c r="FU122" t="str">
        <f t="shared" si="139"/>
        <v/>
      </c>
      <c r="FV122" t="str">
        <f t="shared" si="139"/>
        <v/>
      </c>
      <c r="FW122" t="str">
        <f t="shared" si="139"/>
        <v/>
      </c>
      <c r="FX122" t="str">
        <f t="shared" si="139"/>
        <v/>
      </c>
      <c r="FY122">
        <f t="shared" si="139"/>
        <v>18.399999999999999</v>
      </c>
      <c r="FZ122" t="str">
        <f t="shared" si="117"/>
        <v/>
      </c>
      <c r="GA122" t="str">
        <f t="shared" si="117"/>
        <v/>
      </c>
      <c r="GB122" t="str">
        <f t="shared" si="117"/>
        <v/>
      </c>
      <c r="GC122" t="str">
        <f t="shared" si="117"/>
        <v/>
      </c>
      <c r="GD122">
        <f t="shared" si="117"/>
        <v>16.100000000000001</v>
      </c>
      <c r="GE122" t="str">
        <f t="shared" si="99"/>
        <v/>
      </c>
      <c r="GF122" t="str">
        <f t="shared" si="99"/>
        <v/>
      </c>
      <c r="GG122" t="str">
        <f t="shared" si="99"/>
        <v/>
      </c>
      <c r="GH122" t="str">
        <f t="shared" si="99"/>
        <v/>
      </c>
      <c r="GI122" t="str">
        <f t="shared" si="99"/>
        <v/>
      </c>
      <c r="GJ122" t="str">
        <f t="shared" si="99"/>
        <v/>
      </c>
      <c r="GK122" t="str">
        <f t="shared" si="140"/>
        <v/>
      </c>
      <c r="GL122" t="str">
        <f t="shared" si="140"/>
        <v/>
      </c>
      <c r="GM122" t="str">
        <f t="shared" si="140"/>
        <v/>
      </c>
      <c r="GN122" t="str">
        <f t="shared" si="140"/>
        <v/>
      </c>
      <c r="GO122" t="str">
        <f t="shared" si="140"/>
        <v/>
      </c>
      <c r="GP122" t="str">
        <f t="shared" si="140"/>
        <v/>
      </c>
      <c r="GQ122" t="str">
        <f t="shared" si="140"/>
        <v/>
      </c>
      <c r="GR122" t="str">
        <f t="shared" si="140"/>
        <v/>
      </c>
      <c r="GS122" t="str">
        <f t="shared" si="140"/>
        <v/>
      </c>
      <c r="GT122" t="str">
        <f t="shared" si="140"/>
        <v/>
      </c>
      <c r="GU122" t="str">
        <f t="shared" si="140"/>
        <v/>
      </c>
      <c r="GV122" t="str">
        <f t="shared" si="140"/>
        <v/>
      </c>
      <c r="GW122" t="str">
        <f t="shared" si="140"/>
        <v/>
      </c>
      <c r="GX122" t="str">
        <f t="shared" si="131"/>
        <v/>
      </c>
      <c r="GY122" t="str">
        <f t="shared" si="131"/>
        <v/>
      </c>
      <c r="GZ122" t="str">
        <f t="shared" si="125"/>
        <v/>
      </c>
      <c r="HA122" t="str">
        <f t="shared" si="125"/>
        <v/>
      </c>
      <c r="HB122" t="str">
        <f t="shared" si="125"/>
        <v/>
      </c>
      <c r="HC122" s="71" t="str">
        <f t="shared" si="125"/>
        <v/>
      </c>
      <c r="HD122" s="313"/>
      <c r="HE122" s="313"/>
      <c r="HF122" s="313"/>
      <c r="HG122" s="313"/>
      <c r="HH122" s="313"/>
      <c r="HI122" s="316"/>
      <c r="HM122" s="70"/>
      <c r="KC122" s="71"/>
      <c r="KE122" s="318"/>
      <c r="KF122" s="72"/>
      <c r="KG122" s="72"/>
      <c r="KH122" s="73"/>
      <c r="KI122" s="74"/>
      <c r="KJ122" s="74"/>
      <c r="KK122" s="74"/>
      <c r="KL122" s="74"/>
      <c r="KM122" s="74"/>
      <c r="KN122" s="74"/>
      <c r="KO122" s="74"/>
      <c r="KP122" s="74"/>
      <c r="KQ122" s="74"/>
      <c r="KR122" s="74"/>
      <c r="KS122" s="74"/>
      <c r="KT122" s="74"/>
      <c r="KU122" s="74"/>
      <c r="KV122" s="74"/>
      <c r="KW122" s="74"/>
      <c r="KX122" s="74"/>
      <c r="KY122" s="74"/>
      <c r="KZ122" s="74"/>
      <c r="LA122" s="74"/>
      <c r="LB122" s="74"/>
      <c r="LC122" s="74"/>
      <c r="LD122" s="74"/>
      <c r="LE122" s="74"/>
      <c r="LF122" s="74"/>
      <c r="LG122" s="74"/>
      <c r="LH122" s="74"/>
      <c r="LI122" s="74"/>
      <c r="LJ122" s="74"/>
      <c r="LK122" s="74"/>
      <c r="LL122" s="74"/>
      <c r="LM122" s="74"/>
      <c r="LN122" s="74"/>
      <c r="LO122" s="74"/>
      <c r="LP122" s="74"/>
      <c r="LQ122" s="74"/>
      <c r="LR122" s="74"/>
      <c r="LS122" s="74"/>
      <c r="LT122" s="74"/>
      <c r="LU122" s="74"/>
      <c r="LV122" s="74"/>
      <c r="LW122" s="74"/>
      <c r="LX122" s="74"/>
      <c r="LY122" s="74"/>
      <c r="LZ122" s="74"/>
    </row>
    <row r="123" spans="1:434" ht="17" thickBot="1">
      <c r="A123" s="319"/>
      <c r="B123" s="321"/>
      <c r="C123" s="307"/>
      <c r="D123" s="307"/>
      <c r="E123" s="58" t="s">
        <v>70</v>
      </c>
      <c r="F123" s="310"/>
      <c r="G123" s="99"/>
      <c r="H123" s="99"/>
      <c r="I123" s="59"/>
      <c r="J123" s="60"/>
      <c r="K123" s="61"/>
      <c r="L123" s="60">
        <v>10</v>
      </c>
      <c r="M123" s="61"/>
      <c r="N123" s="60">
        <v>9</v>
      </c>
      <c r="O123" s="61"/>
      <c r="P123" s="61"/>
      <c r="Q123" s="61"/>
      <c r="R123" s="61"/>
      <c r="S123" s="60">
        <v>6.4</v>
      </c>
      <c r="T123" s="60"/>
      <c r="U123" s="60"/>
      <c r="V123" s="61"/>
      <c r="W123" s="61"/>
      <c r="X123" s="61"/>
      <c r="Y123" s="60"/>
      <c r="Z123" s="60">
        <v>5</v>
      </c>
      <c r="AA123" s="61"/>
      <c r="AB123" s="60">
        <v>4.9000000000000004</v>
      </c>
      <c r="AC123" s="61"/>
      <c r="AD123" s="60">
        <v>4.5</v>
      </c>
      <c r="AE123" s="60"/>
      <c r="AF123" s="61"/>
      <c r="AG123" s="60">
        <v>4.8</v>
      </c>
      <c r="AH123" s="61"/>
      <c r="AI123" s="61"/>
      <c r="AJ123" s="60"/>
      <c r="AK123" s="62"/>
      <c r="AL123" s="62"/>
      <c r="AM123" s="62"/>
      <c r="AN123" s="63">
        <v>3.5</v>
      </c>
      <c r="AO123" s="62"/>
      <c r="AP123" s="62"/>
      <c r="AQ123" s="63">
        <v>5.0999999999999996</v>
      </c>
      <c r="AR123" s="62"/>
      <c r="AS123" s="62"/>
      <c r="AT123" s="62"/>
      <c r="AU123" s="62"/>
      <c r="AV123" s="63">
        <v>2.8</v>
      </c>
      <c r="AW123" s="62"/>
      <c r="AX123" s="62"/>
      <c r="AY123" s="63"/>
      <c r="AZ123" s="63"/>
      <c r="BA123" s="64">
        <v>2.7</v>
      </c>
      <c r="BC123" s="319"/>
      <c r="BD123">
        <v>0</v>
      </c>
      <c r="BE123" s="65" t="e">
        <f t="shared" si="152"/>
        <v>#N/A</v>
      </c>
      <c r="BF123" s="65" t="e">
        <f t="shared" si="152"/>
        <v>#N/A</v>
      </c>
      <c r="BG123" s="65" t="e">
        <f t="shared" si="152"/>
        <v>#N/A</v>
      </c>
      <c r="BH123" s="66" t="e">
        <f t="shared" si="152"/>
        <v>#N/A</v>
      </c>
      <c r="BI123" s="66" t="e">
        <f t="shared" si="152"/>
        <v>#N/A</v>
      </c>
      <c r="BJ123" s="66">
        <f t="shared" si="152"/>
        <v>10</v>
      </c>
      <c r="BK123" s="66" t="e">
        <f t="shared" si="152"/>
        <v>#N/A</v>
      </c>
      <c r="BL123" s="66">
        <f t="shared" si="152"/>
        <v>9</v>
      </c>
      <c r="BM123" s="66" t="e">
        <f t="shared" si="152"/>
        <v>#N/A</v>
      </c>
      <c r="BN123" s="66" t="e">
        <f t="shared" si="152"/>
        <v>#N/A</v>
      </c>
      <c r="BO123" s="66" t="e">
        <f t="shared" si="152"/>
        <v>#N/A</v>
      </c>
      <c r="BP123" s="66" t="e">
        <f t="shared" si="152"/>
        <v>#N/A</v>
      </c>
      <c r="BQ123" s="66">
        <f t="shared" si="152"/>
        <v>6.4</v>
      </c>
      <c r="BR123" s="66" t="e">
        <f t="shared" si="152"/>
        <v>#N/A</v>
      </c>
      <c r="BS123" s="66" t="e">
        <f t="shared" si="152"/>
        <v>#N/A</v>
      </c>
      <c r="BT123" s="66" t="e">
        <f t="shared" si="152"/>
        <v>#N/A</v>
      </c>
      <c r="BU123" s="66" t="e">
        <f t="shared" si="153"/>
        <v>#N/A</v>
      </c>
      <c r="BV123" s="66" t="e">
        <f t="shared" si="153"/>
        <v>#N/A</v>
      </c>
      <c r="BW123" s="66" t="e">
        <f t="shared" si="153"/>
        <v>#N/A</v>
      </c>
      <c r="BX123" s="66">
        <f t="shared" si="153"/>
        <v>5</v>
      </c>
      <c r="BY123" s="66" t="e">
        <f t="shared" si="153"/>
        <v>#N/A</v>
      </c>
      <c r="BZ123" s="66">
        <f t="shared" si="153"/>
        <v>4.9000000000000004</v>
      </c>
      <c r="CA123" s="66" t="e">
        <f t="shared" si="153"/>
        <v>#N/A</v>
      </c>
      <c r="CB123" s="66">
        <f t="shared" si="153"/>
        <v>4.5</v>
      </c>
      <c r="CC123" s="66" t="e">
        <f t="shared" si="153"/>
        <v>#N/A</v>
      </c>
      <c r="CD123" s="66" t="e">
        <f t="shared" si="153"/>
        <v>#N/A</v>
      </c>
      <c r="CE123" s="66">
        <f t="shared" si="153"/>
        <v>4.8</v>
      </c>
      <c r="CF123" s="66" t="e">
        <f t="shared" si="153"/>
        <v>#N/A</v>
      </c>
      <c r="CG123" s="66" t="e">
        <f t="shared" si="153"/>
        <v>#N/A</v>
      </c>
      <c r="CH123" s="66" t="e">
        <f t="shared" si="153"/>
        <v>#N/A</v>
      </c>
      <c r="CI123" s="66" t="e">
        <f t="shared" si="153"/>
        <v>#N/A</v>
      </c>
      <c r="CJ123" s="66" t="e">
        <f t="shared" si="153"/>
        <v>#N/A</v>
      </c>
      <c r="CK123" s="66" t="e">
        <f t="shared" si="154"/>
        <v>#N/A</v>
      </c>
      <c r="CL123" s="66">
        <f t="shared" si="154"/>
        <v>3.5</v>
      </c>
      <c r="CM123" s="66" t="e">
        <f t="shared" si="154"/>
        <v>#N/A</v>
      </c>
      <c r="CN123" s="66" t="e">
        <f t="shared" si="154"/>
        <v>#N/A</v>
      </c>
      <c r="CO123" s="66">
        <f t="shared" si="154"/>
        <v>5.0999999999999996</v>
      </c>
      <c r="CP123" s="66" t="e">
        <f t="shared" si="154"/>
        <v>#N/A</v>
      </c>
      <c r="CQ123" s="66" t="e">
        <f t="shared" si="154"/>
        <v>#N/A</v>
      </c>
      <c r="CR123" s="66" t="e">
        <f t="shared" si="154"/>
        <v>#N/A</v>
      </c>
      <c r="CS123" s="66" t="e">
        <f t="shared" si="154"/>
        <v>#N/A</v>
      </c>
      <c r="CT123" s="66">
        <f t="shared" si="154"/>
        <v>2.8</v>
      </c>
      <c r="CU123" s="66" t="e">
        <f t="shared" si="154"/>
        <v>#N/A</v>
      </c>
      <c r="CV123" s="66" t="e">
        <f t="shared" si="154"/>
        <v>#N/A</v>
      </c>
      <c r="CW123" s="66" t="e">
        <f t="shared" si="154"/>
        <v>#N/A</v>
      </c>
      <c r="CX123" s="66" t="e">
        <f t="shared" si="154"/>
        <v>#N/A</v>
      </c>
      <c r="CY123" s="66">
        <f t="shared" si="154"/>
        <v>2.7</v>
      </c>
      <c r="CZ123" s="66" t="e">
        <f>IF(#REF!="",NA(),#REF!)</f>
        <v>#REF!</v>
      </c>
      <c r="DA123" s="66" t="e">
        <f>IF(#REF!="",NA(),#REF!)</f>
        <v>#REF!</v>
      </c>
      <c r="DB123" s="66" t="e">
        <f>IF(#REF!="",NA(),#REF!)</f>
        <v>#REF!</v>
      </c>
      <c r="DC123" s="66" t="e">
        <f>IF(#REF!="",NA(),#REF!)</f>
        <v>#REF!</v>
      </c>
      <c r="DD123" s="66" t="e">
        <f>IF(#REF!="",NA(),#REF!)</f>
        <v>#REF!</v>
      </c>
      <c r="DE123" s="66" t="e">
        <f>IF(#REF!="",NA(),#REF!)</f>
        <v>#REF!</v>
      </c>
      <c r="DF123" s="66" t="e">
        <f>IF(#REF!="",NA(),#REF!)</f>
        <v>#REF!</v>
      </c>
      <c r="DG123" s="66" t="e">
        <f>IF(#REF!="",NA(),#REF!)</f>
        <v>#REF!</v>
      </c>
      <c r="DH123" s="66" t="e">
        <f>IF(#REF!="",NA(),#REF!)</f>
        <v>#REF!</v>
      </c>
      <c r="DI123" s="66" t="e">
        <f>IF(#REF!="",NA(),#REF!)</f>
        <v>#REF!</v>
      </c>
      <c r="DJ123" s="66" t="e">
        <f>IF(#REF!="",NA(),#REF!)</f>
        <v>#REF!</v>
      </c>
      <c r="DK123" s="66" t="e">
        <f>IF(#REF!="",NA(),#REF!)</f>
        <v>#REF!</v>
      </c>
      <c r="DL123" s="66" t="e">
        <f>IF(#REF!="",NA(),#REF!)</f>
        <v>#REF!</v>
      </c>
      <c r="DM123" s="66" t="e">
        <f>IF(#REF!="",NA(),#REF!)</f>
        <v>#REF!</v>
      </c>
      <c r="DN123" s="66" t="e">
        <f>IF(#REF!="",NA(),#REF!)</f>
        <v>#REF!</v>
      </c>
      <c r="DO123" s="66" t="e">
        <f>IF(#REF!="",NA(),#REF!)</f>
        <v>#REF!</v>
      </c>
      <c r="DP123" s="66" t="e">
        <f>IF(#REF!="",NA(),#REF!)</f>
        <v>#REF!</v>
      </c>
      <c r="DQ123" s="66" t="e">
        <f>IF(#REF!="",NA(),#REF!)</f>
        <v>#REF!</v>
      </c>
      <c r="DR123" s="66" t="e">
        <f>IF(#REF!="",NA(),#REF!)</f>
        <v>#REF!</v>
      </c>
      <c r="DS123" s="66" t="e">
        <f>IF(#REF!="",NA(),#REF!)</f>
        <v>#REF!</v>
      </c>
      <c r="DT123" s="66" t="e">
        <f>IF(#REF!="",NA(),#REF!)</f>
        <v>#REF!</v>
      </c>
      <c r="DU123" s="66" t="e">
        <f>IF(#REF!="",NA(),#REF!)</f>
        <v>#REF!</v>
      </c>
      <c r="DV123" s="66" t="e">
        <f>IF(#REF!="",NA(),#REF!)</f>
        <v>#REF!</v>
      </c>
      <c r="DW123" s="66" t="e">
        <f>IF(#REF!="",NA(),#REF!)</f>
        <v>#REF!</v>
      </c>
      <c r="DX123" s="67" t="e">
        <f>IF(#REF!="",NA(),#REF!)</f>
        <v>#REF!</v>
      </c>
      <c r="DY123" s="304"/>
      <c r="DZ123" s="307"/>
      <c r="EA123" s="68"/>
      <c r="EB123" s="58" t="s">
        <v>70</v>
      </c>
      <c r="EC123" s="310"/>
      <c r="ED123" s="312"/>
      <c r="EE123" s="313"/>
      <c r="EF123" s="313"/>
      <c r="EG123" s="313"/>
      <c r="EH123" s="313"/>
      <c r="EI123" s="313"/>
      <c r="EJ123" s="53" t="str">
        <f t="shared" si="130"/>
        <v/>
      </c>
      <c r="EK123" s="53" t="str">
        <f t="shared" si="130"/>
        <v/>
      </c>
      <c r="EL123" s="70" t="str">
        <f t="shared" si="130"/>
        <v/>
      </c>
      <c r="EM123" t="str">
        <f t="shared" si="130"/>
        <v/>
      </c>
      <c r="EN123" t="str">
        <f t="shared" si="130"/>
        <v/>
      </c>
      <c r="EO123">
        <f t="shared" si="130"/>
        <v>10</v>
      </c>
      <c r="EP123" t="str">
        <f t="shared" si="130"/>
        <v/>
      </c>
      <c r="EQ123">
        <f t="shared" si="130"/>
        <v>9</v>
      </c>
      <c r="ER123" t="str">
        <f t="shared" si="130"/>
        <v/>
      </c>
      <c r="ES123" t="str">
        <f t="shared" si="130"/>
        <v/>
      </c>
      <c r="ET123" t="str">
        <f t="shared" si="130"/>
        <v/>
      </c>
      <c r="EU123" t="str">
        <f t="shared" si="130"/>
        <v/>
      </c>
      <c r="EV123">
        <f t="shared" si="130"/>
        <v>6.4</v>
      </c>
      <c r="EW123" t="str">
        <f t="shared" si="130"/>
        <v/>
      </c>
      <c r="EX123" t="str">
        <f t="shared" si="130"/>
        <v/>
      </c>
      <c r="EY123" t="str">
        <f t="shared" si="88"/>
        <v/>
      </c>
      <c r="EZ123" t="str">
        <f t="shared" si="88"/>
        <v/>
      </c>
      <c r="FA123" t="str">
        <f t="shared" si="88"/>
        <v/>
      </c>
      <c r="FB123" t="str">
        <f t="shared" si="88"/>
        <v/>
      </c>
      <c r="FC123">
        <f t="shared" si="88"/>
        <v>5</v>
      </c>
      <c r="FD123" t="str">
        <f t="shared" si="88"/>
        <v/>
      </c>
      <c r="FE123">
        <f t="shared" si="119"/>
        <v>4.9000000000000004</v>
      </c>
      <c r="FF123" t="str">
        <f t="shared" si="119"/>
        <v/>
      </c>
      <c r="FG123">
        <f t="shared" si="119"/>
        <v>4.5</v>
      </c>
      <c r="FH123" t="str">
        <f t="shared" si="119"/>
        <v/>
      </c>
      <c r="FI123" t="str">
        <f t="shared" si="119"/>
        <v/>
      </c>
      <c r="FJ123">
        <f t="shared" si="119"/>
        <v>4.8</v>
      </c>
      <c r="FK123" t="str">
        <f t="shared" si="119"/>
        <v/>
      </c>
      <c r="FL123" t="str">
        <f t="shared" si="119"/>
        <v/>
      </c>
      <c r="FM123" t="str">
        <f t="shared" si="119"/>
        <v/>
      </c>
      <c r="FN123" t="str">
        <f t="shared" si="119"/>
        <v/>
      </c>
      <c r="FO123" t="str">
        <f t="shared" si="139"/>
        <v/>
      </c>
      <c r="FP123" t="str">
        <f t="shared" si="139"/>
        <v/>
      </c>
      <c r="FQ123">
        <f t="shared" si="139"/>
        <v>3.5</v>
      </c>
      <c r="FR123" t="str">
        <f t="shared" si="139"/>
        <v/>
      </c>
      <c r="FS123" t="str">
        <f t="shared" si="139"/>
        <v/>
      </c>
      <c r="FT123">
        <f t="shared" si="139"/>
        <v>5.0999999999999996</v>
      </c>
      <c r="FU123" t="str">
        <f t="shared" si="139"/>
        <v/>
      </c>
      <c r="FV123" t="str">
        <f t="shared" si="139"/>
        <v/>
      </c>
      <c r="FW123" t="str">
        <f t="shared" si="139"/>
        <v/>
      </c>
      <c r="FX123" t="str">
        <f t="shared" si="139"/>
        <v/>
      </c>
      <c r="FY123">
        <f t="shared" si="139"/>
        <v>2.8</v>
      </c>
      <c r="FZ123" t="str">
        <f t="shared" si="117"/>
        <v/>
      </c>
      <c r="GA123" t="str">
        <f t="shared" si="117"/>
        <v/>
      </c>
      <c r="GB123" t="str">
        <f t="shared" si="117"/>
        <v/>
      </c>
      <c r="GC123" t="str">
        <f t="shared" si="117"/>
        <v/>
      </c>
      <c r="GD123">
        <f t="shared" si="117"/>
        <v>2.7</v>
      </c>
      <c r="GE123" t="str">
        <f t="shared" si="99"/>
        <v/>
      </c>
      <c r="GF123" t="str">
        <f t="shared" si="99"/>
        <v/>
      </c>
      <c r="GG123" t="str">
        <f t="shared" si="99"/>
        <v/>
      </c>
      <c r="GH123" t="str">
        <f t="shared" si="99"/>
        <v/>
      </c>
      <c r="GI123" t="str">
        <f t="shared" si="99"/>
        <v/>
      </c>
      <c r="GJ123" t="str">
        <f t="shared" si="99"/>
        <v/>
      </c>
      <c r="GK123" t="str">
        <f t="shared" si="140"/>
        <v/>
      </c>
      <c r="GL123" t="str">
        <f t="shared" si="140"/>
        <v/>
      </c>
      <c r="GM123" t="str">
        <f t="shared" si="140"/>
        <v/>
      </c>
      <c r="GN123" t="str">
        <f t="shared" si="140"/>
        <v/>
      </c>
      <c r="GO123" t="str">
        <f t="shared" si="140"/>
        <v/>
      </c>
      <c r="GP123" t="str">
        <f t="shared" si="140"/>
        <v/>
      </c>
      <c r="GQ123" t="str">
        <f t="shared" si="140"/>
        <v/>
      </c>
      <c r="GR123" t="str">
        <f t="shared" si="140"/>
        <v/>
      </c>
      <c r="GS123" t="str">
        <f t="shared" si="140"/>
        <v/>
      </c>
      <c r="GT123" t="str">
        <f t="shared" si="140"/>
        <v/>
      </c>
      <c r="GU123" t="str">
        <f t="shared" si="140"/>
        <v/>
      </c>
      <c r="GV123" t="str">
        <f t="shared" si="140"/>
        <v/>
      </c>
      <c r="GW123" t="str">
        <f t="shared" si="140"/>
        <v/>
      </c>
      <c r="GX123" t="str">
        <f t="shared" si="131"/>
        <v/>
      </c>
      <c r="GY123" t="str">
        <f t="shared" si="131"/>
        <v/>
      </c>
      <c r="GZ123" t="str">
        <f t="shared" si="125"/>
        <v/>
      </c>
      <c r="HA123" t="str">
        <f t="shared" si="125"/>
        <v/>
      </c>
      <c r="HB123" t="str">
        <f t="shared" si="125"/>
        <v/>
      </c>
      <c r="HC123" s="71" t="str">
        <f t="shared" si="125"/>
        <v/>
      </c>
      <c r="HD123" s="313"/>
      <c r="HE123" s="313"/>
      <c r="HF123" s="313"/>
      <c r="HG123" s="313"/>
      <c r="HH123" s="313"/>
      <c r="HI123" s="316"/>
      <c r="HM123" s="70"/>
      <c r="KC123" s="71"/>
      <c r="KE123" s="318"/>
      <c r="KF123" s="72"/>
      <c r="KG123" s="72"/>
      <c r="KH123" s="73"/>
      <c r="KI123" s="74"/>
      <c r="KJ123" s="74"/>
      <c r="KK123" s="74"/>
      <c r="KL123" s="74"/>
      <c r="KM123" s="74"/>
      <c r="KN123" s="74"/>
      <c r="KO123" s="74"/>
      <c r="KP123" s="74"/>
      <c r="KQ123" s="74"/>
      <c r="KR123" s="74"/>
      <c r="KS123" s="74"/>
      <c r="KT123" s="74"/>
      <c r="KU123" s="74"/>
      <c r="KV123" s="74"/>
      <c r="KW123" s="74"/>
      <c r="KX123" s="74"/>
      <c r="KY123" s="74"/>
      <c r="KZ123" s="74"/>
      <c r="LA123" s="74"/>
      <c r="LB123" s="74"/>
      <c r="LC123" s="74"/>
      <c r="LD123" s="74"/>
      <c r="LE123" s="74"/>
      <c r="LF123" s="74"/>
      <c r="LG123" s="74"/>
      <c r="LH123" s="74"/>
      <c r="LI123" s="74"/>
      <c r="LJ123" s="74"/>
      <c r="LK123" s="74"/>
      <c r="LL123" s="74"/>
      <c r="LM123" s="74"/>
      <c r="LN123" s="74"/>
      <c r="LO123" s="74"/>
      <c r="LP123" s="74"/>
      <c r="LQ123" s="74"/>
      <c r="LR123" s="74"/>
      <c r="LS123" s="74"/>
      <c r="LT123" s="74"/>
      <c r="LU123" s="74"/>
      <c r="LV123" s="74"/>
      <c r="LW123" s="74"/>
      <c r="LX123" s="74"/>
      <c r="LY123" s="74"/>
      <c r="LZ123" s="74"/>
    </row>
    <row r="124" spans="1:434" ht="17" thickBot="1">
      <c r="A124" s="319"/>
      <c r="B124" s="321"/>
      <c r="C124" s="308"/>
      <c r="D124" s="308"/>
      <c r="E124" s="94" t="s">
        <v>3</v>
      </c>
      <c r="F124" s="311"/>
      <c r="G124" s="100"/>
      <c r="H124" s="100"/>
      <c r="I124" s="95"/>
      <c r="J124" s="79"/>
      <c r="K124" s="80"/>
      <c r="L124" s="79">
        <v>81.900000000000006</v>
      </c>
      <c r="M124" s="80"/>
      <c r="N124" s="79">
        <v>72.2</v>
      </c>
      <c r="O124" s="80"/>
      <c r="P124" s="80"/>
      <c r="Q124" s="80"/>
      <c r="R124" s="80"/>
      <c r="S124" s="79">
        <v>73.5</v>
      </c>
      <c r="T124" s="79"/>
      <c r="U124" s="79"/>
      <c r="V124" s="80"/>
      <c r="W124" s="80"/>
      <c r="X124" s="80"/>
      <c r="Y124" s="79"/>
      <c r="Z124" s="79">
        <v>68.5</v>
      </c>
      <c r="AA124" s="80"/>
      <c r="AB124" s="79">
        <v>60.1</v>
      </c>
      <c r="AC124" s="80"/>
      <c r="AD124" s="79">
        <v>60.4</v>
      </c>
      <c r="AE124" s="79"/>
      <c r="AF124" s="80"/>
      <c r="AG124" s="79">
        <v>44.9</v>
      </c>
      <c r="AH124" s="80"/>
      <c r="AI124" s="80"/>
      <c r="AJ124" s="79"/>
      <c r="AK124" s="96"/>
      <c r="AL124" s="96"/>
      <c r="AM124" s="96"/>
      <c r="AN124" s="97">
        <v>35.6</v>
      </c>
      <c r="AO124" s="96"/>
      <c r="AP124" s="96"/>
      <c r="AQ124" s="97">
        <v>55.1</v>
      </c>
      <c r="AR124" s="96"/>
      <c r="AS124" s="96"/>
      <c r="AT124" s="96"/>
      <c r="AU124" s="96"/>
      <c r="AV124" s="97">
        <v>60.7</v>
      </c>
      <c r="AW124" s="96"/>
      <c r="AX124" s="96"/>
      <c r="AY124" s="97"/>
      <c r="AZ124" s="97"/>
      <c r="BA124" s="98">
        <v>67.400000000000006</v>
      </c>
      <c r="BC124" s="319"/>
      <c r="BD124">
        <v>0</v>
      </c>
      <c r="BE124" s="84" t="e">
        <f t="shared" si="152"/>
        <v>#N/A</v>
      </c>
      <c r="BF124" s="84" t="e">
        <f t="shared" si="152"/>
        <v>#N/A</v>
      </c>
      <c r="BG124" s="84" t="e">
        <f t="shared" si="152"/>
        <v>#N/A</v>
      </c>
      <c r="BH124" s="85" t="e">
        <f t="shared" si="152"/>
        <v>#N/A</v>
      </c>
      <c r="BI124" s="85" t="e">
        <f t="shared" si="152"/>
        <v>#N/A</v>
      </c>
      <c r="BJ124" s="85">
        <f t="shared" si="152"/>
        <v>81.900000000000006</v>
      </c>
      <c r="BK124" s="85" t="e">
        <f t="shared" si="152"/>
        <v>#N/A</v>
      </c>
      <c r="BL124" s="85">
        <f t="shared" si="152"/>
        <v>72.2</v>
      </c>
      <c r="BM124" s="85" t="e">
        <f t="shared" si="152"/>
        <v>#N/A</v>
      </c>
      <c r="BN124" s="85" t="e">
        <f t="shared" si="152"/>
        <v>#N/A</v>
      </c>
      <c r="BO124" s="85" t="e">
        <f t="shared" si="152"/>
        <v>#N/A</v>
      </c>
      <c r="BP124" s="85" t="e">
        <f t="shared" si="152"/>
        <v>#N/A</v>
      </c>
      <c r="BQ124" s="85">
        <f t="shared" si="152"/>
        <v>73.5</v>
      </c>
      <c r="BR124" s="85" t="e">
        <f t="shared" si="152"/>
        <v>#N/A</v>
      </c>
      <c r="BS124" s="85" t="e">
        <f t="shared" si="152"/>
        <v>#N/A</v>
      </c>
      <c r="BT124" s="85" t="e">
        <f t="shared" si="152"/>
        <v>#N/A</v>
      </c>
      <c r="BU124" s="85" t="e">
        <f t="shared" si="153"/>
        <v>#N/A</v>
      </c>
      <c r="BV124" s="85" t="e">
        <f t="shared" si="153"/>
        <v>#N/A</v>
      </c>
      <c r="BW124" s="85" t="e">
        <f t="shared" si="153"/>
        <v>#N/A</v>
      </c>
      <c r="BX124" s="85">
        <f t="shared" si="153"/>
        <v>68.5</v>
      </c>
      <c r="BY124" s="85" t="e">
        <f t="shared" si="153"/>
        <v>#N/A</v>
      </c>
      <c r="BZ124" s="85">
        <f t="shared" si="153"/>
        <v>60.1</v>
      </c>
      <c r="CA124" s="85" t="e">
        <f t="shared" si="153"/>
        <v>#N/A</v>
      </c>
      <c r="CB124" s="85">
        <f t="shared" si="153"/>
        <v>60.4</v>
      </c>
      <c r="CC124" s="85" t="e">
        <f t="shared" si="153"/>
        <v>#N/A</v>
      </c>
      <c r="CD124" s="85" t="e">
        <f t="shared" si="153"/>
        <v>#N/A</v>
      </c>
      <c r="CE124" s="85">
        <f t="shared" si="153"/>
        <v>44.9</v>
      </c>
      <c r="CF124" s="85" t="e">
        <f t="shared" si="153"/>
        <v>#N/A</v>
      </c>
      <c r="CG124" s="85" t="e">
        <f t="shared" si="153"/>
        <v>#N/A</v>
      </c>
      <c r="CH124" s="85" t="e">
        <f t="shared" si="153"/>
        <v>#N/A</v>
      </c>
      <c r="CI124" s="85" t="e">
        <f t="shared" si="153"/>
        <v>#N/A</v>
      </c>
      <c r="CJ124" s="85" t="e">
        <f t="shared" si="153"/>
        <v>#N/A</v>
      </c>
      <c r="CK124" s="85" t="e">
        <f t="shared" si="154"/>
        <v>#N/A</v>
      </c>
      <c r="CL124" s="85">
        <f t="shared" si="154"/>
        <v>35.6</v>
      </c>
      <c r="CM124" s="85" t="e">
        <f t="shared" si="154"/>
        <v>#N/A</v>
      </c>
      <c r="CN124" s="85" t="e">
        <f t="shared" si="154"/>
        <v>#N/A</v>
      </c>
      <c r="CO124" s="85">
        <f t="shared" si="154"/>
        <v>55.1</v>
      </c>
      <c r="CP124" s="85" t="e">
        <f t="shared" si="154"/>
        <v>#N/A</v>
      </c>
      <c r="CQ124" s="85" t="e">
        <f t="shared" si="154"/>
        <v>#N/A</v>
      </c>
      <c r="CR124" s="85" t="e">
        <f t="shared" si="154"/>
        <v>#N/A</v>
      </c>
      <c r="CS124" s="85" t="e">
        <f t="shared" si="154"/>
        <v>#N/A</v>
      </c>
      <c r="CT124" s="85">
        <f t="shared" si="154"/>
        <v>60.7</v>
      </c>
      <c r="CU124" s="85" t="e">
        <f t="shared" si="154"/>
        <v>#N/A</v>
      </c>
      <c r="CV124" s="85" t="e">
        <f t="shared" si="154"/>
        <v>#N/A</v>
      </c>
      <c r="CW124" s="85" t="e">
        <f t="shared" si="154"/>
        <v>#N/A</v>
      </c>
      <c r="CX124" s="85" t="e">
        <f t="shared" si="154"/>
        <v>#N/A</v>
      </c>
      <c r="CY124" s="85">
        <f t="shared" si="154"/>
        <v>67.400000000000006</v>
      </c>
      <c r="CZ124" s="85" t="e">
        <f>IF(#REF!="",NA(),#REF!)</f>
        <v>#REF!</v>
      </c>
      <c r="DA124" s="85" t="e">
        <f>IF(#REF!="",NA(),#REF!)</f>
        <v>#REF!</v>
      </c>
      <c r="DB124" s="85" t="e">
        <f>IF(#REF!="",NA(),#REF!)</f>
        <v>#REF!</v>
      </c>
      <c r="DC124" s="85" t="e">
        <f>IF(#REF!="",NA(),#REF!)</f>
        <v>#REF!</v>
      </c>
      <c r="DD124" s="85" t="e">
        <f>IF(#REF!="",NA(),#REF!)</f>
        <v>#REF!</v>
      </c>
      <c r="DE124" s="85" t="e">
        <f>IF(#REF!="",NA(),#REF!)</f>
        <v>#REF!</v>
      </c>
      <c r="DF124" s="85" t="e">
        <f>IF(#REF!="",NA(),#REF!)</f>
        <v>#REF!</v>
      </c>
      <c r="DG124" s="85" t="e">
        <f>IF(#REF!="",NA(),#REF!)</f>
        <v>#REF!</v>
      </c>
      <c r="DH124" s="85" t="e">
        <f>IF(#REF!="",NA(),#REF!)</f>
        <v>#REF!</v>
      </c>
      <c r="DI124" s="85" t="e">
        <f>IF(#REF!="",NA(),#REF!)</f>
        <v>#REF!</v>
      </c>
      <c r="DJ124" s="85" t="e">
        <f>IF(#REF!="",NA(),#REF!)</f>
        <v>#REF!</v>
      </c>
      <c r="DK124" s="85" t="e">
        <f>IF(#REF!="",NA(),#REF!)</f>
        <v>#REF!</v>
      </c>
      <c r="DL124" s="85" t="e">
        <f>IF(#REF!="",NA(),#REF!)</f>
        <v>#REF!</v>
      </c>
      <c r="DM124" s="85" t="e">
        <f>IF(#REF!="",NA(),#REF!)</f>
        <v>#REF!</v>
      </c>
      <c r="DN124" s="85" t="e">
        <f>IF(#REF!="",NA(),#REF!)</f>
        <v>#REF!</v>
      </c>
      <c r="DO124" s="85" t="e">
        <f>IF(#REF!="",NA(),#REF!)</f>
        <v>#REF!</v>
      </c>
      <c r="DP124" s="85" t="e">
        <f>IF(#REF!="",NA(),#REF!)</f>
        <v>#REF!</v>
      </c>
      <c r="DQ124" s="85" t="e">
        <f>IF(#REF!="",NA(),#REF!)</f>
        <v>#REF!</v>
      </c>
      <c r="DR124" s="85" t="e">
        <f>IF(#REF!="",NA(),#REF!)</f>
        <v>#REF!</v>
      </c>
      <c r="DS124" s="85" t="e">
        <f>IF(#REF!="",NA(),#REF!)</f>
        <v>#REF!</v>
      </c>
      <c r="DT124" s="85" t="e">
        <f>IF(#REF!="",NA(),#REF!)</f>
        <v>#REF!</v>
      </c>
      <c r="DU124" s="85" t="e">
        <f>IF(#REF!="",NA(),#REF!)</f>
        <v>#REF!</v>
      </c>
      <c r="DV124" s="85" t="e">
        <f>IF(#REF!="",NA(),#REF!)</f>
        <v>#REF!</v>
      </c>
      <c r="DW124" s="85" t="e">
        <f>IF(#REF!="",NA(),#REF!)</f>
        <v>#REF!</v>
      </c>
      <c r="DX124" s="86" t="e">
        <f>IF(#REF!="",NA(),#REF!)</f>
        <v>#REF!</v>
      </c>
      <c r="DY124" s="305"/>
      <c r="DZ124" s="308"/>
      <c r="EA124" s="87"/>
      <c r="EB124" s="58" t="s">
        <v>3</v>
      </c>
      <c r="EC124" s="311"/>
      <c r="ED124" s="312"/>
      <c r="EE124" s="313"/>
      <c r="EF124" s="313"/>
      <c r="EG124" s="313"/>
      <c r="EH124" s="313"/>
      <c r="EI124" s="313"/>
      <c r="EJ124" s="53" t="str">
        <f t="shared" si="130"/>
        <v/>
      </c>
      <c r="EK124" s="53" t="str">
        <f t="shared" si="130"/>
        <v/>
      </c>
      <c r="EL124" s="88" t="str">
        <f t="shared" si="130"/>
        <v/>
      </c>
      <c r="EM124" s="89" t="str">
        <f t="shared" si="130"/>
        <v/>
      </c>
      <c r="EN124" s="89" t="str">
        <f t="shared" si="130"/>
        <v/>
      </c>
      <c r="EO124" s="89">
        <f t="shared" si="130"/>
        <v>81.900000000000006</v>
      </c>
      <c r="EP124" s="89" t="str">
        <f t="shared" si="130"/>
        <v/>
      </c>
      <c r="EQ124" s="89">
        <f t="shared" si="130"/>
        <v>72.2</v>
      </c>
      <c r="ER124" s="89" t="str">
        <f t="shared" si="130"/>
        <v/>
      </c>
      <c r="ES124" s="89" t="str">
        <f t="shared" si="130"/>
        <v/>
      </c>
      <c r="ET124" s="89" t="str">
        <f t="shared" si="130"/>
        <v/>
      </c>
      <c r="EU124" s="89" t="str">
        <f t="shared" si="130"/>
        <v/>
      </c>
      <c r="EV124" s="89">
        <f t="shared" si="130"/>
        <v>73.5</v>
      </c>
      <c r="EW124" s="89" t="str">
        <f t="shared" si="130"/>
        <v/>
      </c>
      <c r="EX124" s="89" t="str">
        <f t="shared" si="130"/>
        <v/>
      </c>
      <c r="EY124" s="89" t="str">
        <f t="shared" si="88"/>
        <v/>
      </c>
      <c r="EZ124" s="89" t="str">
        <f t="shared" si="88"/>
        <v/>
      </c>
      <c r="FA124" s="89" t="str">
        <f t="shared" si="88"/>
        <v/>
      </c>
      <c r="FB124" s="89" t="str">
        <f t="shared" si="88"/>
        <v/>
      </c>
      <c r="FC124" s="89">
        <f t="shared" si="88"/>
        <v>68.5</v>
      </c>
      <c r="FD124" s="89" t="str">
        <f t="shared" si="88"/>
        <v/>
      </c>
      <c r="FE124" s="89">
        <f t="shared" si="119"/>
        <v>60.1</v>
      </c>
      <c r="FF124" s="89" t="str">
        <f t="shared" si="119"/>
        <v/>
      </c>
      <c r="FG124" s="89">
        <f t="shared" si="119"/>
        <v>60.4</v>
      </c>
      <c r="FH124" s="89" t="str">
        <f t="shared" si="119"/>
        <v/>
      </c>
      <c r="FI124" s="89" t="str">
        <f t="shared" si="119"/>
        <v/>
      </c>
      <c r="FJ124" s="89">
        <f t="shared" si="119"/>
        <v>44.9</v>
      </c>
      <c r="FK124" s="89" t="str">
        <f t="shared" si="119"/>
        <v/>
      </c>
      <c r="FL124" s="89" t="str">
        <f t="shared" si="119"/>
        <v/>
      </c>
      <c r="FM124" s="89" t="str">
        <f t="shared" si="119"/>
        <v/>
      </c>
      <c r="FN124" s="89" t="str">
        <f t="shared" si="119"/>
        <v/>
      </c>
      <c r="FO124" s="89" t="str">
        <f t="shared" si="139"/>
        <v/>
      </c>
      <c r="FP124" s="89" t="str">
        <f t="shared" si="139"/>
        <v/>
      </c>
      <c r="FQ124" s="89">
        <f t="shared" si="139"/>
        <v>35.6</v>
      </c>
      <c r="FR124" s="89" t="str">
        <f t="shared" si="139"/>
        <v/>
      </c>
      <c r="FS124" s="89" t="str">
        <f t="shared" si="139"/>
        <v/>
      </c>
      <c r="FT124" s="89">
        <f t="shared" si="139"/>
        <v>55.1</v>
      </c>
      <c r="FU124" s="89" t="str">
        <f t="shared" si="139"/>
        <v/>
      </c>
      <c r="FV124" s="89" t="str">
        <f t="shared" si="139"/>
        <v/>
      </c>
      <c r="FW124" s="89" t="str">
        <f t="shared" si="139"/>
        <v/>
      </c>
      <c r="FX124" s="89" t="str">
        <f t="shared" si="139"/>
        <v/>
      </c>
      <c r="FY124" s="89">
        <f t="shared" si="139"/>
        <v>60.7</v>
      </c>
      <c r="FZ124" s="89" t="str">
        <f t="shared" si="117"/>
        <v/>
      </c>
      <c r="GA124" s="89" t="str">
        <f t="shared" si="117"/>
        <v/>
      </c>
      <c r="GB124" s="89" t="str">
        <f t="shared" si="117"/>
        <v/>
      </c>
      <c r="GC124" s="89" t="str">
        <f t="shared" si="117"/>
        <v/>
      </c>
      <c r="GD124" s="89">
        <f t="shared" si="117"/>
        <v>67.400000000000006</v>
      </c>
      <c r="GE124" s="89" t="str">
        <f t="shared" si="99"/>
        <v/>
      </c>
      <c r="GF124" s="89" t="str">
        <f t="shared" si="99"/>
        <v/>
      </c>
      <c r="GG124" s="89" t="str">
        <f t="shared" si="99"/>
        <v/>
      </c>
      <c r="GH124" s="89" t="str">
        <f t="shared" si="99"/>
        <v/>
      </c>
      <c r="GI124" s="89" t="str">
        <f t="shared" si="99"/>
        <v/>
      </c>
      <c r="GJ124" s="89" t="str">
        <f t="shared" si="99"/>
        <v/>
      </c>
      <c r="GK124" s="89" t="str">
        <f t="shared" si="140"/>
        <v/>
      </c>
      <c r="GL124" s="89" t="str">
        <f t="shared" si="140"/>
        <v/>
      </c>
      <c r="GM124" s="89" t="str">
        <f t="shared" si="140"/>
        <v/>
      </c>
      <c r="GN124" s="89" t="str">
        <f t="shared" si="140"/>
        <v/>
      </c>
      <c r="GO124" s="89" t="str">
        <f t="shared" si="140"/>
        <v/>
      </c>
      <c r="GP124" s="89" t="str">
        <f t="shared" si="140"/>
        <v/>
      </c>
      <c r="GQ124" s="89" t="str">
        <f t="shared" si="140"/>
        <v/>
      </c>
      <c r="GR124" s="89" t="str">
        <f t="shared" si="140"/>
        <v/>
      </c>
      <c r="GS124" s="89" t="str">
        <f t="shared" si="140"/>
        <v/>
      </c>
      <c r="GT124" s="89" t="str">
        <f t="shared" si="140"/>
        <v/>
      </c>
      <c r="GU124" s="89" t="str">
        <f t="shared" si="140"/>
        <v/>
      </c>
      <c r="GV124" s="89" t="str">
        <f t="shared" si="140"/>
        <v/>
      </c>
      <c r="GW124" s="89" t="str">
        <f t="shared" si="140"/>
        <v/>
      </c>
      <c r="GX124" s="89" t="str">
        <f t="shared" si="131"/>
        <v/>
      </c>
      <c r="GY124" s="89" t="str">
        <f t="shared" si="131"/>
        <v/>
      </c>
      <c r="GZ124" s="89" t="str">
        <f t="shared" si="125"/>
        <v/>
      </c>
      <c r="HA124" s="89" t="str">
        <f t="shared" si="125"/>
        <v/>
      </c>
      <c r="HB124" s="89" t="str">
        <f t="shared" si="125"/>
        <v/>
      </c>
      <c r="HC124" s="90" t="str">
        <f t="shared" si="125"/>
        <v/>
      </c>
      <c r="HD124" s="313"/>
      <c r="HE124" s="313"/>
      <c r="HF124" s="313"/>
      <c r="HG124" s="313"/>
      <c r="HH124" s="313"/>
      <c r="HI124" s="316"/>
      <c r="HM124" s="88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  <c r="IX124" s="89"/>
      <c r="IY124" s="89"/>
      <c r="IZ124" s="89"/>
      <c r="JA124" s="89"/>
      <c r="JB124" s="89"/>
      <c r="JC124" s="89"/>
      <c r="JD124" s="89"/>
      <c r="JE124" s="89"/>
      <c r="JF124" s="89"/>
      <c r="JG124" s="89"/>
      <c r="JH124" s="89"/>
      <c r="JI124" s="89"/>
      <c r="JJ124" s="89"/>
      <c r="JK124" s="89"/>
      <c r="JL124" s="89"/>
      <c r="JM124" s="89"/>
      <c r="JN124" s="89"/>
      <c r="JO124" s="89"/>
      <c r="JP124" s="89"/>
      <c r="JQ124" s="89"/>
      <c r="JR124" s="89"/>
      <c r="JS124" s="89"/>
      <c r="JT124" s="89"/>
      <c r="JU124" s="89"/>
      <c r="JV124" s="89"/>
      <c r="JW124" s="89"/>
      <c r="JX124" s="89"/>
      <c r="JY124" s="89"/>
      <c r="JZ124" s="89"/>
      <c r="KA124" s="89"/>
      <c r="KB124" s="89"/>
      <c r="KC124" s="90"/>
      <c r="KE124" s="318"/>
      <c r="KF124" s="91"/>
      <c r="KG124" s="91"/>
      <c r="KH124" s="92"/>
      <c r="KI124" s="93"/>
      <c r="KJ124" s="93"/>
      <c r="KK124" s="93"/>
      <c r="KL124" s="93"/>
      <c r="KM124" s="93"/>
      <c r="KN124" s="93"/>
      <c r="KO124" s="93"/>
      <c r="KP124" s="93"/>
      <c r="KQ124" s="93"/>
      <c r="KR124" s="93"/>
      <c r="KS124" s="93"/>
      <c r="KT124" s="93"/>
      <c r="KU124" s="93"/>
      <c r="KV124" s="93"/>
      <c r="KW124" s="93"/>
      <c r="KX124" s="93"/>
      <c r="KY124" s="93"/>
      <c r="KZ124" s="93"/>
      <c r="LA124" s="93"/>
      <c r="LB124" s="93"/>
      <c r="LC124" s="93"/>
      <c r="LD124" s="93"/>
      <c r="LE124" s="93"/>
      <c r="LF124" s="93"/>
      <c r="LG124" s="93"/>
      <c r="LH124" s="93"/>
      <c r="LI124" s="93"/>
      <c r="LJ124" s="93"/>
      <c r="LK124" s="93"/>
      <c r="LL124" s="93"/>
      <c r="LM124" s="93"/>
      <c r="LN124" s="93"/>
      <c r="LO124" s="93"/>
      <c r="LP124" s="93"/>
      <c r="LQ124" s="93"/>
      <c r="LR124" s="93"/>
      <c r="LS124" s="93"/>
      <c r="LT124" s="93"/>
      <c r="LU124" s="93"/>
      <c r="LV124" s="93"/>
      <c r="LW124" s="93"/>
      <c r="LX124" s="93"/>
      <c r="LY124" s="93"/>
      <c r="LZ124" s="93"/>
    </row>
    <row r="125" spans="1:434" ht="15" customHeight="1" thickBot="1">
      <c r="A125" s="319" t="s">
        <v>99</v>
      </c>
      <c r="B125" s="321" t="s">
        <v>100</v>
      </c>
      <c r="C125" s="306">
        <f ca="1">_xlfn.DAYS(TODAY(),F125)</f>
        <v>2601</v>
      </c>
      <c r="D125" s="306" t="s">
        <v>101</v>
      </c>
      <c r="E125" s="41" t="s">
        <v>65</v>
      </c>
      <c r="F125" s="309">
        <v>42831</v>
      </c>
      <c r="G125" s="99"/>
      <c r="H125" s="99"/>
      <c r="I125" s="43">
        <v>0</v>
      </c>
      <c r="J125" s="44"/>
      <c r="K125" s="45"/>
      <c r="L125" s="44">
        <v>87</v>
      </c>
      <c r="M125" s="45"/>
      <c r="N125" s="44"/>
      <c r="O125" s="45"/>
      <c r="P125" s="45"/>
      <c r="Q125" s="45"/>
      <c r="R125" s="45"/>
      <c r="S125" s="44">
        <v>34</v>
      </c>
      <c r="T125" s="44"/>
      <c r="U125" s="44"/>
      <c r="V125" s="45"/>
      <c r="W125" s="45"/>
      <c r="X125" s="45"/>
      <c r="Y125" s="44"/>
      <c r="Z125" s="44">
        <v>15</v>
      </c>
      <c r="AA125" s="45"/>
      <c r="AB125" s="44"/>
      <c r="AC125" s="45"/>
      <c r="AD125" s="44">
        <v>10</v>
      </c>
      <c r="AE125" s="44"/>
      <c r="AF125" s="45"/>
      <c r="AG125" s="44">
        <v>6</v>
      </c>
      <c r="AH125" s="45"/>
      <c r="AI125" s="45"/>
      <c r="AJ125" s="44"/>
      <c r="AK125" s="46"/>
      <c r="AL125" s="46"/>
      <c r="AM125" s="46"/>
      <c r="AN125" s="47">
        <v>1</v>
      </c>
      <c r="AO125" s="46"/>
      <c r="AP125" s="46"/>
      <c r="AQ125" s="47">
        <v>1</v>
      </c>
      <c r="AR125" s="46"/>
      <c r="AS125" s="46"/>
      <c r="AT125" s="46"/>
      <c r="AU125" s="46"/>
      <c r="AV125" s="47">
        <v>1</v>
      </c>
      <c r="AW125" s="46"/>
      <c r="AX125" s="46"/>
      <c r="AY125" s="47"/>
      <c r="AZ125" s="47"/>
      <c r="BA125" s="48">
        <v>1</v>
      </c>
      <c r="BC125" s="319" t="s">
        <v>102</v>
      </c>
      <c r="BD125">
        <v>0</v>
      </c>
      <c r="BE125" s="49" t="e">
        <f t="shared" ref="BE125:CY125" si="155">IF(G125="",NA(),G125*10)</f>
        <v>#N/A</v>
      </c>
      <c r="BF125" s="49" t="e">
        <f t="shared" si="155"/>
        <v>#N/A</v>
      </c>
      <c r="BG125" s="49">
        <f t="shared" si="155"/>
        <v>0</v>
      </c>
      <c r="BH125" s="50" t="e">
        <f t="shared" si="155"/>
        <v>#N/A</v>
      </c>
      <c r="BI125" s="50" t="e">
        <f t="shared" si="155"/>
        <v>#N/A</v>
      </c>
      <c r="BJ125" s="50">
        <f t="shared" si="155"/>
        <v>870</v>
      </c>
      <c r="BK125" s="50" t="e">
        <f t="shared" si="155"/>
        <v>#N/A</v>
      </c>
      <c r="BL125" s="50" t="e">
        <f t="shared" si="155"/>
        <v>#N/A</v>
      </c>
      <c r="BM125" s="50" t="e">
        <f t="shared" si="155"/>
        <v>#N/A</v>
      </c>
      <c r="BN125" s="50" t="e">
        <f t="shared" si="155"/>
        <v>#N/A</v>
      </c>
      <c r="BO125" s="50" t="e">
        <f t="shared" si="155"/>
        <v>#N/A</v>
      </c>
      <c r="BP125" s="50" t="e">
        <f t="shared" si="155"/>
        <v>#N/A</v>
      </c>
      <c r="BQ125" s="50">
        <f t="shared" si="155"/>
        <v>340</v>
      </c>
      <c r="BR125" s="50" t="e">
        <f t="shared" si="155"/>
        <v>#N/A</v>
      </c>
      <c r="BS125" s="50" t="e">
        <f t="shared" si="155"/>
        <v>#N/A</v>
      </c>
      <c r="BT125" s="50" t="e">
        <f t="shared" si="155"/>
        <v>#N/A</v>
      </c>
      <c r="BU125" s="50" t="e">
        <f t="shared" si="155"/>
        <v>#N/A</v>
      </c>
      <c r="BV125" s="50" t="e">
        <f t="shared" si="155"/>
        <v>#N/A</v>
      </c>
      <c r="BW125" s="50" t="e">
        <f t="shared" si="155"/>
        <v>#N/A</v>
      </c>
      <c r="BX125" s="50">
        <f t="shared" si="155"/>
        <v>150</v>
      </c>
      <c r="BY125" s="50" t="e">
        <f t="shared" si="155"/>
        <v>#N/A</v>
      </c>
      <c r="BZ125" s="50" t="e">
        <f t="shared" si="155"/>
        <v>#N/A</v>
      </c>
      <c r="CA125" s="50" t="e">
        <f t="shared" si="155"/>
        <v>#N/A</v>
      </c>
      <c r="CB125" s="50">
        <f t="shared" si="155"/>
        <v>100</v>
      </c>
      <c r="CC125" s="50" t="e">
        <f t="shared" si="155"/>
        <v>#N/A</v>
      </c>
      <c r="CD125" s="50" t="e">
        <f t="shared" si="155"/>
        <v>#N/A</v>
      </c>
      <c r="CE125" s="50">
        <f t="shared" si="155"/>
        <v>60</v>
      </c>
      <c r="CF125" s="50" t="e">
        <f t="shared" si="155"/>
        <v>#N/A</v>
      </c>
      <c r="CG125" s="50" t="e">
        <f t="shared" si="155"/>
        <v>#N/A</v>
      </c>
      <c r="CH125" s="50" t="e">
        <f t="shared" si="155"/>
        <v>#N/A</v>
      </c>
      <c r="CI125" s="50" t="e">
        <f t="shared" si="155"/>
        <v>#N/A</v>
      </c>
      <c r="CJ125" s="50" t="e">
        <f t="shared" si="155"/>
        <v>#N/A</v>
      </c>
      <c r="CK125" s="50" t="e">
        <f t="shared" si="155"/>
        <v>#N/A</v>
      </c>
      <c r="CL125" s="50">
        <f t="shared" si="155"/>
        <v>10</v>
      </c>
      <c r="CM125" s="50" t="e">
        <f t="shared" si="155"/>
        <v>#N/A</v>
      </c>
      <c r="CN125" s="50" t="e">
        <f t="shared" si="155"/>
        <v>#N/A</v>
      </c>
      <c r="CO125" s="50">
        <f t="shared" si="155"/>
        <v>10</v>
      </c>
      <c r="CP125" s="50" t="e">
        <f t="shared" si="155"/>
        <v>#N/A</v>
      </c>
      <c r="CQ125" s="50" t="e">
        <f t="shared" si="155"/>
        <v>#N/A</v>
      </c>
      <c r="CR125" s="50" t="e">
        <f t="shared" si="155"/>
        <v>#N/A</v>
      </c>
      <c r="CS125" s="50" t="e">
        <f t="shared" si="155"/>
        <v>#N/A</v>
      </c>
      <c r="CT125" s="50">
        <f t="shared" si="155"/>
        <v>10</v>
      </c>
      <c r="CU125" s="50" t="e">
        <f t="shared" si="155"/>
        <v>#N/A</v>
      </c>
      <c r="CV125" s="50" t="e">
        <f t="shared" si="155"/>
        <v>#N/A</v>
      </c>
      <c r="CW125" s="50" t="e">
        <f t="shared" si="155"/>
        <v>#N/A</v>
      </c>
      <c r="CX125" s="50" t="e">
        <f t="shared" si="155"/>
        <v>#N/A</v>
      </c>
      <c r="CY125" s="50">
        <f t="shared" si="155"/>
        <v>10</v>
      </c>
      <c r="CZ125" s="50" t="e">
        <f>IF(#REF!="",NA(),#REF!*10)</f>
        <v>#REF!</v>
      </c>
      <c r="DA125" s="50" t="e">
        <f>IF(#REF!="",NA(),#REF!*10)</f>
        <v>#REF!</v>
      </c>
      <c r="DB125" s="50" t="e">
        <f>IF(#REF!="",NA(),#REF!*10)</f>
        <v>#REF!</v>
      </c>
      <c r="DC125" s="50" t="e">
        <f>IF(#REF!="",NA(),#REF!*10)</f>
        <v>#REF!</v>
      </c>
      <c r="DD125" s="50" t="e">
        <f>IF(#REF!="",NA(),#REF!*10)</f>
        <v>#REF!</v>
      </c>
      <c r="DE125" s="50" t="e">
        <f>IF(#REF!="",NA(),#REF!*10)</f>
        <v>#REF!</v>
      </c>
      <c r="DF125" s="50" t="e">
        <f>IF(#REF!="",NA(),#REF!*10)</f>
        <v>#REF!</v>
      </c>
      <c r="DG125" s="50" t="e">
        <f>IF(#REF!="",NA(),#REF!*10)</f>
        <v>#REF!</v>
      </c>
      <c r="DH125" s="50" t="e">
        <f>IF(#REF!="",NA(),#REF!*10)</f>
        <v>#REF!</v>
      </c>
      <c r="DI125" s="50" t="e">
        <f>IF(#REF!="",NA(),#REF!*10)</f>
        <v>#REF!</v>
      </c>
      <c r="DJ125" s="50" t="e">
        <f>IF(#REF!="",NA(),#REF!*10)</f>
        <v>#REF!</v>
      </c>
      <c r="DK125" s="50" t="e">
        <f>IF(#REF!="",NA(),#REF!*10)</f>
        <v>#REF!</v>
      </c>
      <c r="DL125" s="50" t="e">
        <f>IF(#REF!="",NA(),#REF!*10)</f>
        <v>#REF!</v>
      </c>
      <c r="DM125" s="50" t="e">
        <f>IF(#REF!="",NA(),#REF!*10)</f>
        <v>#REF!</v>
      </c>
      <c r="DN125" s="50" t="e">
        <f>IF(#REF!="",NA(),#REF!*10)</f>
        <v>#REF!</v>
      </c>
      <c r="DO125" s="50" t="e">
        <f>IF(#REF!="",NA(),#REF!*10)</f>
        <v>#REF!</v>
      </c>
      <c r="DP125" s="50" t="e">
        <f>IF(#REF!="",NA(),#REF!*10)</f>
        <v>#REF!</v>
      </c>
      <c r="DQ125" s="50" t="e">
        <f>IF(#REF!="",NA(),#REF!*10)</f>
        <v>#REF!</v>
      </c>
      <c r="DR125" s="50" t="e">
        <f>IF(#REF!="",NA(),#REF!*10)</f>
        <v>#REF!</v>
      </c>
      <c r="DS125" s="50" t="e">
        <f>IF(#REF!="",NA(),#REF!*10)</f>
        <v>#REF!</v>
      </c>
      <c r="DT125" s="50" t="e">
        <f>IF(#REF!="",NA(),#REF!*10)</f>
        <v>#REF!</v>
      </c>
      <c r="DU125" s="50" t="e">
        <f>IF(#REF!="",NA(),#REF!*10)</f>
        <v>#REF!</v>
      </c>
      <c r="DV125" s="50" t="e">
        <f>IF(#REF!="",NA(),#REF!*10)</f>
        <v>#REF!</v>
      </c>
      <c r="DW125" s="50" t="e">
        <f>IF(#REF!="",NA(),#REF!*10)</f>
        <v>#REF!</v>
      </c>
      <c r="DX125" s="51" t="e">
        <f>IF(#REF!="",NA(),#REF!*10)</f>
        <v>#REF!</v>
      </c>
      <c r="DY125" s="303">
        <f ca="1">_xlfn.DAYS(TODAY(),EC125)</f>
        <v>2601</v>
      </c>
      <c r="DZ125" s="323" t="s">
        <v>101</v>
      </c>
      <c r="EA125" s="52">
        <f t="shared" ref="EA125" si="156">SUM(EL125:HC125)</f>
        <v>1560</v>
      </c>
      <c r="EB125" s="41" t="s">
        <v>65</v>
      </c>
      <c r="EC125" s="309">
        <v>42831</v>
      </c>
      <c r="ED125" s="312"/>
      <c r="EE125" s="313"/>
      <c r="EF125" s="313"/>
      <c r="EG125" s="313"/>
      <c r="EH125" s="313"/>
      <c r="EI125" s="313"/>
      <c r="EJ125" s="53" t="str">
        <f t="shared" si="130"/>
        <v/>
      </c>
      <c r="EK125" s="53" t="str">
        <f t="shared" si="130"/>
        <v/>
      </c>
      <c r="EL125" s="53">
        <f t="shared" si="130"/>
        <v>0</v>
      </c>
      <c r="EM125" s="54" t="str">
        <f t="shared" si="130"/>
        <v/>
      </c>
      <c r="EN125" s="54" t="str">
        <f t="shared" si="130"/>
        <v/>
      </c>
      <c r="EO125" s="54">
        <f t="shared" si="130"/>
        <v>870</v>
      </c>
      <c r="EP125" s="54" t="str">
        <f t="shared" si="130"/>
        <v/>
      </c>
      <c r="EQ125" s="54" t="str">
        <f t="shared" si="130"/>
        <v/>
      </c>
      <c r="ER125" s="54" t="str">
        <f t="shared" si="130"/>
        <v/>
      </c>
      <c r="ES125" s="54" t="str">
        <f t="shared" si="130"/>
        <v/>
      </c>
      <c r="ET125" s="54" t="str">
        <f t="shared" si="130"/>
        <v/>
      </c>
      <c r="EU125" s="54" t="str">
        <f t="shared" si="130"/>
        <v/>
      </c>
      <c r="EV125" s="54">
        <f t="shared" si="130"/>
        <v>340</v>
      </c>
      <c r="EW125" s="54" t="str">
        <f t="shared" si="130"/>
        <v/>
      </c>
      <c r="EX125" s="54" t="str">
        <f t="shared" si="130"/>
        <v/>
      </c>
      <c r="EY125" s="54" t="str">
        <f t="shared" si="88"/>
        <v/>
      </c>
      <c r="EZ125" s="54" t="str">
        <f t="shared" si="88"/>
        <v/>
      </c>
      <c r="FA125" s="54" t="str">
        <f t="shared" si="88"/>
        <v/>
      </c>
      <c r="FB125" s="54" t="str">
        <f t="shared" si="88"/>
        <v/>
      </c>
      <c r="FC125" s="54">
        <f t="shared" si="88"/>
        <v>150</v>
      </c>
      <c r="FD125" s="54" t="str">
        <f t="shared" si="88"/>
        <v/>
      </c>
      <c r="FE125" s="54" t="str">
        <f t="shared" si="119"/>
        <v/>
      </c>
      <c r="FF125" s="54" t="str">
        <f t="shared" si="119"/>
        <v/>
      </c>
      <c r="FG125" s="54">
        <f t="shared" si="119"/>
        <v>100</v>
      </c>
      <c r="FH125" s="54" t="str">
        <f t="shared" si="119"/>
        <v/>
      </c>
      <c r="FI125" s="54" t="str">
        <f t="shared" si="119"/>
        <v/>
      </c>
      <c r="FJ125" s="54">
        <f t="shared" si="119"/>
        <v>60</v>
      </c>
      <c r="FK125" s="54" t="str">
        <f t="shared" si="119"/>
        <v/>
      </c>
      <c r="FL125" s="54" t="str">
        <f t="shared" si="119"/>
        <v/>
      </c>
      <c r="FM125" s="54" t="str">
        <f t="shared" si="119"/>
        <v/>
      </c>
      <c r="FN125" s="54" t="str">
        <f t="shared" si="119"/>
        <v/>
      </c>
      <c r="FO125" s="54" t="str">
        <f t="shared" si="139"/>
        <v/>
      </c>
      <c r="FP125" s="54" t="str">
        <f t="shared" si="139"/>
        <v/>
      </c>
      <c r="FQ125" s="54">
        <f t="shared" si="139"/>
        <v>10</v>
      </c>
      <c r="FR125" s="54" t="str">
        <f t="shared" si="139"/>
        <v/>
      </c>
      <c r="FS125" s="54" t="str">
        <f t="shared" si="139"/>
        <v/>
      </c>
      <c r="FT125" s="54">
        <f t="shared" si="139"/>
        <v>10</v>
      </c>
      <c r="FU125" s="54" t="str">
        <f t="shared" si="139"/>
        <v/>
      </c>
      <c r="FV125" s="54" t="str">
        <f t="shared" si="139"/>
        <v/>
      </c>
      <c r="FW125" s="54" t="str">
        <f t="shared" si="139"/>
        <v/>
      </c>
      <c r="FX125" s="54" t="str">
        <f t="shared" si="139"/>
        <v/>
      </c>
      <c r="FY125" s="54">
        <f t="shared" si="139"/>
        <v>10</v>
      </c>
      <c r="FZ125" s="54" t="str">
        <f t="shared" si="117"/>
        <v/>
      </c>
      <c r="GA125" s="54" t="str">
        <f t="shared" si="117"/>
        <v/>
      </c>
      <c r="GB125" s="54" t="str">
        <f t="shared" si="117"/>
        <v/>
      </c>
      <c r="GC125" s="54" t="str">
        <f t="shared" si="117"/>
        <v/>
      </c>
      <c r="GD125" s="54">
        <f t="shared" si="117"/>
        <v>10</v>
      </c>
      <c r="GE125" s="54" t="str">
        <f t="shared" si="99"/>
        <v/>
      </c>
      <c r="GF125" s="54" t="str">
        <f t="shared" si="99"/>
        <v/>
      </c>
      <c r="GG125" s="54" t="str">
        <f t="shared" si="99"/>
        <v/>
      </c>
      <c r="GH125" s="54" t="str">
        <f t="shared" si="99"/>
        <v/>
      </c>
      <c r="GI125" s="54" t="str">
        <f t="shared" si="99"/>
        <v/>
      </c>
      <c r="GJ125" s="54" t="str">
        <f t="shared" si="99"/>
        <v/>
      </c>
      <c r="GK125" s="54" t="str">
        <f t="shared" si="140"/>
        <v/>
      </c>
      <c r="GL125" s="54" t="str">
        <f t="shared" si="140"/>
        <v/>
      </c>
      <c r="GM125" s="54" t="str">
        <f t="shared" si="140"/>
        <v/>
      </c>
      <c r="GN125" s="54" t="str">
        <f t="shared" si="140"/>
        <v/>
      </c>
      <c r="GO125" s="54" t="str">
        <f t="shared" si="140"/>
        <v/>
      </c>
      <c r="GP125" s="54" t="str">
        <f t="shared" si="140"/>
        <v/>
      </c>
      <c r="GQ125" s="54" t="str">
        <f t="shared" si="140"/>
        <v/>
      </c>
      <c r="GR125" s="54" t="str">
        <f t="shared" si="140"/>
        <v/>
      </c>
      <c r="GS125" s="54" t="str">
        <f t="shared" si="140"/>
        <v/>
      </c>
      <c r="GT125" s="54" t="str">
        <f t="shared" si="140"/>
        <v/>
      </c>
      <c r="GU125" s="54" t="str">
        <f t="shared" si="140"/>
        <v/>
      </c>
      <c r="GV125" s="54" t="str">
        <f t="shared" si="140"/>
        <v/>
      </c>
      <c r="GW125" s="54" t="str">
        <f t="shared" si="140"/>
        <v/>
      </c>
      <c r="GX125" s="54" t="str">
        <f t="shared" si="131"/>
        <v/>
      </c>
      <c r="GY125" s="54" t="str">
        <f t="shared" si="131"/>
        <v/>
      </c>
      <c r="GZ125" s="54" t="str">
        <f t="shared" si="125"/>
        <v/>
      </c>
      <c r="HA125" s="54" t="str">
        <f t="shared" si="125"/>
        <v/>
      </c>
      <c r="HB125" s="54" t="str">
        <f t="shared" si="125"/>
        <v/>
      </c>
      <c r="HC125" s="55" t="str">
        <f t="shared" si="125"/>
        <v/>
      </c>
      <c r="HD125" s="313"/>
      <c r="HE125" s="313"/>
      <c r="HF125" s="313"/>
      <c r="HG125" s="313"/>
      <c r="HH125" s="313"/>
      <c r="HI125" s="316"/>
      <c r="HK125">
        <f>SUM($EJ125:EK125)</f>
        <v>0</v>
      </c>
      <c r="HL125">
        <f>SUM($EJ125:EL125)</f>
        <v>0</v>
      </c>
      <c r="HM125">
        <f>SUM($EJ125:EM125)</f>
        <v>0</v>
      </c>
      <c r="HN125">
        <f>SUM($EJ125:EN125)</f>
        <v>0</v>
      </c>
      <c r="HO125">
        <f>SUM($EJ125:EO125)</f>
        <v>870</v>
      </c>
      <c r="HP125">
        <f>SUM($EJ125:EP125)</f>
        <v>870</v>
      </c>
      <c r="HQ125">
        <f>SUM($EJ125:EQ125)</f>
        <v>870</v>
      </c>
      <c r="HR125">
        <f>SUM($EJ125:ER125)</f>
        <v>870</v>
      </c>
      <c r="HS125">
        <f>SUM($EJ125:ES125)</f>
        <v>870</v>
      </c>
      <c r="HT125">
        <f>SUM($EJ125:ET125)</f>
        <v>870</v>
      </c>
      <c r="HU125">
        <f>SUM($EJ125:EU125)</f>
        <v>870</v>
      </c>
      <c r="HV125">
        <f>SUM($EJ125:EV125)</f>
        <v>1210</v>
      </c>
      <c r="HW125">
        <f>SUM($EJ125:EW125)</f>
        <v>1210</v>
      </c>
      <c r="HX125">
        <f>SUM($EJ125:EX125)</f>
        <v>1210</v>
      </c>
      <c r="HY125">
        <f>SUM($EJ125:EY125)</f>
        <v>1210</v>
      </c>
      <c r="HZ125">
        <f>SUM($EJ125:EZ125)</f>
        <v>1210</v>
      </c>
      <c r="IA125">
        <f>SUM($EJ125:FA125)</f>
        <v>1210</v>
      </c>
      <c r="IB125">
        <f>SUM($EJ125:FB125)</f>
        <v>1210</v>
      </c>
      <c r="IC125">
        <f>SUM($EJ125:FC125)</f>
        <v>1360</v>
      </c>
      <c r="ID125">
        <f>SUM($EJ125:FD125)</f>
        <v>1360</v>
      </c>
      <c r="IE125">
        <f>SUM($EJ125:FE125)</f>
        <v>1360</v>
      </c>
      <c r="IF125">
        <f>SUM($EJ125:FF125)</f>
        <v>1360</v>
      </c>
      <c r="IG125">
        <f>SUM($EJ125:FG125)</f>
        <v>1460</v>
      </c>
      <c r="IH125">
        <f>SUM($EJ125:FH125)</f>
        <v>1460</v>
      </c>
      <c r="II125">
        <f>SUM($EJ125:FI125)</f>
        <v>1460</v>
      </c>
      <c r="IJ125">
        <f>SUM($EJ125:FJ125)</f>
        <v>1520</v>
      </c>
      <c r="IK125">
        <f>SUM($EJ125:FK125)</f>
        <v>1520</v>
      </c>
      <c r="IL125">
        <f>SUM($EJ125:FL125)</f>
        <v>1520</v>
      </c>
      <c r="IM125">
        <f>SUM($EJ125:FM125)</f>
        <v>1520</v>
      </c>
      <c r="IN125">
        <f>SUM($EJ125:FN125)</f>
        <v>1520</v>
      </c>
      <c r="IO125">
        <f>SUM($EJ125:FO125)</f>
        <v>1520</v>
      </c>
      <c r="IP125">
        <f>SUM($EJ125:FP125)</f>
        <v>1520</v>
      </c>
      <c r="IQ125">
        <f>SUM($EJ125:FQ125)</f>
        <v>1530</v>
      </c>
      <c r="IR125">
        <f>SUM($EJ125:FR125)</f>
        <v>1530</v>
      </c>
      <c r="IS125">
        <f>SUM($EJ125:FS125)</f>
        <v>1530</v>
      </c>
      <c r="IT125">
        <f>SUM($EJ125:FT125)</f>
        <v>1540</v>
      </c>
      <c r="IU125">
        <f>SUM($EJ125:FU125)</f>
        <v>1540</v>
      </c>
      <c r="IV125">
        <f>SUM($EJ125:FV125)</f>
        <v>1540</v>
      </c>
      <c r="IW125">
        <f>SUM($EJ125:FW125)</f>
        <v>1540</v>
      </c>
      <c r="IX125">
        <f>SUM($EJ125:FX125)</f>
        <v>1540</v>
      </c>
      <c r="IY125">
        <f>SUM($EJ125:FY125)</f>
        <v>1550</v>
      </c>
      <c r="IZ125">
        <f>SUM($EJ125:FZ125)</f>
        <v>1550</v>
      </c>
      <c r="JA125">
        <f>SUM($EJ125:GA125)</f>
        <v>1550</v>
      </c>
      <c r="JB125">
        <f>SUM($EJ125:GB125)</f>
        <v>1550</v>
      </c>
      <c r="JC125">
        <f>SUM($EJ125:GC125)</f>
        <v>1550</v>
      </c>
      <c r="JD125">
        <f>SUM($EJ125:GD125)</f>
        <v>1560</v>
      </c>
      <c r="JE125">
        <f>SUM($EJ125:GE125)</f>
        <v>1560</v>
      </c>
      <c r="JF125">
        <f>SUM($EJ125:GF125)</f>
        <v>1560</v>
      </c>
      <c r="JG125">
        <f>SUM($EJ125:GG125)</f>
        <v>1560</v>
      </c>
      <c r="JH125">
        <f>SUM($EJ125:GH125)</f>
        <v>1560</v>
      </c>
      <c r="JI125">
        <f>SUM($EJ125:GI125)</f>
        <v>1560</v>
      </c>
      <c r="JJ125">
        <f>SUM($EJ125:GJ125)</f>
        <v>1560</v>
      </c>
      <c r="JK125">
        <f>SUM($EJ125:GK125)</f>
        <v>1560</v>
      </c>
      <c r="JL125">
        <f>SUM($EJ125:GL125)</f>
        <v>1560</v>
      </c>
      <c r="JM125">
        <f>SUM($EJ125:GM125)</f>
        <v>1560</v>
      </c>
      <c r="JN125">
        <f>SUM($EJ125:GN125)</f>
        <v>1560</v>
      </c>
      <c r="JO125">
        <f>SUM($EJ125:GO125)</f>
        <v>1560</v>
      </c>
      <c r="JP125">
        <f>SUM($EJ125:GP125)</f>
        <v>1560</v>
      </c>
      <c r="JQ125">
        <f>SUM($EJ125:GQ125)</f>
        <v>1560</v>
      </c>
      <c r="JR125">
        <f>SUM($EJ125:GR125)</f>
        <v>1560</v>
      </c>
      <c r="JS125">
        <f>SUM($EJ125:GS125)</f>
        <v>1560</v>
      </c>
      <c r="JT125">
        <f>SUM($EJ125:GT125)</f>
        <v>1560</v>
      </c>
      <c r="JU125">
        <f>SUM($EJ125:GU125)</f>
        <v>1560</v>
      </c>
      <c r="JV125">
        <f>SUM($EJ125:GV125)</f>
        <v>1560</v>
      </c>
      <c r="JW125">
        <f>SUM($EJ125:GW125)</f>
        <v>1560</v>
      </c>
      <c r="JX125">
        <f>SUM($EJ125:GX125)</f>
        <v>1560</v>
      </c>
      <c r="JY125">
        <f>SUM($EJ125:GY125)</f>
        <v>1560</v>
      </c>
      <c r="JZ125">
        <f>SUM($EJ125:GZ125)</f>
        <v>1560</v>
      </c>
      <c r="KA125">
        <f>SUM($EJ125:HA125)</f>
        <v>1560</v>
      </c>
      <c r="KB125">
        <f>SUM($EJ125:HB125)</f>
        <v>1560</v>
      </c>
      <c r="KC125">
        <f>SUM($EJ125:HC125)</f>
        <v>1560</v>
      </c>
      <c r="KE125" s="318" t="str">
        <f>BC125</f>
        <v>E. Bovino, G. Lechero, In Digestor, R.N.L. (10:1)</v>
      </c>
      <c r="KF125" s="56"/>
      <c r="KG125" s="56"/>
      <c r="KH125" s="56">
        <f t="shared" ref="KH125:LZ125" si="157">IF(I125="",NA(),I125*10)</f>
        <v>0</v>
      </c>
      <c r="KI125" s="56" t="e">
        <f t="shared" si="157"/>
        <v>#N/A</v>
      </c>
      <c r="KJ125" s="56" t="e">
        <f t="shared" si="157"/>
        <v>#N/A</v>
      </c>
      <c r="KK125" s="56">
        <f t="shared" si="157"/>
        <v>870</v>
      </c>
      <c r="KL125" s="56" t="e">
        <f t="shared" si="157"/>
        <v>#N/A</v>
      </c>
      <c r="KM125" s="56" t="e">
        <f t="shared" si="157"/>
        <v>#N/A</v>
      </c>
      <c r="KN125" s="56" t="e">
        <f t="shared" si="157"/>
        <v>#N/A</v>
      </c>
      <c r="KO125" s="56" t="e">
        <f t="shared" si="157"/>
        <v>#N/A</v>
      </c>
      <c r="KP125" s="56" t="e">
        <f t="shared" si="157"/>
        <v>#N/A</v>
      </c>
      <c r="KQ125" s="56" t="e">
        <f t="shared" si="157"/>
        <v>#N/A</v>
      </c>
      <c r="KR125" s="56">
        <f t="shared" si="157"/>
        <v>340</v>
      </c>
      <c r="KS125" s="56" t="e">
        <f t="shared" si="157"/>
        <v>#N/A</v>
      </c>
      <c r="KT125" s="56" t="e">
        <f t="shared" si="157"/>
        <v>#N/A</v>
      </c>
      <c r="KU125" s="56" t="e">
        <f t="shared" si="157"/>
        <v>#N/A</v>
      </c>
      <c r="KV125" s="56" t="e">
        <f t="shared" si="157"/>
        <v>#N/A</v>
      </c>
      <c r="KW125" s="56" t="e">
        <f t="shared" si="157"/>
        <v>#N/A</v>
      </c>
      <c r="KX125" s="56" t="e">
        <f t="shared" si="157"/>
        <v>#N/A</v>
      </c>
      <c r="KY125" s="56">
        <f t="shared" si="157"/>
        <v>150</v>
      </c>
      <c r="KZ125" s="56" t="e">
        <f t="shared" si="157"/>
        <v>#N/A</v>
      </c>
      <c r="LA125" s="56" t="e">
        <f t="shared" si="157"/>
        <v>#N/A</v>
      </c>
      <c r="LB125" s="56" t="e">
        <f t="shared" si="157"/>
        <v>#N/A</v>
      </c>
      <c r="LC125" s="56">
        <f t="shared" si="157"/>
        <v>100</v>
      </c>
      <c r="LD125" s="56" t="e">
        <f t="shared" si="157"/>
        <v>#N/A</v>
      </c>
      <c r="LE125" s="56" t="e">
        <f t="shared" si="157"/>
        <v>#N/A</v>
      </c>
      <c r="LF125" s="56">
        <f t="shared" si="157"/>
        <v>60</v>
      </c>
      <c r="LG125" s="56" t="e">
        <f t="shared" si="157"/>
        <v>#N/A</v>
      </c>
      <c r="LH125" s="56" t="e">
        <f t="shared" si="157"/>
        <v>#N/A</v>
      </c>
      <c r="LI125" s="56" t="e">
        <f t="shared" si="157"/>
        <v>#N/A</v>
      </c>
      <c r="LJ125" s="56" t="e">
        <f t="shared" si="157"/>
        <v>#N/A</v>
      </c>
      <c r="LK125" s="56" t="e">
        <f t="shared" si="157"/>
        <v>#N/A</v>
      </c>
      <c r="LL125" s="56" t="e">
        <f t="shared" si="157"/>
        <v>#N/A</v>
      </c>
      <c r="LM125" s="56">
        <f t="shared" si="157"/>
        <v>10</v>
      </c>
      <c r="LN125" s="56" t="e">
        <f t="shared" si="157"/>
        <v>#N/A</v>
      </c>
      <c r="LO125" s="56" t="e">
        <f t="shared" si="157"/>
        <v>#N/A</v>
      </c>
      <c r="LP125" s="56">
        <f t="shared" si="157"/>
        <v>10</v>
      </c>
      <c r="LQ125" s="56" t="e">
        <f t="shared" si="157"/>
        <v>#N/A</v>
      </c>
      <c r="LR125" s="56" t="e">
        <f t="shared" si="157"/>
        <v>#N/A</v>
      </c>
      <c r="LS125" s="56" t="e">
        <f t="shared" si="157"/>
        <v>#N/A</v>
      </c>
      <c r="LT125" s="56" t="e">
        <f t="shared" si="157"/>
        <v>#N/A</v>
      </c>
      <c r="LU125" s="56">
        <f t="shared" si="157"/>
        <v>10</v>
      </c>
      <c r="LV125" s="56" t="e">
        <f t="shared" si="157"/>
        <v>#N/A</v>
      </c>
      <c r="LW125" s="56" t="e">
        <f t="shared" si="157"/>
        <v>#N/A</v>
      </c>
      <c r="LX125" s="56" t="e">
        <f t="shared" si="157"/>
        <v>#N/A</v>
      </c>
      <c r="LY125" s="56" t="e">
        <f t="shared" si="157"/>
        <v>#N/A</v>
      </c>
      <c r="LZ125" s="56">
        <f t="shared" si="157"/>
        <v>10</v>
      </c>
      <c r="MB125" s="57">
        <f t="shared" ref="MB125:NT125" si="158">IF(ISNUMBER(KH125),KH125,"")</f>
        <v>0</v>
      </c>
      <c r="MC125" s="57" t="str">
        <f t="shared" si="158"/>
        <v/>
      </c>
      <c r="MD125" s="57" t="str">
        <f t="shared" si="158"/>
        <v/>
      </c>
      <c r="ME125" s="57">
        <f t="shared" si="158"/>
        <v>870</v>
      </c>
      <c r="MF125" s="57" t="str">
        <f t="shared" si="158"/>
        <v/>
      </c>
      <c r="MG125" s="57" t="str">
        <f t="shared" si="158"/>
        <v/>
      </c>
      <c r="MH125" s="57" t="str">
        <f t="shared" si="158"/>
        <v/>
      </c>
      <c r="MI125" s="57" t="str">
        <f t="shared" si="158"/>
        <v/>
      </c>
      <c r="MJ125" s="57" t="str">
        <f t="shared" si="158"/>
        <v/>
      </c>
      <c r="MK125" s="57" t="str">
        <f t="shared" si="158"/>
        <v/>
      </c>
      <c r="ML125" s="57">
        <f t="shared" si="158"/>
        <v>340</v>
      </c>
      <c r="MM125" s="57" t="str">
        <f t="shared" si="158"/>
        <v/>
      </c>
      <c r="MN125" s="57" t="str">
        <f t="shared" si="158"/>
        <v/>
      </c>
      <c r="MO125" s="57" t="str">
        <f t="shared" si="158"/>
        <v/>
      </c>
      <c r="MP125" s="57" t="str">
        <f t="shared" si="158"/>
        <v/>
      </c>
      <c r="MQ125" s="57" t="str">
        <f t="shared" si="158"/>
        <v/>
      </c>
      <c r="MR125" s="57" t="str">
        <f t="shared" si="158"/>
        <v/>
      </c>
      <c r="MS125" s="57">
        <f t="shared" si="158"/>
        <v>150</v>
      </c>
      <c r="MT125" s="57" t="str">
        <f t="shared" si="158"/>
        <v/>
      </c>
      <c r="MU125" s="57" t="str">
        <f t="shared" si="158"/>
        <v/>
      </c>
      <c r="MV125" s="57" t="str">
        <f t="shared" si="158"/>
        <v/>
      </c>
      <c r="MW125" s="57">
        <f t="shared" si="158"/>
        <v>100</v>
      </c>
      <c r="MX125" s="57" t="str">
        <f t="shared" si="158"/>
        <v/>
      </c>
      <c r="MY125" s="57" t="str">
        <f t="shared" si="158"/>
        <v/>
      </c>
      <c r="MZ125" s="57">
        <f t="shared" si="158"/>
        <v>60</v>
      </c>
      <c r="NA125" s="57" t="str">
        <f t="shared" si="158"/>
        <v/>
      </c>
      <c r="NB125" s="57" t="str">
        <f t="shared" si="158"/>
        <v/>
      </c>
      <c r="NC125" s="57" t="str">
        <f t="shared" si="158"/>
        <v/>
      </c>
      <c r="ND125" s="57" t="str">
        <f t="shared" si="158"/>
        <v/>
      </c>
      <c r="NE125" s="57" t="str">
        <f t="shared" si="158"/>
        <v/>
      </c>
      <c r="NF125" s="57" t="str">
        <f t="shared" si="158"/>
        <v/>
      </c>
      <c r="NG125" s="57">
        <f t="shared" si="158"/>
        <v>10</v>
      </c>
      <c r="NH125" s="57" t="str">
        <f t="shared" si="158"/>
        <v/>
      </c>
      <c r="NI125" s="57" t="str">
        <f t="shared" si="158"/>
        <v/>
      </c>
      <c r="NJ125" s="57">
        <f t="shared" si="158"/>
        <v>10</v>
      </c>
      <c r="NK125" s="57" t="str">
        <f t="shared" si="158"/>
        <v/>
      </c>
      <c r="NL125" s="57" t="str">
        <f t="shared" si="158"/>
        <v/>
      </c>
      <c r="NM125" s="57" t="str">
        <f t="shared" si="158"/>
        <v/>
      </c>
      <c r="NN125" s="57" t="str">
        <f t="shared" si="158"/>
        <v/>
      </c>
      <c r="NO125" s="57">
        <f t="shared" si="158"/>
        <v>10</v>
      </c>
      <c r="NP125" s="57" t="str">
        <f t="shared" si="158"/>
        <v/>
      </c>
      <c r="NQ125" s="57" t="str">
        <f t="shared" si="158"/>
        <v/>
      </c>
      <c r="NR125" s="57" t="str">
        <f t="shared" si="158"/>
        <v/>
      </c>
      <c r="NS125" s="57" t="str">
        <f t="shared" si="158"/>
        <v/>
      </c>
      <c r="NT125" s="57">
        <f t="shared" si="158"/>
        <v>10</v>
      </c>
      <c r="NU125" s="57" t="str">
        <f>IF(ISNUMBER(#REF!),#REF!,"")</f>
        <v/>
      </c>
      <c r="NV125" s="57" t="str">
        <f>IF(ISNUMBER(#REF!),#REF!,"")</f>
        <v/>
      </c>
      <c r="NX125" s="57">
        <f>SUM($MB125:MC125)</f>
        <v>0</v>
      </c>
      <c r="NY125" s="57">
        <f>SUM($MB125:MD125)</f>
        <v>0</v>
      </c>
      <c r="NZ125" s="57">
        <f>SUM($MB125:ME125)</f>
        <v>870</v>
      </c>
      <c r="OA125" s="57">
        <f>SUM($MB125:MF125)</f>
        <v>870</v>
      </c>
      <c r="OB125" s="57">
        <f>SUM($MB125:MG125)</f>
        <v>870</v>
      </c>
      <c r="OC125" s="57">
        <f>SUM($MB125:MH125)</f>
        <v>870</v>
      </c>
      <c r="OD125" s="57">
        <f>SUM($MB125:MI125)</f>
        <v>870</v>
      </c>
      <c r="OE125" s="57">
        <f>SUM($MB125:MJ125)</f>
        <v>870</v>
      </c>
      <c r="OF125" s="57">
        <f>SUM($MB125:MK125)</f>
        <v>870</v>
      </c>
      <c r="OG125" s="57">
        <f>SUM($MB125:ML125)</f>
        <v>1210</v>
      </c>
      <c r="OH125" s="57">
        <f>SUM($MB125:MM125)</f>
        <v>1210</v>
      </c>
      <c r="OI125" s="57">
        <f>SUM($MB125:MN125)</f>
        <v>1210</v>
      </c>
      <c r="OJ125" s="57">
        <f>SUM($MB125:MO125)</f>
        <v>1210</v>
      </c>
      <c r="OK125" s="57">
        <f>SUM($MB125:MP125)</f>
        <v>1210</v>
      </c>
      <c r="OL125" s="57">
        <f>SUM($MB125:MQ125)</f>
        <v>1210</v>
      </c>
      <c r="OM125" s="57">
        <f>SUM($MB125:MR125)</f>
        <v>1210</v>
      </c>
      <c r="ON125" s="57">
        <f>SUM($MB125:MS125)</f>
        <v>1360</v>
      </c>
      <c r="OO125" s="57">
        <f>SUM($MB125:MT125)</f>
        <v>1360</v>
      </c>
      <c r="OP125" s="57">
        <f>SUM($MB125:MU125)</f>
        <v>1360</v>
      </c>
      <c r="OQ125" s="57">
        <f>SUM($MB125:MV125)</f>
        <v>1360</v>
      </c>
      <c r="OR125" s="57">
        <f>SUM($MB125:MW125)</f>
        <v>1460</v>
      </c>
      <c r="OS125" s="57">
        <f>SUM($MB125:MX125)</f>
        <v>1460</v>
      </c>
      <c r="OT125" s="57">
        <f>SUM($MB125:MY125)</f>
        <v>1460</v>
      </c>
      <c r="OU125" s="57">
        <f>SUM($MB125:MZ125)</f>
        <v>1520</v>
      </c>
      <c r="OV125" s="57">
        <f>SUM($MB125:NA125)</f>
        <v>1520</v>
      </c>
      <c r="OW125" s="57">
        <f>SUM($MB125:NB125)</f>
        <v>1520</v>
      </c>
      <c r="OX125" s="57">
        <f>SUM($MB125:NC125)</f>
        <v>1520</v>
      </c>
      <c r="OY125" s="57">
        <f>SUM($MB125:ND125)</f>
        <v>1520</v>
      </c>
      <c r="OZ125" s="57">
        <f>SUM($MB125:NE125)</f>
        <v>1520</v>
      </c>
      <c r="PA125" s="57">
        <f>SUM($MB125:NF125)</f>
        <v>1520</v>
      </c>
      <c r="PB125" s="57">
        <f>SUM($MB125:NG125)</f>
        <v>1530</v>
      </c>
      <c r="PC125" s="57">
        <f>SUM($MB125:NH125)</f>
        <v>1530</v>
      </c>
      <c r="PD125" s="57">
        <f>SUM($MB125:NI125)</f>
        <v>1530</v>
      </c>
      <c r="PE125" s="57">
        <f>SUM($MB125:NJ125)</f>
        <v>1540</v>
      </c>
      <c r="PF125" s="57">
        <f>SUM($MB125:NK125)</f>
        <v>1540</v>
      </c>
      <c r="PG125" s="57">
        <f>SUM($MB125:NL125)</f>
        <v>1540</v>
      </c>
      <c r="PH125" s="57">
        <f>SUM($MB125:NM125)</f>
        <v>1540</v>
      </c>
      <c r="PI125" s="57">
        <f>SUM($MB125:NN125)</f>
        <v>1540</v>
      </c>
      <c r="PJ125" s="57">
        <f>SUM($MB125:NO125)</f>
        <v>1550</v>
      </c>
      <c r="PK125" s="57">
        <f>SUM($MB125:NP125)</f>
        <v>1550</v>
      </c>
      <c r="PL125" s="57">
        <f>SUM($MB125:NQ125)</f>
        <v>1550</v>
      </c>
      <c r="PM125" s="57">
        <f>SUM($MB125:NR125)</f>
        <v>1550</v>
      </c>
      <c r="PN125" s="57">
        <f>SUM($MB125:NS125)</f>
        <v>1550</v>
      </c>
      <c r="PO125" s="57">
        <f>SUM($MB125:NT125)</f>
        <v>1560</v>
      </c>
      <c r="PP125" s="57">
        <f>SUM($MB125:NU125)</f>
        <v>1560</v>
      </c>
      <c r="PQ125" s="57">
        <f>SUM($MB125:NV125)</f>
        <v>1560</v>
      </c>
      <c r="PR125" s="57">
        <f>SUM($MB125:NV125)</f>
        <v>1560</v>
      </c>
    </row>
    <row r="126" spans="1:434" ht="17" thickBot="1">
      <c r="A126" s="319"/>
      <c r="B126" s="321"/>
      <c r="C126" s="307"/>
      <c r="D126" s="307"/>
      <c r="E126" s="58" t="s">
        <v>66</v>
      </c>
      <c r="F126" s="310"/>
      <c r="G126" s="99"/>
      <c r="H126" s="99"/>
      <c r="I126" s="59">
        <v>0</v>
      </c>
      <c r="J126" s="60"/>
      <c r="K126" s="61"/>
      <c r="L126" s="60">
        <v>5.0999999999999996</v>
      </c>
      <c r="M126" s="61"/>
      <c r="N126" s="60"/>
      <c r="O126" s="61"/>
      <c r="P126" s="61"/>
      <c r="Q126" s="61"/>
      <c r="R126" s="61"/>
      <c r="S126" s="60">
        <v>8.4</v>
      </c>
      <c r="T126" s="60"/>
      <c r="U126" s="60"/>
      <c r="V126" s="61"/>
      <c r="W126" s="61"/>
      <c r="X126" s="61"/>
      <c r="Y126" s="60"/>
      <c r="Z126" s="60">
        <v>9.9</v>
      </c>
      <c r="AA126" s="61"/>
      <c r="AB126" s="60"/>
      <c r="AC126" s="61"/>
      <c r="AD126" s="60">
        <v>15.6</v>
      </c>
      <c r="AE126" s="60"/>
      <c r="AF126" s="61"/>
      <c r="AG126" s="60">
        <v>19.2</v>
      </c>
      <c r="AH126" s="61"/>
      <c r="AI126" s="61"/>
      <c r="AJ126" s="60"/>
      <c r="AK126" s="62"/>
      <c r="AL126" s="62"/>
      <c r="AM126" s="62"/>
      <c r="AN126" s="63">
        <v>12.2</v>
      </c>
      <c r="AO126" s="62"/>
      <c r="AP126" s="62"/>
      <c r="AQ126" s="63">
        <v>10.199999999999999</v>
      </c>
      <c r="AR126" s="62"/>
      <c r="AS126" s="62"/>
      <c r="AT126" s="62"/>
      <c r="AU126" s="62"/>
      <c r="AV126" s="63">
        <v>10.199999999999999</v>
      </c>
      <c r="AW126" s="62"/>
      <c r="AX126" s="62"/>
      <c r="AY126" s="63"/>
      <c r="AZ126" s="63"/>
      <c r="BA126" s="64">
        <v>0.01</v>
      </c>
      <c r="BC126" s="319"/>
      <c r="BD126">
        <v>0</v>
      </c>
      <c r="BE126" s="65" t="e">
        <f t="shared" ref="BE126:BT129" si="159">IF(G126="",NA(),G126)</f>
        <v>#N/A</v>
      </c>
      <c r="BF126" s="65" t="e">
        <f t="shared" si="159"/>
        <v>#N/A</v>
      </c>
      <c r="BG126" s="65">
        <f t="shared" si="159"/>
        <v>0</v>
      </c>
      <c r="BH126" s="66" t="e">
        <f t="shared" si="159"/>
        <v>#N/A</v>
      </c>
      <c r="BI126" s="66" t="e">
        <f t="shared" si="159"/>
        <v>#N/A</v>
      </c>
      <c r="BJ126" s="66">
        <f t="shared" si="159"/>
        <v>5.0999999999999996</v>
      </c>
      <c r="BK126" s="66" t="e">
        <f t="shared" si="159"/>
        <v>#N/A</v>
      </c>
      <c r="BL126" s="66" t="e">
        <f t="shared" si="159"/>
        <v>#N/A</v>
      </c>
      <c r="BM126" s="66" t="e">
        <f t="shared" si="159"/>
        <v>#N/A</v>
      </c>
      <c r="BN126" s="66" t="e">
        <f t="shared" si="159"/>
        <v>#N/A</v>
      </c>
      <c r="BO126" s="66" t="e">
        <f t="shared" si="159"/>
        <v>#N/A</v>
      </c>
      <c r="BP126" s="66" t="e">
        <f t="shared" si="159"/>
        <v>#N/A</v>
      </c>
      <c r="BQ126" s="66">
        <f t="shared" si="159"/>
        <v>8.4</v>
      </c>
      <c r="BR126" s="66" t="e">
        <f t="shared" si="159"/>
        <v>#N/A</v>
      </c>
      <c r="BS126" s="66" t="e">
        <f t="shared" si="159"/>
        <v>#N/A</v>
      </c>
      <c r="BT126" s="66" t="e">
        <f t="shared" si="159"/>
        <v>#N/A</v>
      </c>
      <c r="BU126" s="66" t="e">
        <f t="shared" ref="BU126:CJ129" si="160">IF(W126="",NA(),W126)</f>
        <v>#N/A</v>
      </c>
      <c r="BV126" s="66" t="e">
        <f t="shared" si="160"/>
        <v>#N/A</v>
      </c>
      <c r="BW126" s="66" t="e">
        <f t="shared" si="160"/>
        <v>#N/A</v>
      </c>
      <c r="BX126" s="66">
        <f t="shared" si="160"/>
        <v>9.9</v>
      </c>
      <c r="BY126" s="66" t="e">
        <f t="shared" si="160"/>
        <v>#N/A</v>
      </c>
      <c r="BZ126" s="66" t="e">
        <f t="shared" si="160"/>
        <v>#N/A</v>
      </c>
      <c r="CA126" s="66" t="e">
        <f t="shared" si="160"/>
        <v>#N/A</v>
      </c>
      <c r="CB126" s="66">
        <f t="shared" si="160"/>
        <v>15.6</v>
      </c>
      <c r="CC126" s="66" t="e">
        <f t="shared" si="160"/>
        <v>#N/A</v>
      </c>
      <c r="CD126" s="66" t="e">
        <f t="shared" si="160"/>
        <v>#N/A</v>
      </c>
      <c r="CE126" s="66">
        <f t="shared" si="160"/>
        <v>19.2</v>
      </c>
      <c r="CF126" s="66" t="e">
        <f t="shared" si="160"/>
        <v>#N/A</v>
      </c>
      <c r="CG126" s="66" t="e">
        <f t="shared" si="160"/>
        <v>#N/A</v>
      </c>
      <c r="CH126" s="66" t="e">
        <f t="shared" si="160"/>
        <v>#N/A</v>
      </c>
      <c r="CI126" s="66" t="e">
        <f t="shared" si="160"/>
        <v>#N/A</v>
      </c>
      <c r="CJ126" s="66" t="e">
        <f t="shared" si="160"/>
        <v>#N/A</v>
      </c>
      <c r="CK126" s="66" t="e">
        <f t="shared" ref="CK126:CY129" si="161">IF(AM126="",NA(),AM126)</f>
        <v>#N/A</v>
      </c>
      <c r="CL126" s="66">
        <f t="shared" si="161"/>
        <v>12.2</v>
      </c>
      <c r="CM126" s="66" t="e">
        <f t="shared" si="161"/>
        <v>#N/A</v>
      </c>
      <c r="CN126" s="66" t="e">
        <f t="shared" si="161"/>
        <v>#N/A</v>
      </c>
      <c r="CO126" s="66">
        <f t="shared" si="161"/>
        <v>10.199999999999999</v>
      </c>
      <c r="CP126" s="66" t="e">
        <f t="shared" si="161"/>
        <v>#N/A</v>
      </c>
      <c r="CQ126" s="66" t="e">
        <f t="shared" si="161"/>
        <v>#N/A</v>
      </c>
      <c r="CR126" s="66" t="e">
        <f t="shared" si="161"/>
        <v>#N/A</v>
      </c>
      <c r="CS126" s="66" t="e">
        <f t="shared" si="161"/>
        <v>#N/A</v>
      </c>
      <c r="CT126" s="66">
        <f t="shared" si="161"/>
        <v>10.199999999999999</v>
      </c>
      <c r="CU126" s="66" t="e">
        <f t="shared" si="161"/>
        <v>#N/A</v>
      </c>
      <c r="CV126" s="66" t="e">
        <f t="shared" si="161"/>
        <v>#N/A</v>
      </c>
      <c r="CW126" s="66" t="e">
        <f t="shared" si="161"/>
        <v>#N/A</v>
      </c>
      <c r="CX126" s="66" t="e">
        <f t="shared" si="161"/>
        <v>#N/A</v>
      </c>
      <c r="CY126" s="66">
        <f t="shared" si="161"/>
        <v>0.01</v>
      </c>
      <c r="CZ126" s="66" t="e">
        <f>IF(#REF!="",NA(),#REF!)</f>
        <v>#REF!</v>
      </c>
      <c r="DA126" s="66" t="e">
        <f>IF(#REF!="",NA(),#REF!)</f>
        <v>#REF!</v>
      </c>
      <c r="DB126" s="66" t="e">
        <f>IF(#REF!="",NA(),#REF!)</f>
        <v>#REF!</v>
      </c>
      <c r="DC126" s="66" t="e">
        <f>IF(#REF!="",NA(),#REF!)</f>
        <v>#REF!</v>
      </c>
      <c r="DD126" s="66" t="e">
        <f>IF(#REF!="",NA(),#REF!)</f>
        <v>#REF!</v>
      </c>
      <c r="DE126" s="66" t="e">
        <f>IF(#REF!="",NA(),#REF!)</f>
        <v>#REF!</v>
      </c>
      <c r="DF126" s="66" t="e">
        <f>IF(#REF!="",NA(),#REF!)</f>
        <v>#REF!</v>
      </c>
      <c r="DG126" s="66" t="e">
        <f>IF(#REF!="",NA(),#REF!)</f>
        <v>#REF!</v>
      </c>
      <c r="DH126" s="66" t="e">
        <f>IF(#REF!="",NA(),#REF!)</f>
        <v>#REF!</v>
      </c>
      <c r="DI126" s="66" t="e">
        <f>IF(#REF!="",NA(),#REF!)</f>
        <v>#REF!</v>
      </c>
      <c r="DJ126" s="66" t="e">
        <f>IF(#REF!="",NA(),#REF!)</f>
        <v>#REF!</v>
      </c>
      <c r="DK126" s="66" t="e">
        <f>IF(#REF!="",NA(),#REF!)</f>
        <v>#REF!</v>
      </c>
      <c r="DL126" s="66" t="e">
        <f>IF(#REF!="",NA(),#REF!)</f>
        <v>#REF!</v>
      </c>
      <c r="DM126" s="66" t="e">
        <f>IF(#REF!="",NA(),#REF!)</f>
        <v>#REF!</v>
      </c>
      <c r="DN126" s="66" t="e">
        <f>IF(#REF!="",NA(),#REF!)</f>
        <v>#REF!</v>
      </c>
      <c r="DO126" s="66" t="e">
        <f>IF(#REF!="",NA(),#REF!)</f>
        <v>#REF!</v>
      </c>
      <c r="DP126" s="66" t="e">
        <f>IF(#REF!="",NA(),#REF!)</f>
        <v>#REF!</v>
      </c>
      <c r="DQ126" s="66" t="e">
        <f>IF(#REF!="",NA(),#REF!)</f>
        <v>#REF!</v>
      </c>
      <c r="DR126" s="66" t="e">
        <f>IF(#REF!="",NA(),#REF!)</f>
        <v>#REF!</v>
      </c>
      <c r="DS126" s="66" t="e">
        <f>IF(#REF!="",NA(),#REF!)</f>
        <v>#REF!</v>
      </c>
      <c r="DT126" s="66" t="e">
        <f>IF(#REF!="",NA(),#REF!)</f>
        <v>#REF!</v>
      </c>
      <c r="DU126" s="66" t="e">
        <f>IF(#REF!="",NA(),#REF!)</f>
        <v>#REF!</v>
      </c>
      <c r="DV126" s="66" t="e">
        <f>IF(#REF!="",NA(),#REF!)</f>
        <v>#REF!</v>
      </c>
      <c r="DW126" s="66" t="e">
        <f>IF(#REF!="",NA(),#REF!)</f>
        <v>#REF!</v>
      </c>
      <c r="DX126" s="67" t="e">
        <f>IF(#REF!="",NA(),#REF!)</f>
        <v>#REF!</v>
      </c>
      <c r="DY126" s="304"/>
      <c r="DZ126" s="324"/>
      <c r="EA126" s="68">
        <f>MAX(I126:BA126)</f>
        <v>19.2</v>
      </c>
      <c r="EB126" s="58" t="s">
        <v>67</v>
      </c>
      <c r="EC126" s="310"/>
      <c r="ED126" s="312"/>
      <c r="EE126" s="313"/>
      <c r="EF126" s="313"/>
      <c r="EG126" s="313"/>
      <c r="EH126" s="313"/>
      <c r="EI126" s="313"/>
      <c r="EJ126" s="53" t="str">
        <f t="shared" ref="EJ126:EY142" si="162">IF(ISNUMBER(BE126),BE126,"")</f>
        <v/>
      </c>
      <c r="EK126" s="53" t="str">
        <f t="shared" si="162"/>
        <v/>
      </c>
      <c r="EL126" s="70">
        <f t="shared" si="162"/>
        <v>0</v>
      </c>
      <c r="EM126" t="str">
        <f t="shared" si="162"/>
        <v/>
      </c>
      <c r="EN126" t="str">
        <f t="shared" si="162"/>
        <v/>
      </c>
      <c r="EO126">
        <f t="shared" si="162"/>
        <v>5.0999999999999996</v>
      </c>
      <c r="EP126" t="str">
        <f t="shared" si="162"/>
        <v/>
      </c>
      <c r="EQ126" t="str">
        <f t="shared" si="162"/>
        <v/>
      </c>
      <c r="ER126" t="str">
        <f t="shared" si="162"/>
        <v/>
      </c>
      <c r="ES126" t="str">
        <f t="shared" si="162"/>
        <v/>
      </c>
      <c r="ET126" t="str">
        <f t="shared" si="162"/>
        <v/>
      </c>
      <c r="EU126" t="str">
        <f t="shared" si="162"/>
        <v/>
      </c>
      <c r="EV126">
        <f t="shared" si="162"/>
        <v>8.4</v>
      </c>
      <c r="EW126" t="str">
        <f t="shared" si="162"/>
        <v/>
      </c>
      <c r="EX126" t="str">
        <f t="shared" si="162"/>
        <v/>
      </c>
      <c r="EY126" t="str">
        <f t="shared" si="88"/>
        <v/>
      </c>
      <c r="EZ126" t="str">
        <f t="shared" si="88"/>
        <v/>
      </c>
      <c r="FA126" t="str">
        <f t="shared" si="88"/>
        <v/>
      </c>
      <c r="FB126" t="str">
        <f t="shared" si="88"/>
        <v/>
      </c>
      <c r="FC126">
        <f t="shared" si="88"/>
        <v>9.9</v>
      </c>
      <c r="FD126" t="str">
        <f t="shared" si="88"/>
        <v/>
      </c>
      <c r="FE126" t="str">
        <f t="shared" si="119"/>
        <v/>
      </c>
      <c r="FF126" t="str">
        <f t="shared" si="119"/>
        <v/>
      </c>
      <c r="FG126">
        <f t="shared" si="119"/>
        <v>15.6</v>
      </c>
      <c r="FH126" t="str">
        <f t="shared" si="119"/>
        <v/>
      </c>
      <c r="FI126" t="str">
        <f t="shared" si="119"/>
        <v/>
      </c>
      <c r="FJ126">
        <f t="shared" si="119"/>
        <v>19.2</v>
      </c>
      <c r="FK126" t="str">
        <f t="shared" si="119"/>
        <v/>
      </c>
      <c r="FL126" t="str">
        <f t="shared" si="119"/>
        <v/>
      </c>
      <c r="FM126" t="str">
        <f t="shared" ref="FM126:FR183" si="163">IF(ISNUMBER(CH126),CH126,"")</f>
        <v/>
      </c>
      <c r="FN126" t="str">
        <f t="shared" si="163"/>
        <v/>
      </c>
      <c r="FO126" t="str">
        <f t="shared" si="139"/>
        <v/>
      </c>
      <c r="FP126" t="str">
        <f t="shared" si="139"/>
        <v/>
      </c>
      <c r="FQ126">
        <f t="shared" si="139"/>
        <v>12.2</v>
      </c>
      <c r="FR126" t="str">
        <f t="shared" si="139"/>
        <v/>
      </c>
      <c r="FS126" t="str">
        <f t="shared" si="139"/>
        <v/>
      </c>
      <c r="FT126">
        <f t="shared" si="139"/>
        <v>10.199999999999999</v>
      </c>
      <c r="FU126" t="str">
        <f t="shared" si="139"/>
        <v/>
      </c>
      <c r="FV126" t="str">
        <f t="shared" si="139"/>
        <v/>
      </c>
      <c r="FW126" t="str">
        <f t="shared" si="139"/>
        <v/>
      </c>
      <c r="FX126" t="str">
        <f t="shared" si="139"/>
        <v/>
      </c>
      <c r="FY126">
        <f t="shared" si="139"/>
        <v>10.199999999999999</v>
      </c>
      <c r="FZ126" t="str">
        <f t="shared" si="117"/>
        <v/>
      </c>
      <c r="GA126" t="str">
        <f t="shared" si="117"/>
        <v/>
      </c>
      <c r="GB126" t="str">
        <f t="shared" si="117"/>
        <v/>
      </c>
      <c r="GC126" t="str">
        <f t="shared" si="117"/>
        <v/>
      </c>
      <c r="GD126">
        <f t="shared" si="117"/>
        <v>0.01</v>
      </c>
      <c r="GE126" t="str">
        <f t="shared" si="99"/>
        <v/>
      </c>
      <c r="GF126" t="str">
        <f t="shared" si="99"/>
        <v/>
      </c>
      <c r="GG126" t="str">
        <f t="shared" si="99"/>
        <v/>
      </c>
      <c r="GH126" t="str">
        <f t="shared" si="99"/>
        <v/>
      </c>
      <c r="GI126" t="str">
        <f t="shared" si="99"/>
        <v/>
      </c>
      <c r="GJ126" t="str">
        <f t="shared" si="99"/>
        <v/>
      </c>
      <c r="GK126" t="str">
        <f t="shared" si="140"/>
        <v/>
      </c>
      <c r="GL126" t="str">
        <f t="shared" si="140"/>
        <v/>
      </c>
      <c r="GM126" t="str">
        <f t="shared" si="140"/>
        <v/>
      </c>
      <c r="GN126" t="str">
        <f t="shared" si="140"/>
        <v/>
      </c>
      <c r="GO126" t="str">
        <f t="shared" si="140"/>
        <v/>
      </c>
      <c r="GP126" t="str">
        <f t="shared" si="140"/>
        <v/>
      </c>
      <c r="GQ126" t="str">
        <f t="shared" si="140"/>
        <v/>
      </c>
      <c r="GR126" t="str">
        <f t="shared" si="140"/>
        <v/>
      </c>
      <c r="GS126" t="str">
        <f t="shared" si="140"/>
        <v/>
      </c>
      <c r="GT126" t="str">
        <f t="shared" si="140"/>
        <v/>
      </c>
      <c r="GU126" t="str">
        <f t="shared" si="140"/>
        <v/>
      </c>
      <c r="GV126" t="str">
        <f t="shared" si="140"/>
        <v/>
      </c>
      <c r="GW126" t="str">
        <f t="shared" si="140"/>
        <v/>
      </c>
      <c r="GX126" t="str">
        <f t="shared" si="131"/>
        <v/>
      </c>
      <c r="GY126" t="str">
        <f t="shared" si="131"/>
        <v/>
      </c>
      <c r="GZ126" t="str">
        <f t="shared" si="125"/>
        <v/>
      </c>
      <c r="HA126" t="str">
        <f t="shared" si="125"/>
        <v/>
      </c>
      <c r="HB126" t="str">
        <f t="shared" si="125"/>
        <v/>
      </c>
      <c r="HC126" s="71" t="str">
        <f t="shared" si="125"/>
        <v/>
      </c>
      <c r="HD126" s="313"/>
      <c r="HE126" s="313"/>
      <c r="HF126" s="313"/>
      <c r="HG126" s="313"/>
      <c r="HH126" s="313"/>
      <c r="HI126" s="316"/>
      <c r="HM126" s="70"/>
      <c r="KC126" s="71"/>
      <c r="KE126" s="318"/>
      <c r="KF126" s="72"/>
      <c r="KG126" s="72"/>
      <c r="KH126" s="73"/>
      <c r="KI126" s="74"/>
      <c r="KJ126" s="74"/>
      <c r="KK126" s="74"/>
      <c r="KL126" s="74"/>
      <c r="KM126" s="74"/>
      <c r="KN126" s="74"/>
      <c r="KO126" s="74"/>
      <c r="KP126" s="74"/>
      <c r="KQ126" s="74"/>
      <c r="KR126" s="74"/>
      <c r="KS126" s="74"/>
      <c r="KT126" s="74"/>
      <c r="KU126" s="74"/>
      <c r="KV126" s="74"/>
      <c r="KW126" s="74"/>
      <c r="KX126" s="74"/>
      <c r="KY126" s="74"/>
      <c r="KZ126" s="74"/>
      <c r="LA126" s="74"/>
      <c r="LB126" s="74"/>
      <c r="LC126" s="74"/>
      <c r="LD126" s="74"/>
      <c r="LE126" s="74"/>
      <c r="LF126" s="74"/>
      <c r="LG126" s="74"/>
      <c r="LH126" s="74"/>
      <c r="LI126" s="74"/>
      <c r="LJ126" s="74"/>
      <c r="LK126" s="74"/>
      <c r="LL126" s="74"/>
      <c r="LM126" s="74"/>
      <c r="LN126" s="74"/>
      <c r="LO126" s="74"/>
      <c r="LP126" s="74"/>
      <c r="LQ126" s="74"/>
      <c r="LR126" s="74"/>
      <c r="LS126" s="74"/>
      <c r="LT126" s="74"/>
      <c r="LU126" s="74"/>
      <c r="LV126" s="74"/>
      <c r="LW126" s="74"/>
      <c r="LX126" s="74"/>
      <c r="LY126" s="74"/>
      <c r="LZ126" s="74"/>
    </row>
    <row r="127" spans="1:434" ht="17" thickBot="1">
      <c r="A127" s="319"/>
      <c r="B127" s="321"/>
      <c r="C127" s="307"/>
      <c r="D127" s="307"/>
      <c r="E127" s="58" t="s">
        <v>68</v>
      </c>
      <c r="F127" s="310"/>
      <c r="G127" s="99"/>
      <c r="H127" s="99"/>
      <c r="I127" s="59"/>
      <c r="J127" s="60"/>
      <c r="K127" s="61"/>
      <c r="L127" s="60">
        <v>3.3</v>
      </c>
      <c r="M127" s="61"/>
      <c r="N127" s="60"/>
      <c r="O127" s="61"/>
      <c r="P127" s="61"/>
      <c r="Q127" s="61"/>
      <c r="R127" s="61"/>
      <c r="S127" s="60">
        <v>4.3</v>
      </c>
      <c r="T127" s="60"/>
      <c r="U127" s="60"/>
      <c r="V127" s="61"/>
      <c r="W127" s="61"/>
      <c r="X127" s="61"/>
      <c r="Y127" s="60"/>
      <c r="Z127" s="60">
        <v>5.4</v>
      </c>
      <c r="AA127" s="61"/>
      <c r="AB127" s="60"/>
      <c r="AC127" s="61"/>
      <c r="AD127" s="60">
        <v>6</v>
      </c>
      <c r="AE127" s="60"/>
      <c r="AF127" s="61"/>
      <c r="AG127" s="60">
        <v>11</v>
      </c>
      <c r="AH127" s="61"/>
      <c r="AI127" s="61"/>
      <c r="AJ127" s="60"/>
      <c r="AK127" s="62"/>
      <c r="AL127" s="62"/>
      <c r="AM127" s="62"/>
      <c r="AN127" s="63">
        <v>5.0999999999999996</v>
      </c>
      <c r="AO127" s="62"/>
      <c r="AP127" s="62"/>
      <c r="AQ127" s="63">
        <v>7.7</v>
      </c>
      <c r="AR127" s="62"/>
      <c r="AS127" s="62"/>
      <c r="AT127" s="62"/>
      <c r="AU127" s="62"/>
      <c r="AV127" s="63">
        <v>8.1</v>
      </c>
      <c r="AW127" s="62"/>
      <c r="AX127" s="62"/>
      <c r="AY127" s="63"/>
      <c r="AZ127" s="63"/>
      <c r="BA127" s="64">
        <v>2.6</v>
      </c>
      <c r="BC127" s="319"/>
      <c r="BD127">
        <v>0</v>
      </c>
      <c r="BE127" s="65" t="e">
        <f t="shared" si="159"/>
        <v>#N/A</v>
      </c>
      <c r="BF127" s="65" t="e">
        <f t="shared" si="159"/>
        <v>#N/A</v>
      </c>
      <c r="BG127" s="65" t="e">
        <f t="shared" si="159"/>
        <v>#N/A</v>
      </c>
      <c r="BH127" s="66" t="e">
        <f t="shared" si="159"/>
        <v>#N/A</v>
      </c>
      <c r="BI127" s="66" t="e">
        <f t="shared" si="159"/>
        <v>#N/A</v>
      </c>
      <c r="BJ127" s="66">
        <f t="shared" si="159"/>
        <v>3.3</v>
      </c>
      <c r="BK127" s="66" t="e">
        <f t="shared" si="159"/>
        <v>#N/A</v>
      </c>
      <c r="BL127" s="66" t="e">
        <f t="shared" si="159"/>
        <v>#N/A</v>
      </c>
      <c r="BM127" s="66" t="e">
        <f t="shared" si="159"/>
        <v>#N/A</v>
      </c>
      <c r="BN127" s="66" t="e">
        <f t="shared" si="159"/>
        <v>#N/A</v>
      </c>
      <c r="BO127" s="66" t="e">
        <f t="shared" si="159"/>
        <v>#N/A</v>
      </c>
      <c r="BP127" s="66" t="e">
        <f t="shared" si="159"/>
        <v>#N/A</v>
      </c>
      <c r="BQ127" s="66">
        <f t="shared" si="159"/>
        <v>4.3</v>
      </c>
      <c r="BR127" s="66" t="e">
        <f t="shared" si="159"/>
        <v>#N/A</v>
      </c>
      <c r="BS127" s="66" t="e">
        <f t="shared" si="159"/>
        <v>#N/A</v>
      </c>
      <c r="BT127" s="66" t="e">
        <f t="shared" si="159"/>
        <v>#N/A</v>
      </c>
      <c r="BU127" s="66" t="e">
        <f t="shared" si="160"/>
        <v>#N/A</v>
      </c>
      <c r="BV127" s="66" t="e">
        <f t="shared" si="160"/>
        <v>#N/A</v>
      </c>
      <c r="BW127" s="66" t="e">
        <f t="shared" si="160"/>
        <v>#N/A</v>
      </c>
      <c r="BX127" s="66">
        <f t="shared" si="160"/>
        <v>5.4</v>
      </c>
      <c r="BY127" s="66" t="e">
        <f t="shared" si="160"/>
        <v>#N/A</v>
      </c>
      <c r="BZ127" s="66" t="e">
        <f t="shared" si="160"/>
        <v>#N/A</v>
      </c>
      <c r="CA127" s="66" t="e">
        <f t="shared" si="160"/>
        <v>#N/A</v>
      </c>
      <c r="CB127" s="66">
        <f t="shared" si="160"/>
        <v>6</v>
      </c>
      <c r="CC127" s="66" t="e">
        <f t="shared" si="160"/>
        <v>#N/A</v>
      </c>
      <c r="CD127" s="66" t="e">
        <f t="shared" si="160"/>
        <v>#N/A</v>
      </c>
      <c r="CE127" s="66">
        <f t="shared" si="160"/>
        <v>11</v>
      </c>
      <c r="CF127" s="66" t="e">
        <f t="shared" si="160"/>
        <v>#N/A</v>
      </c>
      <c r="CG127" s="66" t="e">
        <f t="shared" si="160"/>
        <v>#N/A</v>
      </c>
      <c r="CH127" s="66" t="e">
        <f t="shared" si="160"/>
        <v>#N/A</v>
      </c>
      <c r="CI127" s="66" t="e">
        <f t="shared" si="160"/>
        <v>#N/A</v>
      </c>
      <c r="CJ127" s="66" t="e">
        <f t="shared" si="160"/>
        <v>#N/A</v>
      </c>
      <c r="CK127" s="66" t="e">
        <f t="shared" si="161"/>
        <v>#N/A</v>
      </c>
      <c r="CL127" s="66">
        <f t="shared" si="161"/>
        <v>5.0999999999999996</v>
      </c>
      <c r="CM127" s="66" t="e">
        <f t="shared" si="161"/>
        <v>#N/A</v>
      </c>
      <c r="CN127" s="66" t="e">
        <f t="shared" si="161"/>
        <v>#N/A</v>
      </c>
      <c r="CO127" s="66">
        <f t="shared" si="161"/>
        <v>7.7</v>
      </c>
      <c r="CP127" s="66" t="e">
        <f t="shared" si="161"/>
        <v>#N/A</v>
      </c>
      <c r="CQ127" s="66" t="e">
        <f t="shared" si="161"/>
        <v>#N/A</v>
      </c>
      <c r="CR127" s="66" t="e">
        <f t="shared" si="161"/>
        <v>#N/A</v>
      </c>
      <c r="CS127" s="66" t="e">
        <f t="shared" si="161"/>
        <v>#N/A</v>
      </c>
      <c r="CT127" s="66">
        <f t="shared" si="161"/>
        <v>8.1</v>
      </c>
      <c r="CU127" s="66" t="e">
        <f t="shared" si="161"/>
        <v>#N/A</v>
      </c>
      <c r="CV127" s="66" t="e">
        <f t="shared" si="161"/>
        <v>#N/A</v>
      </c>
      <c r="CW127" s="66" t="e">
        <f t="shared" si="161"/>
        <v>#N/A</v>
      </c>
      <c r="CX127" s="66" t="e">
        <f t="shared" si="161"/>
        <v>#N/A</v>
      </c>
      <c r="CY127" s="66">
        <f t="shared" si="161"/>
        <v>2.6</v>
      </c>
      <c r="CZ127" s="66" t="e">
        <f>IF(#REF!="",NA(),#REF!)</f>
        <v>#REF!</v>
      </c>
      <c r="DA127" s="66" t="e">
        <f>IF(#REF!="",NA(),#REF!)</f>
        <v>#REF!</v>
      </c>
      <c r="DB127" s="66" t="e">
        <f>IF(#REF!="",NA(),#REF!)</f>
        <v>#REF!</v>
      </c>
      <c r="DC127" s="66" t="e">
        <f>IF(#REF!="",NA(),#REF!)</f>
        <v>#REF!</v>
      </c>
      <c r="DD127" s="66" t="e">
        <f>IF(#REF!="",NA(),#REF!)</f>
        <v>#REF!</v>
      </c>
      <c r="DE127" s="66" t="e">
        <f>IF(#REF!="",NA(),#REF!)</f>
        <v>#REF!</v>
      </c>
      <c r="DF127" s="66" t="e">
        <f>IF(#REF!="",NA(),#REF!)</f>
        <v>#REF!</v>
      </c>
      <c r="DG127" s="66" t="e">
        <f>IF(#REF!="",NA(),#REF!)</f>
        <v>#REF!</v>
      </c>
      <c r="DH127" s="66" t="e">
        <f>IF(#REF!="",NA(),#REF!)</f>
        <v>#REF!</v>
      </c>
      <c r="DI127" s="66" t="e">
        <f>IF(#REF!="",NA(),#REF!)</f>
        <v>#REF!</v>
      </c>
      <c r="DJ127" s="66" t="e">
        <f>IF(#REF!="",NA(),#REF!)</f>
        <v>#REF!</v>
      </c>
      <c r="DK127" s="66" t="e">
        <f>IF(#REF!="",NA(),#REF!)</f>
        <v>#REF!</v>
      </c>
      <c r="DL127" s="66" t="e">
        <f>IF(#REF!="",NA(),#REF!)</f>
        <v>#REF!</v>
      </c>
      <c r="DM127" s="66" t="e">
        <f>IF(#REF!="",NA(),#REF!)</f>
        <v>#REF!</v>
      </c>
      <c r="DN127" s="66" t="e">
        <f>IF(#REF!="",NA(),#REF!)</f>
        <v>#REF!</v>
      </c>
      <c r="DO127" s="66" t="e">
        <f>IF(#REF!="",NA(),#REF!)</f>
        <v>#REF!</v>
      </c>
      <c r="DP127" s="66" t="e">
        <f>IF(#REF!="",NA(),#REF!)</f>
        <v>#REF!</v>
      </c>
      <c r="DQ127" s="66" t="e">
        <f>IF(#REF!="",NA(),#REF!)</f>
        <v>#REF!</v>
      </c>
      <c r="DR127" s="66" t="e">
        <f>IF(#REF!="",NA(),#REF!)</f>
        <v>#REF!</v>
      </c>
      <c r="DS127" s="66" t="e">
        <f>IF(#REF!="",NA(),#REF!)</f>
        <v>#REF!</v>
      </c>
      <c r="DT127" s="66" t="e">
        <f>IF(#REF!="",NA(),#REF!)</f>
        <v>#REF!</v>
      </c>
      <c r="DU127" s="66" t="e">
        <f>IF(#REF!="",NA(),#REF!)</f>
        <v>#REF!</v>
      </c>
      <c r="DV127" s="66" t="e">
        <f>IF(#REF!="",NA(),#REF!)</f>
        <v>#REF!</v>
      </c>
      <c r="DW127" s="66" t="e">
        <f>IF(#REF!="",NA(),#REF!)</f>
        <v>#REF!</v>
      </c>
      <c r="DX127" s="67" t="e">
        <f>IF(#REF!="",NA(),#REF!)</f>
        <v>#REF!</v>
      </c>
      <c r="DY127" s="304"/>
      <c r="DZ127" s="324"/>
      <c r="EA127" s="68"/>
      <c r="EB127" s="58" t="s">
        <v>69</v>
      </c>
      <c r="EC127" s="310"/>
      <c r="ED127" s="312"/>
      <c r="EE127" s="313"/>
      <c r="EF127" s="313"/>
      <c r="EG127" s="313"/>
      <c r="EH127" s="313"/>
      <c r="EI127" s="313"/>
      <c r="EJ127" s="53" t="str">
        <f t="shared" si="162"/>
        <v/>
      </c>
      <c r="EK127" s="53" t="str">
        <f t="shared" si="162"/>
        <v/>
      </c>
      <c r="EL127" s="70" t="str">
        <f t="shared" si="162"/>
        <v/>
      </c>
      <c r="EM127" t="str">
        <f t="shared" si="162"/>
        <v/>
      </c>
      <c r="EN127" t="str">
        <f t="shared" si="162"/>
        <v/>
      </c>
      <c r="EO127">
        <f t="shared" si="162"/>
        <v>3.3</v>
      </c>
      <c r="EP127" t="str">
        <f t="shared" si="162"/>
        <v/>
      </c>
      <c r="EQ127" t="str">
        <f t="shared" si="162"/>
        <v/>
      </c>
      <c r="ER127" t="str">
        <f t="shared" si="162"/>
        <v/>
      </c>
      <c r="ES127" t="str">
        <f t="shared" si="162"/>
        <v/>
      </c>
      <c r="ET127" t="str">
        <f t="shared" si="162"/>
        <v/>
      </c>
      <c r="EU127" t="str">
        <f t="shared" si="162"/>
        <v/>
      </c>
      <c r="EV127">
        <f t="shared" si="162"/>
        <v>4.3</v>
      </c>
      <c r="EW127" t="str">
        <f t="shared" si="162"/>
        <v/>
      </c>
      <c r="EX127" t="str">
        <f t="shared" si="162"/>
        <v/>
      </c>
      <c r="EY127" t="str">
        <f t="shared" si="88"/>
        <v/>
      </c>
      <c r="EZ127" t="str">
        <f t="shared" si="88"/>
        <v/>
      </c>
      <c r="FA127" t="str">
        <f t="shared" si="88"/>
        <v/>
      </c>
      <c r="FB127" t="str">
        <f t="shared" ref="FB127:FL150" si="164">IF(ISNUMBER(BW127),BW127,"")</f>
        <v/>
      </c>
      <c r="FC127">
        <f t="shared" si="164"/>
        <v>5.4</v>
      </c>
      <c r="FD127" t="str">
        <f t="shared" si="164"/>
        <v/>
      </c>
      <c r="FE127" t="str">
        <f t="shared" si="164"/>
        <v/>
      </c>
      <c r="FF127" t="str">
        <f t="shared" si="164"/>
        <v/>
      </c>
      <c r="FG127">
        <f t="shared" si="164"/>
        <v>6</v>
      </c>
      <c r="FH127" t="str">
        <f t="shared" si="164"/>
        <v/>
      </c>
      <c r="FI127" t="str">
        <f t="shared" si="164"/>
        <v/>
      </c>
      <c r="FJ127">
        <f t="shared" si="164"/>
        <v>11</v>
      </c>
      <c r="FK127" t="str">
        <f t="shared" si="164"/>
        <v/>
      </c>
      <c r="FL127" t="str">
        <f t="shared" si="164"/>
        <v/>
      </c>
      <c r="FM127" t="str">
        <f t="shared" si="163"/>
        <v/>
      </c>
      <c r="FN127" t="str">
        <f t="shared" si="163"/>
        <v/>
      </c>
      <c r="FO127" t="str">
        <f t="shared" si="139"/>
        <v/>
      </c>
      <c r="FP127" t="str">
        <f t="shared" si="139"/>
        <v/>
      </c>
      <c r="FQ127">
        <f t="shared" si="139"/>
        <v>5.0999999999999996</v>
      </c>
      <c r="FR127" t="str">
        <f t="shared" si="139"/>
        <v/>
      </c>
      <c r="FS127" t="str">
        <f t="shared" si="139"/>
        <v/>
      </c>
      <c r="FT127">
        <f t="shared" si="139"/>
        <v>7.7</v>
      </c>
      <c r="FU127" t="str">
        <f t="shared" si="139"/>
        <v/>
      </c>
      <c r="FV127" t="str">
        <f t="shared" si="139"/>
        <v/>
      </c>
      <c r="FW127" t="str">
        <f t="shared" si="139"/>
        <v/>
      </c>
      <c r="FX127" t="str">
        <f t="shared" si="139"/>
        <v/>
      </c>
      <c r="FY127">
        <f t="shared" si="139"/>
        <v>8.1</v>
      </c>
      <c r="FZ127" t="str">
        <f t="shared" si="117"/>
        <v/>
      </c>
      <c r="GA127" t="str">
        <f t="shared" si="117"/>
        <v/>
      </c>
      <c r="GB127" t="str">
        <f t="shared" si="117"/>
        <v/>
      </c>
      <c r="GC127" t="str">
        <f t="shared" si="117"/>
        <v/>
      </c>
      <c r="GD127">
        <f t="shared" si="117"/>
        <v>2.6</v>
      </c>
      <c r="GE127" t="str">
        <f t="shared" si="99"/>
        <v/>
      </c>
      <c r="GF127" t="str">
        <f t="shared" si="99"/>
        <v/>
      </c>
      <c r="GG127" t="str">
        <f t="shared" si="99"/>
        <v/>
      </c>
      <c r="GH127" t="str">
        <f t="shared" si="99"/>
        <v/>
      </c>
      <c r="GI127" t="str">
        <f t="shared" si="99"/>
        <v/>
      </c>
      <c r="GJ127" t="str">
        <f t="shared" si="99"/>
        <v/>
      </c>
      <c r="GK127" t="str">
        <f t="shared" si="140"/>
        <v/>
      </c>
      <c r="GL127" t="str">
        <f t="shared" si="140"/>
        <v/>
      </c>
      <c r="GM127" t="str">
        <f t="shared" si="140"/>
        <v/>
      </c>
      <c r="GN127" t="str">
        <f t="shared" si="140"/>
        <v/>
      </c>
      <c r="GO127" t="str">
        <f t="shared" si="140"/>
        <v/>
      </c>
      <c r="GP127" t="str">
        <f t="shared" si="140"/>
        <v/>
      </c>
      <c r="GQ127" t="str">
        <f t="shared" si="140"/>
        <v/>
      </c>
      <c r="GR127" t="str">
        <f t="shared" si="140"/>
        <v/>
      </c>
      <c r="GS127" t="str">
        <f t="shared" si="140"/>
        <v/>
      </c>
      <c r="GT127" t="str">
        <f t="shared" si="140"/>
        <v/>
      </c>
      <c r="GU127" t="str">
        <f t="shared" si="140"/>
        <v/>
      </c>
      <c r="GV127" t="str">
        <f t="shared" si="140"/>
        <v/>
      </c>
      <c r="GW127" t="str">
        <f t="shared" si="140"/>
        <v/>
      </c>
      <c r="GX127" t="str">
        <f t="shared" si="131"/>
        <v/>
      </c>
      <c r="GY127" t="str">
        <f t="shared" si="131"/>
        <v/>
      </c>
      <c r="GZ127" t="str">
        <f t="shared" si="125"/>
        <v/>
      </c>
      <c r="HA127" t="str">
        <f t="shared" si="125"/>
        <v/>
      </c>
      <c r="HB127" t="str">
        <f t="shared" si="125"/>
        <v/>
      </c>
      <c r="HC127" s="71" t="str">
        <f t="shared" si="125"/>
        <v/>
      </c>
      <c r="HD127" s="313"/>
      <c r="HE127" s="313"/>
      <c r="HF127" s="313"/>
      <c r="HG127" s="313"/>
      <c r="HH127" s="313"/>
      <c r="HI127" s="316"/>
      <c r="HM127" s="70"/>
      <c r="KC127" s="71"/>
      <c r="KE127" s="318"/>
      <c r="KF127" s="72"/>
      <c r="KG127" s="72"/>
      <c r="KH127" s="73"/>
      <c r="KI127" s="74"/>
      <c r="KJ127" s="74"/>
      <c r="KK127" s="74"/>
      <c r="KL127" s="74"/>
      <c r="KM127" s="74"/>
      <c r="KN127" s="74"/>
      <c r="KO127" s="74"/>
      <c r="KP127" s="74"/>
      <c r="KQ127" s="74"/>
      <c r="KR127" s="74"/>
      <c r="KS127" s="74"/>
      <c r="KT127" s="74"/>
      <c r="KU127" s="74"/>
      <c r="KV127" s="74"/>
      <c r="KW127" s="74"/>
      <c r="KX127" s="74"/>
      <c r="KY127" s="74"/>
      <c r="KZ127" s="74"/>
      <c r="LA127" s="74"/>
      <c r="LB127" s="74"/>
      <c r="LC127" s="74"/>
      <c r="LD127" s="74"/>
      <c r="LE127" s="74"/>
      <c r="LF127" s="74"/>
      <c r="LG127" s="74"/>
      <c r="LH127" s="74"/>
      <c r="LI127" s="74"/>
      <c r="LJ127" s="74"/>
      <c r="LK127" s="74"/>
      <c r="LL127" s="74"/>
      <c r="LM127" s="74"/>
      <c r="LN127" s="74"/>
      <c r="LO127" s="74"/>
      <c r="LP127" s="74"/>
      <c r="LQ127" s="74"/>
      <c r="LR127" s="74"/>
      <c r="LS127" s="74"/>
      <c r="LT127" s="74"/>
      <c r="LU127" s="74"/>
      <c r="LV127" s="74"/>
      <c r="LW127" s="74"/>
      <c r="LX127" s="74"/>
      <c r="LY127" s="74"/>
      <c r="LZ127" s="74"/>
    </row>
    <row r="128" spans="1:434" ht="17" thickBot="1">
      <c r="A128" s="319"/>
      <c r="B128" s="321"/>
      <c r="C128" s="307"/>
      <c r="D128" s="307"/>
      <c r="E128" s="58" t="s">
        <v>70</v>
      </c>
      <c r="F128" s="310"/>
      <c r="G128" s="99"/>
      <c r="H128" s="99"/>
      <c r="I128" s="59"/>
      <c r="J128" s="60"/>
      <c r="K128" s="61"/>
      <c r="L128" s="60">
        <v>15.9</v>
      </c>
      <c r="M128" s="61"/>
      <c r="N128" s="60"/>
      <c r="O128" s="61"/>
      <c r="P128" s="61"/>
      <c r="Q128" s="61"/>
      <c r="R128" s="61"/>
      <c r="S128" s="60">
        <v>14.2</v>
      </c>
      <c r="T128" s="60"/>
      <c r="U128" s="60"/>
      <c r="V128" s="61"/>
      <c r="W128" s="61"/>
      <c r="X128" s="61"/>
      <c r="Y128" s="60"/>
      <c r="Z128" s="60">
        <v>8.6</v>
      </c>
      <c r="AA128" s="61"/>
      <c r="AB128" s="60"/>
      <c r="AC128" s="61"/>
      <c r="AD128" s="60">
        <v>5.2</v>
      </c>
      <c r="AE128" s="60"/>
      <c r="AF128" s="61"/>
      <c r="AG128" s="60">
        <v>5.4</v>
      </c>
      <c r="AH128" s="61"/>
      <c r="AI128" s="61"/>
      <c r="AJ128" s="60"/>
      <c r="AK128" s="62"/>
      <c r="AL128" s="62"/>
      <c r="AM128" s="62"/>
      <c r="AN128" s="63">
        <v>11.1</v>
      </c>
      <c r="AO128" s="62"/>
      <c r="AP128" s="62"/>
      <c r="AQ128" s="63">
        <v>9.6999999999999993</v>
      </c>
      <c r="AR128" s="62"/>
      <c r="AS128" s="62"/>
      <c r="AT128" s="62"/>
      <c r="AU128" s="62"/>
      <c r="AV128" s="63">
        <v>13.9</v>
      </c>
      <c r="AW128" s="62"/>
      <c r="AX128" s="62"/>
      <c r="AY128" s="63"/>
      <c r="AZ128" s="63"/>
      <c r="BA128" s="64">
        <v>18.5</v>
      </c>
      <c r="BC128" s="319"/>
      <c r="BD128">
        <v>0</v>
      </c>
      <c r="BE128" s="65" t="e">
        <f t="shared" si="159"/>
        <v>#N/A</v>
      </c>
      <c r="BF128" s="65" t="e">
        <f t="shared" si="159"/>
        <v>#N/A</v>
      </c>
      <c r="BG128" s="65" t="e">
        <f t="shared" si="159"/>
        <v>#N/A</v>
      </c>
      <c r="BH128" s="66" t="e">
        <f t="shared" si="159"/>
        <v>#N/A</v>
      </c>
      <c r="BI128" s="66" t="e">
        <f t="shared" si="159"/>
        <v>#N/A</v>
      </c>
      <c r="BJ128" s="66">
        <f t="shared" si="159"/>
        <v>15.9</v>
      </c>
      <c r="BK128" s="66" t="e">
        <f t="shared" si="159"/>
        <v>#N/A</v>
      </c>
      <c r="BL128" s="66" t="e">
        <f t="shared" si="159"/>
        <v>#N/A</v>
      </c>
      <c r="BM128" s="66" t="e">
        <f t="shared" si="159"/>
        <v>#N/A</v>
      </c>
      <c r="BN128" s="66" t="e">
        <f t="shared" si="159"/>
        <v>#N/A</v>
      </c>
      <c r="BO128" s="66" t="e">
        <f t="shared" si="159"/>
        <v>#N/A</v>
      </c>
      <c r="BP128" s="66" t="e">
        <f t="shared" si="159"/>
        <v>#N/A</v>
      </c>
      <c r="BQ128" s="66">
        <f t="shared" si="159"/>
        <v>14.2</v>
      </c>
      <c r="BR128" s="66" t="e">
        <f t="shared" si="159"/>
        <v>#N/A</v>
      </c>
      <c r="BS128" s="66" t="e">
        <f t="shared" si="159"/>
        <v>#N/A</v>
      </c>
      <c r="BT128" s="66" t="e">
        <f t="shared" si="159"/>
        <v>#N/A</v>
      </c>
      <c r="BU128" s="66" t="e">
        <f t="shared" si="160"/>
        <v>#N/A</v>
      </c>
      <c r="BV128" s="66" t="e">
        <f t="shared" si="160"/>
        <v>#N/A</v>
      </c>
      <c r="BW128" s="66" t="e">
        <f t="shared" si="160"/>
        <v>#N/A</v>
      </c>
      <c r="BX128" s="66">
        <f t="shared" si="160"/>
        <v>8.6</v>
      </c>
      <c r="BY128" s="66" t="e">
        <f t="shared" si="160"/>
        <v>#N/A</v>
      </c>
      <c r="BZ128" s="66" t="e">
        <f t="shared" si="160"/>
        <v>#N/A</v>
      </c>
      <c r="CA128" s="66" t="e">
        <f t="shared" si="160"/>
        <v>#N/A</v>
      </c>
      <c r="CB128" s="66">
        <f t="shared" si="160"/>
        <v>5.2</v>
      </c>
      <c r="CC128" s="66" t="e">
        <f t="shared" si="160"/>
        <v>#N/A</v>
      </c>
      <c r="CD128" s="66" t="e">
        <f t="shared" si="160"/>
        <v>#N/A</v>
      </c>
      <c r="CE128" s="66">
        <f t="shared" si="160"/>
        <v>5.4</v>
      </c>
      <c r="CF128" s="66" t="e">
        <f t="shared" si="160"/>
        <v>#N/A</v>
      </c>
      <c r="CG128" s="66" t="e">
        <f t="shared" si="160"/>
        <v>#N/A</v>
      </c>
      <c r="CH128" s="66" t="e">
        <f t="shared" si="160"/>
        <v>#N/A</v>
      </c>
      <c r="CI128" s="66" t="e">
        <f t="shared" si="160"/>
        <v>#N/A</v>
      </c>
      <c r="CJ128" s="66" t="e">
        <f t="shared" si="160"/>
        <v>#N/A</v>
      </c>
      <c r="CK128" s="66" t="e">
        <f t="shared" si="161"/>
        <v>#N/A</v>
      </c>
      <c r="CL128" s="66">
        <f t="shared" si="161"/>
        <v>11.1</v>
      </c>
      <c r="CM128" s="66" t="e">
        <f t="shared" si="161"/>
        <v>#N/A</v>
      </c>
      <c r="CN128" s="66" t="e">
        <f t="shared" si="161"/>
        <v>#N/A</v>
      </c>
      <c r="CO128" s="66">
        <f t="shared" si="161"/>
        <v>9.6999999999999993</v>
      </c>
      <c r="CP128" s="66" t="e">
        <f t="shared" si="161"/>
        <v>#N/A</v>
      </c>
      <c r="CQ128" s="66" t="e">
        <f t="shared" si="161"/>
        <v>#N/A</v>
      </c>
      <c r="CR128" s="66" t="e">
        <f t="shared" si="161"/>
        <v>#N/A</v>
      </c>
      <c r="CS128" s="66" t="e">
        <f t="shared" si="161"/>
        <v>#N/A</v>
      </c>
      <c r="CT128" s="66">
        <f t="shared" si="161"/>
        <v>13.9</v>
      </c>
      <c r="CU128" s="66" t="e">
        <f t="shared" si="161"/>
        <v>#N/A</v>
      </c>
      <c r="CV128" s="66" t="e">
        <f t="shared" si="161"/>
        <v>#N/A</v>
      </c>
      <c r="CW128" s="66" t="e">
        <f t="shared" si="161"/>
        <v>#N/A</v>
      </c>
      <c r="CX128" s="66" t="e">
        <f t="shared" si="161"/>
        <v>#N/A</v>
      </c>
      <c r="CY128" s="66">
        <f t="shared" si="161"/>
        <v>18.5</v>
      </c>
      <c r="CZ128" s="66" t="e">
        <f>IF(#REF!="",NA(),#REF!)</f>
        <v>#REF!</v>
      </c>
      <c r="DA128" s="66" t="e">
        <f>IF(#REF!="",NA(),#REF!)</f>
        <v>#REF!</v>
      </c>
      <c r="DB128" s="66" t="e">
        <f>IF(#REF!="",NA(),#REF!)</f>
        <v>#REF!</v>
      </c>
      <c r="DC128" s="66" t="e">
        <f>IF(#REF!="",NA(),#REF!)</f>
        <v>#REF!</v>
      </c>
      <c r="DD128" s="66" t="e">
        <f>IF(#REF!="",NA(),#REF!)</f>
        <v>#REF!</v>
      </c>
      <c r="DE128" s="66" t="e">
        <f>IF(#REF!="",NA(),#REF!)</f>
        <v>#REF!</v>
      </c>
      <c r="DF128" s="66" t="e">
        <f>IF(#REF!="",NA(),#REF!)</f>
        <v>#REF!</v>
      </c>
      <c r="DG128" s="66" t="e">
        <f>IF(#REF!="",NA(),#REF!)</f>
        <v>#REF!</v>
      </c>
      <c r="DH128" s="66" t="e">
        <f>IF(#REF!="",NA(),#REF!)</f>
        <v>#REF!</v>
      </c>
      <c r="DI128" s="66" t="e">
        <f>IF(#REF!="",NA(),#REF!)</f>
        <v>#REF!</v>
      </c>
      <c r="DJ128" s="66" t="e">
        <f>IF(#REF!="",NA(),#REF!)</f>
        <v>#REF!</v>
      </c>
      <c r="DK128" s="66" t="e">
        <f>IF(#REF!="",NA(),#REF!)</f>
        <v>#REF!</v>
      </c>
      <c r="DL128" s="66" t="e">
        <f>IF(#REF!="",NA(),#REF!)</f>
        <v>#REF!</v>
      </c>
      <c r="DM128" s="66" t="e">
        <f>IF(#REF!="",NA(),#REF!)</f>
        <v>#REF!</v>
      </c>
      <c r="DN128" s="66" t="e">
        <f>IF(#REF!="",NA(),#REF!)</f>
        <v>#REF!</v>
      </c>
      <c r="DO128" s="66" t="e">
        <f>IF(#REF!="",NA(),#REF!)</f>
        <v>#REF!</v>
      </c>
      <c r="DP128" s="66" t="e">
        <f>IF(#REF!="",NA(),#REF!)</f>
        <v>#REF!</v>
      </c>
      <c r="DQ128" s="66" t="e">
        <f>IF(#REF!="",NA(),#REF!)</f>
        <v>#REF!</v>
      </c>
      <c r="DR128" s="66" t="e">
        <f>IF(#REF!="",NA(),#REF!)</f>
        <v>#REF!</v>
      </c>
      <c r="DS128" s="66" t="e">
        <f>IF(#REF!="",NA(),#REF!)</f>
        <v>#REF!</v>
      </c>
      <c r="DT128" s="66" t="e">
        <f>IF(#REF!="",NA(),#REF!)</f>
        <v>#REF!</v>
      </c>
      <c r="DU128" s="66" t="e">
        <f>IF(#REF!="",NA(),#REF!)</f>
        <v>#REF!</v>
      </c>
      <c r="DV128" s="66" t="e">
        <f>IF(#REF!="",NA(),#REF!)</f>
        <v>#REF!</v>
      </c>
      <c r="DW128" s="66" t="e">
        <f>IF(#REF!="",NA(),#REF!)</f>
        <v>#REF!</v>
      </c>
      <c r="DX128" s="67" t="e">
        <f>IF(#REF!="",NA(),#REF!)</f>
        <v>#REF!</v>
      </c>
      <c r="DY128" s="304"/>
      <c r="DZ128" s="324"/>
      <c r="EA128" s="68"/>
      <c r="EB128" s="58" t="s">
        <v>70</v>
      </c>
      <c r="EC128" s="310"/>
      <c r="ED128" s="312"/>
      <c r="EE128" s="313"/>
      <c r="EF128" s="313"/>
      <c r="EG128" s="313"/>
      <c r="EH128" s="313"/>
      <c r="EI128" s="313"/>
      <c r="EJ128" s="53" t="str">
        <f t="shared" si="162"/>
        <v/>
      </c>
      <c r="EK128" s="53" t="str">
        <f t="shared" si="162"/>
        <v/>
      </c>
      <c r="EL128" s="70" t="str">
        <f t="shared" si="162"/>
        <v/>
      </c>
      <c r="EM128" t="str">
        <f t="shared" si="162"/>
        <v/>
      </c>
      <c r="EN128" t="str">
        <f t="shared" si="162"/>
        <v/>
      </c>
      <c r="EO128">
        <f t="shared" si="162"/>
        <v>15.9</v>
      </c>
      <c r="EP128" t="str">
        <f t="shared" si="162"/>
        <v/>
      </c>
      <c r="EQ128" t="str">
        <f t="shared" si="162"/>
        <v/>
      </c>
      <c r="ER128" t="str">
        <f t="shared" si="162"/>
        <v/>
      </c>
      <c r="ES128" t="str">
        <f t="shared" si="162"/>
        <v/>
      </c>
      <c r="ET128" t="str">
        <f t="shared" si="162"/>
        <v/>
      </c>
      <c r="EU128" t="str">
        <f t="shared" si="162"/>
        <v/>
      </c>
      <c r="EV128">
        <f t="shared" si="162"/>
        <v>14.2</v>
      </c>
      <c r="EW128" t="str">
        <f t="shared" si="162"/>
        <v/>
      </c>
      <c r="EX128" t="str">
        <f t="shared" si="162"/>
        <v/>
      </c>
      <c r="EY128" t="str">
        <f t="shared" si="162"/>
        <v/>
      </c>
      <c r="EZ128" t="str">
        <f t="shared" ref="EZ128:FF191" si="165">IF(ISNUMBER(BU128),BU128,"")</f>
        <v/>
      </c>
      <c r="FA128" t="str">
        <f t="shared" si="165"/>
        <v/>
      </c>
      <c r="FB128" t="str">
        <f t="shared" si="164"/>
        <v/>
      </c>
      <c r="FC128">
        <f t="shared" si="164"/>
        <v>8.6</v>
      </c>
      <c r="FD128" t="str">
        <f t="shared" si="164"/>
        <v/>
      </c>
      <c r="FE128" t="str">
        <f t="shared" si="164"/>
        <v/>
      </c>
      <c r="FF128" t="str">
        <f t="shared" si="164"/>
        <v/>
      </c>
      <c r="FG128">
        <f t="shared" si="164"/>
        <v>5.2</v>
      </c>
      <c r="FH128" t="str">
        <f t="shared" si="164"/>
        <v/>
      </c>
      <c r="FI128" t="str">
        <f t="shared" si="164"/>
        <v/>
      </c>
      <c r="FJ128">
        <f t="shared" si="164"/>
        <v>5.4</v>
      </c>
      <c r="FK128" t="str">
        <f t="shared" si="164"/>
        <v/>
      </c>
      <c r="FL128" t="str">
        <f t="shared" si="164"/>
        <v/>
      </c>
      <c r="FM128" t="str">
        <f t="shared" si="163"/>
        <v/>
      </c>
      <c r="FN128" t="str">
        <f t="shared" si="163"/>
        <v/>
      </c>
      <c r="FO128" t="str">
        <f t="shared" si="139"/>
        <v/>
      </c>
      <c r="FP128" t="str">
        <f t="shared" si="139"/>
        <v/>
      </c>
      <c r="FQ128">
        <f t="shared" si="139"/>
        <v>11.1</v>
      </c>
      <c r="FR128" t="str">
        <f t="shared" si="139"/>
        <v/>
      </c>
      <c r="FS128" t="str">
        <f t="shared" si="139"/>
        <v/>
      </c>
      <c r="FT128">
        <f t="shared" si="139"/>
        <v>9.6999999999999993</v>
      </c>
      <c r="FU128" t="str">
        <f t="shared" si="139"/>
        <v/>
      </c>
      <c r="FV128" t="str">
        <f t="shared" si="139"/>
        <v/>
      </c>
      <c r="FW128" t="str">
        <f t="shared" si="139"/>
        <v/>
      </c>
      <c r="FX128" t="str">
        <f t="shared" si="139"/>
        <v/>
      </c>
      <c r="FY128">
        <f t="shared" si="139"/>
        <v>13.9</v>
      </c>
      <c r="FZ128" t="str">
        <f t="shared" si="117"/>
        <v/>
      </c>
      <c r="GA128" t="str">
        <f t="shared" si="117"/>
        <v/>
      </c>
      <c r="GB128" t="str">
        <f t="shared" si="117"/>
        <v/>
      </c>
      <c r="GC128" t="str">
        <f t="shared" si="117"/>
        <v/>
      </c>
      <c r="GD128">
        <f t="shared" si="117"/>
        <v>18.5</v>
      </c>
      <c r="GE128" t="str">
        <f t="shared" si="99"/>
        <v/>
      </c>
      <c r="GF128" t="str">
        <f t="shared" si="99"/>
        <v/>
      </c>
      <c r="GG128" t="str">
        <f t="shared" si="99"/>
        <v/>
      </c>
      <c r="GH128" t="str">
        <f t="shared" si="99"/>
        <v/>
      </c>
      <c r="GI128" t="str">
        <f t="shared" si="99"/>
        <v/>
      </c>
      <c r="GJ128" t="str">
        <f t="shared" si="99"/>
        <v/>
      </c>
      <c r="GK128" t="str">
        <f t="shared" si="140"/>
        <v/>
      </c>
      <c r="GL128" t="str">
        <f t="shared" si="140"/>
        <v/>
      </c>
      <c r="GM128" t="str">
        <f t="shared" si="140"/>
        <v/>
      </c>
      <c r="GN128" t="str">
        <f t="shared" si="140"/>
        <v/>
      </c>
      <c r="GO128" t="str">
        <f t="shared" si="140"/>
        <v/>
      </c>
      <c r="GP128" t="str">
        <f t="shared" si="140"/>
        <v/>
      </c>
      <c r="GQ128" t="str">
        <f t="shared" si="140"/>
        <v/>
      </c>
      <c r="GR128" t="str">
        <f t="shared" si="140"/>
        <v/>
      </c>
      <c r="GS128" t="str">
        <f t="shared" si="140"/>
        <v/>
      </c>
      <c r="GT128" t="str">
        <f t="shared" si="140"/>
        <v/>
      </c>
      <c r="GU128" t="str">
        <f t="shared" si="140"/>
        <v/>
      </c>
      <c r="GV128" t="str">
        <f t="shared" si="140"/>
        <v/>
      </c>
      <c r="GW128" t="str">
        <f t="shared" si="140"/>
        <v/>
      </c>
      <c r="GX128" t="str">
        <f t="shared" si="131"/>
        <v/>
      </c>
      <c r="GY128" t="str">
        <f t="shared" si="131"/>
        <v/>
      </c>
      <c r="GZ128" t="str">
        <f t="shared" si="125"/>
        <v/>
      </c>
      <c r="HA128" t="str">
        <f t="shared" si="125"/>
        <v/>
      </c>
      <c r="HB128" t="str">
        <f t="shared" si="125"/>
        <v/>
      </c>
      <c r="HC128" s="71" t="str">
        <f t="shared" si="125"/>
        <v/>
      </c>
      <c r="HD128" s="313"/>
      <c r="HE128" s="313"/>
      <c r="HF128" s="313"/>
      <c r="HG128" s="313"/>
      <c r="HH128" s="313"/>
      <c r="HI128" s="316"/>
      <c r="HM128" s="70"/>
      <c r="KC128" s="71"/>
      <c r="KE128" s="318"/>
      <c r="KF128" s="72"/>
      <c r="KG128" s="72"/>
      <c r="KH128" s="73"/>
      <c r="KI128" s="74"/>
      <c r="KJ128" s="74"/>
      <c r="KK128" s="74"/>
      <c r="KL128" s="74"/>
      <c r="KM128" s="74"/>
      <c r="KN128" s="74"/>
      <c r="KO128" s="74"/>
      <c r="KP128" s="74"/>
      <c r="KQ128" s="74"/>
      <c r="KR128" s="74"/>
      <c r="KS128" s="74"/>
      <c r="KT128" s="74"/>
      <c r="KU128" s="74"/>
      <c r="KV128" s="74"/>
      <c r="KW128" s="74"/>
      <c r="KX128" s="74"/>
      <c r="KY128" s="74"/>
      <c r="KZ128" s="74"/>
      <c r="LA128" s="74"/>
      <c r="LB128" s="74"/>
      <c r="LC128" s="74"/>
      <c r="LD128" s="74"/>
      <c r="LE128" s="74"/>
      <c r="LF128" s="74"/>
      <c r="LG128" s="74"/>
      <c r="LH128" s="74"/>
      <c r="LI128" s="74"/>
      <c r="LJ128" s="74"/>
      <c r="LK128" s="74"/>
      <c r="LL128" s="74"/>
      <c r="LM128" s="74"/>
      <c r="LN128" s="74"/>
      <c r="LO128" s="74"/>
      <c r="LP128" s="74"/>
      <c r="LQ128" s="74"/>
      <c r="LR128" s="74"/>
      <c r="LS128" s="74"/>
      <c r="LT128" s="74"/>
      <c r="LU128" s="74"/>
      <c r="LV128" s="74"/>
      <c r="LW128" s="74"/>
      <c r="LX128" s="74"/>
      <c r="LY128" s="74"/>
      <c r="LZ128" s="74"/>
    </row>
    <row r="129" spans="1:434" ht="17" thickBot="1">
      <c r="A129" s="319"/>
      <c r="B129" s="321"/>
      <c r="C129" s="308"/>
      <c r="D129" s="308"/>
      <c r="E129" s="94" t="s">
        <v>3</v>
      </c>
      <c r="F129" s="311"/>
      <c r="G129" s="100"/>
      <c r="H129" s="100"/>
      <c r="I129" s="95"/>
      <c r="J129" s="79"/>
      <c r="K129" s="80"/>
      <c r="L129" s="79">
        <v>75.7</v>
      </c>
      <c r="M129" s="80"/>
      <c r="N129" s="79"/>
      <c r="O129" s="80"/>
      <c r="P129" s="80"/>
      <c r="Q129" s="80"/>
      <c r="R129" s="80"/>
      <c r="S129" s="79">
        <v>73</v>
      </c>
      <c r="T129" s="79"/>
      <c r="U129" s="79"/>
      <c r="V129" s="80"/>
      <c r="W129" s="80"/>
      <c r="X129" s="80"/>
      <c r="Y129" s="79"/>
      <c r="Z129" s="79">
        <v>76.099999999999994</v>
      </c>
      <c r="AA129" s="80"/>
      <c r="AB129" s="79"/>
      <c r="AC129" s="80"/>
      <c r="AD129" s="79">
        <v>73.2</v>
      </c>
      <c r="AE129" s="79"/>
      <c r="AF129" s="80"/>
      <c r="AG129" s="79">
        <v>52.9</v>
      </c>
      <c r="AH129" s="80"/>
      <c r="AI129" s="80"/>
      <c r="AJ129" s="79"/>
      <c r="AK129" s="96"/>
      <c r="AL129" s="96"/>
      <c r="AM129" s="96"/>
      <c r="AN129" s="97">
        <v>71.599999999999994</v>
      </c>
      <c r="AO129" s="96"/>
      <c r="AP129" s="96"/>
      <c r="AQ129" s="97">
        <v>72.400000000000006</v>
      </c>
      <c r="AR129" s="96"/>
      <c r="AS129" s="96"/>
      <c r="AT129" s="96"/>
      <c r="AU129" s="96"/>
      <c r="AV129" s="97">
        <v>62.8</v>
      </c>
      <c r="AW129" s="96"/>
      <c r="AX129" s="96"/>
      <c r="AY129" s="97"/>
      <c r="AZ129" s="97"/>
      <c r="BA129" s="98">
        <v>78.900000000000006</v>
      </c>
      <c r="BC129" s="319"/>
      <c r="BD129">
        <v>0</v>
      </c>
      <c r="BE129" s="84" t="e">
        <f t="shared" si="159"/>
        <v>#N/A</v>
      </c>
      <c r="BF129" s="84" t="e">
        <f t="shared" si="159"/>
        <v>#N/A</v>
      </c>
      <c r="BG129" s="84" t="e">
        <f t="shared" si="159"/>
        <v>#N/A</v>
      </c>
      <c r="BH129" s="85" t="e">
        <f t="shared" si="159"/>
        <v>#N/A</v>
      </c>
      <c r="BI129" s="85" t="e">
        <f t="shared" si="159"/>
        <v>#N/A</v>
      </c>
      <c r="BJ129" s="85">
        <f t="shared" si="159"/>
        <v>75.7</v>
      </c>
      <c r="BK129" s="85" t="e">
        <f t="shared" si="159"/>
        <v>#N/A</v>
      </c>
      <c r="BL129" s="85" t="e">
        <f t="shared" si="159"/>
        <v>#N/A</v>
      </c>
      <c r="BM129" s="85" t="e">
        <f t="shared" si="159"/>
        <v>#N/A</v>
      </c>
      <c r="BN129" s="85" t="e">
        <f t="shared" si="159"/>
        <v>#N/A</v>
      </c>
      <c r="BO129" s="85" t="e">
        <f t="shared" si="159"/>
        <v>#N/A</v>
      </c>
      <c r="BP129" s="85" t="e">
        <f t="shared" si="159"/>
        <v>#N/A</v>
      </c>
      <c r="BQ129" s="85">
        <f t="shared" si="159"/>
        <v>73</v>
      </c>
      <c r="BR129" s="85" t="e">
        <f t="shared" si="159"/>
        <v>#N/A</v>
      </c>
      <c r="BS129" s="85" t="e">
        <f t="shared" si="159"/>
        <v>#N/A</v>
      </c>
      <c r="BT129" s="85" t="e">
        <f t="shared" si="159"/>
        <v>#N/A</v>
      </c>
      <c r="BU129" s="85" t="e">
        <f t="shared" si="160"/>
        <v>#N/A</v>
      </c>
      <c r="BV129" s="85" t="e">
        <f t="shared" si="160"/>
        <v>#N/A</v>
      </c>
      <c r="BW129" s="85" t="e">
        <f t="shared" si="160"/>
        <v>#N/A</v>
      </c>
      <c r="BX129" s="85">
        <f t="shared" si="160"/>
        <v>76.099999999999994</v>
      </c>
      <c r="BY129" s="85" t="e">
        <f t="shared" si="160"/>
        <v>#N/A</v>
      </c>
      <c r="BZ129" s="85" t="e">
        <f t="shared" si="160"/>
        <v>#N/A</v>
      </c>
      <c r="CA129" s="85" t="e">
        <f t="shared" si="160"/>
        <v>#N/A</v>
      </c>
      <c r="CB129" s="85">
        <f t="shared" si="160"/>
        <v>73.2</v>
      </c>
      <c r="CC129" s="85" t="e">
        <f t="shared" si="160"/>
        <v>#N/A</v>
      </c>
      <c r="CD129" s="85" t="e">
        <f t="shared" si="160"/>
        <v>#N/A</v>
      </c>
      <c r="CE129" s="85">
        <f t="shared" si="160"/>
        <v>52.9</v>
      </c>
      <c r="CF129" s="85" t="e">
        <f t="shared" si="160"/>
        <v>#N/A</v>
      </c>
      <c r="CG129" s="85" t="e">
        <f t="shared" si="160"/>
        <v>#N/A</v>
      </c>
      <c r="CH129" s="85" t="e">
        <f t="shared" si="160"/>
        <v>#N/A</v>
      </c>
      <c r="CI129" s="85" t="e">
        <f t="shared" si="160"/>
        <v>#N/A</v>
      </c>
      <c r="CJ129" s="85" t="e">
        <f t="shared" si="160"/>
        <v>#N/A</v>
      </c>
      <c r="CK129" s="85" t="e">
        <f t="shared" si="161"/>
        <v>#N/A</v>
      </c>
      <c r="CL129" s="85">
        <f t="shared" si="161"/>
        <v>71.599999999999994</v>
      </c>
      <c r="CM129" s="85" t="e">
        <f t="shared" si="161"/>
        <v>#N/A</v>
      </c>
      <c r="CN129" s="85" t="e">
        <f t="shared" si="161"/>
        <v>#N/A</v>
      </c>
      <c r="CO129" s="85">
        <f t="shared" si="161"/>
        <v>72.400000000000006</v>
      </c>
      <c r="CP129" s="85" t="e">
        <f t="shared" si="161"/>
        <v>#N/A</v>
      </c>
      <c r="CQ129" s="85" t="e">
        <f t="shared" si="161"/>
        <v>#N/A</v>
      </c>
      <c r="CR129" s="85" t="e">
        <f t="shared" si="161"/>
        <v>#N/A</v>
      </c>
      <c r="CS129" s="85" t="e">
        <f t="shared" si="161"/>
        <v>#N/A</v>
      </c>
      <c r="CT129" s="85">
        <f t="shared" si="161"/>
        <v>62.8</v>
      </c>
      <c r="CU129" s="85" t="e">
        <f t="shared" si="161"/>
        <v>#N/A</v>
      </c>
      <c r="CV129" s="85" t="e">
        <f t="shared" si="161"/>
        <v>#N/A</v>
      </c>
      <c r="CW129" s="85" t="e">
        <f t="shared" si="161"/>
        <v>#N/A</v>
      </c>
      <c r="CX129" s="85" t="e">
        <f t="shared" si="161"/>
        <v>#N/A</v>
      </c>
      <c r="CY129" s="85">
        <f t="shared" si="161"/>
        <v>78.900000000000006</v>
      </c>
      <c r="CZ129" s="85" t="e">
        <f>IF(#REF!="",NA(),#REF!)</f>
        <v>#REF!</v>
      </c>
      <c r="DA129" s="85" t="e">
        <f>IF(#REF!="",NA(),#REF!)</f>
        <v>#REF!</v>
      </c>
      <c r="DB129" s="85" t="e">
        <f>IF(#REF!="",NA(),#REF!)</f>
        <v>#REF!</v>
      </c>
      <c r="DC129" s="85" t="e">
        <f>IF(#REF!="",NA(),#REF!)</f>
        <v>#REF!</v>
      </c>
      <c r="DD129" s="85" t="e">
        <f>IF(#REF!="",NA(),#REF!)</f>
        <v>#REF!</v>
      </c>
      <c r="DE129" s="85" t="e">
        <f>IF(#REF!="",NA(),#REF!)</f>
        <v>#REF!</v>
      </c>
      <c r="DF129" s="85" t="e">
        <f>IF(#REF!="",NA(),#REF!)</f>
        <v>#REF!</v>
      </c>
      <c r="DG129" s="85" t="e">
        <f>IF(#REF!="",NA(),#REF!)</f>
        <v>#REF!</v>
      </c>
      <c r="DH129" s="85" t="e">
        <f>IF(#REF!="",NA(),#REF!)</f>
        <v>#REF!</v>
      </c>
      <c r="DI129" s="85" t="e">
        <f>IF(#REF!="",NA(),#REF!)</f>
        <v>#REF!</v>
      </c>
      <c r="DJ129" s="85" t="e">
        <f>IF(#REF!="",NA(),#REF!)</f>
        <v>#REF!</v>
      </c>
      <c r="DK129" s="85" t="e">
        <f>IF(#REF!="",NA(),#REF!)</f>
        <v>#REF!</v>
      </c>
      <c r="DL129" s="85" t="e">
        <f>IF(#REF!="",NA(),#REF!)</f>
        <v>#REF!</v>
      </c>
      <c r="DM129" s="85" t="e">
        <f>IF(#REF!="",NA(),#REF!)</f>
        <v>#REF!</v>
      </c>
      <c r="DN129" s="85" t="e">
        <f>IF(#REF!="",NA(),#REF!)</f>
        <v>#REF!</v>
      </c>
      <c r="DO129" s="85" t="e">
        <f>IF(#REF!="",NA(),#REF!)</f>
        <v>#REF!</v>
      </c>
      <c r="DP129" s="85" t="e">
        <f>IF(#REF!="",NA(),#REF!)</f>
        <v>#REF!</v>
      </c>
      <c r="DQ129" s="85" t="e">
        <f>IF(#REF!="",NA(),#REF!)</f>
        <v>#REF!</v>
      </c>
      <c r="DR129" s="85" t="e">
        <f>IF(#REF!="",NA(),#REF!)</f>
        <v>#REF!</v>
      </c>
      <c r="DS129" s="85" t="e">
        <f>IF(#REF!="",NA(),#REF!)</f>
        <v>#REF!</v>
      </c>
      <c r="DT129" s="85" t="e">
        <f>IF(#REF!="",NA(),#REF!)</f>
        <v>#REF!</v>
      </c>
      <c r="DU129" s="85" t="e">
        <f>IF(#REF!="",NA(),#REF!)</f>
        <v>#REF!</v>
      </c>
      <c r="DV129" s="85" t="e">
        <f>IF(#REF!="",NA(),#REF!)</f>
        <v>#REF!</v>
      </c>
      <c r="DW129" s="85" t="e">
        <f>IF(#REF!="",NA(),#REF!)</f>
        <v>#REF!</v>
      </c>
      <c r="DX129" s="86" t="e">
        <f>IF(#REF!="",NA(),#REF!)</f>
        <v>#REF!</v>
      </c>
      <c r="DY129" s="305"/>
      <c r="DZ129" s="325"/>
      <c r="EA129" s="87"/>
      <c r="EB129" s="58" t="s">
        <v>3</v>
      </c>
      <c r="EC129" s="311"/>
      <c r="ED129" s="312"/>
      <c r="EE129" s="313"/>
      <c r="EF129" s="313"/>
      <c r="EG129" s="313"/>
      <c r="EH129" s="313"/>
      <c r="EI129" s="313"/>
      <c r="EJ129" s="53" t="str">
        <f t="shared" si="162"/>
        <v/>
      </c>
      <c r="EK129" s="53" t="str">
        <f t="shared" si="162"/>
        <v/>
      </c>
      <c r="EL129" s="88" t="str">
        <f t="shared" si="162"/>
        <v/>
      </c>
      <c r="EM129" s="89" t="str">
        <f t="shared" si="162"/>
        <v/>
      </c>
      <c r="EN129" s="89" t="str">
        <f t="shared" si="162"/>
        <v/>
      </c>
      <c r="EO129" s="89">
        <f t="shared" si="162"/>
        <v>75.7</v>
      </c>
      <c r="EP129" s="89" t="str">
        <f t="shared" si="162"/>
        <v/>
      </c>
      <c r="EQ129" s="89" t="str">
        <f t="shared" si="162"/>
        <v/>
      </c>
      <c r="ER129" s="89" t="str">
        <f t="shared" si="162"/>
        <v/>
      </c>
      <c r="ES129" s="89" t="str">
        <f t="shared" si="162"/>
        <v/>
      </c>
      <c r="ET129" s="89" t="str">
        <f t="shared" si="162"/>
        <v/>
      </c>
      <c r="EU129" s="89" t="str">
        <f t="shared" si="162"/>
        <v/>
      </c>
      <c r="EV129" s="89">
        <f t="shared" si="162"/>
        <v>73</v>
      </c>
      <c r="EW129" s="89" t="str">
        <f t="shared" si="162"/>
        <v/>
      </c>
      <c r="EX129" s="89" t="str">
        <f t="shared" si="162"/>
        <v/>
      </c>
      <c r="EY129" s="89" t="str">
        <f t="shared" si="162"/>
        <v/>
      </c>
      <c r="EZ129" s="89" t="str">
        <f t="shared" si="165"/>
        <v/>
      </c>
      <c r="FA129" s="89" t="str">
        <f t="shared" si="165"/>
        <v/>
      </c>
      <c r="FB129" s="89" t="str">
        <f t="shared" si="164"/>
        <v/>
      </c>
      <c r="FC129" s="89">
        <f t="shared" si="164"/>
        <v>76.099999999999994</v>
      </c>
      <c r="FD129" s="89" t="str">
        <f t="shared" si="164"/>
        <v/>
      </c>
      <c r="FE129" s="89" t="str">
        <f t="shared" si="164"/>
        <v/>
      </c>
      <c r="FF129" s="89" t="str">
        <f t="shared" si="164"/>
        <v/>
      </c>
      <c r="FG129" s="89">
        <f t="shared" si="164"/>
        <v>73.2</v>
      </c>
      <c r="FH129" s="89" t="str">
        <f t="shared" si="164"/>
        <v/>
      </c>
      <c r="FI129" s="89" t="str">
        <f t="shared" si="164"/>
        <v/>
      </c>
      <c r="FJ129" s="89">
        <f t="shared" si="164"/>
        <v>52.9</v>
      </c>
      <c r="FK129" s="89" t="str">
        <f t="shared" si="164"/>
        <v/>
      </c>
      <c r="FL129" s="89" t="str">
        <f t="shared" si="164"/>
        <v/>
      </c>
      <c r="FM129" s="89" t="str">
        <f t="shared" si="163"/>
        <v/>
      </c>
      <c r="FN129" s="89" t="str">
        <f t="shared" si="163"/>
        <v/>
      </c>
      <c r="FO129" s="89" t="str">
        <f t="shared" si="139"/>
        <v/>
      </c>
      <c r="FP129" s="89" t="str">
        <f t="shared" si="139"/>
        <v/>
      </c>
      <c r="FQ129" s="89">
        <f t="shared" si="139"/>
        <v>71.599999999999994</v>
      </c>
      <c r="FR129" s="89" t="str">
        <f t="shared" si="139"/>
        <v/>
      </c>
      <c r="FS129" s="89" t="str">
        <f t="shared" si="139"/>
        <v/>
      </c>
      <c r="FT129" s="89">
        <f t="shared" si="139"/>
        <v>72.400000000000006</v>
      </c>
      <c r="FU129" s="89" t="str">
        <f t="shared" si="139"/>
        <v/>
      </c>
      <c r="FV129" s="89" t="str">
        <f t="shared" si="139"/>
        <v/>
      </c>
      <c r="FW129" s="89" t="str">
        <f t="shared" si="139"/>
        <v/>
      </c>
      <c r="FX129" s="89" t="str">
        <f t="shared" si="139"/>
        <v/>
      </c>
      <c r="FY129" s="89">
        <f t="shared" si="139"/>
        <v>62.8</v>
      </c>
      <c r="FZ129" s="89" t="str">
        <f t="shared" si="117"/>
        <v/>
      </c>
      <c r="GA129" s="89" t="str">
        <f t="shared" si="117"/>
        <v/>
      </c>
      <c r="GB129" s="89" t="str">
        <f t="shared" si="117"/>
        <v/>
      </c>
      <c r="GC129" s="89" t="str">
        <f t="shared" si="117"/>
        <v/>
      </c>
      <c r="GD129" s="89">
        <f t="shared" si="117"/>
        <v>78.900000000000006</v>
      </c>
      <c r="GE129" s="89" t="str">
        <f t="shared" si="99"/>
        <v/>
      </c>
      <c r="GF129" s="89" t="str">
        <f t="shared" si="99"/>
        <v/>
      </c>
      <c r="GG129" s="89" t="str">
        <f t="shared" si="99"/>
        <v/>
      </c>
      <c r="GH129" s="89" t="str">
        <f t="shared" si="99"/>
        <v/>
      </c>
      <c r="GI129" s="89" t="str">
        <f t="shared" si="99"/>
        <v/>
      </c>
      <c r="GJ129" s="89" t="str">
        <f t="shared" si="99"/>
        <v/>
      </c>
      <c r="GK129" s="89" t="str">
        <f t="shared" si="140"/>
        <v/>
      </c>
      <c r="GL129" s="89" t="str">
        <f t="shared" si="140"/>
        <v/>
      </c>
      <c r="GM129" s="89" t="str">
        <f t="shared" si="140"/>
        <v/>
      </c>
      <c r="GN129" s="89" t="str">
        <f t="shared" si="140"/>
        <v/>
      </c>
      <c r="GO129" s="89" t="str">
        <f t="shared" si="140"/>
        <v/>
      </c>
      <c r="GP129" s="89" t="str">
        <f t="shared" si="140"/>
        <v/>
      </c>
      <c r="GQ129" s="89" t="str">
        <f t="shared" si="140"/>
        <v/>
      </c>
      <c r="GR129" s="89" t="str">
        <f t="shared" si="140"/>
        <v/>
      </c>
      <c r="GS129" s="89" t="str">
        <f t="shared" si="140"/>
        <v/>
      </c>
      <c r="GT129" s="89" t="str">
        <f t="shared" si="140"/>
        <v/>
      </c>
      <c r="GU129" s="89" t="str">
        <f t="shared" si="140"/>
        <v/>
      </c>
      <c r="GV129" s="89" t="str">
        <f t="shared" si="140"/>
        <v/>
      </c>
      <c r="GW129" s="89" t="str">
        <f t="shared" si="140"/>
        <v/>
      </c>
      <c r="GX129" s="89" t="str">
        <f t="shared" si="131"/>
        <v/>
      </c>
      <c r="GY129" s="89" t="str">
        <f t="shared" si="131"/>
        <v/>
      </c>
      <c r="GZ129" s="89" t="str">
        <f t="shared" si="125"/>
        <v/>
      </c>
      <c r="HA129" s="89" t="str">
        <f t="shared" si="125"/>
        <v/>
      </c>
      <c r="HB129" s="89" t="str">
        <f t="shared" si="125"/>
        <v/>
      </c>
      <c r="HC129" s="90" t="str">
        <f t="shared" si="125"/>
        <v/>
      </c>
      <c r="HD129" s="313"/>
      <c r="HE129" s="313"/>
      <c r="HF129" s="313"/>
      <c r="HG129" s="313"/>
      <c r="HH129" s="313"/>
      <c r="HI129" s="316"/>
      <c r="HM129" s="88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  <c r="IX129" s="89"/>
      <c r="IY129" s="89"/>
      <c r="IZ129" s="89"/>
      <c r="JA129" s="89"/>
      <c r="JB129" s="89"/>
      <c r="JC129" s="89"/>
      <c r="JD129" s="89"/>
      <c r="JE129" s="89"/>
      <c r="JF129" s="89"/>
      <c r="JG129" s="89"/>
      <c r="JH129" s="89"/>
      <c r="JI129" s="89"/>
      <c r="JJ129" s="89"/>
      <c r="JK129" s="89"/>
      <c r="JL129" s="89"/>
      <c r="JM129" s="89"/>
      <c r="JN129" s="89"/>
      <c r="JO129" s="89"/>
      <c r="JP129" s="89"/>
      <c r="JQ129" s="89"/>
      <c r="JR129" s="89"/>
      <c r="JS129" s="89"/>
      <c r="JT129" s="89"/>
      <c r="JU129" s="89"/>
      <c r="JV129" s="89"/>
      <c r="JW129" s="89"/>
      <c r="JX129" s="89"/>
      <c r="JY129" s="89"/>
      <c r="JZ129" s="89"/>
      <c r="KA129" s="89"/>
      <c r="KB129" s="89"/>
      <c r="KC129" s="90"/>
      <c r="KE129" s="318"/>
      <c r="KF129" s="91"/>
      <c r="KG129" s="91"/>
      <c r="KH129" s="92"/>
      <c r="KI129" s="93"/>
      <c r="KJ129" s="93"/>
      <c r="KK129" s="93"/>
      <c r="KL129" s="93"/>
      <c r="KM129" s="93"/>
      <c r="KN129" s="93"/>
      <c r="KO129" s="93"/>
      <c r="KP129" s="93"/>
      <c r="KQ129" s="93"/>
      <c r="KR129" s="93"/>
      <c r="KS129" s="93"/>
      <c r="KT129" s="93"/>
      <c r="KU129" s="93"/>
      <c r="KV129" s="93"/>
      <c r="KW129" s="93"/>
      <c r="KX129" s="93"/>
      <c r="KY129" s="93"/>
      <c r="KZ129" s="93"/>
      <c r="LA129" s="93"/>
      <c r="LB129" s="93"/>
      <c r="LC129" s="93"/>
      <c r="LD129" s="93"/>
      <c r="LE129" s="93"/>
      <c r="LF129" s="93"/>
      <c r="LG129" s="93"/>
      <c r="LH129" s="93"/>
      <c r="LI129" s="93"/>
      <c r="LJ129" s="93"/>
      <c r="LK129" s="93"/>
      <c r="LL129" s="93"/>
      <c r="LM129" s="93"/>
      <c r="LN129" s="93"/>
      <c r="LO129" s="93"/>
      <c r="LP129" s="93"/>
      <c r="LQ129" s="93"/>
      <c r="LR129" s="93"/>
      <c r="LS129" s="93"/>
      <c r="LT129" s="93"/>
      <c r="LU129" s="93"/>
      <c r="LV129" s="93"/>
      <c r="LW129" s="93"/>
      <c r="LX129" s="93"/>
      <c r="LY129" s="93"/>
      <c r="LZ129" s="93"/>
    </row>
    <row r="130" spans="1:434" ht="15" customHeight="1" thickBot="1">
      <c r="A130" s="319"/>
      <c r="B130" s="321"/>
      <c r="C130" s="306">
        <f ca="1">_xlfn.DAYS(TODAY(),F130)</f>
        <v>2601</v>
      </c>
      <c r="D130" s="306" t="s">
        <v>103</v>
      </c>
      <c r="E130" s="41" t="s">
        <v>65</v>
      </c>
      <c r="F130" s="309">
        <v>42831</v>
      </c>
      <c r="G130" s="99"/>
      <c r="H130" s="99"/>
      <c r="I130" s="43">
        <v>0</v>
      </c>
      <c r="J130" s="44"/>
      <c r="K130" s="45"/>
      <c r="L130" s="44">
        <v>104</v>
      </c>
      <c r="M130" s="45"/>
      <c r="N130" s="44"/>
      <c r="O130" s="45"/>
      <c r="P130" s="45"/>
      <c r="Q130" s="45"/>
      <c r="R130" s="45"/>
      <c r="S130" s="44">
        <v>24</v>
      </c>
      <c r="T130" s="44"/>
      <c r="U130" s="44"/>
      <c r="V130" s="45"/>
      <c r="W130" s="45"/>
      <c r="X130" s="45"/>
      <c r="Y130" s="44"/>
      <c r="Z130" s="44">
        <v>17</v>
      </c>
      <c r="AA130" s="45"/>
      <c r="AB130" s="44"/>
      <c r="AC130" s="45"/>
      <c r="AD130" s="44">
        <v>10</v>
      </c>
      <c r="AE130" s="44"/>
      <c r="AF130" s="45"/>
      <c r="AG130" s="44">
        <v>4</v>
      </c>
      <c r="AH130" s="45"/>
      <c r="AI130" s="45"/>
      <c r="AJ130" s="44"/>
      <c r="AK130" s="46"/>
      <c r="AL130" s="46"/>
      <c r="AM130" s="46"/>
      <c r="AN130" s="47">
        <v>1</v>
      </c>
      <c r="AO130" s="46"/>
      <c r="AP130" s="46"/>
      <c r="AQ130" s="47">
        <v>1</v>
      </c>
      <c r="AR130" s="46"/>
      <c r="AS130" s="46"/>
      <c r="AT130" s="46"/>
      <c r="AU130" s="46"/>
      <c r="AV130" s="47">
        <v>1</v>
      </c>
      <c r="AW130" s="46"/>
      <c r="AX130" s="46"/>
      <c r="AY130" s="47"/>
      <c r="AZ130" s="47"/>
      <c r="BA130" s="48">
        <v>1</v>
      </c>
      <c r="BC130" s="319"/>
      <c r="BD130">
        <v>0</v>
      </c>
      <c r="BE130" s="49" t="e">
        <f t="shared" ref="BE130:CY130" si="166">IF(G130="",NA(),G130*10)</f>
        <v>#N/A</v>
      </c>
      <c r="BF130" s="49" t="e">
        <f t="shared" si="166"/>
        <v>#N/A</v>
      </c>
      <c r="BG130" s="49">
        <f t="shared" si="166"/>
        <v>0</v>
      </c>
      <c r="BH130" s="50" t="e">
        <f t="shared" si="166"/>
        <v>#N/A</v>
      </c>
      <c r="BI130" s="50" t="e">
        <f t="shared" si="166"/>
        <v>#N/A</v>
      </c>
      <c r="BJ130" s="50">
        <f t="shared" si="166"/>
        <v>1040</v>
      </c>
      <c r="BK130" s="50" t="e">
        <f t="shared" si="166"/>
        <v>#N/A</v>
      </c>
      <c r="BL130" s="50" t="e">
        <f t="shared" si="166"/>
        <v>#N/A</v>
      </c>
      <c r="BM130" s="50" t="e">
        <f t="shared" si="166"/>
        <v>#N/A</v>
      </c>
      <c r="BN130" s="50" t="e">
        <f t="shared" si="166"/>
        <v>#N/A</v>
      </c>
      <c r="BO130" s="50" t="e">
        <f t="shared" si="166"/>
        <v>#N/A</v>
      </c>
      <c r="BP130" s="50" t="e">
        <f t="shared" si="166"/>
        <v>#N/A</v>
      </c>
      <c r="BQ130" s="50">
        <f t="shared" si="166"/>
        <v>240</v>
      </c>
      <c r="BR130" s="50" t="e">
        <f t="shared" si="166"/>
        <v>#N/A</v>
      </c>
      <c r="BS130" s="50" t="e">
        <f t="shared" si="166"/>
        <v>#N/A</v>
      </c>
      <c r="BT130" s="50" t="e">
        <f t="shared" si="166"/>
        <v>#N/A</v>
      </c>
      <c r="BU130" s="50" t="e">
        <f t="shared" si="166"/>
        <v>#N/A</v>
      </c>
      <c r="BV130" s="50" t="e">
        <f t="shared" si="166"/>
        <v>#N/A</v>
      </c>
      <c r="BW130" s="50" t="e">
        <f t="shared" si="166"/>
        <v>#N/A</v>
      </c>
      <c r="BX130" s="50">
        <f t="shared" si="166"/>
        <v>170</v>
      </c>
      <c r="BY130" s="50" t="e">
        <f t="shared" si="166"/>
        <v>#N/A</v>
      </c>
      <c r="BZ130" s="50" t="e">
        <f t="shared" si="166"/>
        <v>#N/A</v>
      </c>
      <c r="CA130" s="50" t="e">
        <f t="shared" si="166"/>
        <v>#N/A</v>
      </c>
      <c r="CB130" s="50">
        <f t="shared" si="166"/>
        <v>100</v>
      </c>
      <c r="CC130" s="50" t="e">
        <f t="shared" si="166"/>
        <v>#N/A</v>
      </c>
      <c r="CD130" s="50" t="e">
        <f t="shared" si="166"/>
        <v>#N/A</v>
      </c>
      <c r="CE130" s="50">
        <f t="shared" si="166"/>
        <v>40</v>
      </c>
      <c r="CF130" s="50" t="e">
        <f t="shared" si="166"/>
        <v>#N/A</v>
      </c>
      <c r="CG130" s="50" t="e">
        <f t="shared" si="166"/>
        <v>#N/A</v>
      </c>
      <c r="CH130" s="50" t="e">
        <f t="shared" si="166"/>
        <v>#N/A</v>
      </c>
      <c r="CI130" s="50" t="e">
        <f t="shared" si="166"/>
        <v>#N/A</v>
      </c>
      <c r="CJ130" s="50" t="e">
        <f t="shared" si="166"/>
        <v>#N/A</v>
      </c>
      <c r="CK130" s="50" t="e">
        <f t="shared" si="166"/>
        <v>#N/A</v>
      </c>
      <c r="CL130" s="50">
        <f t="shared" si="166"/>
        <v>10</v>
      </c>
      <c r="CM130" s="50" t="e">
        <f t="shared" si="166"/>
        <v>#N/A</v>
      </c>
      <c r="CN130" s="50" t="e">
        <f t="shared" si="166"/>
        <v>#N/A</v>
      </c>
      <c r="CO130" s="50">
        <f t="shared" si="166"/>
        <v>10</v>
      </c>
      <c r="CP130" s="50" t="e">
        <f t="shared" si="166"/>
        <v>#N/A</v>
      </c>
      <c r="CQ130" s="50" t="e">
        <f t="shared" si="166"/>
        <v>#N/A</v>
      </c>
      <c r="CR130" s="50" t="e">
        <f t="shared" si="166"/>
        <v>#N/A</v>
      </c>
      <c r="CS130" s="50" t="e">
        <f t="shared" si="166"/>
        <v>#N/A</v>
      </c>
      <c r="CT130" s="50">
        <f t="shared" si="166"/>
        <v>10</v>
      </c>
      <c r="CU130" s="50" t="e">
        <f t="shared" si="166"/>
        <v>#N/A</v>
      </c>
      <c r="CV130" s="50" t="e">
        <f t="shared" si="166"/>
        <v>#N/A</v>
      </c>
      <c r="CW130" s="50" t="e">
        <f t="shared" si="166"/>
        <v>#N/A</v>
      </c>
      <c r="CX130" s="50" t="e">
        <f t="shared" si="166"/>
        <v>#N/A</v>
      </c>
      <c r="CY130" s="50">
        <f t="shared" si="166"/>
        <v>10</v>
      </c>
      <c r="CZ130" s="50" t="e">
        <f>IF(#REF!="",NA(),#REF!*10)</f>
        <v>#REF!</v>
      </c>
      <c r="DA130" s="50" t="e">
        <f>IF(#REF!="",NA(),#REF!*10)</f>
        <v>#REF!</v>
      </c>
      <c r="DB130" s="50" t="e">
        <f>IF(#REF!="",NA(),#REF!*10)</f>
        <v>#REF!</v>
      </c>
      <c r="DC130" s="50" t="e">
        <f>IF(#REF!="",NA(),#REF!*10)</f>
        <v>#REF!</v>
      </c>
      <c r="DD130" s="50" t="e">
        <f>IF(#REF!="",NA(),#REF!*10)</f>
        <v>#REF!</v>
      </c>
      <c r="DE130" s="50" t="e">
        <f>IF(#REF!="",NA(),#REF!*10)</f>
        <v>#REF!</v>
      </c>
      <c r="DF130" s="50" t="e">
        <f>IF(#REF!="",NA(),#REF!*10)</f>
        <v>#REF!</v>
      </c>
      <c r="DG130" s="50" t="e">
        <f>IF(#REF!="",NA(),#REF!*10)</f>
        <v>#REF!</v>
      </c>
      <c r="DH130" s="50" t="e">
        <f>IF(#REF!="",NA(),#REF!*10)</f>
        <v>#REF!</v>
      </c>
      <c r="DI130" s="50" t="e">
        <f>IF(#REF!="",NA(),#REF!*10)</f>
        <v>#REF!</v>
      </c>
      <c r="DJ130" s="50" t="e">
        <f>IF(#REF!="",NA(),#REF!*10)</f>
        <v>#REF!</v>
      </c>
      <c r="DK130" s="50" t="e">
        <f>IF(#REF!="",NA(),#REF!*10)</f>
        <v>#REF!</v>
      </c>
      <c r="DL130" s="50" t="e">
        <f>IF(#REF!="",NA(),#REF!*10)</f>
        <v>#REF!</v>
      </c>
      <c r="DM130" s="50" t="e">
        <f>IF(#REF!="",NA(),#REF!*10)</f>
        <v>#REF!</v>
      </c>
      <c r="DN130" s="50" t="e">
        <f>IF(#REF!="",NA(),#REF!*10)</f>
        <v>#REF!</v>
      </c>
      <c r="DO130" s="50" t="e">
        <f>IF(#REF!="",NA(),#REF!*10)</f>
        <v>#REF!</v>
      </c>
      <c r="DP130" s="50" t="e">
        <f>IF(#REF!="",NA(),#REF!*10)</f>
        <v>#REF!</v>
      </c>
      <c r="DQ130" s="50" t="e">
        <f>IF(#REF!="",NA(),#REF!*10)</f>
        <v>#REF!</v>
      </c>
      <c r="DR130" s="50" t="e">
        <f>IF(#REF!="",NA(),#REF!*10)</f>
        <v>#REF!</v>
      </c>
      <c r="DS130" s="50" t="e">
        <f>IF(#REF!="",NA(),#REF!*10)</f>
        <v>#REF!</v>
      </c>
      <c r="DT130" s="50" t="e">
        <f>IF(#REF!="",NA(),#REF!*10)</f>
        <v>#REF!</v>
      </c>
      <c r="DU130" s="50" t="e">
        <f>IF(#REF!="",NA(),#REF!*10)</f>
        <v>#REF!</v>
      </c>
      <c r="DV130" s="50" t="e">
        <f>IF(#REF!="",NA(),#REF!*10)</f>
        <v>#REF!</v>
      </c>
      <c r="DW130" s="50" t="e">
        <f>IF(#REF!="",NA(),#REF!*10)</f>
        <v>#REF!</v>
      </c>
      <c r="DX130" s="51" t="e">
        <f>IF(#REF!="",NA(),#REF!*10)</f>
        <v>#REF!</v>
      </c>
      <c r="DY130" s="303">
        <f ca="1">_xlfn.DAYS(TODAY(),EC130)</f>
        <v>2601</v>
      </c>
      <c r="DZ130" s="323" t="s">
        <v>103</v>
      </c>
      <c r="EA130" s="52">
        <f t="shared" ref="EA130" si="167">SUM(EL130:HC130)</f>
        <v>1630</v>
      </c>
      <c r="EB130" s="41" t="s">
        <v>65</v>
      </c>
      <c r="EC130" s="309">
        <v>42831</v>
      </c>
      <c r="ED130" s="312"/>
      <c r="EE130" s="313"/>
      <c r="EF130" s="313"/>
      <c r="EG130" s="313"/>
      <c r="EH130" s="313"/>
      <c r="EI130" s="313"/>
      <c r="EJ130" s="53" t="str">
        <f t="shared" si="162"/>
        <v/>
      </c>
      <c r="EK130" s="53" t="str">
        <f t="shared" si="162"/>
        <v/>
      </c>
      <c r="EL130" s="53">
        <f t="shared" si="162"/>
        <v>0</v>
      </c>
      <c r="EM130" s="54" t="str">
        <f t="shared" si="162"/>
        <v/>
      </c>
      <c r="EN130" s="54" t="str">
        <f t="shared" si="162"/>
        <v/>
      </c>
      <c r="EO130" s="54">
        <f t="shared" si="162"/>
        <v>1040</v>
      </c>
      <c r="EP130" s="54" t="str">
        <f t="shared" si="162"/>
        <v/>
      </c>
      <c r="EQ130" s="54" t="str">
        <f t="shared" si="162"/>
        <v/>
      </c>
      <c r="ER130" s="54" t="str">
        <f t="shared" si="162"/>
        <v/>
      </c>
      <c r="ES130" s="54" t="str">
        <f t="shared" si="162"/>
        <v/>
      </c>
      <c r="ET130" s="54" t="str">
        <f t="shared" si="162"/>
        <v/>
      </c>
      <c r="EU130" s="54" t="str">
        <f t="shared" si="162"/>
        <v/>
      </c>
      <c r="EV130" s="54">
        <f t="shared" si="162"/>
        <v>240</v>
      </c>
      <c r="EW130" s="54" t="str">
        <f t="shared" si="162"/>
        <v/>
      </c>
      <c r="EX130" s="54" t="str">
        <f t="shared" si="162"/>
        <v/>
      </c>
      <c r="EY130" s="54" t="str">
        <f t="shared" si="162"/>
        <v/>
      </c>
      <c r="EZ130" s="54" t="str">
        <f t="shared" si="165"/>
        <v/>
      </c>
      <c r="FA130" s="54" t="str">
        <f t="shared" si="165"/>
        <v/>
      </c>
      <c r="FB130" s="54" t="str">
        <f t="shared" si="164"/>
        <v/>
      </c>
      <c r="FC130" s="54">
        <f t="shared" si="164"/>
        <v>170</v>
      </c>
      <c r="FD130" s="54" t="str">
        <f t="shared" si="164"/>
        <v/>
      </c>
      <c r="FE130" s="54" t="str">
        <f t="shared" si="164"/>
        <v/>
      </c>
      <c r="FF130" s="54" t="str">
        <f t="shared" si="164"/>
        <v/>
      </c>
      <c r="FG130" s="54">
        <f t="shared" si="164"/>
        <v>100</v>
      </c>
      <c r="FH130" s="54" t="str">
        <f t="shared" si="164"/>
        <v/>
      </c>
      <c r="FI130" s="54" t="str">
        <f t="shared" si="164"/>
        <v/>
      </c>
      <c r="FJ130" s="54">
        <f t="shared" si="164"/>
        <v>40</v>
      </c>
      <c r="FK130" s="54" t="str">
        <f t="shared" si="164"/>
        <v/>
      </c>
      <c r="FL130" s="54" t="str">
        <f t="shared" si="164"/>
        <v/>
      </c>
      <c r="FM130" s="54" t="str">
        <f t="shared" si="163"/>
        <v/>
      </c>
      <c r="FN130" s="54" t="str">
        <f t="shared" si="163"/>
        <v/>
      </c>
      <c r="FO130" s="54" t="str">
        <f t="shared" si="139"/>
        <v/>
      </c>
      <c r="FP130" s="54" t="str">
        <f t="shared" si="139"/>
        <v/>
      </c>
      <c r="FQ130" s="54">
        <f t="shared" si="139"/>
        <v>10</v>
      </c>
      <c r="FR130" s="54" t="str">
        <f t="shared" si="139"/>
        <v/>
      </c>
      <c r="FS130" s="54" t="str">
        <f t="shared" si="139"/>
        <v/>
      </c>
      <c r="FT130" s="54">
        <f t="shared" si="139"/>
        <v>10</v>
      </c>
      <c r="FU130" s="54" t="str">
        <f t="shared" si="139"/>
        <v/>
      </c>
      <c r="FV130" s="54" t="str">
        <f t="shared" si="139"/>
        <v/>
      </c>
      <c r="FW130" s="54" t="str">
        <f t="shared" si="139"/>
        <v/>
      </c>
      <c r="FX130" s="54" t="str">
        <f t="shared" si="139"/>
        <v/>
      </c>
      <c r="FY130" s="54">
        <f t="shared" si="139"/>
        <v>10</v>
      </c>
      <c r="FZ130" s="54" t="str">
        <f t="shared" si="117"/>
        <v/>
      </c>
      <c r="GA130" s="54" t="str">
        <f t="shared" si="117"/>
        <v/>
      </c>
      <c r="GB130" s="54" t="str">
        <f t="shared" si="117"/>
        <v/>
      </c>
      <c r="GC130" s="54" t="str">
        <f t="shared" si="117"/>
        <v/>
      </c>
      <c r="GD130" s="54">
        <f t="shared" si="117"/>
        <v>10</v>
      </c>
      <c r="GE130" s="54" t="str">
        <f t="shared" si="99"/>
        <v/>
      </c>
      <c r="GF130" s="54" t="str">
        <f t="shared" si="99"/>
        <v/>
      </c>
      <c r="GG130" s="54" t="str">
        <f t="shared" si="99"/>
        <v/>
      </c>
      <c r="GH130" s="54" t="str">
        <f t="shared" si="99"/>
        <v/>
      </c>
      <c r="GI130" s="54" t="str">
        <f t="shared" si="99"/>
        <v/>
      </c>
      <c r="GJ130" s="54" t="str">
        <f t="shared" si="99"/>
        <v/>
      </c>
      <c r="GK130" s="54" t="str">
        <f t="shared" si="140"/>
        <v/>
      </c>
      <c r="GL130" s="54" t="str">
        <f t="shared" si="140"/>
        <v/>
      </c>
      <c r="GM130" s="54" t="str">
        <f t="shared" si="140"/>
        <v/>
      </c>
      <c r="GN130" s="54" t="str">
        <f t="shared" si="140"/>
        <v/>
      </c>
      <c r="GO130" s="54" t="str">
        <f t="shared" si="140"/>
        <v/>
      </c>
      <c r="GP130" s="54" t="str">
        <f t="shared" si="140"/>
        <v/>
      </c>
      <c r="GQ130" s="54" t="str">
        <f t="shared" si="140"/>
        <v/>
      </c>
      <c r="GR130" s="54" t="str">
        <f t="shared" si="140"/>
        <v/>
      </c>
      <c r="GS130" s="54" t="str">
        <f t="shared" si="140"/>
        <v/>
      </c>
      <c r="GT130" s="54" t="str">
        <f t="shared" si="140"/>
        <v/>
      </c>
      <c r="GU130" s="54" t="str">
        <f t="shared" si="140"/>
        <v/>
      </c>
      <c r="GV130" s="54" t="str">
        <f t="shared" si="140"/>
        <v/>
      </c>
      <c r="GW130" s="54" t="str">
        <f t="shared" si="140"/>
        <v/>
      </c>
      <c r="GX130" s="54" t="str">
        <f t="shared" si="131"/>
        <v/>
      </c>
      <c r="GY130" s="54" t="str">
        <f t="shared" si="131"/>
        <v/>
      </c>
      <c r="GZ130" s="54" t="str">
        <f t="shared" si="125"/>
        <v/>
      </c>
      <c r="HA130" s="54" t="str">
        <f t="shared" si="125"/>
        <v/>
      </c>
      <c r="HB130" s="54" t="str">
        <f t="shared" si="125"/>
        <v/>
      </c>
      <c r="HC130" s="55" t="str">
        <f t="shared" si="125"/>
        <v/>
      </c>
      <c r="HD130" s="313"/>
      <c r="HE130" s="313"/>
      <c r="HF130" s="313"/>
      <c r="HG130" s="313"/>
      <c r="HH130" s="313"/>
      <c r="HI130" s="316"/>
      <c r="HK130">
        <f>SUM($EJ130:EK130)</f>
        <v>0</v>
      </c>
      <c r="HL130">
        <f>SUM($EJ130:EL130)</f>
        <v>0</v>
      </c>
      <c r="HM130">
        <f>SUM($EJ130:EM130)</f>
        <v>0</v>
      </c>
      <c r="HN130">
        <f>SUM($EJ130:EN130)</f>
        <v>0</v>
      </c>
      <c r="HO130">
        <f>SUM($EJ130:EO130)</f>
        <v>1040</v>
      </c>
      <c r="HP130">
        <f>SUM($EJ130:EP130)</f>
        <v>1040</v>
      </c>
      <c r="HQ130">
        <f>SUM($EJ130:EQ130)</f>
        <v>1040</v>
      </c>
      <c r="HR130">
        <f>SUM($EJ130:ER130)</f>
        <v>1040</v>
      </c>
      <c r="HS130">
        <f>SUM($EJ130:ES130)</f>
        <v>1040</v>
      </c>
      <c r="HT130">
        <f>SUM($EJ130:ET130)</f>
        <v>1040</v>
      </c>
      <c r="HU130">
        <f>SUM($EJ130:EU130)</f>
        <v>1040</v>
      </c>
      <c r="HV130">
        <f>SUM($EJ130:EV130)</f>
        <v>1280</v>
      </c>
      <c r="HW130">
        <f>SUM($EJ130:EW130)</f>
        <v>1280</v>
      </c>
      <c r="HX130">
        <f>SUM($EJ130:EX130)</f>
        <v>1280</v>
      </c>
      <c r="HY130">
        <f>SUM($EJ130:EY130)</f>
        <v>1280</v>
      </c>
      <c r="HZ130">
        <f>SUM($EJ130:EZ130)</f>
        <v>1280</v>
      </c>
      <c r="IA130">
        <f>SUM($EJ130:FA130)</f>
        <v>1280</v>
      </c>
      <c r="IB130">
        <f>SUM($EJ130:FB130)</f>
        <v>1280</v>
      </c>
      <c r="IC130">
        <f>SUM($EJ130:FC130)</f>
        <v>1450</v>
      </c>
      <c r="ID130">
        <f>SUM($EJ130:FD130)</f>
        <v>1450</v>
      </c>
      <c r="IE130">
        <f>SUM($EJ130:FE130)</f>
        <v>1450</v>
      </c>
      <c r="IF130">
        <f>SUM($EJ130:FF130)</f>
        <v>1450</v>
      </c>
      <c r="IG130">
        <f>SUM($EJ130:FG130)</f>
        <v>1550</v>
      </c>
      <c r="IH130">
        <f>SUM($EJ130:FH130)</f>
        <v>1550</v>
      </c>
      <c r="II130">
        <f>SUM($EJ130:FI130)</f>
        <v>1550</v>
      </c>
      <c r="IJ130">
        <f>SUM($EJ130:FJ130)</f>
        <v>1590</v>
      </c>
      <c r="IK130">
        <f>SUM($EJ130:FK130)</f>
        <v>1590</v>
      </c>
      <c r="IL130">
        <f>SUM($EJ130:FL130)</f>
        <v>1590</v>
      </c>
      <c r="IM130">
        <f>SUM($EJ130:FM130)</f>
        <v>1590</v>
      </c>
      <c r="IN130">
        <f>SUM($EJ130:FN130)</f>
        <v>1590</v>
      </c>
      <c r="IO130">
        <f>SUM($EJ130:FO130)</f>
        <v>1590</v>
      </c>
      <c r="IP130">
        <f>SUM($EJ130:FP130)</f>
        <v>1590</v>
      </c>
      <c r="IQ130">
        <f>SUM($EJ130:FQ130)</f>
        <v>1600</v>
      </c>
      <c r="IR130">
        <f>SUM($EJ130:FR130)</f>
        <v>1600</v>
      </c>
      <c r="IS130">
        <f>SUM($EJ130:FS130)</f>
        <v>1600</v>
      </c>
      <c r="IT130">
        <f>SUM($EJ130:FT130)</f>
        <v>1610</v>
      </c>
      <c r="IU130">
        <f>SUM($EJ130:FU130)</f>
        <v>1610</v>
      </c>
      <c r="IV130">
        <f>SUM($EJ130:FV130)</f>
        <v>1610</v>
      </c>
      <c r="IW130">
        <f>SUM($EJ130:FW130)</f>
        <v>1610</v>
      </c>
      <c r="IX130">
        <f>SUM($EJ130:FX130)</f>
        <v>1610</v>
      </c>
      <c r="IY130">
        <f>SUM($EJ130:FY130)</f>
        <v>1620</v>
      </c>
      <c r="IZ130">
        <f>SUM($EJ130:FZ130)</f>
        <v>1620</v>
      </c>
      <c r="JA130">
        <f>SUM($EJ130:GA130)</f>
        <v>1620</v>
      </c>
      <c r="JB130">
        <f>SUM($EJ130:GB130)</f>
        <v>1620</v>
      </c>
      <c r="JC130">
        <f>SUM($EJ130:GC130)</f>
        <v>1620</v>
      </c>
      <c r="JD130">
        <f>SUM($EJ130:GD130)</f>
        <v>1630</v>
      </c>
      <c r="JE130">
        <f>SUM($EJ130:GE130)</f>
        <v>1630</v>
      </c>
      <c r="JF130">
        <f>SUM($EJ130:GF130)</f>
        <v>1630</v>
      </c>
      <c r="JG130">
        <f>SUM($EJ130:GG130)</f>
        <v>1630</v>
      </c>
      <c r="JH130">
        <f>SUM($EJ130:GH130)</f>
        <v>1630</v>
      </c>
      <c r="JI130">
        <f>SUM($EJ130:GI130)</f>
        <v>1630</v>
      </c>
      <c r="JJ130">
        <f>SUM($EJ130:GJ130)</f>
        <v>1630</v>
      </c>
      <c r="JK130">
        <f>SUM($EJ130:GK130)</f>
        <v>1630</v>
      </c>
      <c r="JL130">
        <f>SUM($EJ130:GL130)</f>
        <v>1630</v>
      </c>
      <c r="JM130">
        <f>SUM($EJ130:GM130)</f>
        <v>1630</v>
      </c>
      <c r="JN130">
        <f>SUM($EJ130:GN130)</f>
        <v>1630</v>
      </c>
      <c r="JO130">
        <f>SUM($EJ130:GO130)</f>
        <v>1630</v>
      </c>
      <c r="JP130">
        <f>SUM($EJ130:GP130)</f>
        <v>1630</v>
      </c>
      <c r="JQ130">
        <f>SUM($EJ130:GQ130)</f>
        <v>1630</v>
      </c>
      <c r="JR130">
        <f>SUM($EJ130:GR130)</f>
        <v>1630</v>
      </c>
      <c r="JS130">
        <f>SUM($EJ130:GS130)</f>
        <v>1630</v>
      </c>
      <c r="JT130">
        <f>SUM($EJ130:GT130)</f>
        <v>1630</v>
      </c>
      <c r="JU130">
        <f>SUM($EJ130:GU130)</f>
        <v>1630</v>
      </c>
      <c r="JV130">
        <f>SUM($EJ130:GV130)</f>
        <v>1630</v>
      </c>
      <c r="JW130">
        <f>SUM($EJ130:GW130)</f>
        <v>1630</v>
      </c>
      <c r="JX130">
        <f>SUM($EJ130:GX130)</f>
        <v>1630</v>
      </c>
      <c r="JY130">
        <f>SUM($EJ130:GY130)</f>
        <v>1630</v>
      </c>
      <c r="JZ130">
        <f>SUM($EJ130:GZ130)</f>
        <v>1630</v>
      </c>
      <c r="KA130">
        <f>SUM($EJ130:HA130)</f>
        <v>1630</v>
      </c>
      <c r="KB130">
        <f>SUM($EJ130:HB130)</f>
        <v>1630</v>
      </c>
      <c r="KC130">
        <f>SUM($EJ130:HC130)</f>
        <v>1630</v>
      </c>
      <c r="KE130" s="318"/>
      <c r="KF130" s="56"/>
      <c r="KG130" s="56"/>
      <c r="KH130" s="56">
        <f t="shared" ref="KH130:LZ130" si="168">IF(I130="",NA(),I130*10)</f>
        <v>0</v>
      </c>
      <c r="KI130" s="56" t="e">
        <f t="shared" si="168"/>
        <v>#N/A</v>
      </c>
      <c r="KJ130" s="56" t="e">
        <f t="shared" si="168"/>
        <v>#N/A</v>
      </c>
      <c r="KK130" s="56">
        <f t="shared" si="168"/>
        <v>1040</v>
      </c>
      <c r="KL130" s="56" t="e">
        <f t="shared" si="168"/>
        <v>#N/A</v>
      </c>
      <c r="KM130" s="56" t="e">
        <f t="shared" si="168"/>
        <v>#N/A</v>
      </c>
      <c r="KN130" s="56" t="e">
        <f t="shared" si="168"/>
        <v>#N/A</v>
      </c>
      <c r="KO130" s="56" t="e">
        <f t="shared" si="168"/>
        <v>#N/A</v>
      </c>
      <c r="KP130" s="56" t="e">
        <f t="shared" si="168"/>
        <v>#N/A</v>
      </c>
      <c r="KQ130" s="56" t="e">
        <f t="shared" si="168"/>
        <v>#N/A</v>
      </c>
      <c r="KR130" s="56">
        <f t="shared" si="168"/>
        <v>240</v>
      </c>
      <c r="KS130" s="56" t="e">
        <f t="shared" si="168"/>
        <v>#N/A</v>
      </c>
      <c r="KT130" s="56" t="e">
        <f t="shared" si="168"/>
        <v>#N/A</v>
      </c>
      <c r="KU130" s="56" t="e">
        <f t="shared" si="168"/>
        <v>#N/A</v>
      </c>
      <c r="KV130" s="56" t="e">
        <f t="shared" si="168"/>
        <v>#N/A</v>
      </c>
      <c r="KW130" s="56" t="e">
        <f t="shared" si="168"/>
        <v>#N/A</v>
      </c>
      <c r="KX130" s="56" t="e">
        <f t="shared" si="168"/>
        <v>#N/A</v>
      </c>
      <c r="KY130" s="56">
        <f t="shared" si="168"/>
        <v>170</v>
      </c>
      <c r="KZ130" s="56" t="e">
        <f t="shared" si="168"/>
        <v>#N/A</v>
      </c>
      <c r="LA130" s="56" t="e">
        <f t="shared" si="168"/>
        <v>#N/A</v>
      </c>
      <c r="LB130" s="56" t="e">
        <f t="shared" si="168"/>
        <v>#N/A</v>
      </c>
      <c r="LC130" s="56">
        <f t="shared" si="168"/>
        <v>100</v>
      </c>
      <c r="LD130" s="56" t="e">
        <f t="shared" si="168"/>
        <v>#N/A</v>
      </c>
      <c r="LE130" s="56" t="e">
        <f t="shared" si="168"/>
        <v>#N/A</v>
      </c>
      <c r="LF130" s="56">
        <f t="shared" si="168"/>
        <v>40</v>
      </c>
      <c r="LG130" s="56" t="e">
        <f t="shared" si="168"/>
        <v>#N/A</v>
      </c>
      <c r="LH130" s="56" t="e">
        <f t="shared" si="168"/>
        <v>#N/A</v>
      </c>
      <c r="LI130" s="56" t="e">
        <f t="shared" si="168"/>
        <v>#N/A</v>
      </c>
      <c r="LJ130" s="56" t="e">
        <f t="shared" si="168"/>
        <v>#N/A</v>
      </c>
      <c r="LK130" s="56" t="e">
        <f t="shared" si="168"/>
        <v>#N/A</v>
      </c>
      <c r="LL130" s="56" t="e">
        <f t="shared" si="168"/>
        <v>#N/A</v>
      </c>
      <c r="LM130" s="56">
        <f t="shared" si="168"/>
        <v>10</v>
      </c>
      <c r="LN130" s="56" t="e">
        <f t="shared" si="168"/>
        <v>#N/A</v>
      </c>
      <c r="LO130" s="56" t="e">
        <f t="shared" si="168"/>
        <v>#N/A</v>
      </c>
      <c r="LP130" s="56">
        <f t="shared" si="168"/>
        <v>10</v>
      </c>
      <c r="LQ130" s="56" t="e">
        <f t="shared" si="168"/>
        <v>#N/A</v>
      </c>
      <c r="LR130" s="56" t="e">
        <f t="shared" si="168"/>
        <v>#N/A</v>
      </c>
      <c r="LS130" s="56" t="e">
        <f t="shared" si="168"/>
        <v>#N/A</v>
      </c>
      <c r="LT130" s="56" t="e">
        <f t="shared" si="168"/>
        <v>#N/A</v>
      </c>
      <c r="LU130" s="56">
        <f t="shared" si="168"/>
        <v>10</v>
      </c>
      <c r="LV130" s="56" t="e">
        <f t="shared" si="168"/>
        <v>#N/A</v>
      </c>
      <c r="LW130" s="56" t="e">
        <f t="shared" si="168"/>
        <v>#N/A</v>
      </c>
      <c r="LX130" s="56" t="e">
        <f t="shared" si="168"/>
        <v>#N/A</v>
      </c>
      <c r="LY130" s="56" t="e">
        <f t="shared" si="168"/>
        <v>#N/A</v>
      </c>
      <c r="LZ130" s="56">
        <f t="shared" si="168"/>
        <v>10</v>
      </c>
      <c r="MB130" s="57">
        <f t="shared" ref="MB130:NT130" si="169">IF(ISNUMBER(KH130),KH130,"")</f>
        <v>0</v>
      </c>
      <c r="MC130" s="57" t="str">
        <f t="shared" si="169"/>
        <v/>
      </c>
      <c r="MD130" s="57" t="str">
        <f t="shared" si="169"/>
        <v/>
      </c>
      <c r="ME130" s="57">
        <f t="shared" si="169"/>
        <v>1040</v>
      </c>
      <c r="MF130" s="57" t="str">
        <f t="shared" si="169"/>
        <v/>
      </c>
      <c r="MG130" s="57" t="str">
        <f t="shared" si="169"/>
        <v/>
      </c>
      <c r="MH130" s="57" t="str">
        <f t="shared" si="169"/>
        <v/>
      </c>
      <c r="MI130" s="57" t="str">
        <f t="shared" si="169"/>
        <v/>
      </c>
      <c r="MJ130" s="57" t="str">
        <f t="shared" si="169"/>
        <v/>
      </c>
      <c r="MK130" s="57" t="str">
        <f t="shared" si="169"/>
        <v/>
      </c>
      <c r="ML130" s="57">
        <f t="shared" si="169"/>
        <v>240</v>
      </c>
      <c r="MM130" s="57" t="str">
        <f t="shared" si="169"/>
        <v/>
      </c>
      <c r="MN130" s="57" t="str">
        <f t="shared" si="169"/>
        <v/>
      </c>
      <c r="MO130" s="57" t="str">
        <f t="shared" si="169"/>
        <v/>
      </c>
      <c r="MP130" s="57" t="str">
        <f t="shared" si="169"/>
        <v/>
      </c>
      <c r="MQ130" s="57" t="str">
        <f t="shared" si="169"/>
        <v/>
      </c>
      <c r="MR130" s="57" t="str">
        <f t="shared" si="169"/>
        <v/>
      </c>
      <c r="MS130" s="57">
        <f t="shared" si="169"/>
        <v>170</v>
      </c>
      <c r="MT130" s="57" t="str">
        <f t="shared" si="169"/>
        <v/>
      </c>
      <c r="MU130" s="57" t="str">
        <f t="shared" si="169"/>
        <v/>
      </c>
      <c r="MV130" s="57" t="str">
        <f t="shared" si="169"/>
        <v/>
      </c>
      <c r="MW130" s="57">
        <f t="shared" si="169"/>
        <v>100</v>
      </c>
      <c r="MX130" s="57" t="str">
        <f t="shared" si="169"/>
        <v/>
      </c>
      <c r="MY130" s="57" t="str">
        <f t="shared" si="169"/>
        <v/>
      </c>
      <c r="MZ130" s="57">
        <f t="shared" si="169"/>
        <v>40</v>
      </c>
      <c r="NA130" s="57" t="str">
        <f t="shared" si="169"/>
        <v/>
      </c>
      <c r="NB130" s="57" t="str">
        <f t="shared" si="169"/>
        <v/>
      </c>
      <c r="NC130" s="57" t="str">
        <f t="shared" si="169"/>
        <v/>
      </c>
      <c r="ND130" s="57" t="str">
        <f t="shared" si="169"/>
        <v/>
      </c>
      <c r="NE130" s="57" t="str">
        <f t="shared" si="169"/>
        <v/>
      </c>
      <c r="NF130" s="57" t="str">
        <f t="shared" si="169"/>
        <v/>
      </c>
      <c r="NG130" s="57">
        <f t="shared" si="169"/>
        <v>10</v>
      </c>
      <c r="NH130" s="57" t="str">
        <f t="shared" si="169"/>
        <v/>
      </c>
      <c r="NI130" s="57" t="str">
        <f t="shared" si="169"/>
        <v/>
      </c>
      <c r="NJ130" s="57">
        <f t="shared" si="169"/>
        <v>10</v>
      </c>
      <c r="NK130" s="57" t="str">
        <f t="shared" si="169"/>
        <v/>
      </c>
      <c r="NL130" s="57" t="str">
        <f t="shared" si="169"/>
        <v/>
      </c>
      <c r="NM130" s="57" t="str">
        <f t="shared" si="169"/>
        <v/>
      </c>
      <c r="NN130" s="57" t="str">
        <f t="shared" si="169"/>
        <v/>
      </c>
      <c r="NO130" s="57">
        <f t="shared" si="169"/>
        <v>10</v>
      </c>
      <c r="NP130" s="57" t="str">
        <f t="shared" si="169"/>
        <v/>
      </c>
      <c r="NQ130" s="57" t="str">
        <f t="shared" si="169"/>
        <v/>
      </c>
      <c r="NR130" s="57" t="str">
        <f t="shared" si="169"/>
        <v/>
      </c>
      <c r="NS130" s="57" t="str">
        <f t="shared" si="169"/>
        <v/>
      </c>
      <c r="NT130" s="57">
        <f t="shared" si="169"/>
        <v>10</v>
      </c>
      <c r="NU130" s="57" t="str">
        <f>IF(ISNUMBER(#REF!),#REF!,"")</f>
        <v/>
      </c>
      <c r="NV130" s="57" t="str">
        <f>IF(ISNUMBER(#REF!),#REF!,"")</f>
        <v/>
      </c>
      <c r="NX130" s="57">
        <f>SUM($MB130:MC130)</f>
        <v>0</v>
      </c>
      <c r="NY130" s="57">
        <f>SUM($MB130:MD130)</f>
        <v>0</v>
      </c>
      <c r="NZ130" s="57">
        <f>SUM($MB130:ME130)</f>
        <v>1040</v>
      </c>
      <c r="OA130" s="57">
        <f>SUM($MB130:MF130)</f>
        <v>1040</v>
      </c>
      <c r="OB130" s="57">
        <f>SUM($MB130:MG130)</f>
        <v>1040</v>
      </c>
      <c r="OC130" s="57">
        <f>SUM($MB130:MH130)</f>
        <v>1040</v>
      </c>
      <c r="OD130" s="57">
        <f>SUM($MB130:MI130)</f>
        <v>1040</v>
      </c>
      <c r="OE130" s="57">
        <f>SUM($MB130:MJ130)</f>
        <v>1040</v>
      </c>
      <c r="OF130" s="57">
        <f>SUM($MB130:MK130)</f>
        <v>1040</v>
      </c>
      <c r="OG130" s="57">
        <f>SUM($MB130:ML130)</f>
        <v>1280</v>
      </c>
      <c r="OH130" s="57">
        <f>SUM($MB130:MM130)</f>
        <v>1280</v>
      </c>
      <c r="OI130" s="57">
        <f>SUM($MB130:MN130)</f>
        <v>1280</v>
      </c>
      <c r="OJ130" s="57">
        <f>SUM($MB130:MO130)</f>
        <v>1280</v>
      </c>
      <c r="OK130" s="57">
        <f>SUM($MB130:MP130)</f>
        <v>1280</v>
      </c>
      <c r="OL130" s="57">
        <f>SUM($MB130:MQ130)</f>
        <v>1280</v>
      </c>
      <c r="OM130" s="57">
        <f>SUM($MB130:MR130)</f>
        <v>1280</v>
      </c>
      <c r="ON130" s="57">
        <f>SUM($MB130:MS130)</f>
        <v>1450</v>
      </c>
      <c r="OO130" s="57">
        <f>SUM($MB130:MT130)</f>
        <v>1450</v>
      </c>
      <c r="OP130" s="57">
        <f>SUM($MB130:MU130)</f>
        <v>1450</v>
      </c>
      <c r="OQ130" s="57">
        <f>SUM($MB130:MV130)</f>
        <v>1450</v>
      </c>
      <c r="OR130" s="57">
        <f>SUM($MB130:MW130)</f>
        <v>1550</v>
      </c>
      <c r="OS130" s="57">
        <f>SUM($MB130:MX130)</f>
        <v>1550</v>
      </c>
      <c r="OT130" s="57">
        <f>SUM($MB130:MY130)</f>
        <v>1550</v>
      </c>
      <c r="OU130" s="57">
        <f>SUM($MB130:MZ130)</f>
        <v>1590</v>
      </c>
      <c r="OV130" s="57">
        <f>SUM($MB130:NA130)</f>
        <v>1590</v>
      </c>
      <c r="OW130" s="57">
        <f>SUM($MB130:NB130)</f>
        <v>1590</v>
      </c>
      <c r="OX130" s="57">
        <f>SUM($MB130:NC130)</f>
        <v>1590</v>
      </c>
      <c r="OY130" s="57">
        <f>SUM($MB130:ND130)</f>
        <v>1590</v>
      </c>
      <c r="OZ130" s="57">
        <f>SUM($MB130:NE130)</f>
        <v>1590</v>
      </c>
      <c r="PA130" s="57">
        <f>SUM($MB130:NF130)</f>
        <v>1590</v>
      </c>
      <c r="PB130" s="57">
        <f>SUM($MB130:NG130)</f>
        <v>1600</v>
      </c>
      <c r="PC130" s="57">
        <f>SUM($MB130:NH130)</f>
        <v>1600</v>
      </c>
      <c r="PD130" s="57">
        <f>SUM($MB130:NI130)</f>
        <v>1600</v>
      </c>
      <c r="PE130" s="57">
        <f>SUM($MB130:NJ130)</f>
        <v>1610</v>
      </c>
      <c r="PF130" s="57">
        <f>SUM($MB130:NK130)</f>
        <v>1610</v>
      </c>
      <c r="PG130" s="57">
        <f>SUM($MB130:NL130)</f>
        <v>1610</v>
      </c>
      <c r="PH130" s="57">
        <f>SUM($MB130:NM130)</f>
        <v>1610</v>
      </c>
      <c r="PI130" s="57">
        <f>SUM($MB130:NN130)</f>
        <v>1610</v>
      </c>
      <c r="PJ130" s="57">
        <f>SUM($MB130:NO130)</f>
        <v>1620</v>
      </c>
      <c r="PK130" s="57">
        <f>SUM($MB130:NP130)</f>
        <v>1620</v>
      </c>
      <c r="PL130" s="57">
        <f>SUM($MB130:NQ130)</f>
        <v>1620</v>
      </c>
      <c r="PM130" s="57">
        <f>SUM($MB130:NR130)</f>
        <v>1620</v>
      </c>
      <c r="PN130" s="57">
        <f>SUM($MB130:NS130)</f>
        <v>1620</v>
      </c>
      <c r="PO130" s="57">
        <f>SUM($MB130:NT130)</f>
        <v>1630</v>
      </c>
      <c r="PP130" s="57">
        <f>SUM($MB130:NU130)</f>
        <v>1630</v>
      </c>
      <c r="PQ130" s="57">
        <f>SUM($MB130:NV130)</f>
        <v>1630</v>
      </c>
      <c r="PR130" s="57">
        <f>SUM($MB130:NV130)</f>
        <v>1630</v>
      </c>
    </row>
    <row r="131" spans="1:434" ht="17" thickBot="1">
      <c r="A131" s="319"/>
      <c r="B131" s="321"/>
      <c r="C131" s="307"/>
      <c r="D131" s="307"/>
      <c r="E131" s="58" t="s">
        <v>66</v>
      </c>
      <c r="F131" s="310"/>
      <c r="G131" s="99"/>
      <c r="H131" s="99"/>
      <c r="I131" s="59">
        <v>0</v>
      </c>
      <c r="J131" s="60"/>
      <c r="K131" s="61"/>
      <c r="L131" s="60">
        <v>5.0999999999999996</v>
      </c>
      <c r="M131" s="61"/>
      <c r="N131" s="60"/>
      <c r="O131" s="61"/>
      <c r="P131" s="61"/>
      <c r="Q131" s="61"/>
      <c r="R131" s="61"/>
      <c r="S131" s="60">
        <v>7.4</v>
      </c>
      <c r="T131" s="60"/>
      <c r="U131" s="60"/>
      <c r="V131" s="61"/>
      <c r="W131" s="61"/>
      <c r="X131" s="61"/>
      <c r="Y131" s="60"/>
      <c r="Z131" s="60">
        <v>10</v>
      </c>
      <c r="AA131" s="61"/>
      <c r="AB131" s="60"/>
      <c r="AC131" s="61"/>
      <c r="AD131" s="60">
        <v>15.6</v>
      </c>
      <c r="AE131" s="60"/>
      <c r="AF131" s="61"/>
      <c r="AG131" s="60">
        <v>19.5</v>
      </c>
      <c r="AH131" s="61"/>
      <c r="AI131" s="61"/>
      <c r="AJ131" s="60"/>
      <c r="AK131" s="62"/>
      <c r="AL131" s="62"/>
      <c r="AM131" s="62"/>
      <c r="AN131" s="63">
        <v>14.2</v>
      </c>
      <c r="AO131" s="62"/>
      <c r="AP131" s="62"/>
      <c r="AQ131" s="63">
        <v>10.9</v>
      </c>
      <c r="AR131" s="62"/>
      <c r="AS131" s="62"/>
      <c r="AT131" s="62"/>
      <c r="AU131" s="62"/>
      <c r="AV131" s="63">
        <v>16.100000000000001</v>
      </c>
      <c r="AW131" s="62"/>
      <c r="AX131" s="62"/>
      <c r="AY131" s="63"/>
      <c r="AZ131" s="63"/>
      <c r="BA131" s="64">
        <v>5.3</v>
      </c>
      <c r="BC131" s="319"/>
      <c r="BD131">
        <v>0</v>
      </c>
      <c r="BE131" s="65" t="e">
        <f t="shared" ref="BE131:BT134" si="170">IF(G131="",NA(),G131)</f>
        <v>#N/A</v>
      </c>
      <c r="BF131" s="65" t="e">
        <f t="shared" si="170"/>
        <v>#N/A</v>
      </c>
      <c r="BG131" s="65">
        <f t="shared" si="170"/>
        <v>0</v>
      </c>
      <c r="BH131" s="66" t="e">
        <f t="shared" si="170"/>
        <v>#N/A</v>
      </c>
      <c r="BI131" s="66" t="e">
        <f t="shared" si="170"/>
        <v>#N/A</v>
      </c>
      <c r="BJ131" s="66">
        <f t="shared" si="170"/>
        <v>5.0999999999999996</v>
      </c>
      <c r="BK131" s="66" t="e">
        <f t="shared" si="170"/>
        <v>#N/A</v>
      </c>
      <c r="BL131" s="66" t="e">
        <f t="shared" si="170"/>
        <v>#N/A</v>
      </c>
      <c r="BM131" s="66" t="e">
        <f t="shared" si="170"/>
        <v>#N/A</v>
      </c>
      <c r="BN131" s="66" t="e">
        <f t="shared" si="170"/>
        <v>#N/A</v>
      </c>
      <c r="BO131" s="66" t="e">
        <f t="shared" si="170"/>
        <v>#N/A</v>
      </c>
      <c r="BP131" s="66" t="e">
        <f t="shared" si="170"/>
        <v>#N/A</v>
      </c>
      <c r="BQ131" s="66">
        <f t="shared" si="170"/>
        <v>7.4</v>
      </c>
      <c r="BR131" s="66" t="e">
        <f t="shared" si="170"/>
        <v>#N/A</v>
      </c>
      <c r="BS131" s="66" t="e">
        <f t="shared" si="170"/>
        <v>#N/A</v>
      </c>
      <c r="BT131" s="66" t="e">
        <f t="shared" si="170"/>
        <v>#N/A</v>
      </c>
      <c r="BU131" s="66" t="e">
        <f t="shared" ref="BU131:CJ134" si="171">IF(W131="",NA(),W131)</f>
        <v>#N/A</v>
      </c>
      <c r="BV131" s="66" t="e">
        <f t="shared" si="171"/>
        <v>#N/A</v>
      </c>
      <c r="BW131" s="66" t="e">
        <f t="shared" si="171"/>
        <v>#N/A</v>
      </c>
      <c r="BX131" s="66">
        <f t="shared" si="171"/>
        <v>10</v>
      </c>
      <c r="BY131" s="66" t="e">
        <f t="shared" si="171"/>
        <v>#N/A</v>
      </c>
      <c r="BZ131" s="66" t="e">
        <f t="shared" si="171"/>
        <v>#N/A</v>
      </c>
      <c r="CA131" s="66" t="e">
        <f t="shared" si="171"/>
        <v>#N/A</v>
      </c>
      <c r="CB131" s="66">
        <f t="shared" si="171"/>
        <v>15.6</v>
      </c>
      <c r="CC131" s="66" t="e">
        <f t="shared" si="171"/>
        <v>#N/A</v>
      </c>
      <c r="CD131" s="66" t="e">
        <f t="shared" si="171"/>
        <v>#N/A</v>
      </c>
      <c r="CE131" s="66">
        <f t="shared" si="171"/>
        <v>19.5</v>
      </c>
      <c r="CF131" s="66" t="e">
        <f t="shared" si="171"/>
        <v>#N/A</v>
      </c>
      <c r="CG131" s="66" t="e">
        <f t="shared" si="171"/>
        <v>#N/A</v>
      </c>
      <c r="CH131" s="66" t="e">
        <f t="shared" si="171"/>
        <v>#N/A</v>
      </c>
      <c r="CI131" s="66" t="e">
        <f t="shared" si="171"/>
        <v>#N/A</v>
      </c>
      <c r="CJ131" s="66" t="e">
        <f t="shared" si="171"/>
        <v>#N/A</v>
      </c>
      <c r="CK131" s="66" t="e">
        <f t="shared" ref="CK131:CY134" si="172">IF(AM131="",NA(),AM131)</f>
        <v>#N/A</v>
      </c>
      <c r="CL131" s="66">
        <f t="shared" si="172"/>
        <v>14.2</v>
      </c>
      <c r="CM131" s="66" t="e">
        <f t="shared" si="172"/>
        <v>#N/A</v>
      </c>
      <c r="CN131" s="66" t="e">
        <f t="shared" si="172"/>
        <v>#N/A</v>
      </c>
      <c r="CO131" s="66">
        <f t="shared" si="172"/>
        <v>10.9</v>
      </c>
      <c r="CP131" s="66" t="e">
        <f t="shared" si="172"/>
        <v>#N/A</v>
      </c>
      <c r="CQ131" s="66" t="e">
        <f t="shared" si="172"/>
        <v>#N/A</v>
      </c>
      <c r="CR131" s="66" t="e">
        <f t="shared" si="172"/>
        <v>#N/A</v>
      </c>
      <c r="CS131" s="66" t="e">
        <f t="shared" si="172"/>
        <v>#N/A</v>
      </c>
      <c r="CT131" s="66">
        <f t="shared" si="172"/>
        <v>16.100000000000001</v>
      </c>
      <c r="CU131" s="66" t="e">
        <f t="shared" si="172"/>
        <v>#N/A</v>
      </c>
      <c r="CV131" s="66" t="e">
        <f t="shared" si="172"/>
        <v>#N/A</v>
      </c>
      <c r="CW131" s="66" t="e">
        <f t="shared" si="172"/>
        <v>#N/A</v>
      </c>
      <c r="CX131" s="66" t="e">
        <f t="shared" si="172"/>
        <v>#N/A</v>
      </c>
      <c r="CY131" s="66">
        <f t="shared" si="172"/>
        <v>5.3</v>
      </c>
      <c r="CZ131" s="66" t="e">
        <f>IF(#REF!="",NA(),#REF!)</f>
        <v>#REF!</v>
      </c>
      <c r="DA131" s="66" t="e">
        <f>IF(#REF!="",NA(),#REF!)</f>
        <v>#REF!</v>
      </c>
      <c r="DB131" s="66" t="e">
        <f>IF(#REF!="",NA(),#REF!)</f>
        <v>#REF!</v>
      </c>
      <c r="DC131" s="66" t="e">
        <f>IF(#REF!="",NA(),#REF!)</f>
        <v>#REF!</v>
      </c>
      <c r="DD131" s="66" t="e">
        <f>IF(#REF!="",NA(),#REF!)</f>
        <v>#REF!</v>
      </c>
      <c r="DE131" s="66" t="e">
        <f>IF(#REF!="",NA(),#REF!)</f>
        <v>#REF!</v>
      </c>
      <c r="DF131" s="66" t="e">
        <f>IF(#REF!="",NA(),#REF!)</f>
        <v>#REF!</v>
      </c>
      <c r="DG131" s="66" t="e">
        <f>IF(#REF!="",NA(),#REF!)</f>
        <v>#REF!</v>
      </c>
      <c r="DH131" s="66" t="e">
        <f>IF(#REF!="",NA(),#REF!)</f>
        <v>#REF!</v>
      </c>
      <c r="DI131" s="66" t="e">
        <f>IF(#REF!="",NA(),#REF!)</f>
        <v>#REF!</v>
      </c>
      <c r="DJ131" s="66" t="e">
        <f>IF(#REF!="",NA(),#REF!)</f>
        <v>#REF!</v>
      </c>
      <c r="DK131" s="66" t="e">
        <f>IF(#REF!="",NA(),#REF!)</f>
        <v>#REF!</v>
      </c>
      <c r="DL131" s="66" t="e">
        <f>IF(#REF!="",NA(),#REF!)</f>
        <v>#REF!</v>
      </c>
      <c r="DM131" s="66" t="e">
        <f>IF(#REF!="",NA(),#REF!)</f>
        <v>#REF!</v>
      </c>
      <c r="DN131" s="66" t="e">
        <f>IF(#REF!="",NA(),#REF!)</f>
        <v>#REF!</v>
      </c>
      <c r="DO131" s="66" t="e">
        <f>IF(#REF!="",NA(),#REF!)</f>
        <v>#REF!</v>
      </c>
      <c r="DP131" s="66" t="e">
        <f>IF(#REF!="",NA(),#REF!)</f>
        <v>#REF!</v>
      </c>
      <c r="DQ131" s="66" t="e">
        <f>IF(#REF!="",NA(),#REF!)</f>
        <v>#REF!</v>
      </c>
      <c r="DR131" s="66" t="e">
        <f>IF(#REF!="",NA(),#REF!)</f>
        <v>#REF!</v>
      </c>
      <c r="DS131" s="66" t="e">
        <f>IF(#REF!="",NA(),#REF!)</f>
        <v>#REF!</v>
      </c>
      <c r="DT131" s="66" t="e">
        <f>IF(#REF!="",NA(),#REF!)</f>
        <v>#REF!</v>
      </c>
      <c r="DU131" s="66" t="e">
        <f>IF(#REF!="",NA(),#REF!)</f>
        <v>#REF!</v>
      </c>
      <c r="DV131" s="66" t="e">
        <f>IF(#REF!="",NA(),#REF!)</f>
        <v>#REF!</v>
      </c>
      <c r="DW131" s="66" t="e">
        <f>IF(#REF!="",NA(),#REF!)</f>
        <v>#REF!</v>
      </c>
      <c r="DX131" s="67" t="e">
        <f>IF(#REF!="",NA(),#REF!)</f>
        <v>#REF!</v>
      </c>
      <c r="DY131" s="304"/>
      <c r="DZ131" s="324"/>
      <c r="EA131" s="68">
        <f>MAX(I131:BA131)</f>
        <v>19.5</v>
      </c>
      <c r="EB131" s="58" t="s">
        <v>67</v>
      </c>
      <c r="EC131" s="310"/>
      <c r="ED131" s="312"/>
      <c r="EE131" s="313"/>
      <c r="EF131" s="313"/>
      <c r="EG131" s="313"/>
      <c r="EH131" s="313"/>
      <c r="EI131" s="313"/>
      <c r="EJ131" s="53" t="str">
        <f t="shared" si="162"/>
        <v/>
      </c>
      <c r="EK131" s="53" t="str">
        <f t="shared" si="162"/>
        <v/>
      </c>
      <c r="EL131" s="70">
        <f t="shared" si="162"/>
        <v>0</v>
      </c>
      <c r="EM131" t="str">
        <f t="shared" si="162"/>
        <v/>
      </c>
      <c r="EN131" t="str">
        <f t="shared" si="162"/>
        <v/>
      </c>
      <c r="EO131">
        <f t="shared" si="162"/>
        <v>5.0999999999999996</v>
      </c>
      <c r="EP131" t="str">
        <f t="shared" si="162"/>
        <v/>
      </c>
      <c r="EQ131" t="str">
        <f t="shared" si="162"/>
        <v/>
      </c>
      <c r="ER131" t="str">
        <f t="shared" si="162"/>
        <v/>
      </c>
      <c r="ES131" t="str">
        <f t="shared" si="162"/>
        <v/>
      </c>
      <c r="ET131" t="str">
        <f t="shared" si="162"/>
        <v/>
      </c>
      <c r="EU131" t="str">
        <f t="shared" si="162"/>
        <v/>
      </c>
      <c r="EV131">
        <f t="shared" si="162"/>
        <v>7.4</v>
      </c>
      <c r="EW131" t="str">
        <f t="shared" si="162"/>
        <v/>
      </c>
      <c r="EX131" t="str">
        <f t="shared" si="162"/>
        <v/>
      </c>
      <c r="EY131" t="str">
        <f t="shared" si="162"/>
        <v/>
      </c>
      <c r="EZ131" t="str">
        <f t="shared" si="165"/>
        <v/>
      </c>
      <c r="FA131" t="str">
        <f t="shared" si="165"/>
        <v/>
      </c>
      <c r="FB131" t="str">
        <f t="shared" si="164"/>
        <v/>
      </c>
      <c r="FC131">
        <f t="shared" si="164"/>
        <v>10</v>
      </c>
      <c r="FD131" t="str">
        <f t="shared" si="164"/>
        <v/>
      </c>
      <c r="FE131" t="str">
        <f t="shared" si="164"/>
        <v/>
      </c>
      <c r="FF131" t="str">
        <f t="shared" si="164"/>
        <v/>
      </c>
      <c r="FG131">
        <f t="shared" si="164"/>
        <v>15.6</v>
      </c>
      <c r="FH131" t="str">
        <f t="shared" si="164"/>
        <v/>
      </c>
      <c r="FI131" t="str">
        <f t="shared" si="164"/>
        <v/>
      </c>
      <c r="FJ131">
        <f t="shared" si="164"/>
        <v>19.5</v>
      </c>
      <c r="FK131" t="str">
        <f t="shared" si="164"/>
        <v/>
      </c>
      <c r="FL131" t="str">
        <f t="shared" si="164"/>
        <v/>
      </c>
      <c r="FM131" t="str">
        <f t="shared" si="163"/>
        <v/>
      </c>
      <c r="FN131" t="str">
        <f t="shared" si="163"/>
        <v/>
      </c>
      <c r="FO131" t="str">
        <f t="shared" si="139"/>
        <v/>
      </c>
      <c r="FP131" t="str">
        <f t="shared" si="139"/>
        <v/>
      </c>
      <c r="FQ131">
        <f t="shared" si="139"/>
        <v>14.2</v>
      </c>
      <c r="FR131" t="str">
        <f t="shared" si="139"/>
        <v/>
      </c>
      <c r="FS131" t="str">
        <f t="shared" si="139"/>
        <v/>
      </c>
      <c r="FT131">
        <f t="shared" si="139"/>
        <v>10.9</v>
      </c>
      <c r="FU131" t="str">
        <f t="shared" si="139"/>
        <v/>
      </c>
      <c r="FV131" t="str">
        <f t="shared" si="139"/>
        <v/>
      </c>
      <c r="FW131" t="str">
        <f t="shared" si="139"/>
        <v/>
      </c>
      <c r="FX131" t="str">
        <f t="shared" si="139"/>
        <v/>
      </c>
      <c r="FY131">
        <f t="shared" si="139"/>
        <v>16.100000000000001</v>
      </c>
      <c r="FZ131" t="str">
        <f t="shared" si="117"/>
        <v/>
      </c>
      <c r="GA131" t="str">
        <f t="shared" si="117"/>
        <v/>
      </c>
      <c r="GB131" t="str">
        <f t="shared" si="117"/>
        <v/>
      </c>
      <c r="GC131" t="str">
        <f t="shared" si="117"/>
        <v/>
      </c>
      <c r="GD131">
        <f t="shared" si="117"/>
        <v>5.3</v>
      </c>
      <c r="GE131" t="str">
        <f t="shared" si="99"/>
        <v/>
      </c>
      <c r="GF131" t="str">
        <f t="shared" si="99"/>
        <v/>
      </c>
      <c r="GG131" t="str">
        <f t="shared" si="99"/>
        <v/>
      </c>
      <c r="GH131" t="str">
        <f t="shared" si="99"/>
        <v/>
      </c>
      <c r="GI131" t="str">
        <f t="shared" si="99"/>
        <v/>
      </c>
      <c r="GJ131" t="str">
        <f t="shared" si="99"/>
        <v/>
      </c>
      <c r="GK131" t="str">
        <f t="shared" si="140"/>
        <v/>
      </c>
      <c r="GL131" t="str">
        <f t="shared" si="140"/>
        <v/>
      </c>
      <c r="GM131" t="str">
        <f t="shared" si="140"/>
        <v/>
      </c>
      <c r="GN131" t="str">
        <f t="shared" si="140"/>
        <v/>
      </c>
      <c r="GO131" t="str">
        <f t="shared" si="140"/>
        <v/>
      </c>
      <c r="GP131" t="str">
        <f t="shared" si="140"/>
        <v/>
      </c>
      <c r="GQ131" t="str">
        <f t="shared" si="140"/>
        <v/>
      </c>
      <c r="GR131" t="str">
        <f t="shared" si="140"/>
        <v/>
      </c>
      <c r="GS131" t="str">
        <f t="shared" si="140"/>
        <v/>
      </c>
      <c r="GT131" t="str">
        <f t="shared" si="140"/>
        <v/>
      </c>
      <c r="GU131" t="str">
        <f t="shared" si="140"/>
        <v/>
      </c>
      <c r="GV131" t="str">
        <f t="shared" si="140"/>
        <v/>
      </c>
      <c r="GW131" t="str">
        <f t="shared" si="140"/>
        <v/>
      </c>
      <c r="GX131" t="str">
        <f t="shared" si="131"/>
        <v/>
      </c>
      <c r="GY131" t="str">
        <f t="shared" si="131"/>
        <v/>
      </c>
      <c r="GZ131" t="str">
        <f t="shared" si="125"/>
        <v/>
      </c>
      <c r="HA131" t="str">
        <f t="shared" si="125"/>
        <v/>
      </c>
      <c r="HB131" t="str">
        <f t="shared" si="125"/>
        <v/>
      </c>
      <c r="HC131" s="71" t="str">
        <f t="shared" si="125"/>
        <v/>
      </c>
      <c r="HD131" s="313"/>
      <c r="HE131" s="313"/>
      <c r="HF131" s="313"/>
      <c r="HG131" s="313"/>
      <c r="HH131" s="313"/>
      <c r="HI131" s="316"/>
      <c r="HM131" s="70"/>
      <c r="KC131" s="71"/>
      <c r="KE131" s="318"/>
      <c r="KF131" s="72"/>
      <c r="KG131" s="72"/>
      <c r="KH131" s="73"/>
      <c r="KI131" s="74"/>
      <c r="KJ131" s="74"/>
      <c r="KK131" s="74"/>
      <c r="KL131" s="74"/>
      <c r="KM131" s="74"/>
      <c r="KN131" s="74"/>
      <c r="KO131" s="74"/>
      <c r="KP131" s="74"/>
      <c r="KQ131" s="74"/>
      <c r="KR131" s="74"/>
      <c r="KS131" s="74"/>
      <c r="KT131" s="74"/>
      <c r="KU131" s="74"/>
      <c r="KV131" s="74"/>
      <c r="KW131" s="74"/>
      <c r="KX131" s="74"/>
      <c r="KY131" s="74"/>
      <c r="KZ131" s="74"/>
      <c r="LA131" s="74"/>
      <c r="LB131" s="74"/>
      <c r="LC131" s="74"/>
      <c r="LD131" s="74"/>
      <c r="LE131" s="74"/>
      <c r="LF131" s="74"/>
      <c r="LG131" s="74"/>
      <c r="LH131" s="74"/>
      <c r="LI131" s="74"/>
      <c r="LJ131" s="74"/>
      <c r="LK131" s="74"/>
      <c r="LL131" s="74"/>
      <c r="LM131" s="74"/>
      <c r="LN131" s="74"/>
      <c r="LO131" s="74"/>
      <c r="LP131" s="74"/>
      <c r="LQ131" s="74"/>
      <c r="LR131" s="74"/>
      <c r="LS131" s="74"/>
      <c r="LT131" s="74"/>
      <c r="LU131" s="74"/>
      <c r="LV131" s="74"/>
      <c r="LW131" s="74"/>
      <c r="LX131" s="74"/>
      <c r="LY131" s="74"/>
      <c r="LZ131" s="74"/>
    </row>
    <row r="132" spans="1:434" ht="17" thickBot="1">
      <c r="A132" s="319"/>
      <c r="B132" s="321"/>
      <c r="C132" s="307"/>
      <c r="D132" s="307"/>
      <c r="E132" s="58" t="s">
        <v>68</v>
      </c>
      <c r="F132" s="310"/>
      <c r="G132" s="99"/>
      <c r="H132" s="99"/>
      <c r="I132" s="59"/>
      <c r="J132" s="60"/>
      <c r="K132" s="61"/>
      <c r="L132" s="60">
        <v>3.3</v>
      </c>
      <c r="M132" s="61"/>
      <c r="N132" s="60"/>
      <c r="O132" s="61"/>
      <c r="P132" s="61"/>
      <c r="Q132" s="61"/>
      <c r="R132" s="61"/>
      <c r="S132" s="60">
        <v>4.3</v>
      </c>
      <c r="T132" s="60"/>
      <c r="U132" s="60"/>
      <c r="V132" s="61"/>
      <c r="W132" s="61"/>
      <c r="X132" s="61"/>
      <c r="Y132" s="60"/>
      <c r="Z132" s="60">
        <v>5.5</v>
      </c>
      <c r="AA132" s="61"/>
      <c r="AB132" s="60"/>
      <c r="AC132" s="61"/>
      <c r="AD132" s="60">
        <v>6</v>
      </c>
      <c r="AE132" s="60"/>
      <c r="AF132" s="61"/>
      <c r="AG132" s="60">
        <v>8.6</v>
      </c>
      <c r="AH132" s="61"/>
      <c r="AI132" s="61"/>
      <c r="AJ132" s="60"/>
      <c r="AK132" s="62"/>
      <c r="AL132" s="62"/>
      <c r="AM132" s="62"/>
      <c r="AN132" s="63">
        <v>8.5</v>
      </c>
      <c r="AO132" s="62"/>
      <c r="AP132" s="62"/>
      <c r="AQ132" s="63">
        <v>0.9</v>
      </c>
      <c r="AR132" s="62"/>
      <c r="AS132" s="62"/>
      <c r="AT132" s="62"/>
      <c r="AU132" s="62"/>
      <c r="AV132" s="63">
        <v>11.5</v>
      </c>
      <c r="AW132" s="62"/>
      <c r="AX132" s="62"/>
      <c r="AY132" s="63"/>
      <c r="AZ132" s="63"/>
      <c r="BA132" s="64">
        <v>8</v>
      </c>
      <c r="BC132" s="319"/>
      <c r="BD132">
        <v>0</v>
      </c>
      <c r="BE132" s="65" t="e">
        <f t="shared" si="170"/>
        <v>#N/A</v>
      </c>
      <c r="BF132" s="65" t="e">
        <f t="shared" si="170"/>
        <v>#N/A</v>
      </c>
      <c r="BG132" s="65" t="e">
        <f t="shared" si="170"/>
        <v>#N/A</v>
      </c>
      <c r="BH132" s="66" t="e">
        <f t="shared" si="170"/>
        <v>#N/A</v>
      </c>
      <c r="BI132" s="66" t="e">
        <f t="shared" si="170"/>
        <v>#N/A</v>
      </c>
      <c r="BJ132" s="66">
        <f t="shared" si="170"/>
        <v>3.3</v>
      </c>
      <c r="BK132" s="66" t="e">
        <f t="shared" si="170"/>
        <v>#N/A</v>
      </c>
      <c r="BL132" s="66" t="e">
        <f t="shared" si="170"/>
        <v>#N/A</v>
      </c>
      <c r="BM132" s="66" t="e">
        <f t="shared" si="170"/>
        <v>#N/A</v>
      </c>
      <c r="BN132" s="66" t="e">
        <f t="shared" si="170"/>
        <v>#N/A</v>
      </c>
      <c r="BO132" s="66" t="e">
        <f t="shared" si="170"/>
        <v>#N/A</v>
      </c>
      <c r="BP132" s="66" t="e">
        <f t="shared" si="170"/>
        <v>#N/A</v>
      </c>
      <c r="BQ132" s="66">
        <f t="shared" si="170"/>
        <v>4.3</v>
      </c>
      <c r="BR132" s="66" t="e">
        <f t="shared" si="170"/>
        <v>#N/A</v>
      </c>
      <c r="BS132" s="66" t="e">
        <f t="shared" si="170"/>
        <v>#N/A</v>
      </c>
      <c r="BT132" s="66" t="e">
        <f t="shared" si="170"/>
        <v>#N/A</v>
      </c>
      <c r="BU132" s="66" t="e">
        <f t="shared" si="171"/>
        <v>#N/A</v>
      </c>
      <c r="BV132" s="66" t="e">
        <f t="shared" si="171"/>
        <v>#N/A</v>
      </c>
      <c r="BW132" s="66" t="e">
        <f t="shared" si="171"/>
        <v>#N/A</v>
      </c>
      <c r="BX132" s="66">
        <f t="shared" si="171"/>
        <v>5.5</v>
      </c>
      <c r="BY132" s="66" t="e">
        <f t="shared" si="171"/>
        <v>#N/A</v>
      </c>
      <c r="BZ132" s="66" t="e">
        <f t="shared" si="171"/>
        <v>#N/A</v>
      </c>
      <c r="CA132" s="66" t="e">
        <f t="shared" si="171"/>
        <v>#N/A</v>
      </c>
      <c r="CB132" s="66">
        <f t="shared" si="171"/>
        <v>6</v>
      </c>
      <c r="CC132" s="66" t="e">
        <f t="shared" si="171"/>
        <v>#N/A</v>
      </c>
      <c r="CD132" s="66" t="e">
        <f t="shared" si="171"/>
        <v>#N/A</v>
      </c>
      <c r="CE132" s="66">
        <f t="shared" si="171"/>
        <v>8.6</v>
      </c>
      <c r="CF132" s="66" t="e">
        <f t="shared" si="171"/>
        <v>#N/A</v>
      </c>
      <c r="CG132" s="66" t="e">
        <f t="shared" si="171"/>
        <v>#N/A</v>
      </c>
      <c r="CH132" s="66" t="e">
        <f t="shared" si="171"/>
        <v>#N/A</v>
      </c>
      <c r="CI132" s="66" t="e">
        <f t="shared" si="171"/>
        <v>#N/A</v>
      </c>
      <c r="CJ132" s="66" t="e">
        <f t="shared" si="171"/>
        <v>#N/A</v>
      </c>
      <c r="CK132" s="66" t="e">
        <f t="shared" si="172"/>
        <v>#N/A</v>
      </c>
      <c r="CL132" s="66">
        <f t="shared" si="172"/>
        <v>8.5</v>
      </c>
      <c r="CM132" s="66" t="e">
        <f t="shared" si="172"/>
        <v>#N/A</v>
      </c>
      <c r="CN132" s="66" t="e">
        <f t="shared" si="172"/>
        <v>#N/A</v>
      </c>
      <c r="CO132" s="66">
        <f t="shared" si="172"/>
        <v>0.9</v>
      </c>
      <c r="CP132" s="66" t="e">
        <f t="shared" si="172"/>
        <v>#N/A</v>
      </c>
      <c r="CQ132" s="66" t="e">
        <f t="shared" si="172"/>
        <v>#N/A</v>
      </c>
      <c r="CR132" s="66" t="e">
        <f t="shared" si="172"/>
        <v>#N/A</v>
      </c>
      <c r="CS132" s="66" t="e">
        <f t="shared" si="172"/>
        <v>#N/A</v>
      </c>
      <c r="CT132" s="66">
        <f t="shared" si="172"/>
        <v>11.5</v>
      </c>
      <c r="CU132" s="66" t="e">
        <f t="shared" si="172"/>
        <v>#N/A</v>
      </c>
      <c r="CV132" s="66" t="e">
        <f t="shared" si="172"/>
        <v>#N/A</v>
      </c>
      <c r="CW132" s="66" t="e">
        <f t="shared" si="172"/>
        <v>#N/A</v>
      </c>
      <c r="CX132" s="66" t="e">
        <f t="shared" si="172"/>
        <v>#N/A</v>
      </c>
      <c r="CY132" s="66">
        <f t="shared" si="172"/>
        <v>8</v>
      </c>
      <c r="CZ132" s="66" t="e">
        <f>IF(#REF!="",NA(),#REF!)</f>
        <v>#REF!</v>
      </c>
      <c r="DA132" s="66" t="e">
        <f>IF(#REF!="",NA(),#REF!)</f>
        <v>#REF!</v>
      </c>
      <c r="DB132" s="66" t="e">
        <f>IF(#REF!="",NA(),#REF!)</f>
        <v>#REF!</v>
      </c>
      <c r="DC132" s="66" t="e">
        <f>IF(#REF!="",NA(),#REF!)</f>
        <v>#REF!</v>
      </c>
      <c r="DD132" s="66" t="e">
        <f>IF(#REF!="",NA(),#REF!)</f>
        <v>#REF!</v>
      </c>
      <c r="DE132" s="66" t="e">
        <f>IF(#REF!="",NA(),#REF!)</f>
        <v>#REF!</v>
      </c>
      <c r="DF132" s="66" t="e">
        <f>IF(#REF!="",NA(),#REF!)</f>
        <v>#REF!</v>
      </c>
      <c r="DG132" s="66" t="e">
        <f>IF(#REF!="",NA(),#REF!)</f>
        <v>#REF!</v>
      </c>
      <c r="DH132" s="66" t="e">
        <f>IF(#REF!="",NA(),#REF!)</f>
        <v>#REF!</v>
      </c>
      <c r="DI132" s="66" t="e">
        <f>IF(#REF!="",NA(),#REF!)</f>
        <v>#REF!</v>
      </c>
      <c r="DJ132" s="66" t="e">
        <f>IF(#REF!="",NA(),#REF!)</f>
        <v>#REF!</v>
      </c>
      <c r="DK132" s="66" t="e">
        <f>IF(#REF!="",NA(),#REF!)</f>
        <v>#REF!</v>
      </c>
      <c r="DL132" s="66" t="e">
        <f>IF(#REF!="",NA(),#REF!)</f>
        <v>#REF!</v>
      </c>
      <c r="DM132" s="66" t="e">
        <f>IF(#REF!="",NA(),#REF!)</f>
        <v>#REF!</v>
      </c>
      <c r="DN132" s="66" t="e">
        <f>IF(#REF!="",NA(),#REF!)</f>
        <v>#REF!</v>
      </c>
      <c r="DO132" s="66" t="e">
        <f>IF(#REF!="",NA(),#REF!)</f>
        <v>#REF!</v>
      </c>
      <c r="DP132" s="66" t="e">
        <f>IF(#REF!="",NA(),#REF!)</f>
        <v>#REF!</v>
      </c>
      <c r="DQ132" s="66" t="e">
        <f>IF(#REF!="",NA(),#REF!)</f>
        <v>#REF!</v>
      </c>
      <c r="DR132" s="66" t="e">
        <f>IF(#REF!="",NA(),#REF!)</f>
        <v>#REF!</v>
      </c>
      <c r="DS132" s="66" t="e">
        <f>IF(#REF!="",NA(),#REF!)</f>
        <v>#REF!</v>
      </c>
      <c r="DT132" s="66" t="e">
        <f>IF(#REF!="",NA(),#REF!)</f>
        <v>#REF!</v>
      </c>
      <c r="DU132" s="66" t="e">
        <f>IF(#REF!="",NA(),#REF!)</f>
        <v>#REF!</v>
      </c>
      <c r="DV132" s="66" t="e">
        <f>IF(#REF!="",NA(),#REF!)</f>
        <v>#REF!</v>
      </c>
      <c r="DW132" s="66" t="e">
        <f>IF(#REF!="",NA(),#REF!)</f>
        <v>#REF!</v>
      </c>
      <c r="DX132" s="67" t="e">
        <f>IF(#REF!="",NA(),#REF!)</f>
        <v>#REF!</v>
      </c>
      <c r="DY132" s="304"/>
      <c r="DZ132" s="324"/>
      <c r="EA132" s="68"/>
      <c r="EB132" s="58" t="s">
        <v>69</v>
      </c>
      <c r="EC132" s="310"/>
      <c r="ED132" s="312"/>
      <c r="EE132" s="313"/>
      <c r="EF132" s="313"/>
      <c r="EG132" s="313"/>
      <c r="EH132" s="313"/>
      <c r="EI132" s="313"/>
      <c r="EJ132" s="53" t="str">
        <f t="shared" si="162"/>
        <v/>
      </c>
      <c r="EK132" s="53" t="str">
        <f t="shared" si="162"/>
        <v/>
      </c>
      <c r="EL132" s="70" t="str">
        <f t="shared" si="162"/>
        <v/>
      </c>
      <c r="EM132" t="str">
        <f t="shared" si="162"/>
        <v/>
      </c>
      <c r="EN132" t="str">
        <f t="shared" si="162"/>
        <v/>
      </c>
      <c r="EO132">
        <f t="shared" si="162"/>
        <v>3.3</v>
      </c>
      <c r="EP132" t="str">
        <f t="shared" si="162"/>
        <v/>
      </c>
      <c r="EQ132" t="str">
        <f t="shared" si="162"/>
        <v/>
      </c>
      <c r="ER132" t="str">
        <f t="shared" si="162"/>
        <v/>
      </c>
      <c r="ES132" t="str">
        <f t="shared" si="162"/>
        <v/>
      </c>
      <c r="ET132" t="str">
        <f t="shared" si="162"/>
        <v/>
      </c>
      <c r="EU132" t="str">
        <f t="shared" si="162"/>
        <v/>
      </c>
      <c r="EV132">
        <f t="shared" si="162"/>
        <v>4.3</v>
      </c>
      <c r="EW132" t="str">
        <f t="shared" si="162"/>
        <v/>
      </c>
      <c r="EX132" t="str">
        <f t="shared" si="162"/>
        <v/>
      </c>
      <c r="EY132" t="str">
        <f t="shared" si="162"/>
        <v/>
      </c>
      <c r="EZ132" t="str">
        <f t="shared" si="165"/>
        <v/>
      </c>
      <c r="FA132" t="str">
        <f t="shared" si="165"/>
        <v/>
      </c>
      <c r="FB132" t="str">
        <f t="shared" si="164"/>
        <v/>
      </c>
      <c r="FC132">
        <f t="shared" si="164"/>
        <v>5.5</v>
      </c>
      <c r="FD132" t="str">
        <f t="shared" si="164"/>
        <v/>
      </c>
      <c r="FE132" t="str">
        <f t="shared" si="164"/>
        <v/>
      </c>
      <c r="FF132" t="str">
        <f t="shared" si="164"/>
        <v/>
      </c>
      <c r="FG132">
        <f t="shared" si="164"/>
        <v>6</v>
      </c>
      <c r="FH132" t="str">
        <f t="shared" si="164"/>
        <v/>
      </c>
      <c r="FI132" t="str">
        <f t="shared" si="164"/>
        <v/>
      </c>
      <c r="FJ132">
        <f t="shared" si="164"/>
        <v>8.6</v>
      </c>
      <c r="FK132" t="str">
        <f t="shared" si="164"/>
        <v/>
      </c>
      <c r="FL132" t="str">
        <f t="shared" si="164"/>
        <v/>
      </c>
      <c r="FM132" t="str">
        <f t="shared" si="163"/>
        <v/>
      </c>
      <c r="FN132" t="str">
        <f t="shared" si="163"/>
        <v/>
      </c>
      <c r="FO132" t="str">
        <f t="shared" si="139"/>
        <v/>
      </c>
      <c r="FP132" t="str">
        <f t="shared" si="139"/>
        <v/>
      </c>
      <c r="FQ132">
        <f t="shared" si="139"/>
        <v>8.5</v>
      </c>
      <c r="FR132" t="str">
        <f t="shared" si="139"/>
        <v/>
      </c>
      <c r="FS132" t="str">
        <f t="shared" si="139"/>
        <v/>
      </c>
      <c r="FT132">
        <f t="shared" si="139"/>
        <v>0.9</v>
      </c>
      <c r="FU132" t="str">
        <f t="shared" si="139"/>
        <v/>
      </c>
      <c r="FV132" t="str">
        <f t="shared" si="139"/>
        <v/>
      </c>
      <c r="FW132" t="str">
        <f t="shared" si="139"/>
        <v/>
      </c>
      <c r="FX132" t="str">
        <f t="shared" si="139"/>
        <v/>
      </c>
      <c r="FY132">
        <f t="shared" si="139"/>
        <v>11.5</v>
      </c>
      <c r="FZ132" t="str">
        <f t="shared" si="117"/>
        <v/>
      </c>
      <c r="GA132" t="str">
        <f t="shared" si="117"/>
        <v/>
      </c>
      <c r="GB132" t="str">
        <f t="shared" si="117"/>
        <v/>
      </c>
      <c r="GC132" t="str">
        <f t="shared" si="117"/>
        <v/>
      </c>
      <c r="GD132">
        <f t="shared" si="117"/>
        <v>8</v>
      </c>
      <c r="GE132" t="str">
        <f t="shared" si="99"/>
        <v/>
      </c>
      <c r="GF132" t="str">
        <f t="shared" si="99"/>
        <v/>
      </c>
      <c r="GG132" t="str">
        <f t="shared" si="99"/>
        <v/>
      </c>
      <c r="GH132" t="str">
        <f t="shared" si="99"/>
        <v/>
      </c>
      <c r="GI132" t="str">
        <f t="shared" si="99"/>
        <v/>
      </c>
      <c r="GJ132" t="str">
        <f t="shared" si="99"/>
        <v/>
      </c>
      <c r="GK132" t="str">
        <f t="shared" si="140"/>
        <v/>
      </c>
      <c r="GL132" t="str">
        <f t="shared" si="140"/>
        <v/>
      </c>
      <c r="GM132" t="str">
        <f t="shared" si="140"/>
        <v/>
      </c>
      <c r="GN132" t="str">
        <f t="shared" si="140"/>
        <v/>
      </c>
      <c r="GO132" t="str">
        <f t="shared" si="140"/>
        <v/>
      </c>
      <c r="GP132" t="str">
        <f t="shared" si="140"/>
        <v/>
      </c>
      <c r="GQ132" t="str">
        <f t="shared" si="140"/>
        <v/>
      </c>
      <c r="GR132" t="str">
        <f t="shared" si="140"/>
        <v/>
      </c>
      <c r="GS132" t="str">
        <f t="shared" ref="GS132:HB177" si="173">IF(ISNUMBER(DN132),DN132,"")</f>
        <v/>
      </c>
      <c r="GT132" t="str">
        <f t="shared" si="173"/>
        <v/>
      </c>
      <c r="GU132" t="str">
        <f t="shared" si="173"/>
        <v/>
      </c>
      <c r="GV132" t="str">
        <f t="shared" si="173"/>
        <v/>
      </c>
      <c r="GW132" t="str">
        <f t="shared" si="173"/>
        <v/>
      </c>
      <c r="GX132" t="str">
        <f t="shared" si="131"/>
        <v/>
      </c>
      <c r="GY132" t="str">
        <f t="shared" si="131"/>
        <v/>
      </c>
      <c r="GZ132" t="str">
        <f t="shared" si="125"/>
        <v/>
      </c>
      <c r="HA132" t="str">
        <f t="shared" si="125"/>
        <v/>
      </c>
      <c r="HB132" t="str">
        <f t="shared" si="125"/>
        <v/>
      </c>
      <c r="HC132" s="71" t="str">
        <f t="shared" si="125"/>
        <v/>
      </c>
      <c r="HD132" s="313"/>
      <c r="HE132" s="313"/>
      <c r="HF132" s="313"/>
      <c r="HG132" s="313"/>
      <c r="HH132" s="313"/>
      <c r="HI132" s="316"/>
      <c r="HM132" s="70"/>
      <c r="KC132" s="71"/>
      <c r="KE132" s="318"/>
      <c r="KF132" s="72"/>
      <c r="KG132" s="72"/>
      <c r="KH132" s="73"/>
      <c r="KI132" s="74"/>
      <c r="KJ132" s="74"/>
      <c r="KK132" s="74"/>
      <c r="KL132" s="74"/>
      <c r="KM132" s="74"/>
      <c r="KN132" s="74"/>
      <c r="KO132" s="74"/>
      <c r="KP132" s="74"/>
      <c r="KQ132" s="74"/>
      <c r="KR132" s="74"/>
      <c r="KS132" s="74"/>
      <c r="KT132" s="74"/>
      <c r="KU132" s="74"/>
      <c r="KV132" s="74"/>
      <c r="KW132" s="74"/>
      <c r="KX132" s="74"/>
      <c r="KY132" s="74"/>
      <c r="KZ132" s="74"/>
      <c r="LA132" s="74"/>
      <c r="LB132" s="74"/>
      <c r="LC132" s="74"/>
      <c r="LD132" s="74"/>
      <c r="LE132" s="74"/>
      <c r="LF132" s="74"/>
      <c r="LG132" s="74"/>
      <c r="LH132" s="74"/>
      <c r="LI132" s="74"/>
      <c r="LJ132" s="74"/>
      <c r="LK132" s="74"/>
      <c r="LL132" s="74"/>
      <c r="LM132" s="74"/>
      <c r="LN132" s="74"/>
      <c r="LO132" s="74"/>
      <c r="LP132" s="74"/>
      <c r="LQ132" s="74"/>
      <c r="LR132" s="74"/>
      <c r="LS132" s="74"/>
      <c r="LT132" s="74"/>
      <c r="LU132" s="74"/>
      <c r="LV132" s="74"/>
      <c r="LW132" s="74"/>
      <c r="LX132" s="74"/>
      <c r="LY132" s="74"/>
      <c r="LZ132" s="74"/>
    </row>
    <row r="133" spans="1:434" ht="17" thickBot="1">
      <c r="A133" s="319"/>
      <c r="B133" s="321"/>
      <c r="C133" s="307"/>
      <c r="D133" s="307"/>
      <c r="E133" s="58" t="s">
        <v>70</v>
      </c>
      <c r="F133" s="310"/>
      <c r="G133" s="99"/>
      <c r="H133" s="99"/>
      <c r="I133" s="59"/>
      <c r="J133" s="60"/>
      <c r="K133" s="61"/>
      <c r="L133" s="60">
        <v>15.9</v>
      </c>
      <c r="M133" s="61"/>
      <c r="N133" s="60"/>
      <c r="O133" s="61"/>
      <c r="P133" s="61"/>
      <c r="Q133" s="61"/>
      <c r="R133" s="61"/>
      <c r="S133" s="60">
        <v>14.2</v>
      </c>
      <c r="T133" s="60"/>
      <c r="U133" s="60"/>
      <c r="V133" s="61"/>
      <c r="W133" s="61"/>
      <c r="X133" s="61"/>
      <c r="Y133" s="60"/>
      <c r="Z133" s="60">
        <v>8.6</v>
      </c>
      <c r="AA133" s="61"/>
      <c r="AB133" s="60"/>
      <c r="AC133" s="61"/>
      <c r="AD133" s="60">
        <v>5.2</v>
      </c>
      <c r="AE133" s="60"/>
      <c r="AF133" s="61"/>
      <c r="AG133" s="60">
        <v>2.9</v>
      </c>
      <c r="AH133" s="61"/>
      <c r="AI133" s="61"/>
      <c r="AJ133" s="60"/>
      <c r="AK133" s="62"/>
      <c r="AL133" s="62"/>
      <c r="AM133" s="62"/>
      <c r="AN133" s="63">
        <v>2.8</v>
      </c>
      <c r="AO133" s="62"/>
      <c r="AP133" s="62"/>
      <c r="AQ133" s="63">
        <v>17.8</v>
      </c>
      <c r="AR133" s="62"/>
      <c r="AS133" s="62"/>
      <c r="AT133" s="62"/>
      <c r="AU133" s="62"/>
      <c r="AV133" s="63">
        <v>1.9</v>
      </c>
      <c r="AW133" s="62"/>
      <c r="AX133" s="62"/>
      <c r="AY133" s="63"/>
      <c r="AZ133" s="63"/>
      <c r="BA133" s="64">
        <v>8.4</v>
      </c>
      <c r="BC133" s="319"/>
      <c r="BD133">
        <v>0</v>
      </c>
      <c r="BE133" s="65" t="e">
        <f t="shared" si="170"/>
        <v>#N/A</v>
      </c>
      <c r="BF133" s="65" t="e">
        <f t="shared" si="170"/>
        <v>#N/A</v>
      </c>
      <c r="BG133" s="65" t="e">
        <f t="shared" si="170"/>
        <v>#N/A</v>
      </c>
      <c r="BH133" s="66" t="e">
        <f t="shared" si="170"/>
        <v>#N/A</v>
      </c>
      <c r="BI133" s="66" t="e">
        <f t="shared" si="170"/>
        <v>#N/A</v>
      </c>
      <c r="BJ133" s="66">
        <f t="shared" si="170"/>
        <v>15.9</v>
      </c>
      <c r="BK133" s="66" t="e">
        <f t="shared" si="170"/>
        <v>#N/A</v>
      </c>
      <c r="BL133" s="66" t="e">
        <f t="shared" si="170"/>
        <v>#N/A</v>
      </c>
      <c r="BM133" s="66" t="e">
        <f t="shared" si="170"/>
        <v>#N/A</v>
      </c>
      <c r="BN133" s="66" t="e">
        <f t="shared" si="170"/>
        <v>#N/A</v>
      </c>
      <c r="BO133" s="66" t="e">
        <f t="shared" si="170"/>
        <v>#N/A</v>
      </c>
      <c r="BP133" s="66" t="e">
        <f t="shared" si="170"/>
        <v>#N/A</v>
      </c>
      <c r="BQ133" s="66">
        <f t="shared" si="170"/>
        <v>14.2</v>
      </c>
      <c r="BR133" s="66" t="e">
        <f t="shared" si="170"/>
        <v>#N/A</v>
      </c>
      <c r="BS133" s="66" t="e">
        <f t="shared" si="170"/>
        <v>#N/A</v>
      </c>
      <c r="BT133" s="66" t="e">
        <f t="shared" si="170"/>
        <v>#N/A</v>
      </c>
      <c r="BU133" s="66" t="e">
        <f t="shared" si="171"/>
        <v>#N/A</v>
      </c>
      <c r="BV133" s="66" t="e">
        <f t="shared" si="171"/>
        <v>#N/A</v>
      </c>
      <c r="BW133" s="66" t="e">
        <f t="shared" si="171"/>
        <v>#N/A</v>
      </c>
      <c r="BX133" s="66">
        <f t="shared" si="171"/>
        <v>8.6</v>
      </c>
      <c r="BY133" s="66" t="e">
        <f t="shared" si="171"/>
        <v>#N/A</v>
      </c>
      <c r="BZ133" s="66" t="e">
        <f t="shared" si="171"/>
        <v>#N/A</v>
      </c>
      <c r="CA133" s="66" t="e">
        <f t="shared" si="171"/>
        <v>#N/A</v>
      </c>
      <c r="CB133" s="66">
        <f t="shared" si="171"/>
        <v>5.2</v>
      </c>
      <c r="CC133" s="66" t="e">
        <f t="shared" si="171"/>
        <v>#N/A</v>
      </c>
      <c r="CD133" s="66" t="e">
        <f t="shared" si="171"/>
        <v>#N/A</v>
      </c>
      <c r="CE133" s="66">
        <f t="shared" si="171"/>
        <v>2.9</v>
      </c>
      <c r="CF133" s="66" t="e">
        <f t="shared" si="171"/>
        <v>#N/A</v>
      </c>
      <c r="CG133" s="66" t="e">
        <f t="shared" si="171"/>
        <v>#N/A</v>
      </c>
      <c r="CH133" s="66" t="e">
        <f t="shared" si="171"/>
        <v>#N/A</v>
      </c>
      <c r="CI133" s="66" t="e">
        <f t="shared" si="171"/>
        <v>#N/A</v>
      </c>
      <c r="CJ133" s="66" t="e">
        <f t="shared" si="171"/>
        <v>#N/A</v>
      </c>
      <c r="CK133" s="66" t="e">
        <f t="shared" si="172"/>
        <v>#N/A</v>
      </c>
      <c r="CL133" s="66">
        <f t="shared" si="172"/>
        <v>2.8</v>
      </c>
      <c r="CM133" s="66" t="e">
        <f t="shared" si="172"/>
        <v>#N/A</v>
      </c>
      <c r="CN133" s="66" t="e">
        <f t="shared" si="172"/>
        <v>#N/A</v>
      </c>
      <c r="CO133" s="66">
        <f t="shared" si="172"/>
        <v>17.8</v>
      </c>
      <c r="CP133" s="66" t="e">
        <f t="shared" si="172"/>
        <v>#N/A</v>
      </c>
      <c r="CQ133" s="66" t="e">
        <f t="shared" si="172"/>
        <v>#N/A</v>
      </c>
      <c r="CR133" s="66" t="e">
        <f t="shared" si="172"/>
        <v>#N/A</v>
      </c>
      <c r="CS133" s="66" t="e">
        <f t="shared" si="172"/>
        <v>#N/A</v>
      </c>
      <c r="CT133" s="66">
        <f t="shared" si="172"/>
        <v>1.9</v>
      </c>
      <c r="CU133" s="66" t="e">
        <f t="shared" si="172"/>
        <v>#N/A</v>
      </c>
      <c r="CV133" s="66" t="e">
        <f t="shared" si="172"/>
        <v>#N/A</v>
      </c>
      <c r="CW133" s="66" t="e">
        <f t="shared" si="172"/>
        <v>#N/A</v>
      </c>
      <c r="CX133" s="66" t="e">
        <f t="shared" si="172"/>
        <v>#N/A</v>
      </c>
      <c r="CY133" s="66">
        <f t="shared" si="172"/>
        <v>8.4</v>
      </c>
      <c r="CZ133" s="66" t="e">
        <f>IF(#REF!="",NA(),#REF!)</f>
        <v>#REF!</v>
      </c>
      <c r="DA133" s="66" t="e">
        <f>IF(#REF!="",NA(),#REF!)</f>
        <v>#REF!</v>
      </c>
      <c r="DB133" s="66" t="e">
        <f>IF(#REF!="",NA(),#REF!)</f>
        <v>#REF!</v>
      </c>
      <c r="DC133" s="66" t="e">
        <f>IF(#REF!="",NA(),#REF!)</f>
        <v>#REF!</v>
      </c>
      <c r="DD133" s="66" t="e">
        <f>IF(#REF!="",NA(),#REF!)</f>
        <v>#REF!</v>
      </c>
      <c r="DE133" s="66" t="e">
        <f>IF(#REF!="",NA(),#REF!)</f>
        <v>#REF!</v>
      </c>
      <c r="DF133" s="66" t="e">
        <f>IF(#REF!="",NA(),#REF!)</f>
        <v>#REF!</v>
      </c>
      <c r="DG133" s="66" t="e">
        <f>IF(#REF!="",NA(),#REF!)</f>
        <v>#REF!</v>
      </c>
      <c r="DH133" s="66" t="e">
        <f>IF(#REF!="",NA(),#REF!)</f>
        <v>#REF!</v>
      </c>
      <c r="DI133" s="66" t="e">
        <f>IF(#REF!="",NA(),#REF!)</f>
        <v>#REF!</v>
      </c>
      <c r="DJ133" s="66" t="e">
        <f>IF(#REF!="",NA(),#REF!)</f>
        <v>#REF!</v>
      </c>
      <c r="DK133" s="66" t="e">
        <f>IF(#REF!="",NA(),#REF!)</f>
        <v>#REF!</v>
      </c>
      <c r="DL133" s="66" t="e">
        <f>IF(#REF!="",NA(),#REF!)</f>
        <v>#REF!</v>
      </c>
      <c r="DM133" s="66" t="e">
        <f>IF(#REF!="",NA(),#REF!)</f>
        <v>#REF!</v>
      </c>
      <c r="DN133" s="66" t="e">
        <f>IF(#REF!="",NA(),#REF!)</f>
        <v>#REF!</v>
      </c>
      <c r="DO133" s="66" t="e">
        <f>IF(#REF!="",NA(),#REF!)</f>
        <v>#REF!</v>
      </c>
      <c r="DP133" s="66" t="e">
        <f>IF(#REF!="",NA(),#REF!)</f>
        <v>#REF!</v>
      </c>
      <c r="DQ133" s="66" t="e">
        <f>IF(#REF!="",NA(),#REF!)</f>
        <v>#REF!</v>
      </c>
      <c r="DR133" s="66" t="e">
        <f>IF(#REF!="",NA(),#REF!)</f>
        <v>#REF!</v>
      </c>
      <c r="DS133" s="66" t="e">
        <f>IF(#REF!="",NA(),#REF!)</f>
        <v>#REF!</v>
      </c>
      <c r="DT133" s="66" t="e">
        <f>IF(#REF!="",NA(),#REF!)</f>
        <v>#REF!</v>
      </c>
      <c r="DU133" s="66" t="e">
        <f>IF(#REF!="",NA(),#REF!)</f>
        <v>#REF!</v>
      </c>
      <c r="DV133" s="66" t="e">
        <f>IF(#REF!="",NA(),#REF!)</f>
        <v>#REF!</v>
      </c>
      <c r="DW133" s="66" t="e">
        <f>IF(#REF!="",NA(),#REF!)</f>
        <v>#REF!</v>
      </c>
      <c r="DX133" s="67" t="e">
        <f>IF(#REF!="",NA(),#REF!)</f>
        <v>#REF!</v>
      </c>
      <c r="DY133" s="304"/>
      <c r="DZ133" s="324"/>
      <c r="EA133" s="68"/>
      <c r="EB133" s="58" t="s">
        <v>70</v>
      </c>
      <c r="EC133" s="310"/>
      <c r="ED133" s="312"/>
      <c r="EE133" s="313"/>
      <c r="EF133" s="313"/>
      <c r="EG133" s="313"/>
      <c r="EH133" s="313"/>
      <c r="EI133" s="313"/>
      <c r="EJ133" s="53" t="str">
        <f t="shared" si="162"/>
        <v/>
      </c>
      <c r="EK133" s="53" t="str">
        <f t="shared" si="162"/>
        <v/>
      </c>
      <c r="EL133" s="70" t="str">
        <f t="shared" si="162"/>
        <v/>
      </c>
      <c r="EM133" t="str">
        <f t="shared" si="162"/>
        <v/>
      </c>
      <c r="EN133" t="str">
        <f t="shared" si="162"/>
        <v/>
      </c>
      <c r="EO133">
        <f t="shared" si="162"/>
        <v>15.9</v>
      </c>
      <c r="EP133" t="str">
        <f t="shared" si="162"/>
        <v/>
      </c>
      <c r="EQ133" t="str">
        <f t="shared" si="162"/>
        <v/>
      </c>
      <c r="ER133" t="str">
        <f t="shared" si="162"/>
        <v/>
      </c>
      <c r="ES133" t="str">
        <f t="shared" si="162"/>
        <v/>
      </c>
      <c r="ET133" t="str">
        <f t="shared" si="162"/>
        <v/>
      </c>
      <c r="EU133" t="str">
        <f t="shared" si="162"/>
        <v/>
      </c>
      <c r="EV133">
        <f t="shared" si="162"/>
        <v>14.2</v>
      </c>
      <c r="EW133" t="str">
        <f t="shared" si="162"/>
        <v/>
      </c>
      <c r="EX133" t="str">
        <f t="shared" si="162"/>
        <v/>
      </c>
      <c r="EY133" t="str">
        <f t="shared" si="162"/>
        <v/>
      </c>
      <c r="EZ133" t="str">
        <f t="shared" si="165"/>
        <v/>
      </c>
      <c r="FA133" t="str">
        <f t="shared" si="165"/>
        <v/>
      </c>
      <c r="FB133" t="str">
        <f t="shared" si="164"/>
        <v/>
      </c>
      <c r="FC133">
        <f t="shared" si="164"/>
        <v>8.6</v>
      </c>
      <c r="FD133" t="str">
        <f t="shared" si="164"/>
        <v/>
      </c>
      <c r="FE133" t="str">
        <f t="shared" si="164"/>
        <v/>
      </c>
      <c r="FF133" t="str">
        <f t="shared" si="164"/>
        <v/>
      </c>
      <c r="FG133">
        <f t="shared" si="164"/>
        <v>5.2</v>
      </c>
      <c r="FH133" t="str">
        <f t="shared" si="164"/>
        <v/>
      </c>
      <c r="FI133" t="str">
        <f t="shared" si="164"/>
        <v/>
      </c>
      <c r="FJ133">
        <f t="shared" si="164"/>
        <v>2.9</v>
      </c>
      <c r="FK133" t="str">
        <f t="shared" si="164"/>
        <v/>
      </c>
      <c r="FL133" t="str">
        <f t="shared" si="164"/>
        <v/>
      </c>
      <c r="FM133" t="str">
        <f t="shared" si="163"/>
        <v/>
      </c>
      <c r="FN133" t="str">
        <f t="shared" si="163"/>
        <v/>
      </c>
      <c r="FO133" t="str">
        <f t="shared" si="139"/>
        <v/>
      </c>
      <c r="FP133" t="str">
        <f t="shared" si="139"/>
        <v/>
      </c>
      <c r="FQ133">
        <f t="shared" si="139"/>
        <v>2.8</v>
      </c>
      <c r="FR133" t="str">
        <f t="shared" si="139"/>
        <v/>
      </c>
      <c r="FS133" t="str">
        <f t="shared" si="139"/>
        <v/>
      </c>
      <c r="FT133">
        <f t="shared" si="139"/>
        <v>17.8</v>
      </c>
      <c r="FU133" t="str">
        <f t="shared" si="139"/>
        <v/>
      </c>
      <c r="FV133" t="str">
        <f t="shared" si="139"/>
        <v/>
      </c>
      <c r="FW133" t="str">
        <f t="shared" si="139"/>
        <v/>
      </c>
      <c r="FX133" t="str">
        <f t="shared" si="139"/>
        <v/>
      </c>
      <c r="FY133">
        <f t="shared" si="139"/>
        <v>1.9</v>
      </c>
      <c r="FZ133" t="str">
        <f t="shared" si="117"/>
        <v/>
      </c>
      <c r="GA133" t="str">
        <f t="shared" si="117"/>
        <v/>
      </c>
      <c r="GB133" t="str">
        <f t="shared" si="117"/>
        <v/>
      </c>
      <c r="GC133" t="str">
        <f t="shared" si="117"/>
        <v/>
      </c>
      <c r="GD133">
        <f t="shared" si="117"/>
        <v>8.4</v>
      </c>
      <c r="GE133" t="str">
        <f t="shared" si="99"/>
        <v/>
      </c>
      <c r="GF133" t="str">
        <f t="shared" si="99"/>
        <v/>
      </c>
      <c r="GG133" t="str">
        <f t="shared" si="99"/>
        <v/>
      </c>
      <c r="GH133" t="str">
        <f t="shared" si="99"/>
        <v/>
      </c>
      <c r="GI133" t="str">
        <f t="shared" si="99"/>
        <v/>
      </c>
      <c r="GJ133" t="str">
        <f t="shared" si="99"/>
        <v/>
      </c>
      <c r="GK133" t="str">
        <f t="shared" si="99"/>
        <v/>
      </c>
      <c r="GL133" t="str">
        <f t="shared" si="99"/>
        <v/>
      </c>
      <c r="GM133" t="str">
        <f t="shared" si="99"/>
        <v/>
      </c>
      <c r="GN133" t="str">
        <f t="shared" si="99"/>
        <v/>
      </c>
      <c r="GO133" t="str">
        <f t="shared" si="99"/>
        <v/>
      </c>
      <c r="GP133" t="str">
        <f t="shared" si="99"/>
        <v/>
      </c>
      <c r="GQ133" t="str">
        <f t="shared" si="99"/>
        <v/>
      </c>
      <c r="GR133" t="str">
        <f t="shared" si="99"/>
        <v/>
      </c>
      <c r="GS133" t="str">
        <f t="shared" si="173"/>
        <v/>
      </c>
      <c r="GT133" t="str">
        <f t="shared" si="173"/>
        <v/>
      </c>
      <c r="GU133" t="str">
        <f t="shared" si="173"/>
        <v/>
      </c>
      <c r="GV133" t="str">
        <f t="shared" si="173"/>
        <v/>
      </c>
      <c r="GW133" t="str">
        <f t="shared" si="173"/>
        <v/>
      </c>
      <c r="GX133" t="str">
        <f t="shared" si="131"/>
        <v/>
      </c>
      <c r="GY133" t="str">
        <f t="shared" si="131"/>
        <v/>
      </c>
      <c r="GZ133" t="str">
        <f t="shared" si="125"/>
        <v/>
      </c>
      <c r="HA133" t="str">
        <f t="shared" si="125"/>
        <v/>
      </c>
      <c r="HB133" t="str">
        <f t="shared" si="125"/>
        <v/>
      </c>
      <c r="HC133" s="71" t="str">
        <f t="shared" si="125"/>
        <v/>
      </c>
      <c r="HD133" s="313"/>
      <c r="HE133" s="313"/>
      <c r="HF133" s="313"/>
      <c r="HG133" s="313"/>
      <c r="HH133" s="313"/>
      <c r="HI133" s="316"/>
      <c r="HM133" s="70"/>
      <c r="KC133" s="71"/>
      <c r="KE133" s="318"/>
      <c r="KF133" s="72"/>
      <c r="KG133" s="72"/>
      <c r="KH133" s="73"/>
      <c r="KI133" s="74"/>
      <c r="KJ133" s="74"/>
      <c r="KK133" s="74"/>
      <c r="KL133" s="74"/>
      <c r="KM133" s="74"/>
      <c r="KN133" s="74"/>
      <c r="KO133" s="74"/>
      <c r="KP133" s="74"/>
      <c r="KQ133" s="74"/>
      <c r="KR133" s="74"/>
      <c r="KS133" s="74"/>
      <c r="KT133" s="74"/>
      <c r="KU133" s="74"/>
      <c r="KV133" s="74"/>
      <c r="KW133" s="74"/>
      <c r="KX133" s="74"/>
      <c r="KY133" s="74"/>
      <c r="KZ133" s="74"/>
      <c r="LA133" s="74"/>
      <c r="LB133" s="74"/>
      <c r="LC133" s="74"/>
      <c r="LD133" s="74"/>
      <c r="LE133" s="74"/>
      <c r="LF133" s="74"/>
      <c r="LG133" s="74"/>
      <c r="LH133" s="74"/>
      <c r="LI133" s="74"/>
      <c r="LJ133" s="74"/>
      <c r="LK133" s="74"/>
      <c r="LL133" s="74"/>
      <c r="LM133" s="74"/>
      <c r="LN133" s="74"/>
      <c r="LO133" s="74"/>
      <c r="LP133" s="74"/>
      <c r="LQ133" s="74"/>
      <c r="LR133" s="74"/>
      <c r="LS133" s="74"/>
      <c r="LT133" s="74"/>
      <c r="LU133" s="74"/>
      <c r="LV133" s="74"/>
      <c r="LW133" s="74"/>
      <c r="LX133" s="74"/>
      <c r="LY133" s="74"/>
      <c r="LZ133" s="74"/>
    </row>
    <row r="134" spans="1:434" ht="17" thickBot="1">
      <c r="A134" s="319"/>
      <c r="B134" s="321"/>
      <c r="C134" s="308"/>
      <c r="D134" s="308"/>
      <c r="E134" s="94" t="s">
        <v>3</v>
      </c>
      <c r="F134" s="311"/>
      <c r="G134" s="100"/>
      <c r="H134" s="100"/>
      <c r="I134" s="95"/>
      <c r="J134" s="79"/>
      <c r="K134" s="80"/>
      <c r="L134" s="79">
        <v>75.7</v>
      </c>
      <c r="M134" s="80"/>
      <c r="N134" s="79"/>
      <c r="O134" s="80"/>
      <c r="P134" s="80"/>
      <c r="Q134" s="80"/>
      <c r="R134" s="80"/>
      <c r="S134" s="79">
        <v>74</v>
      </c>
      <c r="T134" s="79"/>
      <c r="U134" s="79"/>
      <c r="V134" s="80"/>
      <c r="W134" s="80"/>
      <c r="X134" s="80"/>
      <c r="Y134" s="79"/>
      <c r="Z134" s="79">
        <v>75.900000000000006</v>
      </c>
      <c r="AA134" s="80"/>
      <c r="AB134" s="79"/>
      <c r="AC134" s="80"/>
      <c r="AD134" s="79">
        <v>73.2</v>
      </c>
      <c r="AE134" s="79"/>
      <c r="AF134" s="80"/>
      <c r="AG134" s="79">
        <v>69</v>
      </c>
      <c r="AH134" s="80"/>
      <c r="AI134" s="80"/>
      <c r="AJ134" s="79"/>
      <c r="AK134" s="96"/>
      <c r="AL134" s="96"/>
      <c r="AM134" s="96"/>
      <c r="AN134" s="97">
        <v>74.5</v>
      </c>
      <c r="AO134" s="96"/>
      <c r="AP134" s="96"/>
      <c r="AQ134" s="97">
        <v>70.400000000000006</v>
      </c>
      <c r="AR134" s="96"/>
      <c r="AS134" s="96"/>
      <c r="AT134" s="96"/>
      <c r="AU134" s="96"/>
      <c r="AV134" s="97">
        <v>70.5</v>
      </c>
      <c r="AW134" s="96"/>
      <c r="AX134" s="96"/>
      <c r="AY134" s="97"/>
      <c r="AZ134" s="97"/>
      <c r="BA134" s="98">
        <v>78.3</v>
      </c>
      <c r="BC134" s="319"/>
      <c r="BD134">
        <v>0</v>
      </c>
      <c r="BE134" s="84" t="e">
        <f t="shared" si="170"/>
        <v>#N/A</v>
      </c>
      <c r="BF134" s="84" t="e">
        <f t="shared" si="170"/>
        <v>#N/A</v>
      </c>
      <c r="BG134" s="84" t="e">
        <f t="shared" si="170"/>
        <v>#N/A</v>
      </c>
      <c r="BH134" s="85" t="e">
        <f t="shared" si="170"/>
        <v>#N/A</v>
      </c>
      <c r="BI134" s="85" t="e">
        <f t="shared" si="170"/>
        <v>#N/A</v>
      </c>
      <c r="BJ134" s="85">
        <f t="shared" si="170"/>
        <v>75.7</v>
      </c>
      <c r="BK134" s="85" t="e">
        <f t="shared" si="170"/>
        <v>#N/A</v>
      </c>
      <c r="BL134" s="85" t="e">
        <f t="shared" si="170"/>
        <v>#N/A</v>
      </c>
      <c r="BM134" s="85" t="e">
        <f t="shared" si="170"/>
        <v>#N/A</v>
      </c>
      <c r="BN134" s="85" t="e">
        <f t="shared" si="170"/>
        <v>#N/A</v>
      </c>
      <c r="BO134" s="85" t="e">
        <f t="shared" si="170"/>
        <v>#N/A</v>
      </c>
      <c r="BP134" s="85" t="e">
        <f t="shared" si="170"/>
        <v>#N/A</v>
      </c>
      <c r="BQ134" s="85">
        <f t="shared" si="170"/>
        <v>74</v>
      </c>
      <c r="BR134" s="85" t="e">
        <f t="shared" si="170"/>
        <v>#N/A</v>
      </c>
      <c r="BS134" s="85" t="e">
        <f t="shared" si="170"/>
        <v>#N/A</v>
      </c>
      <c r="BT134" s="85" t="e">
        <f t="shared" si="170"/>
        <v>#N/A</v>
      </c>
      <c r="BU134" s="85" t="e">
        <f t="shared" si="171"/>
        <v>#N/A</v>
      </c>
      <c r="BV134" s="85" t="e">
        <f t="shared" si="171"/>
        <v>#N/A</v>
      </c>
      <c r="BW134" s="85" t="e">
        <f t="shared" si="171"/>
        <v>#N/A</v>
      </c>
      <c r="BX134" s="85">
        <f t="shared" si="171"/>
        <v>75.900000000000006</v>
      </c>
      <c r="BY134" s="85" t="e">
        <f t="shared" si="171"/>
        <v>#N/A</v>
      </c>
      <c r="BZ134" s="85" t="e">
        <f t="shared" si="171"/>
        <v>#N/A</v>
      </c>
      <c r="CA134" s="85" t="e">
        <f t="shared" si="171"/>
        <v>#N/A</v>
      </c>
      <c r="CB134" s="85">
        <f t="shared" si="171"/>
        <v>73.2</v>
      </c>
      <c r="CC134" s="85" t="e">
        <f t="shared" si="171"/>
        <v>#N/A</v>
      </c>
      <c r="CD134" s="85" t="e">
        <f t="shared" si="171"/>
        <v>#N/A</v>
      </c>
      <c r="CE134" s="85">
        <f t="shared" si="171"/>
        <v>69</v>
      </c>
      <c r="CF134" s="85" t="e">
        <f t="shared" si="171"/>
        <v>#N/A</v>
      </c>
      <c r="CG134" s="85" t="e">
        <f t="shared" si="171"/>
        <v>#N/A</v>
      </c>
      <c r="CH134" s="85" t="e">
        <f t="shared" si="171"/>
        <v>#N/A</v>
      </c>
      <c r="CI134" s="85" t="e">
        <f t="shared" si="171"/>
        <v>#N/A</v>
      </c>
      <c r="CJ134" s="85" t="e">
        <f t="shared" si="171"/>
        <v>#N/A</v>
      </c>
      <c r="CK134" s="85" t="e">
        <f t="shared" si="172"/>
        <v>#N/A</v>
      </c>
      <c r="CL134" s="85">
        <f t="shared" si="172"/>
        <v>74.5</v>
      </c>
      <c r="CM134" s="85" t="e">
        <f t="shared" si="172"/>
        <v>#N/A</v>
      </c>
      <c r="CN134" s="85" t="e">
        <f t="shared" si="172"/>
        <v>#N/A</v>
      </c>
      <c r="CO134" s="85">
        <f t="shared" si="172"/>
        <v>70.400000000000006</v>
      </c>
      <c r="CP134" s="85" t="e">
        <f t="shared" si="172"/>
        <v>#N/A</v>
      </c>
      <c r="CQ134" s="85" t="e">
        <f t="shared" si="172"/>
        <v>#N/A</v>
      </c>
      <c r="CR134" s="85" t="e">
        <f t="shared" si="172"/>
        <v>#N/A</v>
      </c>
      <c r="CS134" s="85" t="e">
        <f t="shared" si="172"/>
        <v>#N/A</v>
      </c>
      <c r="CT134" s="85">
        <f t="shared" si="172"/>
        <v>70.5</v>
      </c>
      <c r="CU134" s="85" t="e">
        <f t="shared" si="172"/>
        <v>#N/A</v>
      </c>
      <c r="CV134" s="85" t="e">
        <f t="shared" si="172"/>
        <v>#N/A</v>
      </c>
      <c r="CW134" s="85" t="e">
        <f t="shared" si="172"/>
        <v>#N/A</v>
      </c>
      <c r="CX134" s="85" t="e">
        <f t="shared" si="172"/>
        <v>#N/A</v>
      </c>
      <c r="CY134" s="85">
        <f t="shared" si="172"/>
        <v>78.3</v>
      </c>
      <c r="CZ134" s="85" t="e">
        <f>IF(#REF!="",NA(),#REF!)</f>
        <v>#REF!</v>
      </c>
      <c r="DA134" s="85" t="e">
        <f>IF(#REF!="",NA(),#REF!)</f>
        <v>#REF!</v>
      </c>
      <c r="DB134" s="85" t="e">
        <f>IF(#REF!="",NA(),#REF!)</f>
        <v>#REF!</v>
      </c>
      <c r="DC134" s="85" t="e">
        <f>IF(#REF!="",NA(),#REF!)</f>
        <v>#REF!</v>
      </c>
      <c r="DD134" s="85" t="e">
        <f>IF(#REF!="",NA(),#REF!)</f>
        <v>#REF!</v>
      </c>
      <c r="DE134" s="85" t="e">
        <f>IF(#REF!="",NA(),#REF!)</f>
        <v>#REF!</v>
      </c>
      <c r="DF134" s="85" t="e">
        <f>IF(#REF!="",NA(),#REF!)</f>
        <v>#REF!</v>
      </c>
      <c r="DG134" s="85" t="e">
        <f>IF(#REF!="",NA(),#REF!)</f>
        <v>#REF!</v>
      </c>
      <c r="DH134" s="85" t="e">
        <f>IF(#REF!="",NA(),#REF!)</f>
        <v>#REF!</v>
      </c>
      <c r="DI134" s="85" t="e">
        <f>IF(#REF!="",NA(),#REF!)</f>
        <v>#REF!</v>
      </c>
      <c r="DJ134" s="85" t="e">
        <f>IF(#REF!="",NA(),#REF!)</f>
        <v>#REF!</v>
      </c>
      <c r="DK134" s="85" t="e">
        <f>IF(#REF!="",NA(),#REF!)</f>
        <v>#REF!</v>
      </c>
      <c r="DL134" s="85" t="e">
        <f>IF(#REF!="",NA(),#REF!)</f>
        <v>#REF!</v>
      </c>
      <c r="DM134" s="85" t="e">
        <f>IF(#REF!="",NA(),#REF!)</f>
        <v>#REF!</v>
      </c>
      <c r="DN134" s="85" t="e">
        <f>IF(#REF!="",NA(),#REF!)</f>
        <v>#REF!</v>
      </c>
      <c r="DO134" s="85" t="e">
        <f>IF(#REF!="",NA(),#REF!)</f>
        <v>#REF!</v>
      </c>
      <c r="DP134" s="85" t="e">
        <f>IF(#REF!="",NA(),#REF!)</f>
        <v>#REF!</v>
      </c>
      <c r="DQ134" s="85" t="e">
        <f>IF(#REF!="",NA(),#REF!)</f>
        <v>#REF!</v>
      </c>
      <c r="DR134" s="85" t="e">
        <f>IF(#REF!="",NA(),#REF!)</f>
        <v>#REF!</v>
      </c>
      <c r="DS134" s="85" t="e">
        <f>IF(#REF!="",NA(),#REF!)</f>
        <v>#REF!</v>
      </c>
      <c r="DT134" s="85" t="e">
        <f>IF(#REF!="",NA(),#REF!)</f>
        <v>#REF!</v>
      </c>
      <c r="DU134" s="85" t="e">
        <f>IF(#REF!="",NA(),#REF!)</f>
        <v>#REF!</v>
      </c>
      <c r="DV134" s="85" t="e">
        <f>IF(#REF!="",NA(),#REF!)</f>
        <v>#REF!</v>
      </c>
      <c r="DW134" s="85" t="e">
        <f>IF(#REF!="",NA(),#REF!)</f>
        <v>#REF!</v>
      </c>
      <c r="DX134" s="86" t="e">
        <f>IF(#REF!="",NA(),#REF!)</f>
        <v>#REF!</v>
      </c>
      <c r="DY134" s="305"/>
      <c r="DZ134" s="325"/>
      <c r="EA134" s="87"/>
      <c r="EB134" s="58" t="s">
        <v>3</v>
      </c>
      <c r="EC134" s="311"/>
      <c r="ED134" s="312"/>
      <c r="EE134" s="313"/>
      <c r="EF134" s="313"/>
      <c r="EG134" s="313"/>
      <c r="EH134" s="313"/>
      <c r="EI134" s="313"/>
      <c r="EJ134" s="53" t="str">
        <f t="shared" si="162"/>
        <v/>
      </c>
      <c r="EK134" s="53" t="str">
        <f t="shared" si="162"/>
        <v/>
      </c>
      <c r="EL134" s="88" t="str">
        <f t="shared" si="162"/>
        <v/>
      </c>
      <c r="EM134" s="89" t="str">
        <f t="shared" si="162"/>
        <v/>
      </c>
      <c r="EN134" s="89" t="str">
        <f t="shared" si="162"/>
        <v/>
      </c>
      <c r="EO134" s="89">
        <f t="shared" si="162"/>
        <v>75.7</v>
      </c>
      <c r="EP134" s="89" t="str">
        <f t="shared" si="162"/>
        <v/>
      </c>
      <c r="EQ134" s="89" t="str">
        <f t="shared" si="162"/>
        <v/>
      </c>
      <c r="ER134" s="89" t="str">
        <f t="shared" si="162"/>
        <v/>
      </c>
      <c r="ES134" s="89" t="str">
        <f t="shared" si="162"/>
        <v/>
      </c>
      <c r="ET134" s="89" t="str">
        <f t="shared" si="162"/>
        <v/>
      </c>
      <c r="EU134" s="89" t="str">
        <f t="shared" si="162"/>
        <v/>
      </c>
      <c r="EV134" s="89">
        <f t="shared" si="162"/>
        <v>74</v>
      </c>
      <c r="EW134" s="89" t="str">
        <f t="shared" si="162"/>
        <v/>
      </c>
      <c r="EX134" s="89" t="str">
        <f t="shared" si="162"/>
        <v/>
      </c>
      <c r="EY134" s="89" t="str">
        <f t="shared" si="162"/>
        <v/>
      </c>
      <c r="EZ134" s="89" t="str">
        <f t="shared" si="165"/>
        <v/>
      </c>
      <c r="FA134" s="89" t="str">
        <f t="shared" si="165"/>
        <v/>
      </c>
      <c r="FB134" s="89" t="str">
        <f t="shared" si="164"/>
        <v/>
      </c>
      <c r="FC134" s="89">
        <f t="shared" si="164"/>
        <v>75.900000000000006</v>
      </c>
      <c r="FD134" s="89" t="str">
        <f t="shared" si="164"/>
        <v/>
      </c>
      <c r="FE134" s="89" t="str">
        <f t="shared" si="164"/>
        <v/>
      </c>
      <c r="FF134" s="89" t="str">
        <f t="shared" si="164"/>
        <v/>
      </c>
      <c r="FG134" s="89">
        <f t="shared" si="164"/>
        <v>73.2</v>
      </c>
      <c r="FH134" s="89" t="str">
        <f t="shared" si="164"/>
        <v/>
      </c>
      <c r="FI134" s="89" t="str">
        <f t="shared" si="164"/>
        <v/>
      </c>
      <c r="FJ134" s="89">
        <f t="shared" si="164"/>
        <v>69</v>
      </c>
      <c r="FK134" s="89" t="str">
        <f t="shared" si="164"/>
        <v/>
      </c>
      <c r="FL134" s="89" t="str">
        <f t="shared" si="164"/>
        <v/>
      </c>
      <c r="FM134" s="89" t="str">
        <f t="shared" si="163"/>
        <v/>
      </c>
      <c r="FN134" s="89" t="str">
        <f t="shared" si="163"/>
        <v/>
      </c>
      <c r="FO134" s="89" t="str">
        <f t="shared" si="139"/>
        <v/>
      </c>
      <c r="FP134" s="89" t="str">
        <f t="shared" si="139"/>
        <v/>
      </c>
      <c r="FQ134" s="89">
        <f t="shared" si="139"/>
        <v>74.5</v>
      </c>
      <c r="FR134" s="89" t="str">
        <f t="shared" si="139"/>
        <v/>
      </c>
      <c r="FS134" s="89" t="str">
        <f t="shared" si="139"/>
        <v/>
      </c>
      <c r="FT134" s="89">
        <f t="shared" si="139"/>
        <v>70.400000000000006</v>
      </c>
      <c r="FU134" s="89" t="str">
        <f t="shared" si="139"/>
        <v/>
      </c>
      <c r="FV134" s="89" t="str">
        <f t="shared" si="139"/>
        <v/>
      </c>
      <c r="FW134" s="89" t="str">
        <f t="shared" si="139"/>
        <v/>
      </c>
      <c r="FX134" s="89" t="str">
        <f t="shared" si="139"/>
        <v/>
      </c>
      <c r="FY134" s="89">
        <f t="shared" si="139"/>
        <v>70.5</v>
      </c>
      <c r="FZ134" s="89" t="str">
        <f t="shared" si="117"/>
        <v/>
      </c>
      <c r="GA134" s="89" t="str">
        <f t="shared" si="117"/>
        <v/>
      </c>
      <c r="GB134" s="89" t="str">
        <f t="shared" si="117"/>
        <v/>
      </c>
      <c r="GC134" s="89" t="str">
        <f t="shared" si="117"/>
        <v/>
      </c>
      <c r="GD134" s="89">
        <f t="shared" si="117"/>
        <v>78.3</v>
      </c>
      <c r="GE134" s="89" t="str">
        <f t="shared" si="99"/>
        <v/>
      </c>
      <c r="GF134" s="89" t="str">
        <f t="shared" si="99"/>
        <v/>
      </c>
      <c r="GG134" s="89" t="str">
        <f t="shared" si="99"/>
        <v/>
      </c>
      <c r="GH134" s="89" t="str">
        <f t="shared" si="99"/>
        <v/>
      </c>
      <c r="GI134" s="89" t="str">
        <f t="shared" si="99"/>
        <v/>
      </c>
      <c r="GJ134" s="89" t="str">
        <f t="shared" si="99"/>
        <v/>
      </c>
      <c r="GK134" s="89" t="str">
        <f t="shared" si="99"/>
        <v/>
      </c>
      <c r="GL134" s="89" t="str">
        <f t="shared" si="99"/>
        <v/>
      </c>
      <c r="GM134" s="89" t="str">
        <f t="shared" si="99"/>
        <v/>
      </c>
      <c r="GN134" s="89" t="str">
        <f t="shared" si="99"/>
        <v/>
      </c>
      <c r="GO134" s="89" t="str">
        <f t="shared" si="99"/>
        <v/>
      </c>
      <c r="GP134" s="89" t="str">
        <f t="shared" si="99"/>
        <v/>
      </c>
      <c r="GQ134" s="89" t="str">
        <f t="shared" si="99"/>
        <v/>
      </c>
      <c r="GR134" s="89" t="str">
        <f t="shared" si="99"/>
        <v/>
      </c>
      <c r="GS134" s="89" t="str">
        <f t="shared" si="173"/>
        <v/>
      </c>
      <c r="GT134" s="89" t="str">
        <f t="shared" si="173"/>
        <v/>
      </c>
      <c r="GU134" s="89" t="str">
        <f t="shared" si="173"/>
        <v/>
      </c>
      <c r="GV134" s="89" t="str">
        <f t="shared" si="173"/>
        <v/>
      </c>
      <c r="GW134" s="89" t="str">
        <f t="shared" si="173"/>
        <v/>
      </c>
      <c r="GX134" s="89" t="str">
        <f t="shared" si="131"/>
        <v/>
      </c>
      <c r="GY134" s="89" t="str">
        <f t="shared" si="131"/>
        <v/>
      </c>
      <c r="GZ134" s="89" t="str">
        <f t="shared" si="125"/>
        <v/>
      </c>
      <c r="HA134" s="89" t="str">
        <f t="shared" si="125"/>
        <v/>
      </c>
      <c r="HB134" s="89" t="str">
        <f t="shared" si="125"/>
        <v/>
      </c>
      <c r="HC134" s="90" t="str">
        <f t="shared" si="125"/>
        <v/>
      </c>
      <c r="HD134" s="313"/>
      <c r="HE134" s="313"/>
      <c r="HF134" s="313"/>
      <c r="HG134" s="313"/>
      <c r="HH134" s="313"/>
      <c r="HI134" s="316"/>
      <c r="HM134" s="88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  <c r="IX134" s="89"/>
      <c r="IY134" s="89"/>
      <c r="IZ134" s="89"/>
      <c r="JA134" s="89"/>
      <c r="JB134" s="89"/>
      <c r="JC134" s="89"/>
      <c r="JD134" s="89"/>
      <c r="JE134" s="89"/>
      <c r="JF134" s="89"/>
      <c r="JG134" s="89"/>
      <c r="JH134" s="89"/>
      <c r="JI134" s="89"/>
      <c r="JJ134" s="89"/>
      <c r="JK134" s="89"/>
      <c r="JL134" s="89"/>
      <c r="JM134" s="89"/>
      <c r="JN134" s="89"/>
      <c r="JO134" s="89"/>
      <c r="JP134" s="89"/>
      <c r="JQ134" s="89"/>
      <c r="JR134" s="89"/>
      <c r="JS134" s="89"/>
      <c r="JT134" s="89"/>
      <c r="JU134" s="89"/>
      <c r="JV134" s="89"/>
      <c r="JW134" s="89"/>
      <c r="JX134" s="89"/>
      <c r="JY134" s="89"/>
      <c r="JZ134" s="89"/>
      <c r="KA134" s="89"/>
      <c r="KB134" s="89"/>
      <c r="KC134" s="90"/>
      <c r="KE134" s="318"/>
      <c r="KF134" s="91"/>
      <c r="KG134" s="91"/>
      <c r="KH134" s="92"/>
      <c r="KI134" s="93"/>
      <c r="KJ134" s="93"/>
      <c r="KK134" s="93"/>
      <c r="KL134" s="93"/>
      <c r="KM134" s="93"/>
      <c r="KN134" s="93"/>
      <c r="KO134" s="93"/>
      <c r="KP134" s="93"/>
      <c r="KQ134" s="93"/>
      <c r="KR134" s="93"/>
      <c r="KS134" s="93"/>
      <c r="KT134" s="93"/>
      <c r="KU134" s="93"/>
      <c r="KV134" s="93"/>
      <c r="KW134" s="93"/>
      <c r="KX134" s="93"/>
      <c r="KY134" s="93"/>
      <c r="KZ134" s="93"/>
      <c r="LA134" s="93"/>
      <c r="LB134" s="93"/>
      <c r="LC134" s="93"/>
      <c r="LD134" s="93"/>
      <c r="LE134" s="93"/>
      <c r="LF134" s="93"/>
      <c r="LG134" s="93"/>
      <c r="LH134" s="93"/>
      <c r="LI134" s="93"/>
      <c r="LJ134" s="93"/>
      <c r="LK134" s="93"/>
      <c r="LL134" s="93"/>
      <c r="LM134" s="93"/>
      <c r="LN134" s="93"/>
      <c r="LO134" s="93"/>
      <c r="LP134" s="93"/>
      <c r="LQ134" s="93"/>
      <c r="LR134" s="93"/>
      <c r="LS134" s="93"/>
      <c r="LT134" s="93"/>
      <c r="LU134" s="93"/>
      <c r="LV134" s="93"/>
      <c r="LW134" s="93"/>
      <c r="LX134" s="93"/>
      <c r="LY134" s="93"/>
      <c r="LZ134" s="93"/>
    </row>
    <row r="135" spans="1:434" ht="15" customHeight="1" thickBot="1">
      <c r="A135" s="319"/>
      <c r="B135" s="321"/>
      <c r="C135" s="306">
        <f ca="1">_xlfn.DAYS(TODAY(),F135)</f>
        <v>2601</v>
      </c>
      <c r="D135" s="306" t="s">
        <v>104</v>
      </c>
      <c r="E135" s="41" t="s">
        <v>65</v>
      </c>
      <c r="F135" s="309">
        <v>42831</v>
      </c>
      <c r="G135" s="99"/>
      <c r="H135" s="99"/>
      <c r="I135" s="43">
        <v>0</v>
      </c>
      <c r="J135" s="44"/>
      <c r="K135" s="45"/>
      <c r="L135" s="44">
        <v>85</v>
      </c>
      <c r="M135" s="45"/>
      <c r="N135" s="44"/>
      <c r="O135" s="45"/>
      <c r="P135" s="45"/>
      <c r="Q135" s="45"/>
      <c r="R135" s="45"/>
      <c r="S135" s="44">
        <v>38</v>
      </c>
      <c r="T135" s="44"/>
      <c r="U135" s="44"/>
      <c r="V135" s="45"/>
      <c r="W135" s="45"/>
      <c r="X135" s="45"/>
      <c r="Y135" s="44"/>
      <c r="Z135" s="44">
        <v>10</v>
      </c>
      <c r="AA135" s="45"/>
      <c r="AB135" s="44"/>
      <c r="AC135" s="45"/>
      <c r="AD135" s="44">
        <v>13</v>
      </c>
      <c r="AE135" s="44"/>
      <c r="AF135" s="45"/>
      <c r="AG135" s="44">
        <v>2</v>
      </c>
      <c r="AH135" s="45"/>
      <c r="AI135" s="45"/>
      <c r="AJ135" s="44"/>
      <c r="AK135" s="46"/>
      <c r="AL135" s="46"/>
      <c r="AM135" s="46"/>
      <c r="AN135" s="47">
        <v>1</v>
      </c>
      <c r="AO135" s="46"/>
      <c r="AP135" s="46"/>
      <c r="AQ135" s="47">
        <v>1</v>
      </c>
      <c r="AR135" s="46"/>
      <c r="AS135" s="46"/>
      <c r="AT135" s="46"/>
      <c r="AU135" s="46"/>
      <c r="AV135" s="47">
        <v>1</v>
      </c>
      <c r="AW135" s="46"/>
      <c r="AX135" s="46"/>
      <c r="AY135" s="47"/>
      <c r="AZ135" s="47"/>
      <c r="BA135" s="48">
        <v>1</v>
      </c>
      <c r="BC135" s="319"/>
      <c r="BD135">
        <v>0</v>
      </c>
      <c r="BE135" s="49" t="e">
        <f t="shared" ref="BE135:CY135" si="174">IF(G135="",NA(),G135*10)</f>
        <v>#N/A</v>
      </c>
      <c r="BF135" s="49" t="e">
        <f t="shared" si="174"/>
        <v>#N/A</v>
      </c>
      <c r="BG135" s="49">
        <f t="shared" si="174"/>
        <v>0</v>
      </c>
      <c r="BH135" s="50" t="e">
        <f t="shared" si="174"/>
        <v>#N/A</v>
      </c>
      <c r="BI135" s="50" t="e">
        <f t="shared" si="174"/>
        <v>#N/A</v>
      </c>
      <c r="BJ135" s="50">
        <f t="shared" si="174"/>
        <v>850</v>
      </c>
      <c r="BK135" s="50" t="e">
        <f t="shared" si="174"/>
        <v>#N/A</v>
      </c>
      <c r="BL135" s="50" t="e">
        <f t="shared" si="174"/>
        <v>#N/A</v>
      </c>
      <c r="BM135" s="50" t="e">
        <f t="shared" si="174"/>
        <v>#N/A</v>
      </c>
      <c r="BN135" s="50" t="e">
        <f t="shared" si="174"/>
        <v>#N/A</v>
      </c>
      <c r="BO135" s="50" t="e">
        <f t="shared" si="174"/>
        <v>#N/A</v>
      </c>
      <c r="BP135" s="50" t="e">
        <f t="shared" si="174"/>
        <v>#N/A</v>
      </c>
      <c r="BQ135" s="50">
        <f t="shared" si="174"/>
        <v>380</v>
      </c>
      <c r="BR135" s="50" t="e">
        <f t="shared" si="174"/>
        <v>#N/A</v>
      </c>
      <c r="BS135" s="50" t="e">
        <f t="shared" si="174"/>
        <v>#N/A</v>
      </c>
      <c r="BT135" s="50" t="e">
        <f t="shared" si="174"/>
        <v>#N/A</v>
      </c>
      <c r="BU135" s="50" t="e">
        <f t="shared" si="174"/>
        <v>#N/A</v>
      </c>
      <c r="BV135" s="50" t="e">
        <f t="shared" si="174"/>
        <v>#N/A</v>
      </c>
      <c r="BW135" s="50" t="e">
        <f t="shared" si="174"/>
        <v>#N/A</v>
      </c>
      <c r="BX135" s="50">
        <f t="shared" si="174"/>
        <v>100</v>
      </c>
      <c r="BY135" s="50" t="e">
        <f t="shared" si="174"/>
        <v>#N/A</v>
      </c>
      <c r="BZ135" s="50" t="e">
        <f t="shared" si="174"/>
        <v>#N/A</v>
      </c>
      <c r="CA135" s="50" t="e">
        <f t="shared" si="174"/>
        <v>#N/A</v>
      </c>
      <c r="CB135" s="50">
        <f t="shared" si="174"/>
        <v>130</v>
      </c>
      <c r="CC135" s="50" t="e">
        <f t="shared" si="174"/>
        <v>#N/A</v>
      </c>
      <c r="CD135" s="50" t="e">
        <f t="shared" si="174"/>
        <v>#N/A</v>
      </c>
      <c r="CE135" s="50">
        <f t="shared" si="174"/>
        <v>20</v>
      </c>
      <c r="CF135" s="50" t="e">
        <f t="shared" si="174"/>
        <v>#N/A</v>
      </c>
      <c r="CG135" s="50" t="e">
        <f t="shared" si="174"/>
        <v>#N/A</v>
      </c>
      <c r="CH135" s="50" t="e">
        <f t="shared" si="174"/>
        <v>#N/A</v>
      </c>
      <c r="CI135" s="50" t="e">
        <f t="shared" si="174"/>
        <v>#N/A</v>
      </c>
      <c r="CJ135" s="50" t="e">
        <f t="shared" si="174"/>
        <v>#N/A</v>
      </c>
      <c r="CK135" s="50" t="e">
        <f t="shared" si="174"/>
        <v>#N/A</v>
      </c>
      <c r="CL135" s="50">
        <f t="shared" si="174"/>
        <v>10</v>
      </c>
      <c r="CM135" s="50" t="e">
        <f t="shared" si="174"/>
        <v>#N/A</v>
      </c>
      <c r="CN135" s="50" t="e">
        <f t="shared" si="174"/>
        <v>#N/A</v>
      </c>
      <c r="CO135" s="50">
        <f t="shared" si="174"/>
        <v>10</v>
      </c>
      <c r="CP135" s="50" t="e">
        <f t="shared" si="174"/>
        <v>#N/A</v>
      </c>
      <c r="CQ135" s="50" t="e">
        <f t="shared" si="174"/>
        <v>#N/A</v>
      </c>
      <c r="CR135" s="50" t="e">
        <f t="shared" si="174"/>
        <v>#N/A</v>
      </c>
      <c r="CS135" s="50" t="e">
        <f t="shared" si="174"/>
        <v>#N/A</v>
      </c>
      <c r="CT135" s="50">
        <f t="shared" si="174"/>
        <v>10</v>
      </c>
      <c r="CU135" s="50" t="e">
        <f t="shared" si="174"/>
        <v>#N/A</v>
      </c>
      <c r="CV135" s="50" t="e">
        <f t="shared" si="174"/>
        <v>#N/A</v>
      </c>
      <c r="CW135" s="50" t="e">
        <f t="shared" si="174"/>
        <v>#N/A</v>
      </c>
      <c r="CX135" s="50" t="e">
        <f t="shared" si="174"/>
        <v>#N/A</v>
      </c>
      <c r="CY135" s="50">
        <f t="shared" si="174"/>
        <v>10</v>
      </c>
      <c r="CZ135" s="50" t="e">
        <f>IF(#REF!="",NA(),#REF!*10)</f>
        <v>#REF!</v>
      </c>
      <c r="DA135" s="50" t="e">
        <f>IF(#REF!="",NA(),#REF!*10)</f>
        <v>#REF!</v>
      </c>
      <c r="DB135" s="50" t="e">
        <f>IF(#REF!="",NA(),#REF!*10)</f>
        <v>#REF!</v>
      </c>
      <c r="DC135" s="50" t="e">
        <f>IF(#REF!="",NA(),#REF!*10)</f>
        <v>#REF!</v>
      </c>
      <c r="DD135" s="50" t="e">
        <f>IF(#REF!="",NA(),#REF!*10)</f>
        <v>#REF!</v>
      </c>
      <c r="DE135" s="50" t="e">
        <f>IF(#REF!="",NA(),#REF!*10)</f>
        <v>#REF!</v>
      </c>
      <c r="DF135" s="50" t="e">
        <f>IF(#REF!="",NA(),#REF!*10)</f>
        <v>#REF!</v>
      </c>
      <c r="DG135" s="50" t="e">
        <f>IF(#REF!="",NA(),#REF!*10)</f>
        <v>#REF!</v>
      </c>
      <c r="DH135" s="50" t="e">
        <f>IF(#REF!="",NA(),#REF!*10)</f>
        <v>#REF!</v>
      </c>
      <c r="DI135" s="50" t="e">
        <f>IF(#REF!="",NA(),#REF!*10)</f>
        <v>#REF!</v>
      </c>
      <c r="DJ135" s="50" t="e">
        <f>IF(#REF!="",NA(),#REF!*10)</f>
        <v>#REF!</v>
      </c>
      <c r="DK135" s="50" t="e">
        <f>IF(#REF!="",NA(),#REF!*10)</f>
        <v>#REF!</v>
      </c>
      <c r="DL135" s="50" t="e">
        <f>IF(#REF!="",NA(),#REF!*10)</f>
        <v>#REF!</v>
      </c>
      <c r="DM135" s="50" t="e">
        <f>IF(#REF!="",NA(),#REF!*10)</f>
        <v>#REF!</v>
      </c>
      <c r="DN135" s="50" t="e">
        <f>IF(#REF!="",NA(),#REF!*10)</f>
        <v>#REF!</v>
      </c>
      <c r="DO135" s="50" t="e">
        <f>IF(#REF!="",NA(),#REF!*10)</f>
        <v>#REF!</v>
      </c>
      <c r="DP135" s="50" t="e">
        <f>IF(#REF!="",NA(),#REF!*10)</f>
        <v>#REF!</v>
      </c>
      <c r="DQ135" s="50" t="e">
        <f>IF(#REF!="",NA(),#REF!*10)</f>
        <v>#REF!</v>
      </c>
      <c r="DR135" s="50" t="e">
        <f>IF(#REF!="",NA(),#REF!*10)</f>
        <v>#REF!</v>
      </c>
      <c r="DS135" s="50" t="e">
        <f>IF(#REF!="",NA(),#REF!*10)</f>
        <v>#REF!</v>
      </c>
      <c r="DT135" s="50" t="e">
        <f>IF(#REF!="",NA(),#REF!*10)</f>
        <v>#REF!</v>
      </c>
      <c r="DU135" s="50" t="e">
        <f>IF(#REF!="",NA(),#REF!*10)</f>
        <v>#REF!</v>
      </c>
      <c r="DV135" s="50" t="e">
        <f>IF(#REF!="",NA(),#REF!*10)</f>
        <v>#REF!</v>
      </c>
      <c r="DW135" s="50" t="e">
        <f>IF(#REF!="",NA(),#REF!*10)</f>
        <v>#REF!</v>
      </c>
      <c r="DX135" s="51" t="e">
        <f>IF(#REF!="",NA(),#REF!*10)</f>
        <v>#REF!</v>
      </c>
      <c r="DY135" s="303">
        <f ca="1">_xlfn.DAYS(TODAY(),EC135)</f>
        <v>2601</v>
      </c>
      <c r="DZ135" s="323" t="s">
        <v>104</v>
      </c>
      <c r="EA135" s="52">
        <f t="shared" ref="EA135" si="175">SUM(EL135:HC135)</f>
        <v>1520</v>
      </c>
      <c r="EB135" s="41" t="s">
        <v>65</v>
      </c>
      <c r="EC135" s="309">
        <v>42831</v>
      </c>
      <c r="ED135" s="312"/>
      <c r="EE135" s="313"/>
      <c r="EF135" s="313"/>
      <c r="EG135" s="313"/>
      <c r="EH135" s="313"/>
      <c r="EI135" s="313"/>
      <c r="EJ135" s="53" t="str">
        <f t="shared" si="162"/>
        <v/>
      </c>
      <c r="EK135" s="53" t="str">
        <f t="shared" si="162"/>
        <v/>
      </c>
      <c r="EL135" s="53">
        <f t="shared" si="162"/>
        <v>0</v>
      </c>
      <c r="EM135" s="54" t="str">
        <f t="shared" si="162"/>
        <v/>
      </c>
      <c r="EN135" s="54" t="str">
        <f t="shared" si="162"/>
        <v/>
      </c>
      <c r="EO135" s="54">
        <f t="shared" si="162"/>
        <v>850</v>
      </c>
      <c r="EP135" s="54" t="str">
        <f t="shared" si="162"/>
        <v/>
      </c>
      <c r="EQ135" s="54" t="str">
        <f t="shared" si="162"/>
        <v/>
      </c>
      <c r="ER135" s="54" t="str">
        <f t="shared" si="162"/>
        <v/>
      </c>
      <c r="ES135" s="54" t="str">
        <f t="shared" si="162"/>
        <v/>
      </c>
      <c r="ET135" s="54" t="str">
        <f t="shared" si="162"/>
        <v/>
      </c>
      <c r="EU135" s="54" t="str">
        <f t="shared" si="162"/>
        <v/>
      </c>
      <c r="EV135" s="54">
        <f t="shared" si="162"/>
        <v>380</v>
      </c>
      <c r="EW135" s="54" t="str">
        <f t="shared" si="162"/>
        <v/>
      </c>
      <c r="EX135" s="54" t="str">
        <f t="shared" si="162"/>
        <v/>
      </c>
      <c r="EY135" s="54" t="str">
        <f t="shared" si="162"/>
        <v/>
      </c>
      <c r="EZ135" s="54" t="str">
        <f t="shared" si="165"/>
        <v/>
      </c>
      <c r="FA135" s="54" t="str">
        <f t="shared" si="165"/>
        <v/>
      </c>
      <c r="FB135" s="54" t="str">
        <f t="shared" si="164"/>
        <v/>
      </c>
      <c r="FC135" s="54">
        <f t="shared" si="164"/>
        <v>100</v>
      </c>
      <c r="FD135" s="54" t="str">
        <f t="shared" si="164"/>
        <v/>
      </c>
      <c r="FE135" s="54" t="str">
        <f t="shared" si="164"/>
        <v/>
      </c>
      <c r="FF135" s="54" t="str">
        <f t="shared" si="164"/>
        <v/>
      </c>
      <c r="FG135" s="54">
        <f t="shared" si="164"/>
        <v>130</v>
      </c>
      <c r="FH135" s="54" t="str">
        <f t="shared" si="164"/>
        <v/>
      </c>
      <c r="FI135" s="54" t="str">
        <f t="shared" si="164"/>
        <v/>
      </c>
      <c r="FJ135" s="54">
        <f t="shared" si="164"/>
        <v>20</v>
      </c>
      <c r="FK135" s="54" t="str">
        <f t="shared" si="164"/>
        <v/>
      </c>
      <c r="FL135" s="54" t="str">
        <f t="shared" si="164"/>
        <v/>
      </c>
      <c r="FM135" s="54" t="str">
        <f t="shared" si="163"/>
        <v/>
      </c>
      <c r="FN135" s="54" t="str">
        <f t="shared" si="163"/>
        <v/>
      </c>
      <c r="FO135" s="54" t="str">
        <f t="shared" si="139"/>
        <v/>
      </c>
      <c r="FP135" s="54" t="str">
        <f t="shared" si="139"/>
        <v/>
      </c>
      <c r="FQ135" s="54">
        <f t="shared" ref="FQ135:GA160" si="176">IF(ISNUMBER(CL135),CL135,"")</f>
        <v>10</v>
      </c>
      <c r="FR135" s="54" t="str">
        <f t="shared" si="176"/>
        <v/>
      </c>
      <c r="FS135" s="54" t="str">
        <f t="shared" si="176"/>
        <v/>
      </c>
      <c r="FT135" s="54">
        <f t="shared" si="176"/>
        <v>10</v>
      </c>
      <c r="FU135" s="54" t="str">
        <f t="shared" si="176"/>
        <v/>
      </c>
      <c r="FV135" s="54" t="str">
        <f t="shared" si="176"/>
        <v/>
      </c>
      <c r="FW135" s="54" t="str">
        <f t="shared" si="176"/>
        <v/>
      </c>
      <c r="FX135" s="54" t="str">
        <f t="shared" si="176"/>
        <v/>
      </c>
      <c r="FY135" s="54">
        <f t="shared" si="176"/>
        <v>10</v>
      </c>
      <c r="FZ135" s="54" t="str">
        <f t="shared" si="117"/>
        <v/>
      </c>
      <c r="GA135" s="54" t="str">
        <f t="shared" si="117"/>
        <v/>
      </c>
      <c r="GB135" s="54" t="str">
        <f t="shared" si="117"/>
        <v/>
      </c>
      <c r="GC135" s="54" t="str">
        <f t="shared" si="117"/>
        <v/>
      </c>
      <c r="GD135" s="54">
        <f t="shared" si="117"/>
        <v>10</v>
      </c>
      <c r="GE135" s="54" t="str">
        <f t="shared" si="99"/>
        <v/>
      </c>
      <c r="GF135" s="54" t="str">
        <f t="shared" si="99"/>
        <v/>
      </c>
      <c r="GG135" s="54" t="str">
        <f t="shared" ref="GG135:GR156" si="177">IF(ISNUMBER(DB135),DB135,"")</f>
        <v/>
      </c>
      <c r="GH135" s="54" t="str">
        <f t="shared" si="177"/>
        <v/>
      </c>
      <c r="GI135" s="54" t="str">
        <f t="shared" si="177"/>
        <v/>
      </c>
      <c r="GJ135" s="54" t="str">
        <f t="shared" si="177"/>
        <v/>
      </c>
      <c r="GK135" s="54" t="str">
        <f t="shared" si="177"/>
        <v/>
      </c>
      <c r="GL135" s="54" t="str">
        <f t="shared" si="177"/>
        <v/>
      </c>
      <c r="GM135" s="54" t="str">
        <f t="shared" si="177"/>
        <v/>
      </c>
      <c r="GN135" s="54" t="str">
        <f t="shared" si="177"/>
        <v/>
      </c>
      <c r="GO135" s="54" t="str">
        <f t="shared" si="177"/>
        <v/>
      </c>
      <c r="GP135" s="54" t="str">
        <f t="shared" si="177"/>
        <v/>
      </c>
      <c r="GQ135" s="54" t="str">
        <f t="shared" si="177"/>
        <v/>
      </c>
      <c r="GR135" s="54" t="str">
        <f t="shared" si="177"/>
        <v/>
      </c>
      <c r="GS135" s="54" t="str">
        <f t="shared" si="173"/>
        <v/>
      </c>
      <c r="GT135" s="54" t="str">
        <f t="shared" si="173"/>
        <v/>
      </c>
      <c r="GU135" s="54" t="str">
        <f t="shared" si="173"/>
        <v/>
      </c>
      <c r="GV135" s="54" t="str">
        <f t="shared" si="173"/>
        <v/>
      </c>
      <c r="GW135" s="54" t="str">
        <f t="shared" si="173"/>
        <v/>
      </c>
      <c r="GX135" s="54" t="str">
        <f t="shared" si="131"/>
        <v/>
      </c>
      <c r="GY135" s="54" t="str">
        <f t="shared" si="131"/>
        <v/>
      </c>
      <c r="GZ135" s="54" t="str">
        <f t="shared" si="125"/>
        <v/>
      </c>
      <c r="HA135" s="54" t="str">
        <f t="shared" si="125"/>
        <v/>
      </c>
      <c r="HB135" s="54" t="str">
        <f t="shared" si="125"/>
        <v/>
      </c>
      <c r="HC135" s="55" t="str">
        <f t="shared" si="125"/>
        <v/>
      </c>
      <c r="HD135" s="313"/>
      <c r="HE135" s="313"/>
      <c r="HF135" s="313"/>
      <c r="HG135" s="313"/>
      <c r="HH135" s="313"/>
      <c r="HI135" s="316"/>
      <c r="HK135">
        <f>SUM($EJ135:EK135)</f>
        <v>0</v>
      </c>
      <c r="HL135">
        <f>SUM($EJ135:EL135)</f>
        <v>0</v>
      </c>
      <c r="HM135">
        <f>SUM($EJ135:EM135)</f>
        <v>0</v>
      </c>
      <c r="HN135">
        <f>SUM($EJ135:EN135)</f>
        <v>0</v>
      </c>
      <c r="HO135">
        <f>SUM($EJ135:EO135)</f>
        <v>850</v>
      </c>
      <c r="HP135">
        <f>SUM($EJ135:EP135)</f>
        <v>850</v>
      </c>
      <c r="HQ135">
        <f>SUM($EJ135:EQ135)</f>
        <v>850</v>
      </c>
      <c r="HR135">
        <f>SUM($EJ135:ER135)</f>
        <v>850</v>
      </c>
      <c r="HS135">
        <f>SUM($EJ135:ES135)</f>
        <v>850</v>
      </c>
      <c r="HT135">
        <f>SUM($EJ135:ET135)</f>
        <v>850</v>
      </c>
      <c r="HU135">
        <f>SUM($EJ135:EU135)</f>
        <v>850</v>
      </c>
      <c r="HV135">
        <f>SUM($EJ135:EV135)</f>
        <v>1230</v>
      </c>
      <c r="HW135">
        <f>SUM($EJ135:EW135)</f>
        <v>1230</v>
      </c>
      <c r="HX135">
        <f>SUM($EJ135:EX135)</f>
        <v>1230</v>
      </c>
      <c r="HY135">
        <f>SUM($EJ135:EY135)</f>
        <v>1230</v>
      </c>
      <c r="HZ135">
        <f>SUM($EJ135:EZ135)</f>
        <v>1230</v>
      </c>
      <c r="IA135">
        <f>SUM($EJ135:FA135)</f>
        <v>1230</v>
      </c>
      <c r="IB135">
        <f>SUM($EJ135:FB135)</f>
        <v>1230</v>
      </c>
      <c r="IC135">
        <f>SUM($EJ135:FC135)</f>
        <v>1330</v>
      </c>
      <c r="ID135">
        <f>SUM($EJ135:FD135)</f>
        <v>1330</v>
      </c>
      <c r="IE135">
        <f>SUM($EJ135:FE135)</f>
        <v>1330</v>
      </c>
      <c r="IF135">
        <f>SUM($EJ135:FF135)</f>
        <v>1330</v>
      </c>
      <c r="IG135">
        <f>SUM($EJ135:FG135)</f>
        <v>1460</v>
      </c>
      <c r="IH135">
        <f>SUM($EJ135:FH135)</f>
        <v>1460</v>
      </c>
      <c r="II135">
        <f>SUM($EJ135:FI135)</f>
        <v>1460</v>
      </c>
      <c r="IJ135">
        <f>SUM($EJ135:FJ135)</f>
        <v>1480</v>
      </c>
      <c r="IK135">
        <f>SUM($EJ135:FK135)</f>
        <v>1480</v>
      </c>
      <c r="IL135">
        <f>SUM($EJ135:FL135)</f>
        <v>1480</v>
      </c>
      <c r="IM135">
        <f>SUM($EJ135:FM135)</f>
        <v>1480</v>
      </c>
      <c r="IN135">
        <f>SUM($EJ135:FN135)</f>
        <v>1480</v>
      </c>
      <c r="IO135">
        <f>SUM($EJ135:FO135)</f>
        <v>1480</v>
      </c>
      <c r="IP135">
        <f>SUM($EJ135:FP135)</f>
        <v>1480</v>
      </c>
      <c r="IQ135">
        <f>SUM($EJ135:FQ135)</f>
        <v>1490</v>
      </c>
      <c r="IR135">
        <f>SUM($EJ135:FR135)</f>
        <v>1490</v>
      </c>
      <c r="IS135">
        <f>SUM($EJ135:FS135)</f>
        <v>1490</v>
      </c>
      <c r="IT135">
        <f>SUM($EJ135:FT135)</f>
        <v>1500</v>
      </c>
      <c r="IU135">
        <f>SUM($EJ135:FU135)</f>
        <v>1500</v>
      </c>
      <c r="IV135">
        <f>SUM($EJ135:FV135)</f>
        <v>1500</v>
      </c>
      <c r="IW135">
        <f>SUM($EJ135:FW135)</f>
        <v>1500</v>
      </c>
      <c r="IX135">
        <f>SUM($EJ135:FX135)</f>
        <v>1500</v>
      </c>
      <c r="IY135">
        <f>SUM($EJ135:FY135)</f>
        <v>1510</v>
      </c>
      <c r="IZ135">
        <f>SUM($EJ135:FZ135)</f>
        <v>1510</v>
      </c>
      <c r="JA135">
        <f>SUM($EJ135:GA135)</f>
        <v>1510</v>
      </c>
      <c r="JB135">
        <f>SUM($EJ135:GB135)</f>
        <v>1510</v>
      </c>
      <c r="JC135">
        <f>SUM($EJ135:GC135)</f>
        <v>1510</v>
      </c>
      <c r="JD135">
        <f>SUM($EJ135:GD135)</f>
        <v>1520</v>
      </c>
      <c r="JE135">
        <f>SUM($EJ135:GE135)</f>
        <v>1520</v>
      </c>
      <c r="JF135">
        <f>SUM($EJ135:GF135)</f>
        <v>1520</v>
      </c>
      <c r="JG135">
        <f>SUM($EJ135:GG135)</f>
        <v>1520</v>
      </c>
      <c r="JH135">
        <f>SUM($EJ135:GH135)</f>
        <v>1520</v>
      </c>
      <c r="JI135">
        <f>SUM($EJ135:GI135)</f>
        <v>1520</v>
      </c>
      <c r="JJ135">
        <f>SUM($EJ135:GJ135)</f>
        <v>1520</v>
      </c>
      <c r="JK135">
        <f>SUM($EJ135:GK135)</f>
        <v>1520</v>
      </c>
      <c r="JL135">
        <f>SUM($EJ135:GL135)</f>
        <v>1520</v>
      </c>
      <c r="JM135">
        <f>SUM($EJ135:GM135)</f>
        <v>1520</v>
      </c>
      <c r="JN135">
        <f>SUM($EJ135:GN135)</f>
        <v>1520</v>
      </c>
      <c r="JO135">
        <f>SUM($EJ135:GO135)</f>
        <v>1520</v>
      </c>
      <c r="JP135">
        <f>SUM($EJ135:GP135)</f>
        <v>1520</v>
      </c>
      <c r="JQ135">
        <f>SUM($EJ135:GQ135)</f>
        <v>1520</v>
      </c>
      <c r="JR135">
        <f>SUM($EJ135:GR135)</f>
        <v>1520</v>
      </c>
      <c r="JS135">
        <f>SUM($EJ135:GS135)</f>
        <v>1520</v>
      </c>
      <c r="JT135">
        <f>SUM($EJ135:GT135)</f>
        <v>1520</v>
      </c>
      <c r="JU135">
        <f>SUM($EJ135:GU135)</f>
        <v>1520</v>
      </c>
      <c r="JV135">
        <f>SUM($EJ135:GV135)</f>
        <v>1520</v>
      </c>
      <c r="JW135">
        <f>SUM($EJ135:GW135)</f>
        <v>1520</v>
      </c>
      <c r="JX135">
        <f>SUM($EJ135:GX135)</f>
        <v>1520</v>
      </c>
      <c r="JY135">
        <f>SUM($EJ135:GY135)</f>
        <v>1520</v>
      </c>
      <c r="JZ135">
        <f>SUM($EJ135:GZ135)</f>
        <v>1520</v>
      </c>
      <c r="KA135">
        <f>SUM($EJ135:HA135)</f>
        <v>1520</v>
      </c>
      <c r="KB135">
        <f>SUM($EJ135:HB135)</f>
        <v>1520</v>
      </c>
      <c r="KC135">
        <f>SUM($EJ135:HC135)</f>
        <v>1520</v>
      </c>
      <c r="KE135" s="318"/>
      <c r="KF135" s="56"/>
      <c r="KG135" s="56"/>
      <c r="KH135" s="56">
        <f t="shared" ref="KH135:LZ135" si="178">IF(I135="",NA(),I135*10)</f>
        <v>0</v>
      </c>
      <c r="KI135" s="56" t="e">
        <f t="shared" si="178"/>
        <v>#N/A</v>
      </c>
      <c r="KJ135" s="56" t="e">
        <f t="shared" si="178"/>
        <v>#N/A</v>
      </c>
      <c r="KK135" s="56">
        <f t="shared" si="178"/>
        <v>850</v>
      </c>
      <c r="KL135" s="56" t="e">
        <f t="shared" si="178"/>
        <v>#N/A</v>
      </c>
      <c r="KM135" s="56" t="e">
        <f t="shared" si="178"/>
        <v>#N/A</v>
      </c>
      <c r="KN135" s="56" t="e">
        <f t="shared" si="178"/>
        <v>#N/A</v>
      </c>
      <c r="KO135" s="56" t="e">
        <f t="shared" si="178"/>
        <v>#N/A</v>
      </c>
      <c r="KP135" s="56" t="e">
        <f t="shared" si="178"/>
        <v>#N/A</v>
      </c>
      <c r="KQ135" s="56" t="e">
        <f t="shared" si="178"/>
        <v>#N/A</v>
      </c>
      <c r="KR135" s="56">
        <f t="shared" si="178"/>
        <v>380</v>
      </c>
      <c r="KS135" s="56" t="e">
        <f t="shared" si="178"/>
        <v>#N/A</v>
      </c>
      <c r="KT135" s="56" t="e">
        <f t="shared" si="178"/>
        <v>#N/A</v>
      </c>
      <c r="KU135" s="56" t="e">
        <f t="shared" si="178"/>
        <v>#N/A</v>
      </c>
      <c r="KV135" s="56" t="e">
        <f t="shared" si="178"/>
        <v>#N/A</v>
      </c>
      <c r="KW135" s="56" t="e">
        <f t="shared" si="178"/>
        <v>#N/A</v>
      </c>
      <c r="KX135" s="56" t="e">
        <f t="shared" si="178"/>
        <v>#N/A</v>
      </c>
      <c r="KY135" s="56">
        <f t="shared" si="178"/>
        <v>100</v>
      </c>
      <c r="KZ135" s="56" t="e">
        <f t="shared" si="178"/>
        <v>#N/A</v>
      </c>
      <c r="LA135" s="56" t="e">
        <f t="shared" si="178"/>
        <v>#N/A</v>
      </c>
      <c r="LB135" s="56" t="e">
        <f t="shared" si="178"/>
        <v>#N/A</v>
      </c>
      <c r="LC135" s="56">
        <f t="shared" si="178"/>
        <v>130</v>
      </c>
      <c r="LD135" s="56" t="e">
        <f t="shared" si="178"/>
        <v>#N/A</v>
      </c>
      <c r="LE135" s="56" t="e">
        <f t="shared" si="178"/>
        <v>#N/A</v>
      </c>
      <c r="LF135" s="56">
        <f t="shared" si="178"/>
        <v>20</v>
      </c>
      <c r="LG135" s="56" t="e">
        <f t="shared" si="178"/>
        <v>#N/A</v>
      </c>
      <c r="LH135" s="56" t="e">
        <f t="shared" si="178"/>
        <v>#N/A</v>
      </c>
      <c r="LI135" s="56" t="e">
        <f t="shared" si="178"/>
        <v>#N/A</v>
      </c>
      <c r="LJ135" s="56" t="e">
        <f t="shared" si="178"/>
        <v>#N/A</v>
      </c>
      <c r="LK135" s="56" t="e">
        <f t="shared" si="178"/>
        <v>#N/A</v>
      </c>
      <c r="LL135" s="56" t="e">
        <f t="shared" si="178"/>
        <v>#N/A</v>
      </c>
      <c r="LM135" s="56">
        <f t="shared" si="178"/>
        <v>10</v>
      </c>
      <c r="LN135" s="56" t="e">
        <f t="shared" si="178"/>
        <v>#N/A</v>
      </c>
      <c r="LO135" s="56" t="e">
        <f t="shared" si="178"/>
        <v>#N/A</v>
      </c>
      <c r="LP135" s="56">
        <f t="shared" si="178"/>
        <v>10</v>
      </c>
      <c r="LQ135" s="56" t="e">
        <f t="shared" si="178"/>
        <v>#N/A</v>
      </c>
      <c r="LR135" s="56" t="e">
        <f t="shared" si="178"/>
        <v>#N/A</v>
      </c>
      <c r="LS135" s="56" t="e">
        <f t="shared" si="178"/>
        <v>#N/A</v>
      </c>
      <c r="LT135" s="56" t="e">
        <f t="shared" si="178"/>
        <v>#N/A</v>
      </c>
      <c r="LU135" s="56">
        <f t="shared" si="178"/>
        <v>10</v>
      </c>
      <c r="LV135" s="56" t="e">
        <f t="shared" si="178"/>
        <v>#N/A</v>
      </c>
      <c r="LW135" s="56" t="e">
        <f t="shared" si="178"/>
        <v>#N/A</v>
      </c>
      <c r="LX135" s="56" t="e">
        <f t="shared" si="178"/>
        <v>#N/A</v>
      </c>
      <c r="LY135" s="56" t="e">
        <f t="shared" si="178"/>
        <v>#N/A</v>
      </c>
      <c r="LZ135" s="56">
        <f t="shared" si="178"/>
        <v>10</v>
      </c>
      <c r="MB135" s="57">
        <f t="shared" ref="MB135:NT135" si="179">IF(ISNUMBER(KH135),KH135,"")</f>
        <v>0</v>
      </c>
      <c r="MC135" s="57" t="str">
        <f t="shared" si="179"/>
        <v/>
      </c>
      <c r="MD135" s="57" t="str">
        <f t="shared" si="179"/>
        <v/>
      </c>
      <c r="ME135" s="57">
        <f t="shared" si="179"/>
        <v>850</v>
      </c>
      <c r="MF135" s="57" t="str">
        <f t="shared" si="179"/>
        <v/>
      </c>
      <c r="MG135" s="57" t="str">
        <f t="shared" si="179"/>
        <v/>
      </c>
      <c r="MH135" s="57" t="str">
        <f t="shared" si="179"/>
        <v/>
      </c>
      <c r="MI135" s="57" t="str">
        <f t="shared" si="179"/>
        <v/>
      </c>
      <c r="MJ135" s="57" t="str">
        <f t="shared" si="179"/>
        <v/>
      </c>
      <c r="MK135" s="57" t="str">
        <f t="shared" si="179"/>
        <v/>
      </c>
      <c r="ML135" s="57">
        <f t="shared" si="179"/>
        <v>380</v>
      </c>
      <c r="MM135" s="57" t="str">
        <f t="shared" si="179"/>
        <v/>
      </c>
      <c r="MN135" s="57" t="str">
        <f t="shared" si="179"/>
        <v/>
      </c>
      <c r="MO135" s="57" t="str">
        <f t="shared" si="179"/>
        <v/>
      </c>
      <c r="MP135" s="57" t="str">
        <f t="shared" si="179"/>
        <v/>
      </c>
      <c r="MQ135" s="57" t="str">
        <f t="shared" si="179"/>
        <v/>
      </c>
      <c r="MR135" s="57" t="str">
        <f t="shared" si="179"/>
        <v/>
      </c>
      <c r="MS135" s="57">
        <f t="shared" si="179"/>
        <v>100</v>
      </c>
      <c r="MT135" s="57" t="str">
        <f t="shared" si="179"/>
        <v/>
      </c>
      <c r="MU135" s="57" t="str">
        <f t="shared" si="179"/>
        <v/>
      </c>
      <c r="MV135" s="57" t="str">
        <f t="shared" si="179"/>
        <v/>
      </c>
      <c r="MW135" s="57">
        <f t="shared" si="179"/>
        <v>130</v>
      </c>
      <c r="MX135" s="57" t="str">
        <f t="shared" si="179"/>
        <v/>
      </c>
      <c r="MY135" s="57" t="str">
        <f t="shared" si="179"/>
        <v/>
      </c>
      <c r="MZ135" s="57">
        <f t="shared" si="179"/>
        <v>20</v>
      </c>
      <c r="NA135" s="57" t="str">
        <f t="shared" si="179"/>
        <v/>
      </c>
      <c r="NB135" s="57" t="str">
        <f t="shared" si="179"/>
        <v/>
      </c>
      <c r="NC135" s="57" t="str">
        <f t="shared" si="179"/>
        <v/>
      </c>
      <c r="ND135" s="57" t="str">
        <f t="shared" si="179"/>
        <v/>
      </c>
      <c r="NE135" s="57" t="str">
        <f t="shared" si="179"/>
        <v/>
      </c>
      <c r="NF135" s="57" t="str">
        <f t="shared" si="179"/>
        <v/>
      </c>
      <c r="NG135" s="57">
        <f t="shared" si="179"/>
        <v>10</v>
      </c>
      <c r="NH135" s="57" t="str">
        <f t="shared" si="179"/>
        <v/>
      </c>
      <c r="NI135" s="57" t="str">
        <f t="shared" si="179"/>
        <v/>
      </c>
      <c r="NJ135" s="57">
        <f t="shared" si="179"/>
        <v>10</v>
      </c>
      <c r="NK135" s="57" t="str">
        <f t="shared" si="179"/>
        <v/>
      </c>
      <c r="NL135" s="57" t="str">
        <f t="shared" si="179"/>
        <v/>
      </c>
      <c r="NM135" s="57" t="str">
        <f t="shared" si="179"/>
        <v/>
      </c>
      <c r="NN135" s="57" t="str">
        <f t="shared" si="179"/>
        <v/>
      </c>
      <c r="NO135" s="57">
        <f t="shared" si="179"/>
        <v>10</v>
      </c>
      <c r="NP135" s="57" t="str">
        <f t="shared" si="179"/>
        <v/>
      </c>
      <c r="NQ135" s="57" t="str">
        <f t="shared" si="179"/>
        <v/>
      </c>
      <c r="NR135" s="57" t="str">
        <f t="shared" si="179"/>
        <v/>
      </c>
      <c r="NS135" s="57" t="str">
        <f t="shared" si="179"/>
        <v/>
      </c>
      <c r="NT135" s="57">
        <f t="shared" si="179"/>
        <v>10</v>
      </c>
      <c r="NU135" s="57" t="str">
        <f>IF(ISNUMBER(#REF!),#REF!,"")</f>
        <v/>
      </c>
      <c r="NV135" s="57" t="str">
        <f>IF(ISNUMBER(#REF!),#REF!,"")</f>
        <v/>
      </c>
      <c r="NX135" s="57">
        <f>SUM($MB135:MC135)</f>
        <v>0</v>
      </c>
      <c r="NY135" s="57">
        <f>SUM($MB135:MD135)</f>
        <v>0</v>
      </c>
      <c r="NZ135" s="57">
        <f>SUM($MB135:ME135)</f>
        <v>850</v>
      </c>
      <c r="OA135" s="57">
        <f>SUM($MB135:MF135)</f>
        <v>850</v>
      </c>
      <c r="OB135" s="57">
        <f>SUM($MB135:MG135)</f>
        <v>850</v>
      </c>
      <c r="OC135" s="57">
        <f>SUM($MB135:MH135)</f>
        <v>850</v>
      </c>
      <c r="OD135" s="57">
        <f>SUM($MB135:MI135)</f>
        <v>850</v>
      </c>
      <c r="OE135" s="57">
        <f>SUM($MB135:MJ135)</f>
        <v>850</v>
      </c>
      <c r="OF135" s="57">
        <f>SUM($MB135:MK135)</f>
        <v>850</v>
      </c>
      <c r="OG135" s="57">
        <f>SUM($MB135:ML135)</f>
        <v>1230</v>
      </c>
      <c r="OH135" s="57">
        <f>SUM($MB135:MM135)</f>
        <v>1230</v>
      </c>
      <c r="OI135" s="57">
        <f>SUM($MB135:MN135)</f>
        <v>1230</v>
      </c>
      <c r="OJ135" s="57">
        <f>SUM($MB135:MO135)</f>
        <v>1230</v>
      </c>
      <c r="OK135" s="57">
        <f>SUM($MB135:MP135)</f>
        <v>1230</v>
      </c>
      <c r="OL135" s="57">
        <f>SUM($MB135:MQ135)</f>
        <v>1230</v>
      </c>
      <c r="OM135" s="57">
        <f>SUM($MB135:MR135)</f>
        <v>1230</v>
      </c>
      <c r="ON135" s="57">
        <f>SUM($MB135:MS135)</f>
        <v>1330</v>
      </c>
      <c r="OO135" s="57">
        <f>SUM($MB135:MT135)</f>
        <v>1330</v>
      </c>
      <c r="OP135" s="57">
        <f>SUM($MB135:MU135)</f>
        <v>1330</v>
      </c>
      <c r="OQ135" s="57">
        <f>SUM($MB135:MV135)</f>
        <v>1330</v>
      </c>
      <c r="OR135" s="57">
        <f>SUM($MB135:MW135)</f>
        <v>1460</v>
      </c>
      <c r="OS135" s="57">
        <f>SUM($MB135:MX135)</f>
        <v>1460</v>
      </c>
      <c r="OT135" s="57">
        <f>SUM($MB135:MY135)</f>
        <v>1460</v>
      </c>
      <c r="OU135" s="57">
        <f>SUM($MB135:MZ135)</f>
        <v>1480</v>
      </c>
      <c r="OV135" s="57">
        <f>SUM($MB135:NA135)</f>
        <v>1480</v>
      </c>
      <c r="OW135" s="57">
        <f>SUM($MB135:NB135)</f>
        <v>1480</v>
      </c>
      <c r="OX135" s="57">
        <f>SUM($MB135:NC135)</f>
        <v>1480</v>
      </c>
      <c r="OY135" s="57">
        <f>SUM($MB135:ND135)</f>
        <v>1480</v>
      </c>
      <c r="OZ135" s="57">
        <f>SUM($MB135:NE135)</f>
        <v>1480</v>
      </c>
      <c r="PA135" s="57">
        <f>SUM($MB135:NF135)</f>
        <v>1480</v>
      </c>
      <c r="PB135" s="57">
        <f>SUM($MB135:NG135)</f>
        <v>1490</v>
      </c>
      <c r="PC135" s="57">
        <f>SUM($MB135:NH135)</f>
        <v>1490</v>
      </c>
      <c r="PD135" s="57">
        <f>SUM($MB135:NI135)</f>
        <v>1490</v>
      </c>
      <c r="PE135" s="57">
        <f>SUM($MB135:NJ135)</f>
        <v>1500</v>
      </c>
      <c r="PF135" s="57">
        <f>SUM($MB135:NK135)</f>
        <v>1500</v>
      </c>
      <c r="PG135" s="57">
        <f>SUM($MB135:NL135)</f>
        <v>1500</v>
      </c>
      <c r="PH135" s="57">
        <f>SUM($MB135:NM135)</f>
        <v>1500</v>
      </c>
      <c r="PI135" s="57">
        <f>SUM($MB135:NN135)</f>
        <v>1500</v>
      </c>
      <c r="PJ135" s="57">
        <f>SUM($MB135:NO135)</f>
        <v>1510</v>
      </c>
      <c r="PK135" s="57">
        <f>SUM($MB135:NP135)</f>
        <v>1510</v>
      </c>
      <c r="PL135" s="57">
        <f>SUM($MB135:NQ135)</f>
        <v>1510</v>
      </c>
      <c r="PM135" s="57">
        <f>SUM($MB135:NR135)</f>
        <v>1510</v>
      </c>
      <c r="PN135" s="57">
        <f>SUM($MB135:NS135)</f>
        <v>1510</v>
      </c>
      <c r="PO135" s="57">
        <f>SUM($MB135:NT135)</f>
        <v>1520</v>
      </c>
      <c r="PP135" s="57">
        <f>SUM($MB135:NU135)</f>
        <v>1520</v>
      </c>
      <c r="PQ135" s="57">
        <f>SUM($MB135:NV135)</f>
        <v>1520</v>
      </c>
      <c r="PR135" s="57">
        <f>SUM($MB135:NV135)</f>
        <v>1520</v>
      </c>
    </row>
    <row r="136" spans="1:434" ht="17" thickBot="1">
      <c r="A136" s="319"/>
      <c r="B136" s="321"/>
      <c r="C136" s="307"/>
      <c r="D136" s="307"/>
      <c r="E136" s="58" t="s">
        <v>66</v>
      </c>
      <c r="F136" s="310"/>
      <c r="G136" s="99"/>
      <c r="H136" s="99"/>
      <c r="I136" s="59">
        <v>0</v>
      </c>
      <c r="J136" s="60"/>
      <c r="K136" s="61"/>
      <c r="L136" s="60">
        <v>5</v>
      </c>
      <c r="M136" s="61"/>
      <c r="N136" s="60"/>
      <c r="O136" s="61"/>
      <c r="P136" s="61"/>
      <c r="Q136" s="61"/>
      <c r="R136" s="61"/>
      <c r="S136" s="60">
        <v>7.9</v>
      </c>
      <c r="T136" s="60"/>
      <c r="U136" s="60"/>
      <c r="V136" s="61"/>
      <c r="W136" s="61"/>
      <c r="X136" s="61"/>
      <c r="Y136" s="60"/>
      <c r="Z136" s="60">
        <v>9.9</v>
      </c>
      <c r="AA136" s="61"/>
      <c r="AB136" s="60"/>
      <c r="AC136" s="61"/>
      <c r="AD136" s="60">
        <v>15.5</v>
      </c>
      <c r="AE136" s="60"/>
      <c r="AF136" s="61"/>
      <c r="AG136" s="60">
        <v>15.4</v>
      </c>
      <c r="AH136" s="61"/>
      <c r="AI136" s="61"/>
      <c r="AJ136" s="60"/>
      <c r="AK136" s="62"/>
      <c r="AL136" s="62"/>
      <c r="AM136" s="62"/>
      <c r="AN136" s="63">
        <v>16.3</v>
      </c>
      <c r="AO136" s="62"/>
      <c r="AP136" s="62"/>
      <c r="AQ136" s="63">
        <v>10.8</v>
      </c>
      <c r="AR136" s="62"/>
      <c r="AS136" s="62"/>
      <c r="AT136" s="62"/>
      <c r="AU136" s="62"/>
      <c r="AV136" s="63">
        <v>15.7</v>
      </c>
      <c r="AW136" s="62"/>
      <c r="AX136" s="62"/>
      <c r="AY136" s="63"/>
      <c r="AZ136" s="63"/>
      <c r="BA136" s="64">
        <v>2.2000000000000002</v>
      </c>
      <c r="BC136" s="319"/>
      <c r="BD136">
        <v>0</v>
      </c>
      <c r="BE136" s="65" t="e">
        <f t="shared" ref="BE136:BT151" si="180">IF(G136="",NA(),G136)</f>
        <v>#N/A</v>
      </c>
      <c r="BF136" s="65" t="e">
        <f t="shared" si="180"/>
        <v>#N/A</v>
      </c>
      <c r="BG136" s="65">
        <f t="shared" si="180"/>
        <v>0</v>
      </c>
      <c r="BH136" s="66" t="e">
        <f t="shared" si="180"/>
        <v>#N/A</v>
      </c>
      <c r="BI136" s="66" t="e">
        <f t="shared" si="180"/>
        <v>#N/A</v>
      </c>
      <c r="BJ136" s="66">
        <f t="shared" si="180"/>
        <v>5</v>
      </c>
      <c r="BK136" s="66" t="e">
        <f t="shared" si="180"/>
        <v>#N/A</v>
      </c>
      <c r="BL136" s="66" t="e">
        <f t="shared" si="180"/>
        <v>#N/A</v>
      </c>
      <c r="BM136" s="66" t="e">
        <f t="shared" si="180"/>
        <v>#N/A</v>
      </c>
      <c r="BN136" s="66" t="e">
        <f t="shared" si="180"/>
        <v>#N/A</v>
      </c>
      <c r="BO136" s="66" t="e">
        <f t="shared" si="180"/>
        <v>#N/A</v>
      </c>
      <c r="BP136" s="66" t="e">
        <f t="shared" si="180"/>
        <v>#N/A</v>
      </c>
      <c r="BQ136" s="66">
        <f t="shared" si="180"/>
        <v>7.9</v>
      </c>
      <c r="BR136" s="66" t="e">
        <f t="shared" si="180"/>
        <v>#N/A</v>
      </c>
      <c r="BS136" s="66" t="e">
        <f t="shared" si="180"/>
        <v>#N/A</v>
      </c>
      <c r="BT136" s="66" t="e">
        <f t="shared" si="180"/>
        <v>#N/A</v>
      </c>
      <c r="BU136" s="66" t="e">
        <f t="shared" ref="BU136:CJ151" si="181">IF(W136="",NA(),W136)</f>
        <v>#N/A</v>
      </c>
      <c r="BV136" s="66" t="e">
        <f t="shared" si="181"/>
        <v>#N/A</v>
      </c>
      <c r="BW136" s="66" t="e">
        <f t="shared" si="181"/>
        <v>#N/A</v>
      </c>
      <c r="BX136" s="66">
        <f t="shared" si="181"/>
        <v>9.9</v>
      </c>
      <c r="BY136" s="66" t="e">
        <f t="shared" si="181"/>
        <v>#N/A</v>
      </c>
      <c r="BZ136" s="66" t="e">
        <f t="shared" si="181"/>
        <v>#N/A</v>
      </c>
      <c r="CA136" s="66" t="e">
        <f t="shared" si="181"/>
        <v>#N/A</v>
      </c>
      <c r="CB136" s="66">
        <f t="shared" si="181"/>
        <v>15.5</v>
      </c>
      <c r="CC136" s="66" t="e">
        <f t="shared" si="181"/>
        <v>#N/A</v>
      </c>
      <c r="CD136" s="66" t="e">
        <f t="shared" si="181"/>
        <v>#N/A</v>
      </c>
      <c r="CE136" s="66">
        <f t="shared" si="181"/>
        <v>15.4</v>
      </c>
      <c r="CF136" s="66" t="e">
        <f t="shared" si="181"/>
        <v>#N/A</v>
      </c>
      <c r="CG136" s="66" t="e">
        <f t="shared" si="181"/>
        <v>#N/A</v>
      </c>
      <c r="CH136" s="66" t="e">
        <f t="shared" si="181"/>
        <v>#N/A</v>
      </c>
      <c r="CI136" s="66" t="e">
        <f t="shared" si="181"/>
        <v>#N/A</v>
      </c>
      <c r="CJ136" s="66" t="e">
        <f t="shared" si="181"/>
        <v>#N/A</v>
      </c>
      <c r="CK136" s="66" t="e">
        <f t="shared" ref="CK136:CY152" si="182">IF(AM136="",NA(),AM136)</f>
        <v>#N/A</v>
      </c>
      <c r="CL136" s="66">
        <f t="shared" si="182"/>
        <v>16.3</v>
      </c>
      <c r="CM136" s="66" t="e">
        <f t="shared" si="182"/>
        <v>#N/A</v>
      </c>
      <c r="CN136" s="66" t="e">
        <f t="shared" si="182"/>
        <v>#N/A</v>
      </c>
      <c r="CO136" s="66">
        <f t="shared" si="182"/>
        <v>10.8</v>
      </c>
      <c r="CP136" s="66" t="e">
        <f t="shared" si="182"/>
        <v>#N/A</v>
      </c>
      <c r="CQ136" s="66" t="e">
        <f t="shared" si="182"/>
        <v>#N/A</v>
      </c>
      <c r="CR136" s="66" t="e">
        <f t="shared" si="182"/>
        <v>#N/A</v>
      </c>
      <c r="CS136" s="66" t="e">
        <f t="shared" si="182"/>
        <v>#N/A</v>
      </c>
      <c r="CT136" s="66">
        <f t="shared" si="182"/>
        <v>15.7</v>
      </c>
      <c r="CU136" s="66" t="e">
        <f t="shared" si="182"/>
        <v>#N/A</v>
      </c>
      <c r="CV136" s="66" t="e">
        <f t="shared" si="182"/>
        <v>#N/A</v>
      </c>
      <c r="CW136" s="66" t="e">
        <f t="shared" si="182"/>
        <v>#N/A</v>
      </c>
      <c r="CX136" s="66" t="e">
        <f t="shared" si="182"/>
        <v>#N/A</v>
      </c>
      <c r="CY136" s="66">
        <f t="shared" si="182"/>
        <v>2.2000000000000002</v>
      </c>
      <c r="CZ136" s="66" t="e">
        <f>IF(#REF!="",NA(),#REF!)</f>
        <v>#REF!</v>
      </c>
      <c r="DA136" s="66" t="e">
        <f>IF(#REF!="",NA(),#REF!)</f>
        <v>#REF!</v>
      </c>
      <c r="DB136" s="66" t="e">
        <f>IF(#REF!="",NA(),#REF!)</f>
        <v>#REF!</v>
      </c>
      <c r="DC136" s="66" t="e">
        <f>IF(#REF!="",NA(),#REF!)</f>
        <v>#REF!</v>
      </c>
      <c r="DD136" s="66" t="e">
        <f>IF(#REF!="",NA(),#REF!)</f>
        <v>#REF!</v>
      </c>
      <c r="DE136" s="66" t="e">
        <f>IF(#REF!="",NA(),#REF!)</f>
        <v>#REF!</v>
      </c>
      <c r="DF136" s="66" t="e">
        <f>IF(#REF!="",NA(),#REF!)</f>
        <v>#REF!</v>
      </c>
      <c r="DG136" s="66" t="e">
        <f>IF(#REF!="",NA(),#REF!)</f>
        <v>#REF!</v>
      </c>
      <c r="DH136" s="66" t="e">
        <f>IF(#REF!="",NA(),#REF!)</f>
        <v>#REF!</v>
      </c>
      <c r="DI136" s="66" t="e">
        <f>IF(#REF!="",NA(),#REF!)</f>
        <v>#REF!</v>
      </c>
      <c r="DJ136" s="66" t="e">
        <f>IF(#REF!="",NA(),#REF!)</f>
        <v>#REF!</v>
      </c>
      <c r="DK136" s="66" t="e">
        <f>IF(#REF!="",NA(),#REF!)</f>
        <v>#REF!</v>
      </c>
      <c r="DL136" s="66" t="e">
        <f>IF(#REF!="",NA(),#REF!)</f>
        <v>#REF!</v>
      </c>
      <c r="DM136" s="66" t="e">
        <f>IF(#REF!="",NA(),#REF!)</f>
        <v>#REF!</v>
      </c>
      <c r="DN136" s="66" t="e">
        <f>IF(#REF!="",NA(),#REF!)</f>
        <v>#REF!</v>
      </c>
      <c r="DO136" s="66" t="e">
        <f>IF(#REF!="",NA(),#REF!)</f>
        <v>#REF!</v>
      </c>
      <c r="DP136" s="66" t="e">
        <f>IF(#REF!="",NA(),#REF!)</f>
        <v>#REF!</v>
      </c>
      <c r="DQ136" s="66" t="e">
        <f>IF(#REF!="",NA(),#REF!)</f>
        <v>#REF!</v>
      </c>
      <c r="DR136" s="66" t="e">
        <f>IF(#REF!="",NA(),#REF!)</f>
        <v>#REF!</v>
      </c>
      <c r="DS136" s="66" t="e">
        <f>IF(#REF!="",NA(),#REF!)</f>
        <v>#REF!</v>
      </c>
      <c r="DT136" s="66" t="e">
        <f>IF(#REF!="",NA(),#REF!)</f>
        <v>#REF!</v>
      </c>
      <c r="DU136" s="66" t="e">
        <f>IF(#REF!="",NA(),#REF!)</f>
        <v>#REF!</v>
      </c>
      <c r="DV136" s="66" t="e">
        <f>IF(#REF!="",NA(),#REF!)</f>
        <v>#REF!</v>
      </c>
      <c r="DW136" s="66" t="e">
        <f>IF(#REF!="",NA(),#REF!)</f>
        <v>#REF!</v>
      </c>
      <c r="DX136" s="67" t="e">
        <f>IF(#REF!="",NA(),#REF!)</f>
        <v>#REF!</v>
      </c>
      <c r="DY136" s="304"/>
      <c r="DZ136" s="324"/>
      <c r="EA136" s="68">
        <f>MAX(I136:BA136)</f>
        <v>16.3</v>
      </c>
      <c r="EB136" s="58" t="s">
        <v>67</v>
      </c>
      <c r="EC136" s="310"/>
      <c r="ED136" s="312"/>
      <c r="EE136" s="313"/>
      <c r="EF136" s="313"/>
      <c r="EG136" s="313"/>
      <c r="EH136" s="313"/>
      <c r="EI136" s="313"/>
      <c r="EJ136" s="53" t="str">
        <f t="shared" si="162"/>
        <v/>
      </c>
      <c r="EK136" s="53" t="str">
        <f t="shared" si="162"/>
        <v/>
      </c>
      <c r="EL136" s="70">
        <f t="shared" si="162"/>
        <v>0</v>
      </c>
      <c r="EM136" t="str">
        <f t="shared" si="162"/>
        <v/>
      </c>
      <c r="EN136" t="str">
        <f t="shared" si="162"/>
        <v/>
      </c>
      <c r="EO136">
        <f t="shared" si="162"/>
        <v>5</v>
      </c>
      <c r="EP136" t="str">
        <f t="shared" si="162"/>
        <v/>
      </c>
      <c r="EQ136" t="str">
        <f t="shared" si="162"/>
        <v/>
      </c>
      <c r="ER136" t="str">
        <f t="shared" si="162"/>
        <v/>
      </c>
      <c r="ES136" t="str">
        <f t="shared" si="162"/>
        <v/>
      </c>
      <c r="ET136" t="str">
        <f t="shared" si="162"/>
        <v/>
      </c>
      <c r="EU136" t="str">
        <f t="shared" si="162"/>
        <v/>
      </c>
      <c r="EV136">
        <f t="shared" si="162"/>
        <v>7.9</v>
      </c>
      <c r="EW136" t="str">
        <f t="shared" si="162"/>
        <v/>
      </c>
      <c r="EX136" t="str">
        <f t="shared" si="162"/>
        <v/>
      </c>
      <c r="EY136" t="str">
        <f t="shared" si="162"/>
        <v/>
      </c>
      <c r="EZ136" t="str">
        <f t="shared" si="165"/>
        <v/>
      </c>
      <c r="FA136" t="str">
        <f t="shared" si="165"/>
        <v/>
      </c>
      <c r="FB136" t="str">
        <f t="shared" si="164"/>
        <v/>
      </c>
      <c r="FC136">
        <f t="shared" si="164"/>
        <v>9.9</v>
      </c>
      <c r="FD136" t="str">
        <f t="shared" si="164"/>
        <v/>
      </c>
      <c r="FE136" t="str">
        <f t="shared" si="164"/>
        <v/>
      </c>
      <c r="FF136" t="str">
        <f t="shared" si="164"/>
        <v/>
      </c>
      <c r="FG136">
        <f t="shared" si="164"/>
        <v>15.5</v>
      </c>
      <c r="FH136" t="str">
        <f t="shared" si="164"/>
        <v/>
      </c>
      <c r="FI136" t="str">
        <f t="shared" si="164"/>
        <v/>
      </c>
      <c r="FJ136">
        <f t="shared" si="164"/>
        <v>15.4</v>
      </c>
      <c r="FK136" t="str">
        <f t="shared" si="164"/>
        <v/>
      </c>
      <c r="FL136" t="str">
        <f t="shared" si="164"/>
        <v/>
      </c>
      <c r="FM136" t="str">
        <f t="shared" si="163"/>
        <v/>
      </c>
      <c r="FN136" t="str">
        <f t="shared" si="163"/>
        <v/>
      </c>
      <c r="FO136" t="str">
        <f t="shared" si="163"/>
        <v/>
      </c>
      <c r="FP136" t="str">
        <f t="shared" si="163"/>
        <v/>
      </c>
      <c r="FQ136">
        <f t="shared" si="176"/>
        <v>16.3</v>
      </c>
      <c r="FR136" t="str">
        <f t="shared" si="176"/>
        <v/>
      </c>
      <c r="FS136" t="str">
        <f t="shared" si="176"/>
        <v/>
      </c>
      <c r="FT136">
        <f t="shared" si="176"/>
        <v>10.8</v>
      </c>
      <c r="FU136" t="str">
        <f t="shared" si="176"/>
        <v/>
      </c>
      <c r="FV136" t="str">
        <f t="shared" si="176"/>
        <v/>
      </c>
      <c r="FW136" t="str">
        <f t="shared" si="176"/>
        <v/>
      </c>
      <c r="FX136" t="str">
        <f t="shared" si="176"/>
        <v/>
      </c>
      <c r="FY136">
        <f t="shared" si="176"/>
        <v>15.7</v>
      </c>
      <c r="FZ136" t="str">
        <f t="shared" si="117"/>
        <v/>
      </c>
      <c r="GA136" t="str">
        <f t="shared" si="117"/>
        <v/>
      </c>
      <c r="GB136" t="str">
        <f t="shared" si="117"/>
        <v/>
      </c>
      <c r="GC136" t="str">
        <f t="shared" si="117"/>
        <v/>
      </c>
      <c r="GD136">
        <f t="shared" si="117"/>
        <v>2.2000000000000002</v>
      </c>
      <c r="GE136" t="str">
        <f t="shared" si="117"/>
        <v/>
      </c>
      <c r="GF136" t="str">
        <f t="shared" si="117"/>
        <v/>
      </c>
      <c r="GG136" t="str">
        <f t="shared" si="177"/>
        <v/>
      </c>
      <c r="GH136" t="str">
        <f t="shared" si="177"/>
        <v/>
      </c>
      <c r="GI136" t="str">
        <f t="shared" si="177"/>
        <v/>
      </c>
      <c r="GJ136" t="str">
        <f t="shared" si="177"/>
        <v/>
      </c>
      <c r="GK136" t="str">
        <f t="shared" si="177"/>
        <v/>
      </c>
      <c r="GL136" t="str">
        <f t="shared" si="177"/>
        <v/>
      </c>
      <c r="GM136" t="str">
        <f t="shared" si="177"/>
        <v/>
      </c>
      <c r="GN136" t="str">
        <f t="shared" si="177"/>
        <v/>
      </c>
      <c r="GO136" t="str">
        <f t="shared" si="177"/>
        <v/>
      </c>
      <c r="GP136" t="str">
        <f t="shared" si="177"/>
        <v/>
      </c>
      <c r="GQ136" t="str">
        <f t="shared" si="177"/>
        <v/>
      </c>
      <c r="GR136" t="str">
        <f t="shared" si="177"/>
        <v/>
      </c>
      <c r="GS136" t="str">
        <f t="shared" si="173"/>
        <v/>
      </c>
      <c r="GT136" t="str">
        <f t="shared" si="173"/>
        <v/>
      </c>
      <c r="GU136" t="str">
        <f t="shared" si="173"/>
        <v/>
      </c>
      <c r="GV136" t="str">
        <f t="shared" si="173"/>
        <v/>
      </c>
      <c r="GW136" t="str">
        <f t="shared" si="173"/>
        <v/>
      </c>
      <c r="GX136" t="str">
        <f t="shared" si="131"/>
        <v/>
      </c>
      <c r="GY136" t="str">
        <f t="shared" si="131"/>
        <v/>
      </c>
      <c r="GZ136" t="str">
        <f t="shared" si="125"/>
        <v/>
      </c>
      <c r="HA136" t="str">
        <f t="shared" si="125"/>
        <v/>
      </c>
      <c r="HB136" t="str">
        <f t="shared" si="125"/>
        <v/>
      </c>
      <c r="HC136" s="71" t="str">
        <f t="shared" si="125"/>
        <v/>
      </c>
      <c r="HD136" s="313"/>
      <c r="HE136" s="313"/>
      <c r="HF136" s="313"/>
      <c r="HG136" s="313"/>
      <c r="HH136" s="313"/>
      <c r="HI136" s="316"/>
      <c r="HM136" s="70"/>
      <c r="KC136" s="71"/>
      <c r="KE136" s="318"/>
      <c r="KF136" s="72"/>
      <c r="KG136" s="72"/>
      <c r="KH136" s="73"/>
      <c r="KI136" s="74"/>
      <c r="KJ136" s="74"/>
      <c r="KK136" s="74"/>
      <c r="KL136" s="74"/>
      <c r="KM136" s="74"/>
      <c r="KN136" s="74"/>
      <c r="KO136" s="74"/>
      <c r="KP136" s="74"/>
      <c r="KQ136" s="74"/>
      <c r="KR136" s="74"/>
      <c r="KS136" s="74"/>
      <c r="KT136" s="74"/>
      <c r="KU136" s="74"/>
      <c r="KV136" s="74"/>
      <c r="KW136" s="74"/>
      <c r="KX136" s="74"/>
      <c r="KY136" s="74"/>
      <c r="KZ136" s="74"/>
      <c r="LA136" s="74"/>
      <c r="LB136" s="74"/>
      <c r="LC136" s="74"/>
      <c r="LD136" s="74"/>
      <c r="LE136" s="74"/>
      <c r="LF136" s="74"/>
      <c r="LG136" s="74"/>
      <c r="LH136" s="74"/>
      <c r="LI136" s="74"/>
      <c r="LJ136" s="74"/>
      <c r="LK136" s="74"/>
      <c r="LL136" s="74"/>
      <c r="LM136" s="74"/>
      <c r="LN136" s="74"/>
      <c r="LO136" s="74"/>
      <c r="LP136" s="74"/>
      <c r="LQ136" s="74"/>
      <c r="LR136" s="74"/>
      <c r="LS136" s="74"/>
      <c r="LT136" s="74"/>
      <c r="LU136" s="74"/>
      <c r="LV136" s="74"/>
      <c r="LW136" s="74"/>
      <c r="LX136" s="74"/>
      <c r="LY136" s="74"/>
      <c r="LZ136" s="74"/>
    </row>
    <row r="137" spans="1:434" ht="17" thickBot="1">
      <c r="A137" s="319"/>
      <c r="B137" s="321"/>
      <c r="C137" s="307"/>
      <c r="D137" s="307"/>
      <c r="E137" s="58" t="s">
        <v>68</v>
      </c>
      <c r="F137" s="310"/>
      <c r="G137" s="99"/>
      <c r="H137" s="99"/>
      <c r="I137" s="59"/>
      <c r="J137" s="60"/>
      <c r="K137" s="61"/>
      <c r="L137" s="60">
        <v>5.5</v>
      </c>
      <c r="M137" s="61"/>
      <c r="N137" s="60"/>
      <c r="O137" s="61"/>
      <c r="P137" s="61"/>
      <c r="Q137" s="61"/>
      <c r="R137" s="61"/>
      <c r="S137" s="60">
        <v>6.1</v>
      </c>
      <c r="T137" s="60"/>
      <c r="U137" s="60"/>
      <c r="V137" s="61"/>
      <c r="W137" s="61"/>
      <c r="X137" s="61"/>
      <c r="Y137" s="60"/>
      <c r="Z137" s="60">
        <v>5.4</v>
      </c>
      <c r="AA137" s="61"/>
      <c r="AB137" s="60"/>
      <c r="AC137" s="61"/>
      <c r="AD137" s="60">
        <v>5.5</v>
      </c>
      <c r="AE137" s="60"/>
      <c r="AF137" s="61"/>
      <c r="AG137" s="60">
        <v>7.9</v>
      </c>
      <c r="AH137" s="61"/>
      <c r="AI137" s="61"/>
      <c r="AJ137" s="60"/>
      <c r="AK137" s="62"/>
      <c r="AL137" s="62"/>
      <c r="AM137" s="62"/>
      <c r="AN137" s="63">
        <v>10.3</v>
      </c>
      <c r="AO137" s="62"/>
      <c r="AP137" s="62"/>
      <c r="AQ137" s="63">
        <v>10</v>
      </c>
      <c r="AR137" s="62"/>
      <c r="AS137" s="62"/>
      <c r="AT137" s="62"/>
      <c r="AU137" s="62"/>
      <c r="AV137" s="63">
        <v>9.5</v>
      </c>
      <c r="AW137" s="62"/>
      <c r="AX137" s="62"/>
      <c r="AY137" s="63"/>
      <c r="AZ137" s="63"/>
      <c r="BA137" s="64">
        <v>4.8</v>
      </c>
      <c r="BC137" s="319"/>
      <c r="BD137">
        <v>0</v>
      </c>
      <c r="BE137" s="65" t="e">
        <f t="shared" si="180"/>
        <v>#N/A</v>
      </c>
      <c r="BF137" s="65" t="e">
        <f t="shared" si="180"/>
        <v>#N/A</v>
      </c>
      <c r="BG137" s="65" t="e">
        <f t="shared" si="180"/>
        <v>#N/A</v>
      </c>
      <c r="BH137" s="66" t="e">
        <f t="shared" si="180"/>
        <v>#N/A</v>
      </c>
      <c r="BI137" s="66" t="e">
        <f t="shared" si="180"/>
        <v>#N/A</v>
      </c>
      <c r="BJ137" s="66">
        <f t="shared" si="180"/>
        <v>5.5</v>
      </c>
      <c r="BK137" s="66" t="e">
        <f t="shared" si="180"/>
        <v>#N/A</v>
      </c>
      <c r="BL137" s="66" t="e">
        <f t="shared" si="180"/>
        <v>#N/A</v>
      </c>
      <c r="BM137" s="66" t="e">
        <f t="shared" si="180"/>
        <v>#N/A</v>
      </c>
      <c r="BN137" s="66" t="e">
        <f t="shared" si="180"/>
        <v>#N/A</v>
      </c>
      <c r="BO137" s="66" t="e">
        <f t="shared" si="180"/>
        <v>#N/A</v>
      </c>
      <c r="BP137" s="66" t="e">
        <f t="shared" si="180"/>
        <v>#N/A</v>
      </c>
      <c r="BQ137" s="66">
        <f t="shared" si="180"/>
        <v>6.1</v>
      </c>
      <c r="BR137" s="66" t="e">
        <f t="shared" si="180"/>
        <v>#N/A</v>
      </c>
      <c r="BS137" s="66" t="e">
        <f t="shared" si="180"/>
        <v>#N/A</v>
      </c>
      <c r="BT137" s="66" t="e">
        <f t="shared" si="180"/>
        <v>#N/A</v>
      </c>
      <c r="BU137" s="66" t="e">
        <f t="shared" si="181"/>
        <v>#N/A</v>
      </c>
      <c r="BV137" s="66" t="e">
        <f t="shared" si="181"/>
        <v>#N/A</v>
      </c>
      <c r="BW137" s="66" t="e">
        <f t="shared" si="181"/>
        <v>#N/A</v>
      </c>
      <c r="BX137" s="66">
        <f t="shared" si="181"/>
        <v>5.4</v>
      </c>
      <c r="BY137" s="66" t="e">
        <f t="shared" si="181"/>
        <v>#N/A</v>
      </c>
      <c r="BZ137" s="66" t="e">
        <f t="shared" si="181"/>
        <v>#N/A</v>
      </c>
      <c r="CA137" s="66" t="e">
        <f t="shared" si="181"/>
        <v>#N/A</v>
      </c>
      <c r="CB137" s="66">
        <f t="shared" si="181"/>
        <v>5.5</v>
      </c>
      <c r="CC137" s="66" t="e">
        <f t="shared" si="181"/>
        <v>#N/A</v>
      </c>
      <c r="CD137" s="66" t="e">
        <f t="shared" si="181"/>
        <v>#N/A</v>
      </c>
      <c r="CE137" s="66">
        <f t="shared" si="181"/>
        <v>7.9</v>
      </c>
      <c r="CF137" s="66" t="e">
        <f t="shared" si="181"/>
        <v>#N/A</v>
      </c>
      <c r="CG137" s="66" t="e">
        <f t="shared" si="181"/>
        <v>#N/A</v>
      </c>
      <c r="CH137" s="66" t="e">
        <f t="shared" si="181"/>
        <v>#N/A</v>
      </c>
      <c r="CI137" s="66" t="e">
        <f t="shared" si="181"/>
        <v>#N/A</v>
      </c>
      <c r="CJ137" s="66" t="e">
        <f t="shared" si="181"/>
        <v>#N/A</v>
      </c>
      <c r="CK137" s="66" t="e">
        <f t="shared" si="182"/>
        <v>#N/A</v>
      </c>
      <c r="CL137" s="66">
        <f t="shared" si="182"/>
        <v>10.3</v>
      </c>
      <c r="CM137" s="66" t="e">
        <f t="shared" si="182"/>
        <v>#N/A</v>
      </c>
      <c r="CN137" s="66" t="e">
        <f t="shared" si="182"/>
        <v>#N/A</v>
      </c>
      <c r="CO137" s="66">
        <f t="shared" si="182"/>
        <v>10</v>
      </c>
      <c r="CP137" s="66" t="e">
        <f t="shared" si="182"/>
        <v>#N/A</v>
      </c>
      <c r="CQ137" s="66" t="e">
        <f t="shared" si="182"/>
        <v>#N/A</v>
      </c>
      <c r="CR137" s="66" t="e">
        <f t="shared" si="182"/>
        <v>#N/A</v>
      </c>
      <c r="CS137" s="66" t="e">
        <f t="shared" si="182"/>
        <v>#N/A</v>
      </c>
      <c r="CT137" s="66">
        <f t="shared" si="182"/>
        <v>9.5</v>
      </c>
      <c r="CU137" s="66" t="e">
        <f t="shared" si="182"/>
        <v>#N/A</v>
      </c>
      <c r="CV137" s="66" t="e">
        <f t="shared" si="182"/>
        <v>#N/A</v>
      </c>
      <c r="CW137" s="66" t="e">
        <f t="shared" si="182"/>
        <v>#N/A</v>
      </c>
      <c r="CX137" s="66" t="e">
        <f t="shared" si="182"/>
        <v>#N/A</v>
      </c>
      <c r="CY137" s="66">
        <f t="shared" si="182"/>
        <v>4.8</v>
      </c>
      <c r="CZ137" s="66" t="e">
        <f>IF(#REF!="",NA(),#REF!)</f>
        <v>#REF!</v>
      </c>
      <c r="DA137" s="66" t="e">
        <f>IF(#REF!="",NA(),#REF!)</f>
        <v>#REF!</v>
      </c>
      <c r="DB137" s="66" t="e">
        <f>IF(#REF!="",NA(),#REF!)</f>
        <v>#REF!</v>
      </c>
      <c r="DC137" s="66" t="e">
        <f>IF(#REF!="",NA(),#REF!)</f>
        <v>#REF!</v>
      </c>
      <c r="DD137" s="66" t="e">
        <f>IF(#REF!="",NA(),#REF!)</f>
        <v>#REF!</v>
      </c>
      <c r="DE137" s="66" t="e">
        <f>IF(#REF!="",NA(),#REF!)</f>
        <v>#REF!</v>
      </c>
      <c r="DF137" s="66" t="e">
        <f>IF(#REF!="",NA(),#REF!)</f>
        <v>#REF!</v>
      </c>
      <c r="DG137" s="66" t="e">
        <f>IF(#REF!="",NA(),#REF!)</f>
        <v>#REF!</v>
      </c>
      <c r="DH137" s="66" t="e">
        <f>IF(#REF!="",NA(),#REF!)</f>
        <v>#REF!</v>
      </c>
      <c r="DI137" s="66" t="e">
        <f>IF(#REF!="",NA(),#REF!)</f>
        <v>#REF!</v>
      </c>
      <c r="DJ137" s="66" t="e">
        <f>IF(#REF!="",NA(),#REF!)</f>
        <v>#REF!</v>
      </c>
      <c r="DK137" s="66" t="e">
        <f>IF(#REF!="",NA(),#REF!)</f>
        <v>#REF!</v>
      </c>
      <c r="DL137" s="66" t="e">
        <f>IF(#REF!="",NA(),#REF!)</f>
        <v>#REF!</v>
      </c>
      <c r="DM137" s="66" t="e">
        <f>IF(#REF!="",NA(),#REF!)</f>
        <v>#REF!</v>
      </c>
      <c r="DN137" s="66" t="e">
        <f>IF(#REF!="",NA(),#REF!)</f>
        <v>#REF!</v>
      </c>
      <c r="DO137" s="66" t="e">
        <f>IF(#REF!="",NA(),#REF!)</f>
        <v>#REF!</v>
      </c>
      <c r="DP137" s="66" t="e">
        <f>IF(#REF!="",NA(),#REF!)</f>
        <v>#REF!</v>
      </c>
      <c r="DQ137" s="66" t="e">
        <f>IF(#REF!="",NA(),#REF!)</f>
        <v>#REF!</v>
      </c>
      <c r="DR137" s="66" t="e">
        <f>IF(#REF!="",NA(),#REF!)</f>
        <v>#REF!</v>
      </c>
      <c r="DS137" s="66" t="e">
        <f>IF(#REF!="",NA(),#REF!)</f>
        <v>#REF!</v>
      </c>
      <c r="DT137" s="66" t="e">
        <f>IF(#REF!="",NA(),#REF!)</f>
        <v>#REF!</v>
      </c>
      <c r="DU137" s="66" t="e">
        <f>IF(#REF!="",NA(),#REF!)</f>
        <v>#REF!</v>
      </c>
      <c r="DV137" s="66" t="e">
        <f>IF(#REF!="",NA(),#REF!)</f>
        <v>#REF!</v>
      </c>
      <c r="DW137" s="66" t="e">
        <f>IF(#REF!="",NA(),#REF!)</f>
        <v>#REF!</v>
      </c>
      <c r="DX137" s="67" t="e">
        <f>IF(#REF!="",NA(),#REF!)</f>
        <v>#REF!</v>
      </c>
      <c r="DY137" s="304"/>
      <c r="DZ137" s="324"/>
      <c r="EA137" s="68"/>
      <c r="EB137" s="58" t="s">
        <v>69</v>
      </c>
      <c r="EC137" s="310"/>
      <c r="ED137" s="312"/>
      <c r="EE137" s="313"/>
      <c r="EF137" s="313"/>
      <c r="EG137" s="313"/>
      <c r="EH137" s="313"/>
      <c r="EI137" s="313"/>
      <c r="EJ137" s="53" t="str">
        <f t="shared" si="162"/>
        <v/>
      </c>
      <c r="EK137" s="53" t="str">
        <f t="shared" si="162"/>
        <v/>
      </c>
      <c r="EL137" s="70" t="str">
        <f t="shared" si="162"/>
        <v/>
      </c>
      <c r="EM137" t="str">
        <f t="shared" si="162"/>
        <v/>
      </c>
      <c r="EN137" t="str">
        <f t="shared" si="162"/>
        <v/>
      </c>
      <c r="EO137">
        <f t="shared" si="162"/>
        <v>5.5</v>
      </c>
      <c r="EP137" t="str">
        <f t="shared" si="162"/>
        <v/>
      </c>
      <c r="EQ137" t="str">
        <f t="shared" si="162"/>
        <v/>
      </c>
      <c r="ER137" t="str">
        <f t="shared" si="162"/>
        <v/>
      </c>
      <c r="ES137" t="str">
        <f t="shared" si="162"/>
        <v/>
      </c>
      <c r="ET137" t="str">
        <f t="shared" si="162"/>
        <v/>
      </c>
      <c r="EU137" t="str">
        <f t="shared" si="162"/>
        <v/>
      </c>
      <c r="EV137">
        <f t="shared" si="162"/>
        <v>6.1</v>
      </c>
      <c r="EW137" t="str">
        <f t="shared" si="162"/>
        <v/>
      </c>
      <c r="EX137" t="str">
        <f t="shared" si="162"/>
        <v/>
      </c>
      <c r="EY137" t="str">
        <f t="shared" si="162"/>
        <v/>
      </c>
      <c r="EZ137" t="str">
        <f t="shared" si="165"/>
        <v/>
      </c>
      <c r="FA137" t="str">
        <f t="shared" si="165"/>
        <v/>
      </c>
      <c r="FB137" t="str">
        <f t="shared" si="164"/>
        <v/>
      </c>
      <c r="FC137">
        <f t="shared" si="164"/>
        <v>5.4</v>
      </c>
      <c r="FD137" t="str">
        <f t="shared" si="164"/>
        <v/>
      </c>
      <c r="FE137" t="str">
        <f t="shared" si="164"/>
        <v/>
      </c>
      <c r="FF137" t="str">
        <f t="shared" si="164"/>
        <v/>
      </c>
      <c r="FG137">
        <f t="shared" si="164"/>
        <v>5.5</v>
      </c>
      <c r="FH137" t="str">
        <f t="shared" si="164"/>
        <v/>
      </c>
      <c r="FI137" t="str">
        <f t="shared" si="164"/>
        <v/>
      </c>
      <c r="FJ137">
        <f t="shared" si="164"/>
        <v>7.9</v>
      </c>
      <c r="FK137" t="str">
        <f t="shared" si="164"/>
        <v/>
      </c>
      <c r="FL137" t="str">
        <f t="shared" si="164"/>
        <v/>
      </c>
      <c r="FM137" t="str">
        <f t="shared" si="163"/>
        <v/>
      </c>
      <c r="FN137" t="str">
        <f t="shared" si="163"/>
        <v/>
      </c>
      <c r="FO137" t="str">
        <f t="shared" si="163"/>
        <v/>
      </c>
      <c r="FP137" t="str">
        <f t="shared" si="163"/>
        <v/>
      </c>
      <c r="FQ137">
        <f t="shared" si="176"/>
        <v>10.3</v>
      </c>
      <c r="FR137" t="str">
        <f t="shared" si="176"/>
        <v/>
      </c>
      <c r="FS137" t="str">
        <f t="shared" si="176"/>
        <v/>
      </c>
      <c r="FT137">
        <f t="shared" si="176"/>
        <v>10</v>
      </c>
      <c r="FU137" t="str">
        <f t="shared" si="176"/>
        <v/>
      </c>
      <c r="FV137" t="str">
        <f t="shared" si="176"/>
        <v/>
      </c>
      <c r="FW137" t="str">
        <f t="shared" si="176"/>
        <v/>
      </c>
      <c r="FX137" t="str">
        <f t="shared" si="176"/>
        <v/>
      </c>
      <c r="FY137">
        <f t="shared" si="176"/>
        <v>9.5</v>
      </c>
      <c r="FZ137" t="str">
        <f t="shared" si="117"/>
        <v/>
      </c>
      <c r="GA137" t="str">
        <f t="shared" si="117"/>
        <v/>
      </c>
      <c r="GB137" t="str">
        <f t="shared" si="117"/>
        <v/>
      </c>
      <c r="GC137" t="str">
        <f t="shared" si="117"/>
        <v/>
      </c>
      <c r="GD137">
        <f t="shared" si="117"/>
        <v>4.8</v>
      </c>
      <c r="GE137" t="str">
        <f t="shared" si="117"/>
        <v/>
      </c>
      <c r="GF137" t="str">
        <f t="shared" si="117"/>
        <v/>
      </c>
      <c r="GG137" t="str">
        <f t="shared" si="177"/>
        <v/>
      </c>
      <c r="GH137" t="str">
        <f t="shared" si="177"/>
        <v/>
      </c>
      <c r="GI137" t="str">
        <f t="shared" si="177"/>
        <v/>
      </c>
      <c r="GJ137" t="str">
        <f t="shared" si="177"/>
        <v/>
      </c>
      <c r="GK137" t="str">
        <f t="shared" si="177"/>
        <v/>
      </c>
      <c r="GL137" t="str">
        <f t="shared" si="177"/>
        <v/>
      </c>
      <c r="GM137" t="str">
        <f t="shared" si="177"/>
        <v/>
      </c>
      <c r="GN137" t="str">
        <f t="shared" si="177"/>
        <v/>
      </c>
      <c r="GO137" t="str">
        <f t="shared" si="177"/>
        <v/>
      </c>
      <c r="GP137" t="str">
        <f t="shared" si="177"/>
        <v/>
      </c>
      <c r="GQ137" t="str">
        <f t="shared" si="177"/>
        <v/>
      </c>
      <c r="GR137" t="str">
        <f t="shared" si="177"/>
        <v/>
      </c>
      <c r="GS137" t="str">
        <f t="shared" si="173"/>
        <v/>
      </c>
      <c r="GT137" t="str">
        <f t="shared" si="173"/>
        <v/>
      </c>
      <c r="GU137" t="str">
        <f t="shared" si="173"/>
        <v/>
      </c>
      <c r="GV137" t="str">
        <f t="shared" si="173"/>
        <v/>
      </c>
      <c r="GW137" t="str">
        <f t="shared" si="173"/>
        <v/>
      </c>
      <c r="GX137" t="str">
        <f t="shared" si="131"/>
        <v/>
      </c>
      <c r="GY137" t="str">
        <f t="shared" si="131"/>
        <v/>
      </c>
      <c r="GZ137" t="str">
        <f t="shared" si="125"/>
        <v/>
      </c>
      <c r="HA137" t="str">
        <f t="shared" si="125"/>
        <v/>
      </c>
      <c r="HB137" t="str">
        <f t="shared" si="125"/>
        <v/>
      </c>
      <c r="HC137" s="71" t="str">
        <f t="shared" si="125"/>
        <v/>
      </c>
      <c r="HD137" s="313"/>
      <c r="HE137" s="313"/>
      <c r="HF137" s="313"/>
      <c r="HG137" s="313"/>
      <c r="HH137" s="313"/>
      <c r="HI137" s="316"/>
      <c r="HM137" s="70"/>
      <c r="KC137" s="71"/>
      <c r="KE137" s="318"/>
      <c r="KF137" s="72"/>
      <c r="KG137" s="72"/>
      <c r="KH137" s="73"/>
      <c r="KI137" s="74"/>
      <c r="KJ137" s="74"/>
      <c r="KK137" s="74"/>
      <c r="KL137" s="74"/>
      <c r="KM137" s="74"/>
      <c r="KN137" s="74"/>
      <c r="KO137" s="74"/>
      <c r="KP137" s="74"/>
      <c r="KQ137" s="74"/>
      <c r="KR137" s="74"/>
      <c r="KS137" s="74"/>
      <c r="KT137" s="74"/>
      <c r="KU137" s="74"/>
      <c r="KV137" s="74"/>
      <c r="KW137" s="74"/>
      <c r="KX137" s="74"/>
      <c r="KY137" s="74"/>
      <c r="KZ137" s="74"/>
      <c r="LA137" s="74"/>
      <c r="LB137" s="74"/>
      <c r="LC137" s="74"/>
      <c r="LD137" s="74"/>
      <c r="LE137" s="74"/>
      <c r="LF137" s="74"/>
      <c r="LG137" s="74"/>
      <c r="LH137" s="74"/>
      <c r="LI137" s="74"/>
      <c r="LJ137" s="74"/>
      <c r="LK137" s="74"/>
      <c r="LL137" s="74"/>
      <c r="LM137" s="74"/>
      <c r="LN137" s="74"/>
      <c r="LO137" s="74"/>
      <c r="LP137" s="74"/>
      <c r="LQ137" s="74"/>
      <c r="LR137" s="74"/>
      <c r="LS137" s="74"/>
      <c r="LT137" s="74"/>
      <c r="LU137" s="74"/>
      <c r="LV137" s="74"/>
      <c r="LW137" s="74"/>
      <c r="LX137" s="74"/>
      <c r="LY137" s="74"/>
      <c r="LZ137" s="74"/>
    </row>
    <row r="138" spans="1:434" ht="17" thickBot="1">
      <c r="A138" s="319"/>
      <c r="B138" s="321"/>
      <c r="C138" s="307"/>
      <c r="D138" s="307"/>
      <c r="E138" s="58" t="s">
        <v>70</v>
      </c>
      <c r="F138" s="310"/>
      <c r="G138" s="99"/>
      <c r="H138" s="99"/>
      <c r="I138" s="59"/>
      <c r="J138" s="60"/>
      <c r="K138" s="61"/>
      <c r="L138" s="60">
        <v>6.2</v>
      </c>
      <c r="M138" s="61"/>
      <c r="N138" s="60"/>
      <c r="O138" s="61"/>
      <c r="P138" s="61"/>
      <c r="Q138" s="61"/>
      <c r="R138" s="61"/>
      <c r="S138" s="60">
        <v>5.8</v>
      </c>
      <c r="T138" s="60"/>
      <c r="U138" s="60"/>
      <c r="V138" s="61"/>
      <c r="W138" s="61"/>
      <c r="X138" s="61"/>
      <c r="Y138" s="60"/>
      <c r="Z138" s="60">
        <v>8.6</v>
      </c>
      <c r="AA138" s="61"/>
      <c r="AB138" s="60"/>
      <c r="AC138" s="61"/>
      <c r="AD138" s="60">
        <v>5.9</v>
      </c>
      <c r="AE138" s="60"/>
      <c r="AF138" s="61"/>
      <c r="AG138" s="60">
        <v>4.5999999999999996</v>
      </c>
      <c r="AH138" s="61"/>
      <c r="AI138" s="61"/>
      <c r="AJ138" s="60"/>
      <c r="AK138" s="62"/>
      <c r="AL138" s="62"/>
      <c r="AM138" s="62"/>
      <c r="AN138" s="63">
        <v>3.4</v>
      </c>
      <c r="AO138" s="62"/>
      <c r="AP138" s="62"/>
      <c r="AQ138" s="63">
        <v>3.4</v>
      </c>
      <c r="AR138" s="62"/>
      <c r="AS138" s="62"/>
      <c r="AT138" s="62"/>
      <c r="AU138" s="62"/>
      <c r="AV138" s="63">
        <v>3.9</v>
      </c>
      <c r="AW138" s="62"/>
      <c r="AX138" s="62"/>
      <c r="AY138" s="63"/>
      <c r="AZ138" s="63"/>
      <c r="BA138" s="64">
        <v>15</v>
      </c>
      <c r="BC138" s="319"/>
      <c r="BD138">
        <v>0</v>
      </c>
      <c r="BE138" s="65" t="e">
        <f t="shared" si="180"/>
        <v>#N/A</v>
      </c>
      <c r="BF138" s="65" t="e">
        <f t="shared" si="180"/>
        <v>#N/A</v>
      </c>
      <c r="BG138" s="65" t="e">
        <f t="shared" si="180"/>
        <v>#N/A</v>
      </c>
      <c r="BH138" s="66" t="e">
        <f t="shared" si="180"/>
        <v>#N/A</v>
      </c>
      <c r="BI138" s="66" t="e">
        <f t="shared" si="180"/>
        <v>#N/A</v>
      </c>
      <c r="BJ138" s="66">
        <f t="shared" si="180"/>
        <v>6.2</v>
      </c>
      <c r="BK138" s="66" t="e">
        <f t="shared" si="180"/>
        <v>#N/A</v>
      </c>
      <c r="BL138" s="66" t="e">
        <f t="shared" si="180"/>
        <v>#N/A</v>
      </c>
      <c r="BM138" s="66" t="e">
        <f t="shared" si="180"/>
        <v>#N/A</v>
      </c>
      <c r="BN138" s="66" t="e">
        <f t="shared" si="180"/>
        <v>#N/A</v>
      </c>
      <c r="BO138" s="66" t="e">
        <f t="shared" si="180"/>
        <v>#N/A</v>
      </c>
      <c r="BP138" s="66" t="e">
        <f t="shared" si="180"/>
        <v>#N/A</v>
      </c>
      <c r="BQ138" s="66">
        <f t="shared" si="180"/>
        <v>5.8</v>
      </c>
      <c r="BR138" s="66" t="e">
        <f t="shared" si="180"/>
        <v>#N/A</v>
      </c>
      <c r="BS138" s="66" t="e">
        <f t="shared" si="180"/>
        <v>#N/A</v>
      </c>
      <c r="BT138" s="66" t="e">
        <f t="shared" si="180"/>
        <v>#N/A</v>
      </c>
      <c r="BU138" s="66" t="e">
        <f t="shared" si="181"/>
        <v>#N/A</v>
      </c>
      <c r="BV138" s="66" t="e">
        <f t="shared" si="181"/>
        <v>#N/A</v>
      </c>
      <c r="BW138" s="66" t="e">
        <f t="shared" si="181"/>
        <v>#N/A</v>
      </c>
      <c r="BX138" s="66">
        <f t="shared" si="181"/>
        <v>8.6</v>
      </c>
      <c r="BY138" s="66" t="e">
        <f t="shared" si="181"/>
        <v>#N/A</v>
      </c>
      <c r="BZ138" s="66" t="e">
        <f t="shared" si="181"/>
        <v>#N/A</v>
      </c>
      <c r="CA138" s="66" t="e">
        <f t="shared" si="181"/>
        <v>#N/A</v>
      </c>
      <c r="CB138" s="66">
        <f t="shared" si="181"/>
        <v>5.9</v>
      </c>
      <c r="CC138" s="66" t="e">
        <f t="shared" si="181"/>
        <v>#N/A</v>
      </c>
      <c r="CD138" s="66" t="e">
        <f t="shared" si="181"/>
        <v>#N/A</v>
      </c>
      <c r="CE138" s="66">
        <f t="shared" si="181"/>
        <v>4.5999999999999996</v>
      </c>
      <c r="CF138" s="66" t="e">
        <f t="shared" si="181"/>
        <v>#N/A</v>
      </c>
      <c r="CG138" s="66" t="e">
        <f t="shared" si="181"/>
        <v>#N/A</v>
      </c>
      <c r="CH138" s="66" t="e">
        <f t="shared" si="181"/>
        <v>#N/A</v>
      </c>
      <c r="CI138" s="66" t="e">
        <f t="shared" si="181"/>
        <v>#N/A</v>
      </c>
      <c r="CJ138" s="66" t="e">
        <f t="shared" si="181"/>
        <v>#N/A</v>
      </c>
      <c r="CK138" s="66" t="e">
        <f t="shared" si="182"/>
        <v>#N/A</v>
      </c>
      <c r="CL138" s="66">
        <f t="shared" si="182"/>
        <v>3.4</v>
      </c>
      <c r="CM138" s="66" t="e">
        <f t="shared" si="182"/>
        <v>#N/A</v>
      </c>
      <c r="CN138" s="66" t="e">
        <f t="shared" si="182"/>
        <v>#N/A</v>
      </c>
      <c r="CO138" s="66">
        <f t="shared" si="182"/>
        <v>3.4</v>
      </c>
      <c r="CP138" s="66" t="e">
        <f t="shared" si="182"/>
        <v>#N/A</v>
      </c>
      <c r="CQ138" s="66" t="e">
        <f t="shared" si="182"/>
        <v>#N/A</v>
      </c>
      <c r="CR138" s="66" t="e">
        <f t="shared" si="182"/>
        <v>#N/A</v>
      </c>
      <c r="CS138" s="66" t="e">
        <f t="shared" si="182"/>
        <v>#N/A</v>
      </c>
      <c r="CT138" s="66">
        <f t="shared" si="182"/>
        <v>3.9</v>
      </c>
      <c r="CU138" s="66" t="e">
        <f t="shared" si="182"/>
        <v>#N/A</v>
      </c>
      <c r="CV138" s="66" t="e">
        <f t="shared" si="182"/>
        <v>#N/A</v>
      </c>
      <c r="CW138" s="66" t="e">
        <f t="shared" si="182"/>
        <v>#N/A</v>
      </c>
      <c r="CX138" s="66" t="e">
        <f t="shared" si="182"/>
        <v>#N/A</v>
      </c>
      <c r="CY138" s="66">
        <f t="shared" si="182"/>
        <v>15</v>
      </c>
      <c r="CZ138" s="66" t="e">
        <f>IF(#REF!="",NA(),#REF!)</f>
        <v>#REF!</v>
      </c>
      <c r="DA138" s="66" t="e">
        <f>IF(#REF!="",NA(),#REF!)</f>
        <v>#REF!</v>
      </c>
      <c r="DB138" s="66" t="e">
        <f>IF(#REF!="",NA(),#REF!)</f>
        <v>#REF!</v>
      </c>
      <c r="DC138" s="66" t="e">
        <f>IF(#REF!="",NA(),#REF!)</f>
        <v>#REF!</v>
      </c>
      <c r="DD138" s="66" t="e">
        <f>IF(#REF!="",NA(),#REF!)</f>
        <v>#REF!</v>
      </c>
      <c r="DE138" s="66" t="e">
        <f>IF(#REF!="",NA(),#REF!)</f>
        <v>#REF!</v>
      </c>
      <c r="DF138" s="66" t="e">
        <f>IF(#REF!="",NA(),#REF!)</f>
        <v>#REF!</v>
      </c>
      <c r="DG138" s="66" t="e">
        <f>IF(#REF!="",NA(),#REF!)</f>
        <v>#REF!</v>
      </c>
      <c r="DH138" s="66" t="e">
        <f>IF(#REF!="",NA(),#REF!)</f>
        <v>#REF!</v>
      </c>
      <c r="DI138" s="66" t="e">
        <f>IF(#REF!="",NA(),#REF!)</f>
        <v>#REF!</v>
      </c>
      <c r="DJ138" s="66" t="e">
        <f>IF(#REF!="",NA(),#REF!)</f>
        <v>#REF!</v>
      </c>
      <c r="DK138" s="66" t="e">
        <f>IF(#REF!="",NA(),#REF!)</f>
        <v>#REF!</v>
      </c>
      <c r="DL138" s="66" t="e">
        <f>IF(#REF!="",NA(),#REF!)</f>
        <v>#REF!</v>
      </c>
      <c r="DM138" s="66" t="e">
        <f>IF(#REF!="",NA(),#REF!)</f>
        <v>#REF!</v>
      </c>
      <c r="DN138" s="66" t="e">
        <f>IF(#REF!="",NA(),#REF!)</f>
        <v>#REF!</v>
      </c>
      <c r="DO138" s="66" t="e">
        <f>IF(#REF!="",NA(),#REF!)</f>
        <v>#REF!</v>
      </c>
      <c r="DP138" s="66" t="e">
        <f>IF(#REF!="",NA(),#REF!)</f>
        <v>#REF!</v>
      </c>
      <c r="DQ138" s="66" t="e">
        <f>IF(#REF!="",NA(),#REF!)</f>
        <v>#REF!</v>
      </c>
      <c r="DR138" s="66" t="e">
        <f>IF(#REF!="",NA(),#REF!)</f>
        <v>#REF!</v>
      </c>
      <c r="DS138" s="66" t="e">
        <f>IF(#REF!="",NA(),#REF!)</f>
        <v>#REF!</v>
      </c>
      <c r="DT138" s="66" t="e">
        <f>IF(#REF!="",NA(),#REF!)</f>
        <v>#REF!</v>
      </c>
      <c r="DU138" s="66" t="e">
        <f>IF(#REF!="",NA(),#REF!)</f>
        <v>#REF!</v>
      </c>
      <c r="DV138" s="66" t="e">
        <f>IF(#REF!="",NA(),#REF!)</f>
        <v>#REF!</v>
      </c>
      <c r="DW138" s="66" t="e">
        <f>IF(#REF!="",NA(),#REF!)</f>
        <v>#REF!</v>
      </c>
      <c r="DX138" s="67" t="e">
        <f>IF(#REF!="",NA(),#REF!)</f>
        <v>#REF!</v>
      </c>
      <c r="DY138" s="304"/>
      <c r="DZ138" s="324"/>
      <c r="EA138" s="68"/>
      <c r="EB138" s="58" t="s">
        <v>70</v>
      </c>
      <c r="EC138" s="310"/>
      <c r="ED138" s="312"/>
      <c r="EE138" s="313"/>
      <c r="EF138" s="313"/>
      <c r="EG138" s="313"/>
      <c r="EH138" s="313"/>
      <c r="EI138" s="313"/>
      <c r="EJ138" s="53" t="str">
        <f t="shared" si="162"/>
        <v/>
      </c>
      <c r="EK138" s="53" t="str">
        <f t="shared" si="162"/>
        <v/>
      </c>
      <c r="EL138" s="70" t="str">
        <f t="shared" si="162"/>
        <v/>
      </c>
      <c r="EM138" t="str">
        <f t="shared" si="162"/>
        <v/>
      </c>
      <c r="EN138" t="str">
        <f t="shared" si="162"/>
        <v/>
      </c>
      <c r="EO138">
        <f t="shared" si="162"/>
        <v>6.2</v>
      </c>
      <c r="EP138" t="str">
        <f t="shared" si="162"/>
        <v/>
      </c>
      <c r="EQ138" t="str">
        <f t="shared" si="162"/>
        <v/>
      </c>
      <c r="ER138" t="str">
        <f t="shared" si="162"/>
        <v/>
      </c>
      <c r="ES138" t="str">
        <f t="shared" si="162"/>
        <v/>
      </c>
      <c r="ET138" t="str">
        <f t="shared" si="162"/>
        <v/>
      </c>
      <c r="EU138" t="str">
        <f t="shared" si="162"/>
        <v/>
      </c>
      <c r="EV138">
        <f t="shared" si="162"/>
        <v>5.8</v>
      </c>
      <c r="EW138" t="str">
        <f t="shared" si="162"/>
        <v/>
      </c>
      <c r="EX138" t="str">
        <f t="shared" si="162"/>
        <v/>
      </c>
      <c r="EY138" t="str">
        <f t="shared" si="162"/>
        <v/>
      </c>
      <c r="EZ138" t="str">
        <f t="shared" si="165"/>
        <v/>
      </c>
      <c r="FA138" t="str">
        <f t="shared" si="165"/>
        <v/>
      </c>
      <c r="FB138" t="str">
        <f t="shared" si="164"/>
        <v/>
      </c>
      <c r="FC138">
        <f t="shared" si="164"/>
        <v>8.6</v>
      </c>
      <c r="FD138" t="str">
        <f t="shared" si="164"/>
        <v/>
      </c>
      <c r="FE138" t="str">
        <f t="shared" si="164"/>
        <v/>
      </c>
      <c r="FF138" t="str">
        <f t="shared" si="164"/>
        <v/>
      </c>
      <c r="FG138">
        <f t="shared" si="164"/>
        <v>5.9</v>
      </c>
      <c r="FH138" t="str">
        <f t="shared" si="164"/>
        <v/>
      </c>
      <c r="FI138" t="str">
        <f t="shared" si="164"/>
        <v/>
      </c>
      <c r="FJ138">
        <f t="shared" si="164"/>
        <v>4.5999999999999996</v>
      </c>
      <c r="FK138" t="str">
        <f t="shared" si="164"/>
        <v/>
      </c>
      <c r="FL138" t="str">
        <f t="shared" si="164"/>
        <v/>
      </c>
      <c r="FM138" t="str">
        <f t="shared" si="163"/>
        <v/>
      </c>
      <c r="FN138" t="str">
        <f t="shared" si="163"/>
        <v/>
      </c>
      <c r="FO138" t="str">
        <f t="shared" si="163"/>
        <v/>
      </c>
      <c r="FP138" t="str">
        <f t="shared" si="163"/>
        <v/>
      </c>
      <c r="FQ138">
        <f t="shared" si="176"/>
        <v>3.4</v>
      </c>
      <c r="FR138" t="str">
        <f t="shared" si="176"/>
        <v/>
      </c>
      <c r="FS138" t="str">
        <f t="shared" si="176"/>
        <v/>
      </c>
      <c r="FT138">
        <f t="shared" si="176"/>
        <v>3.4</v>
      </c>
      <c r="FU138" t="str">
        <f t="shared" si="176"/>
        <v/>
      </c>
      <c r="FV138" t="str">
        <f t="shared" si="176"/>
        <v/>
      </c>
      <c r="FW138" t="str">
        <f t="shared" si="176"/>
        <v/>
      </c>
      <c r="FX138" t="str">
        <f t="shared" si="176"/>
        <v/>
      </c>
      <c r="FY138">
        <f t="shared" si="176"/>
        <v>3.9</v>
      </c>
      <c r="FZ138" t="str">
        <f t="shared" si="117"/>
        <v/>
      </c>
      <c r="GA138" t="str">
        <f t="shared" si="117"/>
        <v/>
      </c>
      <c r="GB138" t="str">
        <f t="shared" si="117"/>
        <v/>
      </c>
      <c r="GC138" t="str">
        <f t="shared" si="117"/>
        <v/>
      </c>
      <c r="GD138">
        <f t="shared" si="117"/>
        <v>15</v>
      </c>
      <c r="GE138" t="str">
        <f t="shared" si="117"/>
        <v/>
      </c>
      <c r="GF138" t="str">
        <f t="shared" si="117"/>
        <v/>
      </c>
      <c r="GG138" t="str">
        <f t="shared" si="177"/>
        <v/>
      </c>
      <c r="GH138" t="str">
        <f t="shared" si="177"/>
        <v/>
      </c>
      <c r="GI138" t="str">
        <f t="shared" si="177"/>
        <v/>
      </c>
      <c r="GJ138" t="str">
        <f t="shared" si="177"/>
        <v/>
      </c>
      <c r="GK138" t="str">
        <f t="shared" si="177"/>
        <v/>
      </c>
      <c r="GL138" t="str">
        <f t="shared" si="177"/>
        <v/>
      </c>
      <c r="GM138" t="str">
        <f t="shared" si="177"/>
        <v/>
      </c>
      <c r="GN138" t="str">
        <f t="shared" si="177"/>
        <v/>
      </c>
      <c r="GO138" t="str">
        <f t="shared" si="177"/>
        <v/>
      </c>
      <c r="GP138" t="str">
        <f t="shared" si="177"/>
        <v/>
      </c>
      <c r="GQ138" t="str">
        <f t="shared" si="177"/>
        <v/>
      </c>
      <c r="GR138" t="str">
        <f t="shared" si="177"/>
        <v/>
      </c>
      <c r="GS138" t="str">
        <f t="shared" si="173"/>
        <v/>
      </c>
      <c r="GT138" t="str">
        <f t="shared" si="173"/>
        <v/>
      </c>
      <c r="GU138" t="str">
        <f t="shared" si="173"/>
        <v/>
      </c>
      <c r="GV138" t="str">
        <f t="shared" si="173"/>
        <v/>
      </c>
      <c r="GW138" t="str">
        <f t="shared" si="173"/>
        <v/>
      </c>
      <c r="GX138" t="str">
        <f t="shared" si="131"/>
        <v/>
      </c>
      <c r="GY138" t="str">
        <f t="shared" si="131"/>
        <v/>
      </c>
      <c r="GZ138" t="str">
        <f t="shared" si="125"/>
        <v/>
      </c>
      <c r="HA138" t="str">
        <f t="shared" si="125"/>
        <v/>
      </c>
      <c r="HB138" t="str">
        <f t="shared" si="125"/>
        <v/>
      </c>
      <c r="HC138" s="71" t="str">
        <f t="shared" si="125"/>
        <v/>
      </c>
      <c r="HD138" s="313"/>
      <c r="HE138" s="313"/>
      <c r="HF138" s="313"/>
      <c r="HG138" s="313"/>
      <c r="HH138" s="313"/>
      <c r="HI138" s="316"/>
      <c r="HM138" s="70"/>
      <c r="KC138" s="71"/>
      <c r="KE138" s="318"/>
      <c r="KF138" s="72"/>
      <c r="KG138" s="72"/>
      <c r="KH138" s="73"/>
      <c r="KI138" s="74"/>
      <c r="KJ138" s="74"/>
      <c r="KK138" s="74"/>
      <c r="KL138" s="74"/>
      <c r="KM138" s="74"/>
      <c r="KN138" s="74"/>
      <c r="KO138" s="74"/>
      <c r="KP138" s="74"/>
      <c r="KQ138" s="74"/>
      <c r="KR138" s="74"/>
      <c r="KS138" s="74"/>
      <c r="KT138" s="74"/>
      <c r="KU138" s="74"/>
      <c r="KV138" s="74"/>
      <c r="KW138" s="74"/>
      <c r="KX138" s="74"/>
      <c r="KY138" s="74"/>
      <c r="KZ138" s="74"/>
      <c r="LA138" s="74"/>
      <c r="LB138" s="74"/>
      <c r="LC138" s="74"/>
      <c r="LD138" s="74"/>
      <c r="LE138" s="74"/>
      <c r="LF138" s="74"/>
      <c r="LG138" s="74"/>
      <c r="LH138" s="74"/>
      <c r="LI138" s="74"/>
      <c r="LJ138" s="74"/>
      <c r="LK138" s="74"/>
      <c r="LL138" s="74"/>
      <c r="LM138" s="74"/>
      <c r="LN138" s="74"/>
      <c r="LO138" s="74"/>
      <c r="LP138" s="74"/>
      <c r="LQ138" s="74"/>
      <c r="LR138" s="74"/>
      <c r="LS138" s="74"/>
      <c r="LT138" s="74"/>
      <c r="LU138" s="74"/>
      <c r="LV138" s="74"/>
      <c r="LW138" s="74"/>
      <c r="LX138" s="74"/>
      <c r="LY138" s="74"/>
      <c r="LZ138" s="74"/>
    </row>
    <row r="139" spans="1:434" ht="17" thickBot="1">
      <c r="A139" s="319"/>
      <c r="B139" s="321"/>
      <c r="C139" s="307"/>
      <c r="D139" s="307"/>
      <c r="E139" s="58" t="s">
        <v>3</v>
      </c>
      <c r="F139" s="310"/>
      <c r="G139" s="100"/>
      <c r="H139" s="100"/>
      <c r="I139" s="95"/>
      <c r="J139" s="79"/>
      <c r="K139" s="80"/>
      <c r="L139" s="79">
        <v>83.3</v>
      </c>
      <c r="M139" s="80"/>
      <c r="N139" s="79"/>
      <c r="O139" s="80"/>
      <c r="P139" s="80"/>
      <c r="Q139" s="80"/>
      <c r="R139" s="80"/>
      <c r="S139" s="79">
        <v>80.2</v>
      </c>
      <c r="T139" s="79"/>
      <c r="U139" s="79"/>
      <c r="V139" s="80"/>
      <c r="W139" s="80"/>
      <c r="X139" s="80"/>
      <c r="Y139" s="79"/>
      <c r="Z139" s="79">
        <v>76.099999999999994</v>
      </c>
      <c r="AA139" s="80"/>
      <c r="AB139" s="79"/>
      <c r="AC139" s="80"/>
      <c r="AD139" s="79">
        <v>73.099999999999994</v>
      </c>
      <c r="AE139" s="79"/>
      <c r="AF139" s="80"/>
      <c r="AG139" s="79">
        <v>72.099999999999994</v>
      </c>
      <c r="AH139" s="80"/>
      <c r="AI139" s="80"/>
      <c r="AJ139" s="79"/>
      <c r="AK139" s="96"/>
      <c r="AL139" s="96"/>
      <c r="AM139" s="96"/>
      <c r="AN139" s="97">
        <v>70</v>
      </c>
      <c r="AO139" s="96"/>
      <c r="AP139" s="96"/>
      <c r="AQ139" s="97">
        <v>75.8</v>
      </c>
      <c r="AR139" s="96"/>
      <c r="AS139" s="96"/>
      <c r="AT139" s="96"/>
      <c r="AU139" s="96"/>
      <c r="AV139" s="97">
        <v>20.9</v>
      </c>
      <c r="AW139" s="96"/>
      <c r="AX139" s="96"/>
      <c r="AY139" s="97"/>
      <c r="AZ139" s="97"/>
      <c r="BA139" s="98">
        <v>78</v>
      </c>
      <c r="BC139" s="319"/>
      <c r="BD139">
        <v>0</v>
      </c>
      <c r="BE139" s="84" t="e">
        <f t="shared" si="180"/>
        <v>#N/A</v>
      </c>
      <c r="BF139" s="84" t="e">
        <f t="shared" si="180"/>
        <v>#N/A</v>
      </c>
      <c r="BG139" s="84" t="e">
        <f t="shared" si="180"/>
        <v>#N/A</v>
      </c>
      <c r="BH139" s="85" t="e">
        <f t="shared" si="180"/>
        <v>#N/A</v>
      </c>
      <c r="BI139" s="85" t="e">
        <f t="shared" si="180"/>
        <v>#N/A</v>
      </c>
      <c r="BJ139" s="85">
        <f t="shared" si="180"/>
        <v>83.3</v>
      </c>
      <c r="BK139" s="85" t="e">
        <f t="shared" si="180"/>
        <v>#N/A</v>
      </c>
      <c r="BL139" s="85" t="e">
        <f t="shared" si="180"/>
        <v>#N/A</v>
      </c>
      <c r="BM139" s="85" t="e">
        <f t="shared" si="180"/>
        <v>#N/A</v>
      </c>
      <c r="BN139" s="85" t="e">
        <f t="shared" si="180"/>
        <v>#N/A</v>
      </c>
      <c r="BO139" s="85" t="e">
        <f t="shared" si="180"/>
        <v>#N/A</v>
      </c>
      <c r="BP139" s="85" t="e">
        <f t="shared" si="180"/>
        <v>#N/A</v>
      </c>
      <c r="BQ139" s="85">
        <f t="shared" si="180"/>
        <v>80.2</v>
      </c>
      <c r="BR139" s="85" t="e">
        <f t="shared" si="180"/>
        <v>#N/A</v>
      </c>
      <c r="BS139" s="85" t="e">
        <f t="shared" si="180"/>
        <v>#N/A</v>
      </c>
      <c r="BT139" s="85" t="e">
        <f t="shared" si="180"/>
        <v>#N/A</v>
      </c>
      <c r="BU139" s="85" t="e">
        <f t="shared" si="181"/>
        <v>#N/A</v>
      </c>
      <c r="BV139" s="85" t="e">
        <f t="shared" si="181"/>
        <v>#N/A</v>
      </c>
      <c r="BW139" s="85" t="e">
        <f t="shared" si="181"/>
        <v>#N/A</v>
      </c>
      <c r="BX139" s="85">
        <f t="shared" si="181"/>
        <v>76.099999999999994</v>
      </c>
      <c r="BY139" s="85" t="e">
        <f t="shared" si="181"/>
        <v>#N/A</v>
      </c>
      <c r="BZ139" s="85" t="e">
        <f t="shared" si="181"/>
        <v>#N/A</v>
      </c>
      <c r="CA139" s="85" t="e">
        <f t="shared" si="181"/>
        <v>#N/A</v>
      </c>
      <c r="CB139" s="85">
        <f t="shared" si="181"/>
        <v>73.099999999999994</v>
      </c>
      <c r="CC139" s="85" t="e">
        <f t="shared" si="181"/>
        <v>#N/A</v>
      </c>
      <c r="CD139" s="85" t="e">
        <f t="shared" si="181"/>
        <v>#N/A</v>
      </c>
      <c r="CE139" s="85">
        <f t="shared" si="181"/>
        <v>72.099999999999994</v>
      </c>
      <c r="CF139" s="85" t="e">
        <f t="shared" si="181"/>
        <v>#N/A</v>
      </c>
      <c r="CG139" s="85" t="e">
        <f t="shared" si="181"/>
        <v>#N/A</v>
      </c>
      <c r="CH139" s="85" t="e">
        <f t="shared" si="181"/>
        <v>#N/A</v>
      </c>
      <c r="CI139" s="85" t="e">
        <f t="shared" si="181"/>
        <v>#N/A</v>
      </c>
      <c r="CJ139" s="85" t="e">
        <f t="shared" si="181"/>
        <v>#N/A</v>
      </c>
      <c r="CK139" s="85" t="e">
        <f t="shared" si="182"/>
        <v>#N/A</v>
      </c>
      <c r="CL139" s="85">
        <f t="shared" si="182"/>
        <v>70</v>
      </c>
      <c r="CM139" s="85" t="e">
        <f t="shared" si="182"/>
        <v>#N/A</v>
      </c>
      <c r="CN139" s="85" t="e">
        <f t="shared" si="182"/>
        <v>#N/A</v>
      </c>
      <c r="CO139" s="85">
        <f t="shared" si="182"/>
        <v>75.8</v>
      </c>
      <c r="CP139" s="85" t="e">
        <f t="shared" si="182"/>
        <v>#N/A</v>
      </c>
      <c r="CQ139" s="85" t="e">
        <f t="shared" si="182"/>
        <v>#N/A</v>
      </c>
      <c r="CR139" s="85" t="e">
        <f t="shared" si="182"/>
        <v>#N/A</v>
      </c>
      <c r="CS139" s="85" t="e">
        <f t="shared" si="182"/>
        <v>#N/A</v>
      </c>
      <c r="CT139" s="85">
        <f t="shared" si="182"/>
        <v>20.9</v>
      </c>
      <c r="CU139" s="85" t="e">
        <f t="shared" si="182"/>
        <v>#N/A</v>
      </c>
      <c r="CV139" s="85" t="e">
        <f t="shared" si="182"/>
        <v>#N/A</v>
      </c>
      <c r="CW139" s="85" t="e">
        <f t="shared" si="182"/>
        <v>#N/A</v>
      </c>
      <c r="CX139" s="85" t="e">
        <f t="shared" si="182"/>
        <v>#N/A</v>
      </c>
      <c r="CY139" s="85">
        <f t="shared" si="182"/>
        <v>78</v>
      </c>
      <c r="CZ139" s="85" t="e">
        <f>IF(#REF!="",NA(),#REF!)</f>
        <v>#REF!</v>
      </c>
      <c r="DA139" s="85" t="e">
        <f>IF(#REF!="",NA(),#REF!)</f>
        <v>#REF!</v>
      </c>
      <c r="DB139" s="85" t="e">
        <f>IF(#REF!="",NA(),#REF!)</f>
        <v>#REF!</v>
      </c>
      <c r="DC139" s="85" t="e">
        <f>IF(#REF!="",NA(),#REF!)</f>
        <v>#REF!</v>
      </c>
      <c r="DD139" s="85" t="e">
        <f>IF(#REF!="",NA(),#REF!)</f>
        <v>#REF!</v>
      </c>
      <c r="DE139" s="85" t="e">
        <f>IF(#REF!="",NA(),#REF!)</f>
        <v>#REF!</v>
      </c>
      <c r="DF139" s="85" t="e">
        <f>IF(#REF!="",NA(),#REF!)</f>
        <v>#REF!</v>
      </c>
      <c r="DG139" s="85" t="e">
        <f>IF(#REF!="",NA(),#REF!)</f>
        <v>#REF!</v>
      </c>
      <c r="DH139" s="85" t="e">
        <f>IF(#REF!="",NA(),#REF!)</f>
        <v>#REF!</v>
      </c>
      <c r="DI139" s="85" t="e">
        <f>IF(#REF!="",NA(),#REF!)</f>
        <v>#REF!</v>
      </c>
      <c r="DJ139" s="85" t="e">
        <f>IF(#REF!="",NA(),#REF!)</f>
        <v>#REF!</v>
      </c>
      <c r="DK139" s="85" t="e">
        <f>IF(#REF!="",NA(),#REF!)</f>
        <v>#REF!</v>
      </c>
      <c r="DL139" s="85" t="e">
        <f>IF(#REF!="",NA(),#REF!)</f>
        <v>#REF!</v>
      </c>
      <c r="DM139" s="85" t="e">
        <f>IF(#REF!="",NA(),#REF!)</f>
        <v>#REF!</v>
      </c>
      <c r="DN139" s="85" t="e">
        <f>IF(#REF!="",NA(),#REF!)</f>
        <v>#REF!</v>
      </c>
      <c r="DO139" s="85" t="e">
        <f>IF(#REF!="",NA(),#REF!)</f>
        <v>#REF!</v>
      </c>
      <c r="DP139" s="85" t="e">
        <f>IF(#REF!="",NA(),#REF!)</f>
        <v>#REF!</v>
      </c>
      <c r="DQ139" s="85" t="e">
        <f>IF(#REF!="",NA(),#REF!)</f>
        <v>#REF!</v>
      </c>
      <c r="DR139" s="85" t="e">
        <f>IF(#REF!="",NA(),#REF!)</f>
        <v>#REF!</v>
      </c>
      <c r="DS139" s="85" t="e">
        <f>IF(#REF!="",NA(),#REF!)</f>
        <v>#REF!</v>
      </c>
      <c r="DT139" s="85" t="e">
        <f>IF(#REF!="",NA(),#REF!)</f>
        <v>#REF!</v>
      </c>
      <c r="DU139" s="85" t="e">
        <f>IF(#REF!="",NA(),#REF!)</f>
        <v>#REF!</v>
      </c>
      <c r="DV139" s="85" t="e">
        <f>IF(#REF!="",NA(),#REF!)</f>
        <v>#REF!</v>
      </c>
      <c r="DW139" s="85" t="e">
        <f>IF(#REF!="",NA(),#REF!)</f>
        <v>#REF!</v>
      </c>
      <c r="DX139" s="86" t="e">
        <f>IF(#REF!="",NA(),#REF!)</f>
        <v>#REF!</v>
      </c>
      <c r="DY139" s="305"/>
      <c r="DZ139" s="324"/>
      <c r="EA139" s="87"/>
      <c r="EB139" s="58" t="s">
        <v>3</v>
      </c>
      <c r="EC139" s="310"/>
      <c r="ED139" s="312"/>
      <c r="EE139" s="313"/>
      <c r="EF139" s="313"/>
      <c r="EG139" s="313"/>
      <c r="EH139" s="313"/>
      <c r="EI139" s="313"/>
      <c r="EJ139" s="53" t="str">
        <f t="shared" si="162"/>
        <v/>
      </c>
      <c r="EK139" s="53" t="str">
        <f t="shared" si="162"/>
        <v/>
      </c>
      <c r="EL139" s="88" t="str">
        <f t="shared" si="162"/>
        <v/>
      </c>
      <c r="EM139" s="89" t="str">
        <f t="shared" si="162"/>
        <v/>
      </c>
      <c r="EN139" s="89" t="str">
        <f t="shared" si="162"/>
        <v/>
      </c>
      <c r="EO139" s="89">
        <f t="shared" si="162"/>
        <v>83.3</v>
      </c>
      <c r="EP139" s="89" t="str">
        <f t="shared" si="162"/>
        <v/>
      </c>
      <c r="EQ139" s="89" t="str">
        <f t="shared" si="162"/>
        <v/>
      </c>
      <c r="ER139" s="89" t="str">
        <f t="shared" si="162"/>
        <v/>
      </c>
      <c r="ES139" s="89" t="str">
        <f t="shared" si="162"/>
        <v/>
      </c>
      <c r="ET139" s="89" t="str">
        <f t="shared" si="162"/>
        <v/>
      </c>
      <c r="EU139" s="89" t="str">
        <f t="shared" si="162"/>
        <v/>
      </c>
      <c r="EV139" s="89">
        <f t="shared" si="162"/>
        <v>80.2</v>
      </c>
      <c r="EW139" s="89" t="str">
        <f t="shared" si="162"/>
        <v/>
      </c>
      <c r="EX139" s="89" t="str">
        <f t="shared" si="162"/>
        <v/>
      </c>
      <c r="EY139" s="89" t="str">
        <f t="shared" si="162"/>
        <v/>
      </c>
      <c r="EZ139" s="89" t="str">
        <f t="shared" si="165"/>
        <v/>
      </c>
      <c r="FA139" s="89" t="str">
        <f t="shared" si="165"/>
        <v/>
      </c>
      <c r="FB139" s="89" t="str">
        <f t="shared" si="164"/>
        <v/>
      </c>
      <c r="FC139" s="89">
        <f t="shared" si="164"/>
        <v>76.099999999999994</v>
      </c>
      <c r="FD139" s="89" t="str">
        <f t="shared" si="164"/>
        <v/>
      </c>
      <c r="FE139" s="89" t="str">
        <f t="shared" si="164"/>
        <v/>
      </c>
      <c r="FF139" s="89" t="str">
        <f t="shared" si="164"/>
        <v/>
      </c>
      <c r="FG139" s="89">
        <f t="shared" si="164"/>
        <v>73.099999999999994</v>
      </c>
      <c r="FH139" s="89" t="str">
        <f t="shared" si="164"/>
        <v/>
      </c>
      <c r="FI139" s="89" t="str">
        <f t="shared" si="164"/>
        <v/>
      </c>
      <c r="FJ139" s="89">
        <f t="shared" si="164"/>
        <v>72.099999999999994</v>
      </c>
      <c r="FK139" s="89" t="str">
        <f t="shared" si="164"/>
        <v/>
      </c>
      <c r="FL139" s="89" t="str">
        <f t="shared" si="164"/>
        <v/>
      </c>
      <c r="FM139" s="89" t="str">
        <f t="shared" si="163"/>
        <v/>
      </c>
      <c r="FN139" s="89" t="str">
        <f t="shared" si="163"/>
        <v/>
      </c>
      <c r="FO139" s="89" t="str">
        <f t="shared" si="163"/>
        <v/>
      </c>
      <c r="FP139" s="89" t="str">
        <f t="shared" si="163"/>
        <v/>
      </c>
      <c r="FQ139" s="89">
        <f t="shared" si="176"/>
        <v>70</v>
      </c>
      <c r="FR139" s="89" t="str">
        <f t="shared" si="176"/>
        <v/>
      </c>
      <c r="FS139" s="89" t="str">
        <f t="shared" si="176"/>
        <v/>
      </c>
      <c r="FT139" s="89">
        <f t="shared" si="176"/>
        <v>75.8</v>
      </c>
      <c r="FU139" s="89" t="str">
        <f t="shared" si="176"/>
        <v/>
      </c>
      <c r="FV139" s="89" t="str">
        <f t="shared" si="176"/>
        <v/>
      </c>
      <c r="FW139" s="89" t="str">
        <f t="shared" si="176"/>
        <v/>
      </c>
      <c r="FX139" s="89" t="str">
        <f t="shared" si="176"/>
        <v/>
      </c>
      <c r="FY139" s="89">
        <f t="shared" si="176"/>
        <v>20.9</v>
      </c>
      <c r="FZ139" s="89" t="str">
        <f t="shared" si="117"/>
        <v/>
      </c>
      <c r="GA139" s="89" t="str">
        <f t="shared" si="117"/>
        <v/>
      </c>
      <c r="GB139" s="89" t="str">
        <f t="shared" si="117"/>
        <v/>
      </c>
      <c r="GC139" s="89" t="str">
        <f t="shared" si="117"/>
        <v/>
      </c>
      <c r="GD139" s="89">
        <f t="shared" si="117"/>
        <v>78</v>
      </c>
      <c r="GE139" s="89" t="str">
        <f t="shared" si="117"/>
        <v/>
      </c>
      <c r="GF139" s="89" t="str">
        <f t="shared" si="117"/>
        <v/>
      </c>
      <c r="GG139" s="89" t="str">
        <f t="shared" si="177"/>
        <v/>
      </c>
      <c r="GH139" s="89" t="str">
        <f t="shared" si="177"/>
        <v/>
      </c>
      <c r="GI139" s="89" t="str">
        <f t="shared" si="177"/>
        <v/>
      </c>
      <c r="GJ139" s="89" t="str">
        <f t="shared" si="177"/>
        <v/>
      </c>
      <c r="GK139" s="89" t="str">
        <f t="shared" si="177"/>
        <v/>
      </c>
      <c r="GL139" s="89" t="str">
        <f t="shared" si="177"/>
        <v/>
      </c>
      <c r="GM139" s="89" t="str">
        <f t="shared" si="177"/>
        <v/>
      </c>
      <c r="GN139" s="89" t="str">
        <f t="shared" si="177"/>
        <v/>
      </c>
      <c r="GO139" s="89" t="str">
        <f t="shared" si="177"/>
        <v/>
      </c>
      <c r="GP139" s="89" t="str">
        <f t="shared" si="177"/>
        <v/>
      </c>
      <c r="GQ139" s="89" t="str">
        <f t="shared" si="177"/>
        <v/>
      </c>
      <c r="GR139" s="89" t="str">
        <f t="shared" si="177"/>
        <v/>
      </c>
      <c r="GS139" s="89" t="str">
        <f t="shared" si="173"/>
        <v/>
      </c>
      <c r="GT139" s="89" t="str">
        <f t="shared" si="173"/>
        <v/>
      </c>
      <c r="GU139" s="89" t="str">
        <f t="shared" si="173"/>
        <v/>
      </c>
      <c r="GV139" s="89" t="str">
        <f t="shared" si="173"/>
        <v/>
      </c>
      <c r="GW139" s="89" t="str">
        <f t="shared" si="173"/>
        <v/>
      </c>
      <c r="GX139" s="89" t="str">
        <f t="shared" si="131"/>
        <v/>
      </c>
      <c r="GY139" s="89" t="str">
        <f t="shared" si="131"/>
        <v/>
      </c>
      <c r="GZ139" s="89" t="str">
        <f t="shared" si="125"/>
        <v/>
      </c>
      <c r="HA139" s="89" t="str">
        <f t="shared" si="125"/>
        <v/>
      </c>
      <c r="HB139" s="89" t="str">
        <f t="shared" si="125"/>
        <v/>
      </c>
      <c r="HC139" s="90" t="str">
        <f t="shared" si="125"/>
        <v/>
      </c>
      <c r="HD139" s="313"/>
      <c r="HE139" s="313"/>
      <c r="HF139" s="313"/>
      <c r="HG139" s="313"/>
      <c r="HH139" s="313"/>
      <c r="HI139" s="316"/>
      <c r="HM139" s="88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  <c r="IX139" s="89"/>
      <c r="IY139" s="89"/>
      <c r="IZ139" s="89"/>
      <c r="JA139" s="89"/>
      <c r="JB139" s="89"/>
      <c r="JC139" s="89"/>
      <c r="JD139" s="89"/>
      <c r="JE139" s="89"/>
      <c r="JF139" s="89"/>
      <c r="JG139" s="89"/>
      <c r="JH139" s="89"/>
      <c r="JI139" s="89"/>
      <c r="JJ139" s="89"/>
      <c r="JK139" s="89"/>
      <c r="JL139" s="89"/>
      <c r="JM139" s="89"/>
      <c r="JN139" s="89"/>
      <c r="JO139" s="89"/>
      <c r="JP139" s="89"/>
      <c r="JQ139" s="89"/>
      <c r="JR139" s="89"/>
      <c r="JS139" s="89"/>
      <c r="JT139" s="89"/>
      <c r="JU139" s="89"/>
      <c r="JV139" s="89"/>
      <c r="JW139" s="89"/>
      <c r="JX139" s="89"/>
      <c r="JY139" s="89"/>
      <c r="JZ139" s="89"/>
      <c r="KA139" s="89"/>
      <c r="KB139" s="89"/>
      <c r="KC139" s="90"/>
      <c r="KE139" s="318"/>
      <c r="KF139" s="91"/>
      <c r="KG139" s="91"/>
      <c r="KH139" s="92"/>
      <c r="KI139" s="93"/>
      <c r="KJ139" s="93"/>
      <c r="KK139" s="93"/>
      <c r="KL139" s="93"/>
      <c r="KM139" s="93"/>
      <c r="KN139" s="93"/>
      <c r="KO139" s="93"/>
      <c r="KP139" s="93"/>
      <c r="KQ139" s="93"/>
      <c r="KR139" s="93"/>
      <c r="KS139" s="93"/>
      <c r="KT139" s="93"/>
      <c r="KU139" s="93"/>
      <c r="KV139" s="93"/>
      <c r="KW139" s="93"/>
      <c r="KX139" s="93"/>
      <c r="KY139" s="93"/>
      <c r="KZ139" s="93"/>
      <c r="LA139" s="93"/>
      <c r="LB139" s="93"/>
      <c r="LC139" s="93"/>
      <c r="LD139" s="93"/>
      <c r="LE139" s="93"/>
      <c r="LF139" s="93"/>
      <c r="LG139" s="93"/>
      <c r="LH139" s="93"/>
      <c r="LI139" s="93"/>
      <c r="LJ139" s="93"/>
      <c r="LK139" s="93"/>
      <c r="LL139" s="93"/>
      <c r="LM139" s="93"/>
      <c r="LN139" s="93"/>
      <c r="LO139" s="93"/>
      <c r="LP139" s="93"/>
      <c r="LQ139" s="93"/>
      <c r="LR139" s="93"/>
      <c r="LS139" s="93"/>
      <c r="LT139" s="93"/>
      <c r="LU139" s="93"/>
      <c r="LV139" s="93"/>
      <c r="LW139" s="93"/>
      <c r="LX139" s="93"/>
      <c r="LY139" s="93"/>
      <c r="LZ139" s="93"/>
    </row>
    <row r="140" spans="1:434" ht="17" thickBot="1">
      <c r="A140" s="319" t="s">
        <v>32</v>
      </c>
      <c r="B140" s="307">
        <v>10</v>
      </c>
      <c r="C140" s="306">
        <f ca="1">_xlfn.DAYS(TODAY(),F140)</f>
        <v>2602</v>
      </c>
      <c r="D140" s="306" t="s">
        <v>105</v>
      </c>
      <c r="E140" s="41" t="s">
        <v>65</v>
      </c>
      <c r="F140" s="309">
        <v>42830</v>
      </c>
      <c r="G140" s="99"/>
      <c r="H140" s="42">
        <v>0</v>
      </c>
      <c r="I140" s="43"/>
      <c r="J140" s="44">
        <v>320</v>
      </c>
      <c r="K140" s="45"/>
      <c r="L140" s="44">
        <v>465</v>
      </c>
      <c r="M140" s="45"/>
      <c r="N140" s="44">
        <v>390</v>
      </c>
      <c r="O140" s="45"/>
      <c r="P140" s="45"/>
      <c r="Q140" s="45"/>
      <c r="R140" s="45"/>
      <c r="S140" s="44">
        <v>420</v>
      </c>
      <c r="T140" s="44">
        <v>332</v>
      </c>
      <c r="U140" s="44"/>
      <c r="V140" s="45"/>
      <c r="W140" s="45"/>
      <c r="X140" s="45"/>
      <c r="Y140" s="44">
        <v>557</v>
      </c>
      <c r="Z140" s="44">
        <v>535</v>
      </c>
      <c r="AA140" s="45"/>
      <c r="AB140" s="44">
        <v>410</v>
      </c>
      <c r="AC140" s="45"/>
      <c r="AD140" s="44">
        <v>360</v>
      </c>
      <c r="AE140" s="44"/>
      <c r="AF140" s="45"/>
      <c r="AG140" s="44">
        <v>395</v>
      </c>
      <c r="AH140" s="45"/>
      <c r="AI140" s="45"/>
      <c r="AJ140" s="44">
        <v>340</v>
      </c>
      <c r="AK140" s="46"/>
      <c r="AL140" s="46"/>
      <c r="AM140" s="46"/>
      <c r="AN140" s="47">
        <v>355</v>
      </c>
      <c r="AO140" s="46"/>
      <c r="AP140" s="46"/>
      <c r="AQ140" s="47">
        <v>37</v>
      </c>
      <c r="AR140" s="46"/>
      <c r="AS140" s="46"/>
      <c r="AT140" s="46"/>
      <c r="AU140" s="46"/>
      <c r="AV140" s="47">
        <v>100</v>
      </c>
      <c r="AW140" s="46"/>
      <c r="AX140" s="46"/>
      <c r="AY140" s="47"/>
      <c r="AZ140" s="48">
        <v>79</v>
      </c>
      <c r="BA140" s="47"/>
      <c r="BC140" s="319" t="s">
        <v>32</v>
      </c>
      <c r="BD140">
        <v>0</v>
      </c>
      <c r="BE140" s="49" t="e">
        <f t="shared" si="180"/>
        <v>#N/A</v>
      </c>
      <c r="BF140" s="49">
        <f t="shared" si="180"/>
        <v>0</v>
      </c>
      <c r="BG140" s="49" t="e">
        <f t="shared" si="180"/>
        <v>#N/A</v>
      </c>
      <c r="BH140" s="50">
        <f t="shared" si="180"/>
        <v>320</v>
      </c>
      <c r="BI140" s="50" t="e">
        <f t="shared" si="180"/>
        <v>#N/A</v>
      </c>
      <c r="BJ140" s="50">
        <f t="shared" si="180"/>
        <v>465</v>
      </c>
      <c r="BK140" s="50" t="e">
        <f t="shared" si="180"/>
        <v>#N/A</v>
      </c>
      <c r="BL140" s="50">
        <f t="shared" si="180"/>
        <v>390</v>
      </c>
      <c r="BM140" s="50" t="e">
        <f t="shared" si="180"/>
        <v>#N/A</v>
      </c>
      <c r="BN140" s="50" t="e">
        <f t="shared" si="180"/>
        <v>#N/A</v>
      </c>
      <c r="BO140" s="50" t="e">
        <f t="shared" si="180"/>
        <v>#N/A</v>
      </c>
      <c r="BP140" s="50" t="e">
        <f t="shared" si="180"/>
        <v>#N/A</v>
      </c>
      <c r="BQ140" s="50">
        <f t="shared" si="180"/>
        <v>420</v>
      </c>
      <c r="BR140" s="50">
        <f t="shared" si="180"/>
        <v>332</v>
      </c>
      <c r="BS140" s="50" t="e">
        <f t="shared" si="180"/>
        <v>#N/A</v>
      </c>
      <c r="BT140" s="50" t="e">
        <f t="shared" si="180"/>
        <v>#N/A</v>
      </c>
      <c r="BU140" s="50" t="e">
        <f t="shared" si="181"/>
        <v>#N/A</v>
      </c>
      <c r="BV140" s="50" t="e">
        <f t="shared" si="181"/>
        <v>#N/A</v>
      </c>
      <c r="BW140" s="50">
        <f t="shared" si="181"/>
        <v>557</v>
      </c>
      <c r="BX140" s="50">
        <f t="shared" si="181"/>
        <v>535</v>
      </c>
      <c r="BY140" s="50" t="e">
        <f t="shared" si="181"/>
        <v>#N/A</v>
      </c>
      <c r="BZ140" s="50">
        <f t="shared" si="181"/>
        <v>410</v>
      </c>
      <c r="CA140" s="50" t="e">
        <f t="shared" si="181"/>
        <v>#N/A</v>
      </c>
      <c r="CB140" s="50">
        <f t="shared" si="181"/>
        <v>360</v>
      </c>
      <c r="CC140" s="50" t="e">
        <f t="shared" si="181"/>
        <v>#N/A</v>
      </c>
      <c r="CD140" s="50" t="e">
        <f t="shared" si="181"/>
        <v>#N/A</v>
      </c>
      <c r="CE140" s="50">
        <f t="shared" si="181"/>
        <v>395</v>
      </c>
      <c r="CF140" s="50" t="e">
        <f t="shared" si="181"/>
        <v>#N/A</v>
      </c>
      <c r="CG140" s="50" t="e">
        <f t="shared" si="181"/>
        <v>#N/A</v>
      </c>
      <c r="CH140" s="50">
        <f t="shared" si="181"/>
        <v>340</v>
      </c>
      <c r="CI140" s="50" t="e">
        <f t="shared" si="181"/>
        <v>#N/A</v>
      </c>
      <c r="CJ140" s="50" t="e">
        <f t="shared" si="181"/>
        <v>#N/A</v>
      </c>
      <c r="CK140" s="50" t="e">
        <f t="shared" si="182"/>
        <v>#N/A</v>
      </c>
      <c r="CL140" s="50">
        <f t="shared" si="182"/>
        <v>355</v>
      </c>
      <c r="CM140" s="50" t="e">
        <f t="shared" si="182"/>
        <v>#N/A</v>
      </c>
      <c r="CN140" s="50" t="e">
        <f t="shared" si="182"/>
        <v>#N/A</v>
      </c>
      <c r="CO140" s="50">
        <f t="shared" si="182"/>
        <v>37</v>
      </c>
      <c r="CP140" s="50" t="e">
        <f t="shared" si="182"/>
        <v>#N/A</v>
      </c>
      <c r="CQ140" s="50" t="e">
        <f t="shared" si="182"/>
        <v>#N/A</v>
      </c>
      <c r="CR140" s="50" t="e">
        <f t="shared" si="182"/>
        <v>#N/A</v>
      </c>
      <c r="CS140" s="50" t="e">
        <f t="shared" si="182"/>
        <v>#N/A</v>
      </c>
      <c r="CT140" s="50">
        <f t="shared" si="182"/>
        <v>100</v>
      </c>
      <c r="CU140" s="50" t="e">
        <f t="shared" si="182"/>
        <v>#N/A</v>
      </c>
      <c r="CV140" s="50" t="e">
        <f t="shared" si="182"/>
        <v>#N/A</v>
      </c>
      <c r="CW140" s="50" t="e">
        <f t="shared" si="182"/>
        <v>#N/A</v>
      </c>
      <c r="CX140" s="50">
        <f t="shared" si="182"/>
        <v>79</v>
      </c>
      <c r="CY140" s="50" t="e">
        <f t="shared" si="182"/>
        <v>#N/A</v>
      </c>
      <c r="CZ140" s="50" t="e">
        <f>IF(#REF!="",NA(),#REF!)</f>
        <v>#REF!</v>
      </c>
      <c r="DA140" s="50" t="e">
        <f>IF(#REF!="",NA(),#REF!)</f>
        <v>#REF!</v>
      </c>
      <c r="DB140" s="50" t="e">
        <f>IF(#REF!="",NA(),#REF!)</f>
        <v>#REF!</v>
      </c>
      <c r="DC140" s="50" t="e">
        <f>IF(#REF!="",NA(),#REF!)</f>
        <v>#REF!</v>
      </c>
      <c r="DD140" s="50" t="e">
        <f>IF(#REF!="",NA(),#REF!)</f>
        <v>#REF!</v>
      </c>
      <c r="DE140" s="50" t="e">
        <f>IF(#REF!="",NA(),#REF!)</f>
        <v>#REF!</v>
      </c>
      <c r="DF140" s="50" t="e">
        <f>IF(#REF!="",NA(),#REF!)</f>
        <v>#REF!</v>
      </c>
      <c r="DG140" s="50" t="e">
        <f>IF(#REF!="",NA(),#REF!)</f>
        <v>#REF!</v>
      </c>
      <c r="DH140" s="50" t="e">
        <f>IF(#REF!="",NA(),#REF!)</f>
        <v>#REF!</v>
      </c>
      <c r="DI140" s="50" t="e">
        <f>IF(#REF!="",NA(),#REF!)</f>
        <v>#REF!</v>
      </c>
      <c r="DJ140" s="50" t="e">
        <f>IF(#REF!="",NA(),#REF!)</f>
        <v>#REF!</v>
      </c>
      <c r="DK140" s="50" t="e">
        <f>IF(#REF!="",NA(),#REF!)</f>
        <v>#REF!</v>
      </c>
      <c r="DL140" s="50" t="e">
        <f>IF(#REF!="",NA(),#REF!)</f>
        <v>#REF!</v>
      </c>
      <c r="DM140" s="50" t="e">
        <f>IF(#REF!="",NA(),#REF!)</f>
        <v>#REF!</v>
      </c>
      <c r="DN140" s="50" t="e">
        <f>IF(#REF!="",NA(),#REF!)</f>
        <v>#REF!</v>
      </c>
      <c r="DO140" s="50" t="e">
        <f>IF(#REF!="",NA(),#REF!)</f>
        <v>#REF!</v>
      </c>
      <c r="DP140" s="50" t="e">
        <f>IF(#REF!="",NA(),#REF!)</f>
        <v>#REF!</v>
      </c>
      <c r="DQ140" s="50" t="e">
        <f>IF(#REF!="",NA(),#REF!)</f>
        <v>#REF!</v>
      </c>
      <c r="DR140" s="50" t="e">
        <f>IF(#REF!="",NA(),#REF!)</f>
        <v>#REF!</v>
      </c>
      <c r="DS140" s="50" t="e">
        <f>IF(#REF!="",NA(),#REF!)</f>
        <v>#REF!</v>
      </c>
      <c r="DT140" s="50" t="e">
        <f>IF(#REF!="",NA(),#REF!)</f>
        <v>#REF!</v>
      </c>
      <c r="DU140" s="50" t="e">
        <f>IF(#REF!="",NA(),#REF!)</f>
        <v>#REF!</v>
      </c>
      <c r="DV140" s="50" t="e">
        <f>IF(#REF!="",NA(),#REF!)</f>
        <v>#REF!</v>
      </c>
      <c r="DW140" s="50" t="e">
        <f>IF(#REF!="",NA(),#REF!)</f>
        <v>#REF!</v>
      </c>
      <c r="DX140" s="51" t="e">
        <f>IF(#REF!="",NA(),#REF!)</f>
        <v>#REF!</v>
      </c>
      <c r="DY140" s="303">
        <f ca="1">_xlfn.DAYS(TODAY(),EC140)</f>
        <v>2602</v>
      </c>
      <c r="DZ140" s="306" t="s">
        <v>105</v>
      </c>
      <c r="EA140" s="52">
        <f t="shared" ref="EA140" si="183">SUM(EL140:HC140)</f>
        <v>5095</v>
      </c>
      <c r="EB140" s="41" t="s">
        <v>65</v>
      </c>
      <c r="EC140" s="309">
        <v>42830</v>
      </c>
      <c r="ED140" s="312"/>
      <c r="EE140" s="313"/>
      <c r="EF140" s="313"/>
      <c r="EG140" s="313"/>
      <c r="EH140" s="313"/>
      <c r="EI140" s="313"/>
      <c r="EJ140" s="53" t="str">
        <f t="shared" si="162"/>
        <v/>
      </c>
      <c r="EK140" s="53">
        <f t="shared" si="162"/>
        <v>0</v>
      </c>
      <c r="EL140" s="53" t="str">
        <f t="shared" si="162"/>
        <v/>
      </c>
      <c r="EM140" s="54">
        <f t="shared" si="162"/>
        <v>320</v>
      </c>
      <c r="EN140" s="54" t="str">
        <f t="shared" si="162"/>
        <v/>
      </c>
      <c r="EO140" s="54">
        <f t="shared" si="162"/>
        <v>465</v>
      </c>
      <c r="EP140" s="54" t="str">
        <f t="shared" si="162"/>
        <v/>
      </c>
      <c r="EQ140" s="54">
        <f t="shared" si="162"/>
        <v>390</v>
      </c>
      <c r="ER140" s="54" t="str">
        <f t="shared" si="162"/>
        <v/>
      </c>
      <c r="ES140" s="54" t="str">
        <f t="shared" si="162"/>
        <v/>
      </c>
      <c r="ET140" s="54" t="str">
        <f t="shared" si="162"/>
        <v/>
      </c>
      <c r="EU140" s="54" t="str">
        <f t="shared" si="162"/>
        <v/>
      </c>
      <c r="EV140" s="54">
        <f t="shared" si="162"/>
        <v>420</v>
      </c>
      <c r="EW140" s="54">
        <f t="shared" si="162"/>
        <v>332</v>
      </c>
      <c r="EX140" s="54" t="str">
        <f t="shared" si="162"/>
        <v/>
      </c>
      <c r="EY140" s="54" t="str">
        <f t="shared" si="162"/>
        <v/>
      </c>
      <c r="EZ140" s="54" t="str">
        <f t="shared" si="165"/>
        <v/>
      </c>
      <c r="FA140" s="54" t="str">
        <f t="shared" si="165"/>
        <v/>
      </c>
      <c r="FB140" s="54">
        <f t="shared" si="164"/>
        <v>557</v>
      </c>
      <c r="FC140" s="54">
        <f t="shared" si="164"/>
        <v>535</v>
      </c>
      <c r="FD140" s="54" t="str">
        <f t="shared" si="164"/>
        <v/>
      </c>
      <c r="FE140" s="54">
        <f t="shared" si="164"/>
        <v>410</v>
      </c>
      <c r="FF140" s="54" t="str">
        <f t="shared" si="164"/>
        <v/>
      </c>
      <c r="FG140" s="54">
        <f t="shared" si="164"/>
        <v>360</v>
      </c>
      <c r="FH140" s="54" t="str">
        <f t="shared" si="164"/>
        <v/>
      </c>
      <c r="FI140" s="54" t="str">
        <f t="shared" si="164"/>
        <v/>
      </c>
      <c r="FJ140" s="54">
        <f t="shared" si="164"/>
        <v>395</v>
      </c>
      <c r="FK140" s="54" t="str">
        <f t="shared" si="164"/>
        <v/>
      </c>
      <c r="FL140" s="54" t="str">
        <f t="shared" si="164"/>
        <v/>
      </c>
      <c r="FM140" s="54">
        <f t="shared" si="163"/>
        <v>340</v>
      </c>
      <c r="FN140" s="54" t="str">
        <f t="shared" si="163"/>
        <v/>
      </c>
      <c r="FO140" s="54" t="str">
        <f t="shared" si="163"/>
        <v/>
      </c>
      <c r="FP140" s="54" t="str">
        <f t="shared" si="163"/>
        <v/>
      </c>
      <c r="FQ140" s="54">
        <f t="shared" si="176"/>
        <v>355</v>
      </c>
      <c r="FR140" s="54" t="str">
        <f t="shared" si="176"/>
        <v/>
      </c>
      <c r="FS140" s="54" t="str">
        <f t="shared" si="176"/>
        <v/>
      </c>
      <c r="FT140" s="54">
        <f t="shared" si="176"/>
        <v>37</v>
      </c>
      <c r="FU140" s="54" t="str">
        <f t="shared" si="176"/>
        <v/>
      </c>
      <c r="FV140" s="54" t="str">
        <f t="shared" si="176"/>
        <v/>
      </c>
      <c r="FW140" s="54" t="str">
        <f t="shared" si="176"/>
        <v/>
      </c>
      <c r="FX140" s="54" t="str">
        <f t="shared" si="176"/>
        <v/>
      </c>
      <c r="FY140" s="54">
        <f t="shared" si="176"/>
        <v>100</v>
      </c>
      <c r="FZ140" s="54" t="str">
        <f t="shared" si="117"/>
        <v/>
      </c>
      <c r="GA140" s="54" t="str">
        <f t="shared" si="117"/>
        <v/>
      </c>
      <c r="GB140" s="54" t="str">
        <f t="shared" si="117"/>
        <v/>
      </c>
      <c r="GC140" s="54">
        <f t="shared" si="117"/>
        <v>79</v>
      </c>
      <c r="GD140" s="54" t="str">
        <f t="shared" si="117"/>
        <v/>
      </c>
      <c r="GE140" s="54" t="str">
        <f t="shared" si="117"/>
        <v/>
      </c>
      <c r="GF140" s="54" t="str">
        <f t="shared" si="117"/>
        <v/>
      </c>
      <c r="GG140" s="54" t="str">
        <f t="shared" si="177"/>
        <v/>
      </c>
      <c r="GH140" s="54" t="str">
        <f t="shared" si="177"/>
        <v/>
      </c>
      <c r="GI140" s="54" t="str">
        <f t="shared" si="177"/>
        <v/>
      </c>
      <c r="GJ140" s="54" t="str">
        <f t="shared" si="177"/>
        <v/>
      </c>
      <c r="GK140" s="54" t="str">
        <f t="shared" si="177"/>
        <v/>
      </c>
      <c r="GL140" s="54" t="str">
        <f t="shared" si="177"/>
        <v/>
      </c>
      <c r="GM140" s="54" t="str">
        <f t="shared" si="177"/>
        <v/>
      </c>
      <c r="GN140" s="54" t="str">
        <f t="shared" si="177"/>
        <v/>
      </c>
      <c r="GO140" s="54" t="str">
        <f t="shared" si="177"/>
        <v/>
      </c>
      <c r="GP140" s="54" t="str">
        <f t="shared" si="177"/>
        <v/>
      </c>
      <c r="GQ140" s="54" t="str">
        <f t="shared" si="177"/>
        <v/>
      </c>
      <c r="GR140" s="54" t="str">
        <f t="shared" si="177"/>
        <v/>
      </c>
      <c r="GS140" s="54" t="str">
        <f t="shared" si="173"/>
        <v/>
      </c>
      <c r="GT140" s="54" t="str">
        <f t="shared" si="173"/>
        <v/>
      </c>
      <c r="GU140" s="54" t="str">
        <f t="shared" si="173"/>
        <v/>
      </c>
      <c r="GV140" s="54" t="str">
        <f t="shared" si="173"/>
        <v/>
      </c>
      <c r="GW140" s="54" t="str">
        <f t="shared" si="173"/>
        <v/>
      </c>
      <c r="GX140" s="54" t="str">
        <f t="shared" si="131"/>
        <v/>
      </c>
      <c r="GY140" s="54" t="str">
        <f t="shared" si="131"/>
        <v/>
      </c>
      <c r="GZ140" s="54" t="str">
        <f t="shared" si="125"/>
        <v/>
      </c>
      <c r="HA140" s="54" t="str">
        <f t="shared" si="125"/>
        <v/>
      </c>
      <c r="HB140" s="54" t="str">
        <f t="shared" si="125"/>
        <v/>
      </c>
      <c r="HC140" s="55" t="str">
        <f t="shared" si="125"/>
        <v/>
      </c>
      <c r="HD140" s="313"/>
      <c r="HE140" s="313"/>
      <c r="HF140" s="313"/>
      <c r="HG140" s="313"/>
      <c r="HH140" s="313"/>
      <c r="HI140" s="316"/>
      <c r="HK140">
        <f>SUM($EJ140:EK140)</f>
        <v>0</v>
      </c>
      <c r="HL140">
        <f>SUM($EJ140:EL140)</f>
        <v>0</v>
      </c>
      <c r="HM140">
        <f>SUM($EJ140:EM140)</f>
        <v>320</v>
      </c>
      <c r="HN140">
        <f>SUM($EJ140:EN140)</f>
        <v>320</v>
      </c>
      <c r="HO140">
        <f>SUM($EJ140:EO140)</f>
        <v>785</v>
      </c>
      <c r="HP140">
        <f>SUM($EJ140:EP140)</f>
        <v>785</v>
      </c>
      <c r="HQ140">
        <f>SUM($EJ140:EQ140)</f>
        <v>1175</v>
      </c>
      <c r="HR140">
        <f>SUM($EJ140:ER140)</f>
        <v>1175</v>
      </c>
      <c r="HS140">
        <f>SUM($EJ140:ES140)</f>
        <v>1175</v>
      </c>
      <c r="HT140">
        <f>SUM($EJ140:ET140)</f>
        <v>1175</v>
      </c>
      <c r="HU140">
        <f>SUM($EJ140:EU140)</f>
        <v>1175</v>
      </c>
      <c r="HV140">
        <f>SUM($EJ140:EV140)</f>
        <v>1595</v>
      </c>
      <c r="HW140">
        <f>SUM($EJ140:EW140)</f>
        <v>1927</v>
      </c>
      <c r="HX140">
        <f>SUM($EJ140:EX140)</f>
        <v>1927</v>
      </c>
      <c r="HY140">
        <f>SUM($EJ140:EY140)</f>
        <v>1927</v>
      </c>
      <c r="HZ140">
        <f>SUM($EJ140:EZ140)</f>
        <v>1927</v>
      </c>
      <c r="IA140">
        <f>SUM($EJ140:FA140)</f>
        <v>1927</v>
      </c>
      <c r="IB140">
        <f>SUM($EJ140:FB140)</f>
        <v>2484</v>
      </c>
      <c r="IC140">
        <f>SUM($EJ140:FC140)</f>
        <v>3019</v>
      </c>
      <c r="ID140">
        <f>SUM($EJ140:FD140)</f>
        <v>3019</v>
      </c>
      <c r="IE140">
        <f>SUM($EJ140:FE140)</f>
        <v>3429</v>
      </c>
      <c r="IF140">
        <f>SUM($EJ140:FF140)</f>
        <v>3429</v>
      </c>
      <c r="IG140">
        <f>SUM($EJ140:FG140)</f>
        <v>3789</v>
      </c>
      <c r="IH140">
        <f>SUM($EJ140:FH140)</f>
        <v>3789</v>
      </c>
      <c r="II140">
        <f>SUM($EJ140:FI140)</f>
        <v>3789</v>
      </c>
      <c r="IJ140">
        <f>SUM($EJ140:FJ140)</f>
        <v>4184</v>
      </c>
      <c r="IK140">
        <f>SUM($EJ140:FK140)</f>
        <v>4184</v>
      </c>
      <c r="IL140">
        <f>SUM($EJ140:FL140)</f>
        <v>4184</v>
      </c>
      <c r="IM140">
        <f>SUM($EJ140:FM140)</f>
        <v>4524</v>
      </c>
      <c r="IN140">
        <f>SUM($EJ140:FN140)</f>
        <v>4524</v>
      </c>
      <c r="IO140">
        <f>SUM($EJ140:FO140)</f>
        <v>4524</v>
      </c>
      <c r="IP140">
        <f>SUM($EJ140:FP140)</f>
        <v>4524</v>
      </c>
      <c r="IQ140">
        <f>SUM($EJ140:FQ140)</f>
        <v>4879</v>
      </c>
      <c r="IR140">
        <f>SUM($EJ140:FR140)</f>
        <v>4879</v>
      </c>
      <c r="IS140">
        <f>SUM($EJ140:FS140)</f>
        <v>4879</v>
      </c>
      <c r="IT140">
        <f>SUM($EJ140:FT140)</f>
        <v>4916</v>
      </c>
      <c r="IU140">
        <f>SUM($EJ140:FU140)</f>
        <v>4916</v>
      </c>
      <c r="IV140">
        <f>SUM($EJ140:FV140)</f>
        <v>4916</v>
      </c>
      <c r="IW140">
        <f>SUM($EJ140:FW140)</f>
        <v>4916</v>
      </c>
      <c r="IX140">
        <f>SUM($EJ140:FX140)</f>
        <v>4916</v>
      </c>
      <c r="IY140">
        <f>SUM($EJ140:FY140)</f>
        <v>5016</v>
      </c>
      <c r="IZ140">
        <f>SUM($EJ140:FZ140)</f>
        <v>5016</v>
      </c>
      <c r="JA140">
        <f>SUM($EJ140:GA140)</f>
        <v>5016</v>
      </c>
      <c r="JB140">
        <f>SUM($EJ140:GB140)</f>
        <v>5016</v>
      </c>
      <c r="JC140">
        <f>SUM($EJ140:GC140)</f>
        <v>5095</v>
      </c>
      <c r="JD140">
        <f>SUM($EJ140:GD140)</f>
        <v>5095</v>
      </c>
      <c r="JE140">
        <f>SUM($EJ140:GE140)</f>
        <v>5095</v>
      </c>
      <c r="JF140">
        <f>SUM($EJ140:GF140)</f>
        <v>5095</v>
      </c>
      <c r="JG140">
        <f>SUM($EJ140:GG140)</f>
        <v>5095</v>
      </c>
      <c r="JH140">
        <f>SUM($EJ140:GH140)</f>
        <v>5095</v>
      </c>
      <c r="JI140">
        <f>SUM($EJ140:GI140)</f>
        <v>5095</v>
      </c>
      <c r="JJ140">
        <f>SUM($EJ140:GJ140)</f>
        <v>5095</v>
      </c>
      <c r="JK140">
        <f>SUM($EJ140:GK140)</f>
        <v>5095</v>
      </c>
      <c r="JL140">
        <f>SUM($EJ140:GL140)</f>
        <v>5095</v>
      </c>
      <c r="JM140">
        <f>SUM($EJ140:GM140)</f>
        <v>5095</v>
      </c>
      <c r="JN140">
        <f>SUM($EJ140:GN140)</f>
        <v>5095</v>
      </c>
      <c r="JO140">
        <f>SUM($EJ140:GO140)</f>
        <v>5095</v>
      </c>
      <c r="JP140">
        <f>SUM($EJ140:GP140)</f>
        <v>5095</v>
      </c>
      <c r="JQ140">
        <f>SUM($EJ140:GQ140)</f>
        <v>5095</v>
      </c>
      <c r="JR140">
        <f>SUM($EJ140:GR140)</f>
        <v>5095</v>
      </c>
      <c r="JS140">
        <f>SUM($EJ140:GS140)</f>
        <v>5095</v>
      </c>
      <c r="JT140">
        <f>SUM($EJ140:GT140)</f>
        <v>5095</v>
      </c>
      <c r="JU140">
        <f>SUM($EJ140:GU140)</f>
        <v>5095</v>
      </c>
      <c r="JV140">
        <f>SUM($EJ140:GV140)</f>
        <v>5095</v>
      </c>
      <c r="JW140">
        <f>SUM($EJ140:GW140)</f>
        <v>5095</v>
      </c>
      <c r="JX140">
        <f>SUM($EJ140:GX140)</f>
        <v>5095</v>
      </c>
      <c r="JY140">
        <f>SUM($EJ140:GY140)</f>
        <v>5095</v>
      </c>
      <c r="JZ140">
        <f>SUM($EJ140:GZ140)</f>
        <v>5095</v>
      </c>
      <c r="KA140">
        <f>SUM($EJ140:HA140)</f>
        <v>5095</v>
      </c>
      <c r="KB140">
        <f>SUM($EJ140:HB140)</f>
        <v>5095</v>
      </c>
      <c r="KC140">
        <f>SUM($EJ140:HC140)</f>
        <v>5095</v>
      </c>
      <c r="KE140" s="318" t="str">
        <f>BC140</f>
        <v>Rumen Bovino, Ciudad pecuaria Dgo</v>
      </c>
      <c r="KF140" s="56"/>
      <c r="KG140" s="56"/>
      <c r="KH140" s="56" t="e">
        <f t="shared" ref="KH140:LZ140" si="184">IF(I140="",NA(),I140*1)</f>
        <v>#N/A</v>
      </c>
      <c r="KI140" s="56">
        <f t="shared" si="184"/>
        <v>320</v>
      </c>
      <c r="KJ140" s="56" t="e">
        <f t="shared" si="184"/>
        <v>#N/A</v>
      </c>
      <c r="KK140" s="56">
        <f t="shared" si="184"/>
        <v>465</v>
      </c>
      <c r="KL140" s="56" t="e">
        <f t="shared" si="184"/>
        <v>#N/A</v>
      </c>
      <c r="KM140" s="56">
        <f t="shared" si="184"/>
        <v>390</v>
      </c>
      <c r="KN140" s="56" t="e">
        <f t="shared" si="184"/>
        <v>#N/A</v>
      </c>
      <c r="KO140" s="56" t="e">
        <f t="shared" si="184"/>
        <v>#N/A</v>
      </c>
      <c r="KP140" s="56" t="e">
        <f t="shared" si="184"/>
        <v>#N/A</v>
      </c>
      <c r="KQ140" s="56" t="e">
        <f t="shared" si="184"/>
        <v>#N/A</v>
      </c>
      <c r="KR140" s="56">
        <f t="shared" si="184"/>
        <v>420</v>
      </c>
      <c r="KS140" s="56">
        <f t="shared" si="184"/>
        <v>332</v>
      </c>
      <c r="KT140" s="56" t="e">
        <f t="shared" si="184"/>
        <v>#N/A</v>
      </c>
      <c r="KU140" s="56" t="e">
        <f t="shared" si="184"/>
        <v>#N/A</v>
      </c>
      <c r="KV140" s="56" t="e">
        <f t="shared" si="184"/>
        <v>#N/A</v>
      </c>
      <c r="KW140" s="56" t="e">
        <f t="shared" si="184"/>
        <v>#N/A</v>
      </c>
      <c r="KX140" s="56">
        <f t="shared" si="184"/>
        <v>557</v>
      </c>
      <c r="KY140" s="56">
        <f t="shared" si="184"/>
        <v>535</v>
      </c>
      <c r="KZ140" s="56" t="e">
        <f t="shared" si="184"/>
        <v>#N/A</v>
      </c>
      <c r="LA140" s="56">
        <f t="shared" si="184"/>
        <v>410</v>
      </c>
      <c r="LB140" s="56" t="e">
        <f t="shared" si="184"/>
        <v>#N/A</v>
      </c>
      <c r="LC140" s="56">
        <f t="shared" si="184"/>
        <v>360</v>
      </c>
      <c r="LD140" s="56" t="e">
        <f t="shared" si="184"/>
        <v>#N/A</v>
      </c>
      <c r="LE140" s="56" t="e">
        <f t="shared" si="184"/>
        <v>#N/A</v>
      </c>
      <c r="LF140" s="56">
        <f t="shared" si="184"/>
        <v>395</v>
      </c>
      <c r="LG140" s="56" t="e">
        <f t="shared" si="184"/>
        <v>#N/A</v>
      </c>
      <c r="LH140" s="56" t="e">
        <f t="shared" si="184"/>
        <v>#N/A</v>
      </c>
      <c r="LI140" s="56">
        <f t="shared" si="184"/>
        <v>340</v>
      </c>
      <c r="LJ140" s="56" t="e">
        <f t="shared" si="184"/>
        <v>#N/A</v>
      </c>
      <c r="LK140" s="56" t="e">
        <f t="shared" si="184"/>
        <v>#N/A</v>
      </c>
      <c r="LL140" s="56" t="e">
        <f t="shared" si="184"/>
        <v>#N/A</v>
      </c>
      <c r="LM140" s="56">
        <f t="shared" si="184"/>
        <v>355</v>
      </c>
      <c r="LN140" s="56" t="e">
        <f t="shared" si="184"/>
        <v>#N/A</v>
      </c>
      <c r="LO140" s="56" t="e">
        <f t="shared" si="184"/>
        <v>#N/A</v>
      </c>
      <c r="LP140" s="56">
        <f t="shared" si="184"/>
        <v>37</v>
      </c>
      <c r="LQ140" s="56" t="e">
        <f t="shared" si="184"/>
        <v>#N/A</v>
      </c>
      <c r="LR140" s="56" t="e">
        <f t="shared" si="184"/>
        <v>#N/A</v>
      </c>
      <c r="LS140" s="56" t="e">
        <f t="shared" si="184"/>
        <v>#N/A</v>
      </c>
      <c r="LT140" s="56" t="e">
        <f t="shared" si="184"/>
        <v>#N/A</v>
      </c>
      <c r="LU140" s="56">
        <f t="shared" si="184"/>
        <v>100</v>
      </c>
      <c r="LV140" s="56" t="e">
        <f t="shared" si="184"/>
        <v>#N/A</v>
      </c>
      <c r="LW140" s="56" t="e">
        <f t="shared" si="184"/>
        <v>#N/A</v>
      </c>
      <c r="LX140" s="56" t="e">
        <f t="shared" si="184"/>
        <v>#N/A</v>
      </c>
      <c r="LY140" s="56">
        <f t="shared" si="184"/>
        <v>79</v>
      </c>
      <c r="LZ140" s="56" t="e">
        <f t="shared" si="184"/>
        <v>#N/A</v>
      </c>
      <c r="MB140" s="57" t="str">
        <f t="shared" ref="MB140:NT140" si="185">IF(ISNUMBER(KH140),KH140,"")</f>
        <v/>
      </c>
      <c r="MC140" s="57">
        <f t="shared" si="185"/>
        <v>320</v>
      </c>
      <c r="MD140" s="57" t="str">
        <f t="shared" si="185"/>
        <v/>
      </c>
      <c r="ME140" s="57">
        <f t="shared" si="185"/>
        <v>465</v>
      </c>
      <c r="MF140" s="57" t="str">
        <f t="shared" si="185"/>
        <v/>
      </c>
      <c r="MG140" s="57">
        <f t="shared" si="185"/>
        <v>390</v>
      </c>
      <c r="MH140" s="57" t="str">
        <f t="shared" si="185"/>
        <v/>
      </c>
      <c r="MI140" s="57" t="str">
        <f t="shared" si="185"/>
        <v/>
      </c>
      <c r="MJ140" s="57" t="str">
        <f t="shared" si="185"/>
        <v/>
      </c>
      <c r="MK140" s="57" t="str">
        <f t="shared" si="185"/>
        <v/>
      </c>
      <c r="ML140" s="57">
        <f t="shared" si="185"/>
        <v>420</v>
      </c>
      <c r="MM140" s="57">
        <f t="shared" si="185"/>
        <v>332</v>
      </c>
      <c r="MN140" s="57" t="str">
        <f t="shared" si="185"/>
        <v/>
      </c>
      <c r="MO140" s="57" t="str">
        <f t="shared" si="185"/>
        <v/>
      </c>
      <c r="MP140" s="57" t="str">
        <f t="shared" si="185"/>
        <v/>
      </c>
      <c r="MQ140" s="57" t="str">
        <f t="shared" si="185"/>
        <v/>
      </c>
      <c r="MR140" s="57">
        <f t="shared" si="185"/>
        <v>557</v>
      </c>
      <c r="MS140" s="57">
        <f t="shared" si="185"/>
        <v>535</v>
      </c>
      <c r="MT140" s="57" t="str">
        <f t="shared" si="185"/>
        <v/>
      </c>
      <c r="MU140" s="57">
        <f t="shared" si="185"/>
        <v>410</v>
      </c>
      <c r="MV140" s="57" t="str">
        <f t="shared" si="185"/>
        <v/>
      </c>
      <c r="MW140" s="57">
        <f t="shared" si="185"/>
        <v>360</v>
      </c>
      <c r="MX140" s="57" t="str">
        <f t="shared" si="185"/>
        <v/>
      </c>
      <c r="MY140" s="57" t="str">
        <f t="shared" si="185"/>
        <v/>
      </c>
      <c r="MZ140" s="57">
        <f t="shared" si="185"/>
        <v>395</v>
      </c>
      <c r="NA140" s="57" t="str">
        <f t="shared" si="185"/>
        <v/>
      </c>
      <c r="NB140" s="57" t="str">
        <f t="shared" si="185"/>
        <v/>
      </c>
      <c r="NC140" s="57">
        <f t="shared" si="185"/>
        <v>340</v>
      </c>
      <c r="ND140" s="57" t="str">
        <f t="shared" si="185"/>
        <v/>
      </c>
      <c r="NE140" s="57" t="str">
        <f t="shared" si="185"/>
        <v/>
      </c>
      <c r="NF140" s="57" t="str">
        <f t="shared" si="185"/>
        <v/>
      </c>
      <c r="NG140" s="57">
        <f t="shared" si="185"/>
        <v>355</v>
      </c>
      <c r="NH140" s="57" t="str">
        <f t="shared" si="185"/>
        <v/>
      </c>
      <c r="NI140" s="57" t="str">
        <f t="shared" si="185"/>
        <v/>
      </c>
      <c r="NJ140" s="57">
        <f t="shared" si="185"/>
        <v>37</v>
      </c>
      <c r="NK140" s="57" t="str">
        <f t="shared" si="185"/>
        <v/>
      </c>
      <c r="NL140" s="57" t="str">
        <f t="shared" si="185"/>
        <v/>
      </c>
      <c r="NM140" s="57" t="str">
        <f t="shared" si="185"/>
        <v/>
      </c>
      <c r="NN140" s="57" t="str">
        <f t="shared" si="185"/>
        <v/>
      </c>
      <c r="NO140" s="57">
        <f t="shared" si="185"/>
        <v>100</v>
      </c>
      <c r="NP140" s="57" t="str">
        <f t="shared" si="185"/>
        <v/>
      </c>
      <c r="NQ140" s="57" t="str">
        <f t="shared" si="185"/>
        <v/>
      </c>
      <c r="NR140" s="57" t="str">
        <f t="shared" si="185"/>
        <v/>
      </c>
      <c r="NS140" s="57">
        <f t="shared" si="185"/>
        <v>79</v>
      </c>
      <c r="NT140" s="57" t="str">
        <f t="shared" si="185"/>
        <v/>
      </c>
      <c r="NU140" s="57" t="str">
        <f>IF(ISNUMBER(#REF!),#REF!,"")</f>
        <v/>
      </c>
      <c r="NV140" s="57" t="str">
        <f>IF(ISNUMBER(#REF!),#REF!,"")</f>
        <v/>
      </c>
      <c r="NX140" s="57">
        <f>SUM($MB140:MC140)</f>
        <v>320</v>
      </c>
      <c r="NY140" s="57">
        <f>SUM($MB140:MD140)</f>
        <v>320</v>
      </c>
      <c r="NZ140" s="57">
        <f>SUM($MB140:ME140)</f>
        <v>785</v>
      </c>
      <c r="OA140" s="57">
        <f>SUM($MB140:MF140)</f>
        <v>785</v>
      </c>
      <c r="OB140" s="57">
        <f>SUM($MB140:MG140)</f>
        <v>1175</v>
      </c>
      <c r="OC140" s="57">
        <f>SUM($MB140:MH140)</f>
        <v>1175</v>
      </c>
      <c r="OD140" s="57">
        <f>SUM($MB140:MI140)</f>
        <v>1175</v>
      </c>
      <c r="OE140" s="57">
        <f>SUM($MB140:MJ140)</f>
        <v>1175</v>
      </c>
      <c r="OF140" s="57">
        <f>SUM($MB140:MK140)</f>
        <v>1175</v>
      </c>
      <c r="OG140" s="57">
        <f>SUM($MB140:ML140)</f>
        <v>1595</v>
      </c>
      <c r="OH140" s="57">
        <f>SUM($MB140:MM140)</f>
        <v>1927</v>
      </c>
      <c r="OI140" s="57">
        <f>SUM($MB140:MN140)</f>
        <v>1927</v>
      </c>
      <c r="OJ140" s="57">
        <f>SUM($MB140:MO140)</f>
        <v>1927</v>
      </c>
      <c r="OK140" s="57">
        <f>SUM($MB140:MP140)</f>
        <v>1927</v>
      </c>
      <c r="OL140" s="57">
        <f>SUM($MB140:MQ140)</f>
        <v>1927</v>
      </c>
      <c r="OM140" s="57">
        <f>SUM($MB140:MR140)</f>
        <v>2484</v>
      </c>
      <c r="ON140" s="57">
        <f>SUM($MB140:MS140)</f>
        <v>3019</v>
      </c>
      <c r="OO140" s="57">
        <f>SUM($MB140:MT140)</f>
        <v>3019</v>
      </c>
      <c r="OP140" s="57">
        <f>SUM($MB140:MU140)</f>
        <v>3429</v>
      </c>
      <c r="OQ140" s="57">
        <f>SUM($MB140:MV140)</f>
        <v>3429</v>
      </c>
      <c r="OR140" s="57">
        <f>SUM($MB140:MW140)</f>
        <v>3789</v>
      </c>
      <c r="OS140" s="57">
        <f>SUM($MB140:MX140)</f>
        <v>3789</v>
      </c>
      <c r="OT140" s="57">
        <f>SUM($MB140:MY140)</f>
        <v>3789</v>
      </c>
      <c r="OU140" s="57">
        <f>SUM($MB140:MZ140)</f>
        <v>4184</v>
      </c>
      <c r="OV140" s="57">
        <f>SUM($MB140:NA140)</f>
        <v>4184</v>
      </c>
      <c r="OW140" s="57">
        <f>SUM($MB140:NB140)</f>
        <v>4184</v>
      </c>
      <c r="OX140" s="57">
        <f>SUM($MB140:NC140)</f>
        <v>4524</v>
      </c>
      <c r="OY140" s="57">
        <f>SUM($MB140:ND140)</f>
        <v>4524</v>
      </c>
      <c r="OZ140" s="57">
        <f>SUM($MB140:NE140)</f>
        <v>4524</v>
      </c>
      <c r="PA140" s="57">
        <f>SUM($MB140:NF140)</f>
        <v>4524</v>
      </c>
      <c r="PB140" s="57">
        <f>SUM($MB140:NG140)</f>
        <v>4879</v>
      </c>
      <c r="PC140" s="57">
        <f>SUM($MB140:NH140)</f>
        <v>4879</v>
      </c>
      <c r="PD140" s="57">
        <f>SUM($MB140:NI140)</f>
        <v>4879</v>
      </c>
      <c r="PE140" s="57">
        <f>SUM($MB140:NJ140)</f>
        <v>4916</v>
      </c>
      <c r="PF140" s="57">
        <f>SUM($MB140:NK140)</f>
        <v>4916</v>
      </c>
      <c r="PG140" s="57">
        <f>SUM($MB140:NL140)</f>
        <v>4916</v>
      </c>
      <c r="PH140" s="57">
        <f>SUM($MB140:NM140)</f>
        <v>4916</v>
      </c>
      <c r="PI140" s="57">
        <f>SUM($MB140:NN140)</f>
        <v>4916</v>
      </c>
      <c r="PJ140" s="57">
        <f>SUM($MB140:NO140)</f>
        <v>5016</v>
      </c>
      <c r="PK140" s="57">
        <f>SUM($MB140:NP140)</f>
        <v>5016</v>
      </c>
      <c r="PL140" s="57">
        <f>SUM($MB140:NQ140)</f>
        <v>5016</v>
      </c>
      <c r="PM140" s="57">
        <f>SUM($MB140:NR140)</f>
        <v>5016</v>
      </c>
      <c r="PN140" s="57">
        <f>SUM($MB140:NS140)</f>
        <v>5095</v>
      </c>
      <c r="PO140" s="57">
        <f>SUM($MB140:NT140)</f>
        <v>5095</v>
      </c>
      <c r="PP140" s="57">
        <f>SUM($MB140:NU140)</f>
        <v>5095</v>
      </c>
      <c r="PQ140" s="57">
        <f>SUM($MB140:NV140)</f>
        <v>5095</v>
      </c>
      <c r="PR140" s="57">
        <f>SUM($MB140:NV140)</f>
        <v>5095</v>
      </c>
    </row>
    <row r="141" spans="1:434" ht="17" thickBot="1">
      <c r="A141" s="319"/>
      <c r="B141" s="307"/>
      <c r="C141" s="307"/>
      <c r="D141" s="307"/>
      <c r="E141" s="58" t="s">
        <v>66</v>
      </c>
      <c r="F141" s="310"/>
      <c r="G141" s="99"/>
      <c r="H141" s="42">
        <v>0</v>
      </c>
      <c r="I141" s="59"/>
      <c r="J141" s="60">
        <v>40.6</v>
      </c>
      <c r="K141" s="61"/>
      <c r="L141" s="60">
        <v>40.5</v>
      </c>
      <c r="M141" s="61"/>
      <c r="N141" s="60">
        <v>64.8</v>
      </c>
      <c r="O141" s="61"/>
      <c r="P141" s="61"/>
      <c r="Q141" s="61"/>
      <c r="R141" s="61"/>
      <c r="S141" s="60">
        <v>68</v>
      </c>
      <c r="T141" s="60">
        <v>73.099999999999994</v>
      </c>
      <c r="U141" s="60"/>
      <c r="V141" s="61"/>
      <c r="W141" s="61"/>
      <c r="X141" s="61"/>
      <c r="Y141" s="60">
        <v>79.23</v>
      </c>
      <c r="Z141" s="60">
        <v>72.2</v>
      </c>
      <c r="AA141" s="61"/>
      <c r="AB141" s="60">
        <v>71.099999999999994</v>
      </c>
      <c r="AC141" s="61"/>
      <c r="AD141" s="60">
        <v>68.900000000000006</v>
      </c>
      <c r="AE141" s="60"/>
      <c r="AF141" s="61"/>
      <c r="AG141" s="60">
        <v>63.2</v>
      </c>
      <c r="AH141" s="61"/>
      <c r="AI141" s="61"/>
      <c r="AJ141" s="60">
        <v>59.25</v>
      </c>
      <c r="AK141" s="62"/>
      <c r="AL141" s="62"/>
      <c r="AM141" s="62"/>
      <c r="AN141" s="63">
        <v>55.3</v>
      </c>
      <c r="AO141" s="62"/>
      <c r="AP141" s="62"/>
      <c r="AQ141" s="63">
        <v>57.1</v>
      </c>
      <c r="AR141" s="62"/>
      <c r="AS141" s="62"/>
      <c r="AT141" s="62"/>
      <c r="AU141" s="62"/>
      <c r="AV141" s="63">
        <v>58.3</v>
      </c>
      <c r="AW141" s="62"/>
      <c r="AX141" s="62"/>
      <c r="AY141" s="63"/>
      <c r="AZ141" s="64">
        <v>43.1</v>
      </c>
      <c r="BA141" s="63"/>
      <c r="BC141" s="319"/>
      <c r="BD141">
        <v>0</v>
      </c>
      <c r="BE141" s="65" t="e">
        <f t="shared" si="180"/>
        <v>#N/A</v>
      </c>
      <c r="BF141" s="65">
        <f t="shared" si="180"/>
        <v>0</v>
      </c>
      <c r="BG141" s="65" t="e">
        <f t="shared" si="180"/>
        <v>#N/A</v>
      </c>
      <c r="BH141" s="66">
        <f t="shared" si="180"/>
        <v>40.6</v>
      </c>
      <c r="BI141" s="66" t="e">
        <f t="shared" si="180"/>
        <v>#N/A</v>
      </c>
      <c r="BJ141" s="66">
        <f t="shared" si="180"/>
        <v>40.5</v>
      </c>
      <c r="BK141" s="66" t="e">
        <f t="shared" si="180"/>
        <v>#N/A</v>
      </c>
      <c r="BL141" s="66">
        <f t="shared" si="180"/>
        <v>64.8</v>
      </c>
      <c r="BM141" s="66" t="e">
        <f t="shared" si="180"/>
        <v>#N/A</v>
      </c>
      <c r="BN141" s="66" t="e">
        <f t="shared" si="180"/>
        <v>#N/A</v>
      </c>
      <c r="BO141" s="66" t="e">
        <f t="shared" si="180"/>
        <v>#N/A</v>
      </c>
      <c r="BP141" s="66" t="e">
        <f t="shared" si="180"/>
        <v>#N/A</v>
      </c>
      <c r="BQ141" s="66">
        <f t="shared" si="180"/>
        <v>68</v>
      </c>
      <c r="BR141" s="66">
        <f t="shared" si="180"/>
        <v>73.099999999999994</v>
      </c>
      <c r="BS141" s="66" t="e">
        <f t="shared" si="180"/>
        <v>#N/A</v>
      </c>
      <c r="BT141" s="66" t="e">
        <f t="shared" si="180"/>
        <v>#N/A</v>
      </c>
      <c r="BU141" s="66" t="e">
        <f t="shared" si="181"/>
        <v>#N/A</v>
      </c>
      <c r="BV141" s="66" t="e">
        <f t="shared" si="181"/>
        <v>#N/A</v>
      </c>
      <c r="BW141" s="66">
        <f t="shared" si="181"/>
        <v>79.23</v>
      </c>
      <c r="BX141" s="66">
        <f t="shared" si="181"/>
        <v>72.2</v>
      </c>
      <c r="BY141" s="66" t="e">
        <f t="shared" si="181"/>
        <v>#N/A</v>
      </c>
      <c r="BZ141" s="66">
        <f t="shared" si="181"/>
        <v>71.099999999999994</v>
      </c>
      <c r="CA141" s="66" t="e">
        <f t="shared" si="181"/>
        <v>#N/A</v>
      </c>
      <c r="CB141" s="66">
        <f t="shared" si="181"/>
        <v>68.900000000000006</v>
      </c>
      <c r="CC141" s="66" t="e">
        <f t="shared" si="181"/>
        <v>#N/A</v>
      </c>
      <c r="CD141" s="66" t="e">
        <f t="shared" si="181"/>
        <v>#N/A</v>
      </c>
      <c r="CE141" s="66">
        <f t="shared" si="181"/>
        <v>63.2</v>
      </c>
      <c r="CF141" s="66" t="e">
        <f t="shared" si="181"/>
        <v>#N/A</v>
      </c>
      <c r="CG141" s="66" t="e">
        <f t="shared" si="181"/>
        <v>#N/A</v>
      </c>
      <c r="CH141" s="66">
        <f t="shared" si="181"/>
        <v>59.25</v>
      </c>
      <c r="CI141" s="66" t="e">
        <f t="shared" si="181"/>
        <v>#N/A</v>
      </c>
      <c r="CJ141" s="66" t="e">
        <f t="shared" si="181"/>
        <v>#N/A</v>
      </c>
      <c r="CK141" s="66" t="e">
        <f t="shared" si="182"/>
        <v>#N/A</v>
      </c>
      <c r="CL141" s="66">
        <f t="shared" si="182"/>
        <v>55.3</v>
      </c>
      <c r="CM141" s="66" t="e">
        <f t="shared" si="182"/>
        <v>#N/A</v>
      </c>
      <c r="CN141" s="66" t="e">
        <f t="shared" si="182"/>
        <v>#N/A</v>
      </c>
      <c r="CO141" s="66">
        <f t="shared" si="182"/>
        <v>57.1</v>
      </c>
      <c r="CP141" s="66" t="e">
        <f t="shared" si="182"/>
        <v>#N/A</v>
      </c>
      <c r="CQ141" s="66" t="e">
        <f t="shared" si="182"/>
        <v>#N/A</v>
      </c>
      <c r="CR141" s="66" t="e">
        <f t="shared" si="182"/>
        <v>#N/A</v>
      </c>
      <c r="CS141" s="66" t="e">
        <f t="shared" si="182"/>
        <v>#N/A</v>
      </c>
      <c r="CT141" s="66">
        <f t="shared" si="182"/>
        <v>58.3</v>
      </c>
      <c r="CU141" s="66" t="e">
        <f t="shared" si="182"/>
        <v>#N/A</v>
      </c>
      <c r="CV141" s="66" t="e">
        <f t="shared" si="182"/>
        <v>#N/A</v>
      </c>
      <c r="CW141" s="66" t="e">
        <f t="shared" si="182"/>
        <v>#N/A</v>
      </c>
      <c r="CX141" s="66">
        <f t="shared" si="182"/>
        <v>43.1</v>
      </c>
      <c r="CY141" s="66" t="e">
        <f t="shared" si="182"/>
        <v>#N/A</v>
      </c>
      <c r="CZ141" s="66" t="e">
        <f>IF(#REF!="",NA(),#REF!)</f>
        <v>#REF!</v>
      </c>
      <c r="DA141" s="66" t="e">
        <f>IF(#REF!="",NA(),#REF!)</f>
        <v>#REF!</v>
      </c>
      <c r="DB141" s="66" t="e">
        <f>IF(#REF!="",NA(),#REF!)</f>
        <v>#REF!</v>
      </c>
      <c r="DC141" s="66" t="e">
        <f>IF(#REF!="",NA(),#REF!)</f>
        <v>#REF!</v>
      </c>
      <c r="DD141" s="66" t="e">
        <f>IF(#REF!="",NA(),#REF!)</f>
        <v>#REF!</v>
      </c>
      <c r="DE141" s="66" t="e">
        <f>IF(#REF!="",NA(),#REF!)</f>
        <v>#REF!</v>
      </c>
      <c r="DF141" s="66" t="e">
        <f>IF(#REF!="",NA(),#REF!)</f>
        <v>#REF!</v>
      </c>
      <c r="DG141" s="66" t="e">
        <f>IF(#REF!="",NA(),#REF!)</f>
        <v>#REF!</v>
      </c>
      <c r="DH141" s="66" t="e">
        <f>IF(#REF!="",NA(),#REF!)</f>
        <v>#REF!</v>
      </c>
      <c r="DI141" s="66" t="e">
        <f>IF(#REF!="",NA(),#REF!)</f>
        <v>#REF!</v>
      </c>
      <c r="DJ141" s="66" t="e">
        <f>IF(#REF!="",NA(),#REF!)</f>
        <v>#REF!</v>
      </c>
      <c r="DK141" s="66" t="e">
        <f>IF(#REF!="",NA(),#REF!)</f>
        <v>#REF!</v>
      </c>
      <c r="DL141" s="66" t="e">
        <f>IF(#REF!="",NA(),#REF!)</f>
        <v>#REF!</v>
      </c>
      <c r="DM141" s="66" t="e">
        <f>IF(#REF!="",NA(),#REF!)</f>
        <v>#REF!</v>
      </c>
      <c r="DN141" s="66" t="e">
        <f>IF(#REF!="",NA(),#REF!)</f>
        <v>#REF!</v>
      </c>
      <c r="DO141" s="66" t="e">
        <f>IF(#REF!="",NA(),#REF!)</f>
        <v>#REF!</v>
      </c>
      <c r="DP141" s="66" t="e">
        <f>IF(#REF!="",NA(),#REF!)</f>
        <v>#REF!</v>
      </c>
      <c r="DQ141" s="66" t="e">
        <f>IF(#REF!="",NA(),#REF!)</f>
        <v>#REF!</v>
      </c>
      <c r="DR141" s="66" t="e">
        <f>IF(#REF!="",NA(),#REF!)</f>
        <v>#REF!</v>
      </c>
      <c r="DS141" s="66" t="e">
        <f>IF(#REF!="",NA(),#REF!)</f>
        <v>#REF!</v>
      </c>
      <c r="DT141" s="66" t="e">
        <f>IF(#REF!="",NA(),#REF!)</f>
        <v>#REF!</v>
      </c>
      <c r="DU141" s="66" t="e">
        <f>IF(#REF!="",NA(),#REF!)</f>
        <v>#REF!</v>
      </c>
      <c r="DV141" s="66" t="e">
        <f>IF(#REF!="",NA(),#REF!)</f>
        <v>#REF!</v>
      </c>
      <c r="DW141" s="66" t="e">
        <f>IF(#REF!="",NA(),#REF!)</f>
        <v>#REF!</v>
      </c>
      <c r="DX141" s="67" t="e">
        <f>IF(#REF!="",NA(),#REF!)</f>
        <v>#REF!</v>
      </c>
      <c r="DY141" s="304"/>
      <c r="DZ141" s="307"/>
      <c r="EA141" s="68">
        <f>MAX(I141:BA141)</f>
        <v>79.23</v>
      </c>
      <c r="EB141" s="58" t="s">
        <v>67</v>
      </c>
      <c r="EC141" s="310"/>
      <c r="ED141" s="312"/>
      <c r="EE141" s="313"/>
      <c r="EF141" s="313"/>
      <c r="EG141" s="313"/>
      <c r="EH141" s="313"/>
      <c r="EI141" s="313"/>
      <c r="EJ141" s="53" t="str">
        <f t="shared" si="162"/>
        <v/>
      </c>
      <c r="EK141" s="53">
        <f t="shared" si="162"/>
        <v>0</v>
      </c>
      <c r="EL141" s="70" t="str">
        <f t="shared" si="162"/>
        <v/>
      </c>
      <c r="EM141">
        <f t="shared" si="162"/>
        <v>40.6</v>
      </c>
      <c r="EN141" t="str">
        <f t="shared" si="162"/>
        <v/>
      </c>
      <c r="EO141">
        <f t="shared" si="162"/>
        <v>40.5</v>
      </c>
      <c r="EP141" t="str">
        <f t="shared" si="162"/>
        <v/>
      </c>
      <c r="EQ141">
        <f t="shared" si="162"/>
        <v>64.8</v>
      </c>
      <c r="ER141" t="str">
        <f t="shared" si="162"/>
        <v/>
      </c>
      <c r="ES141" t="str">
        <f t="shared" si="162"/>
        <v/>
      </c>
      <c r="ET141" t="str">
        <f t="shared" si="162"/>
        <v/>
      </c>
      <c r="EU141" t="str">
        <f t="shared" si="162"/>
        <v/>
      </c>
      <c r="EV141">
        <f t="shared" si="162"/>
        <v>68</v>
      </c>
      <c r="EW141">
        <f t="shared" si="162"/>
        <v>73.099999999999994</v>
      </c>
      <c r="EX141" t="str">
        <f t="shared" si="162"/>
        <v/>
      </c>
      <c r="EY141" t="str">
        <f t="shared" si="162"/>
        <v/>
      </c>
      <c r="EZ141" t="str">
        <f t="shared" si="165"/>
        <v/>
      </c>
      <c r="FA141" t="str">
        <f t="shared" si="165"/>
        <v/>
      </c>
      <c r="FB141">
        <f t="shared" si="164"/>
        <v>79.23</v>
      </c>
      <c r="FC141">
        <f t="shared" si="164"/>
        <v>72.2</v>
      </c>
      <c r="FD141" t="str">
        <f t="shared" si="164"/>
        <v/>
      </c>
      <c r="FE141">
        <f t="shared" si="164"/>
        <v>71.099999999999994</v>
      </c>
      <c r="FF141" t="str">
        <f t="shared" si="164"/>
        <v/>
      </c>
      <c r="FG141">
        <f t="shared" si="164"/>
        <v>68.900000000000006</v>
      </c>
      <c r="FH141" t="str">
        <f t="shared" si="164"/>
        <v/>
      </c>
      <c r="FI141" t="str">
        <f t="shared" si="164"/>
        <v/>
      </c>
      <c r="FJ141">
        <f t="shared" si="164"/>
        <v>63.2</v>
      </c>
      <c r="FK141" t="str">
        <f t="shared" si="164"/>
        <v/>
      </c>
      <c r="FL141" t="str">
        <f t="shared" si="164"/>
        <v/>
      </c>
      <c r="FM141">
        <f t="shared" si="163"/>
        <v>59.25</v>
      </c>
      <c r="FN141" t="str">
        <f t="shared" si="163"/>
        <v/>
      </c>
      <c r="FO141" t="str">
        <f t="shared" si="163"/>
        <v/>
      </c>
      <c r="FP141" t="str">
        <f t="shared" si="163"/>
        <v/>
      </c>
      <c r="FQ141">
        <f t="shared" si="176"/>
        <v>55.3</v>
      </c>
      <c r="FR141" t="str">
        <f t="shared" si="176"/>
        <v/>
      </c>
      <c r="FS141" t="str">
        <f t="shared" si="176"/>
        <v/>
      </c>
      <c r="FT141">
        <f t="shared" si="176"/>
        <v>57.1</v>
      </c>
      <c r="FU141" t="str">
        <f t="shared" si="176"/>
        <v/>
      </c>
      <c r="FV141" t="str">
        <f t="shared" si="176"/>
        <v/>
      </c>
      <c r="FW141" t="str">
        <f t="shared" si="176"/>
        <v/>
      </c>
      <c r="FX141" t="str">
        <f t="shared" si="176"/>
        <v/>
      </c>
      <c r="FY141">
        <f t="shared" si="176"/>
        <v>58.3</v>
      </c>
      <c r="FZ141" t="str">
        <f t="shared" si="117"/>
        <v/>
      </c>
      <c r="GA141" t="str">
        <f t="shared" si="117"/>
        <v/>
      </c>
      <c r="GB141" t="str">
        <f t="shared" si="117"/>
        <v/>
      </c>
      <c r="GC141">
        <f t="shared" si="117"/>
        <v>43.1</v>
      </c>
      <c r="GD141" t="str">
        <f t="shared" si="117"/>
        <v/>
      </c>
      <c r="GE141" t="str">
        <f t="shared" si="117"/>
        <v/>
      </c>
      <c r="GF141" t="str">
        <f t="shared" si="117"/>
        <v/>
      </c>
      <c r="GG141" t="str">
        <f t="shared" si="177"/>
        <v/>
      </c>
      <c r="GH141" t="str">
        <f t="shared" si="177"/>
        <v/>
      </c>
      <c r="GI141" t="str">
        <f t="shared" si="177"/>
        <v/>
      </c>
      <c r="GJ141" t="str">
        <f t="shared" si="177"/>
        <v/>
      </c>
      <c r="GK141" t="str">
        <f t="shared" si="177"/>
        <v/>
      </c>
      <c r="GL141" t="str">
        <f t="shared" si="177"/>
        <v/>
      </c>
      <c r="GM141" t="str">
        <f t="shared" si="177"/>
        <v/>
      </c>
      <c r="GN141" t="str">
        <f t="shared" si="177"/>
        <v/>
      </c>
      <c r="GO141" t="str">
        <f t="shared" si="177"/>
        <v/>
      </c>
      <c r="GP141" t="str">
        <f t="shared" si="177"/>
        <v/>
      </c>
      <c r="GQ141" t="str">
        <f t="shared" si="177"/>
        <v/>
      </c>
      <c r="GR141" t="str">
        <f t="shared" si="177"/>
        <v/>
      </c>
      <c r="GS141" t="str">
        <f t="shared" si="173"/>
        <v/>
      </c>
      <c r="GT141" t="str">
        <f t="shared" si="173"/>
        <v/>
      </c>
      <c r="GU141" t="str">
        <f t="shared" si="173"/>
        <v/>
      </c>
      <c r="GV141" t="str">
        <f t="shared" si="173"/>
        <v/>
      </c>
      <c r="GW141" t="str">
        <f t="shared" si="173"/>
        <v/>
      </c>
      <c r="GX141" t="str">
        <f t="shared" si="131"/>
        <v/>
      </c>
      <c r="GY141" t="str">
        <f t="shared" si="131"/>
        <v/>
      </c>
      <c r="GZ141" t="str">
        <f t="shared" si="125"/>
        <v/>
      </c>
      <c r="HA141" t="str">
        <f t="shared" si="125"/>
        <v/>
      </c>
      <c r="HB141" t="str">
        <f t="shared" si="125"/>
        <v/>
      </c>
      <c r="HC141" s="71" t="str">
        <f t="shared" si="125"/>
        <v/>
      </c>
      <c r="HD141" s="313"/>
      <c r="HE141" s="313"/>
      <c r="HF141" s="313"/>
      <c r="HG141" s="313"/>
      <c r="HH141" s="313"/>
      <c r="HI141" s="316"/>
      <c r="HM141" s="70"/>
      <c r="KC141" s="71"/>
      <c r="KE141" s="318"/>
      <c r="KF141" s="72"/>
      <c r="KG141" s="72"/>
      <c r="KH141" s="73"/>
      <c r="KI141" s="74"/>
      <c r="KJ141" s="74"/>
      <c r="KK141" s="74"/>
      <c r="KL141" s="74"/>
      <c r="KM141" s="74"/>
      <c r="KN141" s="74"/>
      <c r="KO141" s="74"/>
      <c r="KP141" s="74"/>
      <c r="KQ141" s="74"/>
      <c r="KR141" s="74"/>
      <c r="KS141" s="74"/>
      <c r="KT141" s="74"/>
      <c r="KU141" s="74"/>
      <c r="KV141" s="74"/>
      <c r="KW141" s="74"/>
      <c r="KX141" s="74"/>
      <c r="KY141" s="74"/>
      <c r="KZ141" s="74"/>
      <c r="LA141" s="74"/>
      <c r="LB141" s="74"/>
      <c r="LC141" s="74"/>
      <c r="LD141" s="74"/>
      <c r="LE141" s="74"/>
      <c r="LF141" s="74"/>
      <c r="LG141" s="74"/>
      <c r="LH141" s="74"/>
      <c r="LI141" s="74"/>
      <c r="LJ141" s="74"/>
      <c r="LK141" s="74"/>
      <c r="LL141" s="74"/>
      <c r="LM141" s="74"/>
      <c r="LN141" s="74"/>
      <c r="LO141" s="74"/>
      <c r="LP141" s="74"/>
      <c r="LQ141" s="74"/>
      <c r="LR141" s="74"/>
      <c r="LS141" s="74"/>
      <c r="LT141" s="74"/>
      <c r="LU141" s="74"/>
      <c r="LV141" s="74"/>
      <c r="LW141" s="74"/>
      <c r="LX141" s="74"/>
      <c r="LY141" s="74"/>
      <c r="LZ141" s="74"/>
    </row>
    <row r="142" spans="1:434" ht="17" thickBot="1">
      <c r="A142" s="319"/>
      <c r="B142" s="307"/>
      <c r="C142" s="307"/>
      <c r="D142" s="307"/>
      <c r="E142" s="58" t="s">
        <v>68</v>
      </c>
      <c r="F142" s="310"/>
      <c r="G142" s="99"/>
      <c r="H142" s="42"/>
      <c r="I142" s="59"/>
      <c r="J142" s="60">
        <v>23.6</v>
      </c>
      <c r="K142" s="61"/>
      <c r="L142" s="60">
        <v>26.9</v>
      </c>
      <c r="M142" s="61"/>
      <c r="N142" s="60">
        <v>30.3</v>
      </c>
      <c r="O142" s="61"/>
      <c r="P142" s="61"/>
      <c r="Q142" s="61"/>
      <c r="R142" s="61"/>
      <c r="S142" s="60">
        <v>30.1</v>
      </c>
      <c r="T142" s="60">
        <v>22.5</v>
      </c>
      <c r="U142" s="60"/>
      <c r="V142" s="61"/>
      <c r="W142" s="61"/>
      <c r="X142" s="61"/>
      <c r="Y142" s="60">
        <v>19.2</v>
      </c>
      <c r="Z142" s="60">
        <v>25.5</v>
      </c>
      <c r="AA142" s="61"/>
      <c r="AB142" s="60">
        <v>26</v>
      </c>
      <c r="AC142" s="61"/>
      <c r="AD142" s="60">
        <v>29.5</v>
      </c>
      <c r="AE142" s="60"/>
      <c r="AF142" s="61"/>
      <c r="AG142" s="60">
        <v>25.2</v>
      </c>
      <c r="AH142" s="61"/>
      <c r="AI142" s="61"/>
      <c r="AJ142" s="60">
        <v>24.95</v>
      </c>
      <c r="AK142" s="62"/>
      <c r="AL142" s="62"/>
      <c r="AM142" s="62"/>
      <c r="AN142" s="63">
        <v>24.7</v>
      </c>
      <c r="AO142" s="62"/>
      <c r="AP142" s="62"/>
      <c r="AQ142" s="63">
        <v>37.6</v>
      </c>
      <c r="AR142" s="62"/>
      <c r="AS142" s="62"/>
      <c r="AT142" s="62"/>
      <c r="AU142" s="62"/>
      <c r="AV142" s="63">
        <v>39.1</v>
      </c>
      <c r="AW142" s="62"/>
      <c r="AX142" s="62"/>
      <c r="AY142" s="63"/>
      <c r="AZ142" s="64">
        <v>30</v>
      </c>
      <c r="BA142" s="63"/>
      <c r="BC142" s="319"/>
      <c r="BD142">
        <v>0</v>
      </c>
      <c r="BE142" s="65" t="e">
        <f t="shared" si="180"/>
        <v>#N/A</v>
      </c>
      <c r="BF142" s="65" t="e">
        <f t="shared" si="180"/>
        <v>#N/A</v>
      </c>
      <c r="BG142" s="65" t="e">
        <f t="shared" si="180"/>
        <v>#N/A</v>
      </c>
      <c r="BH142" s="66">
        <f t="shared" si="180"/>
        <v>23.6</v>
      </c>
      <c r="BI142" s="66" t="e">
        <f t="shared" si="180"/>
        <v>#N/A</v>
      </c>
      <c r="BJ142" s="66">
        <f t="shared" si="180"/>
        <v>26.9</v>
      </c>
      <c r="BK142" s="66" t="e">
        <f t="shared" si="180"/>
        <v>#N/A</v>
      </c>
      <c r="BL142" s="66">
        <f t="shared" si="180"/>
        <v>30.3</v>
      </c>
      <c r="BM142" s="66" t="e">
        <f t="shared" si="180"/>
        <v>#N/A</v>
      </c>
      <c r="BN142" s="66" t="e">
        <f t="shared" si="180"/>
        <v>#N/A</v>
      </c>
      <c r="BO142" s="66" t="e">
        <f t="shared" si="180"/>
        <v>#N/A</v>
      </c>
      <c r="BP142" s="66" t="e">
        <f t="shared" si="180"/>
        <v>#N/A</v>
      </c>
      <c r="BQ142" s="66">
        <f t="shared" si="180"/>
        <v>30.1</v>
      </c>
      <c r="BR142" s="66">
        <f t="shared" si="180"/>
        <v>22.5</v>
      </c>
      <c r="BS142" s="66" t="e">
        <f t="shared" si="180"/>
        <v>#N/A</v>
      </c>
      <c r="BT142" s="66" t="e">
        <f t="shared" si="180"/>
        <v>#N/A</v>
      </c>
      <c r="BU142" s="66" t="e">
        <f t="shared" si="181"/>
        <v>#N/A</v>
      </c>
      <c r="BV142" s="66" t="e">
        <f t="shared" si="181"/>
        <v>#N/A</v>
      </c>
      <c r="BW142" s="66">
        <f t="shared" si="181"/>
        <v>19.2</v>
      </c>
      <c r="BX142" s="66">
        <f t="shared" si="181"/>
        <v>25.5</v>
      </c>
      <c r="BY142" s="66" t="e">
        <f t="shared" si="181"/>
        <v>#N/A</v>
      </c>
      <c r="BZ142" s="66">
        <f t="shared" si="181"/>
        <v>26</v>
      </c>
      <c r="CA142" s="66" t="e">
        <f t="shared" si="181"/>
        <v>#N/A</v>
      </c>
      <c r="CB142" s="66">
        <f t="shared" si="181"/>
        <v>29.5</v>
      </c>
      <c r="CC142" s="66" t="e">
        <f t="shared" si="181"/>
        <v>#N/A</v>
      </c>
      <c r="CD142" s="66" t="e">
        <f t="shared" si="181"/>
        <v>#N/A</v>
      </c>
      <c r="CE142" s="66">
        <f t="shared" si="181"/>
        <v>25.2</v>
      </c>
      <c r="CF142" s="66" t="e">
        <f t="shared" si="181"/>
        <v>#N/A</v>
      </c>
      <c r="CG142" s="66" t="e">
        <f t="shared" si="181"/>
        <v>#N/A</v>
      </c>
      <c r="CH142" s="66">
        <f t="shared" si="181"/>
        <v>24.95</v>
      </c>
      <c r="CI142" s="66" t="e">
        <f t="shared" si="181"/>
        <v>#N/A</v>
      </c>
      <c r="CJ142" s="66" t="e">
        <f t="shared" si="181"/>
        <v>#N/A</v>
      </c>
      <c r="CK142" s="66" t="e">
        <f t="shared" si="182"/>
        <v>#N/A</v>
      </c>
      <c r="CL142" s="66">
        <f t="shared" si="182"/>
        <v>24.7</v>
      </c>
      <c r="CM142" s="66" t="e">
        <f t="shared" si="182"/>
        <v>#N/A</v>
      </c>
      <c r="CN142" s="66" t="e">
        <f t="shared" si="182"/>
        <v>#N/A</v>
      </c>
      <c r="CO142" s="66">
        <f t="shared" si="182"/>
        <v>37.6</v>
      </c>
      <c r="CP142" s="66" t="e">
        <f t="shared" si="182"/>
        <v>#N/A</v>
      </c>
      <c r="CQ142" s="66" t="e">
        <f t="shared" si="182"/>
        <v>#N/A</v>
      </c>
      <c r="CR142" s="66" t="e">
        <f t="shared" si="182"/>
        <v>#N/A</v>
      </c>
      <c r="CS142" s="66" t="e">
        <f t="shared" si="182"/>
        <v>#N/A</v>
      </c>
      <c r="CT142" s="66">
        <f t="shared" si="182"/>
        <v>39.1</v>
      </c>
      <c r="CU142" s="66" t="e">
        <f t="shared" si="182"/>
        <v>#N/A</v>
      </c>
      <c r="CV142" s="66" t="e">
        <f t="shared" si="182"/>
        <v>#N/A</v>
      </c>
      <c r="CW142" s="66" t="e">
        <f t="shared" si="182"/>
        <v>#N/A</v>
      </c>
      <c r="CX142" s="66">
        <f t="shared" si="182"/>
        <v>30</v>
      </c>
      <c r="CY142" s="66" t="e">
        <f t="shared" si="182"/>
        <v>#N/A</v>
      </c>
      <c r="CZ142" s="66" t="e">
        <f>IF(#REF!="",NA(),#REF!)</f>
        <v>#REF!</v>
      </c>
      <c r="DA142" s="66" t="e">
        <f>IF(#REF!="",NA(),#REF!)</f>
        <v>#REF!</v>
      </c>
      <c r="DB142" s="66" t="e">
        <f>IF(#REF!="",NA(),#REF!)</f>
        <v>#REF!</v>
      </c>
      <c r="DC142" s="66" t="e">
        <f>IF(#REF!="",NA(),#REF!)</f>
        <v>#REF!</v>
      </c>
      <c r="DD142" s="66" t="e">
        <f>IF(#REF!="",NA(),#REF!)</f>
        <v>#REF!</v>
      </c>
      <c r="DE142" s="66" t="e">
        <f>IF(#REF!="",NA(),#REF!)</f>
        <v>#REF!</v>
      </c>
      <c r="DF142" s="66" t="e">
        <f>IF(#REF!="",NA(),#REF!)</f>
        <v>#REF!</v>
      </c>
      <c r="DG142" s="66" t="e">
        <f>IF(#REF!="",NA(),#REF!)</f>
        <v>#REF!</v>
      </c>
      <c r="DH142" s="66" t="e">
        <f>IF(#REF!="",NA(),#REF!)</f>
        <v>#REF!</v>
      </c>
      <c r="DI142" s="66" t="e">
        <f>IF(#REF!="",NA(),#REF!)</f>
        <v>#REF!</v>
      </c>
      <c r="DJ142" s="66" t="e">
        <f>IF(#REF!="",NA(),#REF!)</f>
        <v>#REF!</v>
      </c>
      <c r="DK142" s="66" t="e">
        <f>IF(#REF!="",NA(),#REF!)</f>
        <v>#REF!</v>
      </c>
      <c r="DL142" s="66" t="e">
        <f>IF(#REF!="",NA(),#REF!)</f>
        <v>#REF!</v>
      </c>
      <c r="DM142" s="66" t="e">
        <f>IF(#REF!="",NA(),#REF!)</f>
        <v>#REF!</v>
      </c>
      <c r="DN142" s="66" t="e">
        <f>IF(#REF!="",NA(),#REF!)</f>
        <v>#REF!</v>
      </c>
      <c r="DO142" s="66" t="e">
        <f>IF(#REF!="",NA(),#REF!)</f>
        <v>#REF!</v>
      </c>
      <c r="DP142" s="66" t="e">
        <f>IF(#REF!="",NA(),#REF!)</f>
        <v>#REF!</v>
      </c>
      <c r="DQ142" s="66" t="e">
        <f>IF(#REF!="",NA(),#REF!)</f>
        <v>#REF!</v>
      </c>
      <c r="DR142" s="66" t="e">
        <f>IF(#REF!="",NA(),#REF!)</f>
        <v>#REF!</v>
      </c>
      <c r="DS142" s="66" t="e">
        <f>IF(#REF!="",NA(),#REF!)</f>
        <v>#REF!</v>
      </c>
      <c r="DT142" s="66" t="e">
        <f>IF(#REF!="",NA(),#REF!)</f>
        <v>#REF!</v>
      </c>
      <c r="DU142" s="66" t="e">
        <f>IF(#REF!="",NA(),#REF!)</f>
        <v>#REF!</v>
      </c>
      <c r="DV142" s="66" t="e">
        <f>IF(#REF!="",NA(),#REF!)</f>
        <v>#REF!</v>
      </c>
      <c r="DW142" s="66" t="e">
        <f>IF(#REF!="",NA(),#REF!)</f>
        <v>#REF!</v>
      </c>
      <c r="DX142" s="67" t="e">
        <f>IF(#REF!="",NA(),#REF!)</f>
        <v>#REF!</v>
      </c>
      <c r="DY142" s="304"/>
      <c r="DZ142" s="307"/>
      <c r="EA142" s="68"/>
      <c r="EB142" s="58" t="s">
        <v>69</v>
      </c>
      <c r="EC142" s="310"/>
      <c r="ED142" s="312"/>
      <c r="EE142" s="313"/>
      <c r="EF142" s="313"/>
      <c r="EG142" s="313"/>
      <c r="EH142" s="313"/>
      <c r="EI142" s="313"/>
      <c r="EJ142" s="53" t="str">
        <f t="shared" si="162"/>
        <v/>
      </c>
      <c r="EK142" s="53" t="str">
        <f t="shared" ref="EK142:EY158" si="186">IF(ISNUMBER(BF142),BF142,"")</f>
        <v/>
      </c>
      <c r="EL142" s="70" t="str">
        <f t="shared" si="186"/>
        <v/>
      </c>
      <c r="EM142">
        <f t="shared" si="186"/>
        <v>23.6</v>
      </c>
      <c r="EN142" t="str">
        <f t="shared" si="186"/>
        <v/>
      </c>
      <c r="EO142">
        <f t="shared" si="186"/>
        <v>26.9</v>
      </c>
      <c r="EP142" t="str">
        <f t="shared" si="186"/>
        <v/>
      </c>
      <c r="EQ142">
        <f t="shared" si="186"/>
        <v>30.3</v>
      </c>
      <c r="ER142" t="str">
        <f t="shared" si="186"/>
        <v/>
      </c>
      <c r="ES142" t="str">
        <f t="shared" si="186"/>
        <v/>
      </c>
      <c r="ET142" t="str">
        <f t="shared" si="186"/>
        <v/>
      </c>
      <c r="EU142" t="str">
        <f t="shared" si="186"/>
        <v/>
      </c>
      <c r="EV142">
        <f t="shared" si="186"/>
        <v>30.1</v>
      </c>
      <c r="EW142">
        <f t="shared" si="186"/>
        <v>22.5</v>
      </c>
      <c r="EX142" t="str">
        <f t="shared" si="186"/>
        <v/>
      </c>
      <c r="EY142" t="str">
        <f t="shared" si="186"/>
        <v/>
      </c>
      <c r="EZ142" t="str">
        <f t="shared" si="165"/>
        <v/>
      </c>
      <c r="FA142" t="str">
        <f t="shared" si="165"/>
        <v/>
      </c>
      <c r="FB142">
        <f t="shared" si="164"/>
        <v>19.2</v>
      </c>
      <c r="FC142">
        <f t="shared" si="164"/>
        <v>25.5</v>
      </c>
      <c r="FD142" t="str">
        <f t="shared" si="164"/>
        <v/>
      </c>
      <c r="FE142">
        <f t="shared" si="164"/>
        <v>26</v>
      </c>
      <c r="FF142" t="str">
        <f t="shared" si="164"/>
        <v/>
      </c>
      <c r="FG142">
        <f t="shared" si="164"/>
        <v>29.5</v>
      </c>
      <c r="FH142" t="str">
        <f t="shared" si="164"/>
        <v/>
      </c>
      <c r="FI142" t="str">
        <f t="shared" si="164"/>
        <v/>
      </c>
      <c r="FJ142">
        <f t="shared" si="164"/>
        <v>25.2</v>
      </c>
      <c r="FK142" t="str">
        <f t="shared" si="164"/>
        <v/>
      </c>
      <c r="FL142" t="str">
        <f t="shared" si="164"/>
        <v/>
      </c>
      <c r="FM142">
        <f t="shared" si="163"/>
        <v>24.95</v>
      </c>
      <c r="FN142" t="str">
        <f t="shared" si="163"/>
        <v/>
      </c>
      <c r="FO142" t="str">
        <f t="shared" si="163"/>
        <v/>
      </c>
      <c r="FP142" t="str">
        <f t="shared" si="163"/>
        <v/>
      </c>
      <c r="FQ142">
        <f t="shared" si="176"/>
        <v>24.7</v>
      </c>
      <c r="FR142" t="str">
        <f t="shared" si="176"/>
        <v/>
      </c>
      <c r="FS142" t="str">
        <f t="shared" si="176"/>
        <v/>
      </c>
      <c r="FT142">
        <f t="shared" si="176"/>
        <v>37.6</v>
      </c>
      <c r="FU142" t="str">
        <f t="shared" si="176"/>
        <v/>
      </c>
      <c r="FV142" t="str">
        <f t="shared" si="176"/>
        <v/>
      </c>
      <c r="FW142" t="str">
        <f t="shared" si="176"/>
        <v/>
      </c>
      <c r="FX142" t="str">
        <f t="shared" si="176"/>
        <v/>
      </c>
      <c r="FY142">
        <f t="shared" si="176"/>
        <v>39.1</v>
      </c>
      <c r="FZ142" t="str">
        <f t="shared" si="117"/>
        <v/>
      </c>
      <c r="GA142" t="str">
        <f t="shared" si="117"/>
        <v/>
      </c>
      <c r="GB142" t="str">
        <f t="shared" si="117"/>
        <v/>
      </c>
      <c r="GC142">
        <f t="shared" si="117"/>
        <v>30</v>
      </c>
      <c r="GD142" t="str">
        <f t="shared" si="117"/>
        <v/>
      </c>
      <c r="GE142" t="str">
        <f t="shared" si="117"/>
        <v/>
      </c>
      <c r="GF142" t="str">
        <f t="shared" si="117"/>
        <v/>
      </c>
      <c r="GG142" t="str">
        <f t="shared" si="177"/>
        <v/>
      </c>
      <c r="GH142" t="str">
        <f t="shared" si="177"/>
        <v/>
      </c>
      <c r="GI142" t="str">
        <f t="shared" si="177"/>
        <v/>
      </c>
      <c r="GJ142" t="str">
        <f t="shared" si="177"/>
        <v/>
      </c>
      <c r="GK142" t="str">
        <f t="shared" si="177"/>
        <v/>
      </c>
      <c r="GL142" t="str">
        <f t="shared" si="177"/>
        <v/>
      </c>
      <c r="GM142" t="str">
        <f t="shared" si="177"/>
        <v/>
      </c>
      <c r="GN142" t="str">
        <f t="shared" si="177"/>
        <v/>
      </c>
      <c r="GO142" t="str">
        <f t="shared" si="177"/>
        <v/>
      </c>
      <c r="GP142" t="str">
        <f t="shared" si="177"/>
        <v/>
      </c>
      <c r="GQ142" t="str">
        <f t="shared" si="177"/>
        <v/>
      </c>
      <c r="GR142" t="str">
        <f t="shared" si="177"/>
        <v/>
      </c>
      <c r="GS142" t="str">
        <f t="shared" si="173"/>
        <v/>
      </c>
      <c r="GT142" t="str">
        <f t="shared" si="173"/>
        <v/>
      </c>
      <c r="GU142" t="str">
        <f t="shared" si="173"/>
        <v/>
      </c>
      <c r="GV142" t="str">
        <f t="shared" si="173"/>
        <v/>
      </c>
      <c r="GW142" t="str">
        <f t="shared" si="173"/>
        <v/>
      </c>
      <c r="GX142" t="str">
        <f t="shared" si="131"/>
        <v/>
      </c>
      <c r="GY142" t="str">
        <f t="shared" si="131"/>
        <v/>
      </c>
      <c r="GZ142" t="str">
        <f t="shared" si="125"/>
        <v/>
      </c>
      <c r="HA142" t="str">
        <f t="shared" si="125"/>
        <v/>
      </c>
      <c r="HB142" t="str">
        <f t="shared" si="125"/>
        <v/>
      </c>
      <c r="HC142" s="71" t="str">
        <f t="shared" si="125"/>
        <v/>
      </c>
      <c r="HD142" s="313"/>
      <c r="HE142" s="313"/>
      <c r="HF142" s="313"/>
      <c r="HG142" s="313"/>
      <c r="HH142" s="313"/>
      <c r="HI142" s="316"/>
      <c r="HM142" s="70"/>
      <c r="KC142" s="71"/>
      <c r="KE142" s="318"/>
      <c r="KF142" s="72"/>
      <c r="KG142" s="72"/>
      <c r="KH142" s="73"/>
      <c r="KI142" s="74"/>
      <c r="KJ142" s="74"/>
      <c r="KK142" s="74"/>
      <c r="KL142" s="74"/>
      <c r="KM142" s="74"/>
      <c r="KN142" s="74"/>
      <c r="KO142" s="74"/>
      <c r="KP142" s="74"/>
      <c r="KQ142" s="74"/>
      <c r="KR142" s="74"/>
      <c r="KS142" s="74"/>
      <c r="KT142" s="74"/>
      <c r="KU142" s="74"/>
      <c r="KV142" s="74"/>
      <c r="KW142" s="74"/>
      <c r="KX142" s="74"/>
      <c r="KY142" s="74"/>
      <c r="KZ142" s="74"/>
      <c r="LA142" s="74"/>
      <c r="LB142" s="74"/>
      <c r="LC142" s="74"/>
      <c r="LD142" s="74"/>
      <c r="LE142" s="74"/>
      <c r="LF142" s="74"/>
      <c r="LG142" s="74"/>
      <c r="LH142" s="74"/>
      <c r="LI142" s="74"/>
      <c r="LJ142" s="74"/>
      <c r="LK142" s="74"/>
      <c r="LL142" s="74"/>
      <c r="LM142" s="74"/>
      <c r="LN142" s="74"/>
      <c r="LO142" s="74"/>
      <c r="LP142" s="74"/>
      <c r="LQ142" s="74"/>
      <c r="LR142" s="74"/>
      <c r="LS142" s="74"/>
      <c r="LT142" s="74"/>
      <c r="LU142" s="74"/>
      <c r="LV142" s="74"/>
      <c r="LW142" s="74"/>
      <c r="LX142" s="74"/>
      <c r="LY142" s="74"/>
      <c r="LZ142" s="74"/>
    </row>
    <row r="143" spans="1:434" ht="17" thickBot="1">
      <c r="A143" s="319"/>
      <c r="B143" s="307"/>
      <c r="C143" s="307"/>
      <c r="D143" s="307"/>
      <c r="E143" s="58" t="s">
        <v>70</v>
      </c>
      <c r="F143" s="310"/>
      <c r="G143" s="99"/>
      <c r="H143" s="42"/>
      <c r="I143" s="59"/>
      <c r="J143" s="60">
        <v>12.2</v>
      </c>
      <c r="K143" s="61"/>
      <c r="L143" s="60">
        <v>8.6999999999999993</v>
      </c>
      <c r="M143" s="61"/>
      <c r="N143" s="60">
        <v>1.9</v>
      </c>
      <c r="O143" s="61"/>
      <c r="P143" s="61"/>
      <c r="Q143" s="61"/>
      <c r="R143" s="61"/>
      <c r="S143" s="60">
        <v>2</v>
      </c>
      <c r="T143" s="60">
        <v>1.8</v>
      </c>
      <c r="U143" s="60"/>
      <c r="V143" s="61"/>
      <c r="W143" s="61"/>
      <c r="X143" s="61"/>
      <c r="Y143" s="60">
        <v>1.2</v>
      </c>
      <c r="Z143" s="60">
        <v>1.5</v>
      </c>
      <c r="AA143" s="61"/>
      <c r="AB143" s="60">
        <v>2.4</v>
      </c>
      <c r="AC143" s="61"/>
      <c r="AD143" s="60">
        <v>1.5</v>
      </c>
      <c r="AE143" s="60"/>
      <c r="AF143" s="61"/>
      <c r="AG143" s="60">
        <v>3.2</v>
      </c>
      <c r="AH143" s="61"/>
      <c r="AI143" s="61"/>
      <c r="AJ143" s="60">
        <v>3.3</v>
      </c>
      <c r="AK143" s="62"/>
      <c r="AL143" s="62"/>
      <c r="AM143" s="62"/>
      <c r="AN143" s="63">
        <v>3.4</v>
      </c>
      <c r="AO143" s="62"/>
      <c r="AP143" s="62"/>
      <c r="AQ143" s="63">
        <v>2.6</v>
      </c>
      <c r="AR143" s="62"/>
      <c r="AS143" s="62"/>
      <c r="AT143" s="62"/>
      <c r="AU143" s="62"/>
      <c r="AV143" s="63">
        <v>1.2</v>
      </c>
      <c r="AW143" s="62"/>
      <c r="AX143" s="62"/>
      <c r="AY143" s="63"/>
      <c r="AZ143" s="64">
        <v>6.4</v>
      </c>
      <c r="BA143" s="63"/>
      <c r="BC143" s="319"/>
      <c r="BD143">
        <v>0</v>
      </c>
      <c r="BE143" s="65" t="e">
        <f t="shared" si="180"/>
        <v>#N/A</v>
      </c>
      <c r="BF143" s="65" t="e">
        <f t="shared" si="180"/>
        <v>#N/A</v>
      </c>
      <c r="BG143" s="65" t="e">
        <f t="shared" si="180"/>
        <v>#N/A</v>
      </c>
      <c r="BH143" s="66">
        <f t="shared" si="180"/>
        <v>12.2</v>
      </c>
      <c r="BI143" s="66" t="e">
        <f t="shared" si="180"/>
        <v>#N/A</v>
      </c>
      <c r="BJ143" s="66">
        <f t="shared" si="180"/>
        <v>8.6999999999999993</v>
      </c>
      <c r="BK143" s="66" t="e">
        <f t="shared" si="180"/>
        <v>#N/A</v>
      </c>
      <c r="BL143" s="66">
        <f t="shared" si="180"/>
        <v>1.9</v>
      </c>
      <c r="BM143" s="66" t="e">
        <f t="shared" si="180"/>
        <v>#N/A</v>
      </c>
      <c r="BN143" s="66" t="e">
        <f t="shared" si="180"/>
        <v>#N/A</v>
      </c>
      <c r="BO143" s="66" t="e">
        <f t="shared" si="180"/>
        <v>#N/A</v>
      </c>
      <c r="BP143" s="66" t="e">
        <f t="shared" si="180"/>
        <v>#N/A</v>
      </c>
      <c r="BQ143" s="66">
        <f t="shared" si="180"/>
        <v>2</v>
      </c>
      <c r="BR143" s="66">
        <f t="shared" si="180"/>
        <v>1.8</v>
      </c>
      <c r="BS143" s="66" t="e">
        <f t="shared" si="180"/>
        <v>#N/A</v>
      </c>
      <c r="BT143" s="66" t="e">
        <f t="shared" si="180"/>
        <v>#N/A</v>
      </c>
      <c r="BU143" s="66" t="e">
        <f t="shared" si="181"/>
        <v>#N/A</v>
      </c>
      <c r="BV143" s="66" t="e">
        <f t="shared" si="181"/>
        <v>#N/A</v>
      </c>
      <c r="BW143" s="66">
        <f t="shared" si="181"/>
        <v>1.2</v>
      </c>
      <c r="BX143" s="66">
        <f t="shared" si="181"/>
        <v>1.5</v>
      </c>
      <c r="BY143" s="66" t="e">
        <f t="shared" si="181"/>
        <v>#N/A</v>
      </c>
      <c r="BZ143" s="66">
        <f t="shared" si="181"/>
        <v>2.4</v>
      </c>
      <c r="CA143" s="66" t="e">
        <f t="shared" si="181"/>
        <v>#N/A</v>
      </c>
      <c r="CB143" s="66">
        <f t="shared" si="181"/>
        <v>1.5</v>
      </c>
      <c r="CC143" s="66" t="e">
        <f t="shared" si="181"/>
        <v>#N/A</v>
      </c>
      <c r="CD143" s="66" t="e">
        <f t="shared" si="181"/>
        <v>#N/A</v>
      </c>
      <c r="CE143" s="66">
        <f t="shared" si="181"/>
        <v>3.2</v>
      </c>
      <c r="CF143" s="66" t="e">
        <f t="shared" si="181"/>
        <v>#N/A</v>
      </c>
      <c r="CG143" s="66" t="e">
        <f t="shared" si="181"/>
        <v>#N/A</v>
      </c>
      <c r="CH143" s="66">
        <f t="shared" si="181"/>
        <v>3.3</v>
      </c>
      <c r="CI143" s="66" t="e">
        <f t="shared" si="181"/>
        <v>#N/A</v>
      </c>
      <c r="CJ143" s="66" t="e">
        <f t="shared" si="181"/>
        <v>#N/A</v>
      </c>
      <c r="CK143" s="66" t="e">
        <f t="shared" si="182"/>
        <v>#N/A</v>
      </c>
      <c r="CL143" s="66">
        <f t="shared" si="182"/>
        <v>3.4</v>
      </c>
      <c r="CM143" s="66" t="e">
        <f t="shared" si="182"/>
        <v>#N/A</v>
      </c>
      <c r="CN143" s="66" t="e">
        <f t="shared" si="182"/>
        <v>#N/A</v>
      </c>
      <c r="CO143" s="66">
        <f t="shared" si="182"/>
        <v>2.6</v>
      </c>
      <c r="CP143" s="66" t="e">
        <f t="shared" si="182"/>
        <v>#N/A</v>
      </c>
      <c r="CQ143" s="66" t="e">
        <f t="shared" si="182"/>
        <v>#N/A</v>
      </c>
      <c r="CR143" s="66" t="e">
        <f t="shared" si="182"/>
        <v>#N/A</v>
      </c>
      <c r="CS143" s="66" t="e">
        <f t="shared" si="182"/>
        <v>#N/A</v>
      </c>
      <c r="CT143" s="66">
        <f t="shared" si="182"/>
        <v>1.2</v>
      </c>
      <c r="CU143" s="66" t="e">
        <f t="shared" si="182"/>
        <v>#N/A</v>
      </c>
      <c r="CV143" s="66" t="e">
        <f t="shared" si="182"/>
        <v>#N/A</v>
      </c>
      <c r="CW143" s="66" t="e">
        <f t="shared" si="182"/>
        <v>#N/A</v>
      </c>
      <c r="CX143" s="66">
        <f t="shared" si="182"/>
        <v>6.4</v>
      </c>
      <c r="CY143" s="66" t="e">
        <f t="shared" si="182"/>
        <v>#N/A</v>
      </c>
      <c r="CZ143" s="66" t="e">
        <f>IF(#REF!="",NA(),#REF!)</f>
        <v>#REF!</v>
      </c>
      <c r="DA143" s="66" t="e">
        <f>IF(#REF!="",NA(),#REF!)</f>
        <v>#REF!</v>
      </c>
      <c r="DB143" s="66" t="e">
        <f>IF(#REF!="",NA(),#REF!)</f>
        <v>#REF!</v>
      </c>
      <c r="DC143" s="66" t="e">
        <f>IF(#REF!="",NA(),#REF!)</f>
        <v>#REF!</v>
      </c>
      <c r="DD143" s="66" t="e">
        <f>IF(#REF!="",NA(),#REF!)</f>
        <v>#REF!</v>
      </c>
      <c r="DE143" s="66" t="e">
        <f>IF(#REF!="",NA(),#REF!)</f>
        <v>#REF!</v>
      </c>
      <c r="DF143" s="66" t="e">
        <f>IF(#REF!="",NA(),#REF!)</f>
        <v>#REF!</v>
      </c>
      <c r="DG143" s="66" t="e">
        <f>IF(#REF!="",NA(),#REF!)</f>
        <v>#REF!</v>
      </c>
      <c r="DH143" s="66" t="e">
        <f>IF(#REF!="",NA(),#REF!)</f>
        <v>#REF!</v>
      </c>
      <c r="DI143" s="66" t="e">
        <f>IF(#REF!="",NA(),#REF!)</f>
        <v>#REF!</v>
      </c>
      <c r="DJ143" s="66" t="e">
        <f>IF(#REF!="",NA(),#REF!)</f>
        <v>#REF!</v>
      </c>
      <c r="DK143" s="66" t="e">
        <f>IF(#REF!="",NA(),#REF!)</f>
        <v>#REF!</v>
      </c>
      <c r="DL143" s="66" t="e">
        <f>IF(#REF!="",NA(),#REF!)</f>
        <v>#REF!</v>
      </c>
      <c r="DM143" s="66" t="e">
        <f>IF(#REF!="",NA(),#REF!)</f>
        <v>#REF!</v>
      </c>
      <c r="DN143" s="66" t="e">
        <f>IF(#REF!="",NA(),#REF!)</f>
        <v>#REF!</v>
      </c>
      <c r="DO143" s="66" t="e">
        <f>IF(#REF!="",NA(),#REF!)</f>
        <v>#REF!</v>
      </c>
      <c r="DP143" s="66" t="e">
        <f>IF(#REF!="",NA(),#REF!)</f>
        <v>#REF!</v>
      </c>
      <c r="DQ143" s="66" t="e">
        <f>IF(#REF!="",NA(),#REF!)</f>
        <v>#REF!</v>
      </c>
      <c r="DR143" s="66" t="e">
        <f>IF(#REF!="",NA(),#REF!)</f>
        <v>#REF!</v>
      </c>
      <c r="DS143" s="66" t="e">
        <f>IF(#REF!="",NA(),#REF!)</f>
        <v>#REF!</v>
      </c>
      <c r="DT143" s="66" t="e">
        <f>IF(#REF!="",NA(),#REF!)</f>
        <v>#REF!</v>
      </c>
      <c r="DU143" s="66" t="e">
        <f>IF(#REF!="",NA(),#REF!)</f>
        <v>#REF!</v>
      </c>
      <c r="DV143" s="66" t="e">
        <f>IF(#REF!="",NA(),#REF!)</f>
        <v>#REF!</v>
      </c>
      <c r="DW143" s="66" t="e">
        <f>IF(#REF!="",NA(),#REF!)</f>
        <v>#REF!</v>
      </c>
      <c r="DX143" s="67" t="e">
        <f>IF(#REF!="",NA(),#REF!)</f>
        <v>#REF!</v>
      </c>
      <c r="DY143" s="304"/>
      <c r="DZ143" s="307"/>
      <c r="EA143" s="68"/>
      <c r="EB143" s="58" t="s">
        <v>70</v>
      </c>
      <c r="EC143" s="310"/>
      <c r="ED143" s="312"/>
      <c r="EE143" s="313"/>
      <c r="EF143" s="313"/>
      <c r="EG143" s="313"/>
      <c r="EH143" s="313"/>
      <c r="EI143" s="313"/>
      <c r="EJ143" s="53" t="str">
        <f t="shared" ref="EJ143:EY173" si="187">IF(ISNUMBER(BE143),BE143,"")</f>
        <v/>
      </c>
      <c r="EK143" s="53" t="str">
        <f t="shared" si="186"/>
        <v/>
      </c>
      <c r="EL143" s="70" t="str">
        <f t="shared" si="186"/>
        <v/>
      </c>
      <c r="EM143">
        <f t="shared" si="186"/>
        <v>12.2</v>
      </c>
      <c r="EN143" t="str">
        <f t="shared" si="186"/>
        <v/>
      </c>
      <c r="EO143">
        <f t="shared" si="186"/>
        <v>8.6999999999999993</v>
      </c>
      <c r="EP143" t="str">
        <f t="shared" si="186"/>
        <v/>
      </c>
      <c r="EQ143">
        <f t="shared" si="186"/>
        <v>1.9</v>
      </c>
      <c r="ER143" t="str">
        <f t="shared" si="186"/>
        <v/>
      </c>
      <c r="ES143" t="str">
        <f t="shared" si="186"/>
        <v/>
      </c>
      <c r="ET143" t="str">
        <f t="shared" si="186"/>
        <v/>
      </c>
      <c r="EU143" t="str">
        <f t="shared" si="186"/>
        <v/>
      </c>
      <c r="EV143">
        <f t="shared" si="186"/>
        <v>2</v>
      </c>
      <c r="EW143">
        <f t="shared" si="186"/>
        <v>1.8</v>
      </c>
      <c r="EX143" t="str">
        <f t="shared" si="186"/>
        <v/>
      </c>
      <c r="EY143" t="str">
        <f t="shared" si="186"/>
        <v/>
      </c>
      <c r="EZ143" t="str">
        <f t="shared" si="165"/>
        <v/>
      </c>
      <c r="FA143" t="str">
        <f t="shared" si="165"/>
        <v/>
      </c>
      <c r="FB143">
        <f t="shared" si="164"/>
        <v>1.2</v>
      </c>
      <c r="FC143">
        <f t="shared" si="164"/>
        <v>1.5</v>
      </c>
      <c r="FD143" t="str">
        <f t="shared" si="164"/>
        <v/>
      </c>
      <c r="FE143">
        <f t="shared" si="164"/>
        <v>2.4</v>
      </c>
      <c r="FF143" t="str">
        <f t="shared" si="164"/>
        <v/>
      </c>
      <c r="FG143">
        <f t="shared" si="164"/>
        <v>1.5</v>
      </c>
      <c r="FH143" t="str">
        <f t="shared" si="164"/>
        <v/>
      </c>
      <c r="FI143" t="str">
        <f t="shared" si="164"/>
        <v/>
      </c>
      <c r="FJ143">
        <f t="shared" si="164"/>
        <v>3.2</v>
      </c>
      <c r="FK143" t="str">
        <f t="shared" si="164"/>
        <v/>
      </c>
      <c r="FL143" t="str">
        <f t="shared" si="164"/>
        <v/>
      </c>
      <c r="FM143">
        <f t="shared" si="163"/>
        <v>3.3</v>
      </c>
      <c r="FN143" t="str">
        <f t="shared" si="163"/>
        <v/>
      </c>
      <c r="FO143" t="str">
        <f t="shared" si="163"/>
        <v/>
      </c>
      <c r="FP143" t="str">
        <f t="shared" si="163"/>
        <v/>
      </c>
      <c r="FQ143">
        <f t="shared" si="176"/>
        <v>3.4</v>
      </c>
      <c r="FR143" t="str">
        <f t="shared" si="176"/>
        <v/>
      </c>
      <c r="FS143" t="str">
        <f t="shared" si="176"/>
        <v/>
      </c>
      <c r="FT143">
        <f t="shared" si="176"/>
        <v>2.6</v>
      </c>
      <c r="FU143" t="str">
        <f t="shared" si="176"/>
        <v/>
      </c>
      <c r="FV143" t="str">
        <f t="shared" si="176"/>
        <v/>
      </c>
      <c r="FW143" t="str">
        <f t="shared" si="176"/>
        <v/>
      </c>
      <c r="FX143" t="str">
        <f t="shared" si="176"/>
        <v/>
      </c>
      <c r="FY143">
        <f t="shared" si="176"/>
        <v>1.2</v>
      </c>
      <c r="FZ143" t="str">
        <f t="shared" si="117"/>
        <v/>
      </c>
      <c r="GA143" t="str">
        <f t="shared" si="117"/>
        <v/>
      </c>
      <c r="GB143" t="str">
        <f t="shared" si="117"/>
        <v/>
      </c>
      <c r="GC143">
        <f t="shared" si="117"/>
        <v>6.4</v>
      </c>
      <c r="GD143" t="str">
        <f t="shared" si="117"/>
        <v/>
      </c>
      <c r="GE143" t="str">
        <f t="shared" si="117"/>
        <v/>
      </c>
      <c r="GF143" t="str">
        <f t="shared" si="117"/>
        <v/>
      </c>
      <c r="GG143" t="str">
        <f t="shared" si="177"/>
        <v/>
      </c>
      <c r="GH143" t="str">
        <f t="shared" si="177"/>
        <v/>
      </c>
      <c r="GI143" t="str">
        <f t="shared" si="177"/>
        <v/>
      </c>
      <c r="GJ143" t="str">
        <f t="shared" si="177"/>
        <v/>
      </c>
      <c r="GK143" t="str">
        <f t="shared" si="177"/>
        <v/>
      </c>
      <c r="GL143" t="str">
        <f t="shared" si="177"/>
        <v/>
      </c>
      <c r="GM143" t="str">
        <f t="shared" si="177"/>
        <v/>
      </c>
      <c r="GN143" t="str">
        <f t="shared" si="177"/>
        <v/>
      </c>
      <c r="GO143" t="str">
        <f t="shared" si="177"/>
        <v/>
      </c>
      <c r="GP143" t="str">
        <f t="shared" si="177"/>
        <v/>
      </c>
      <c r="GQ143" t="str">
        <f t="shared" si="177"/>
        <v/>
      </c>
      <c r="GR143" t="str">
        <f t="shared" si="177"/>
        <v/>
      </c>
      <c r="GS143" t="str">
        <f t="shared" si="173"/>
        <v/>
      </c>
      <c r="GT143" t="str">
        <f t="shared" si="173"/>
        <v/>
      </c>
      <c r="GU143" t="str">
        <f t="shared" si="173"/>
        <v/>
      </c>
      <c r="GV143" t="str">
        <f t="shared" si="173"/>
        <v/>
      </c>
      <c r="GW143" t="str">
        <f t="shared" si="173"/>
        <v/>
      </c>
      <c r="GX143" t="str">
        <f t="shared" si="131"/>
        <v/>
      </c>
      <c r="GY143" t="str">
        <f t="shared" si="131"/>
        <v/>
      </c>
      <c r="GZ143" t="str">
        <f t="shared" si="125"/>
        <v/>
      </c>
      <c r="HA143" t="str">
        <f t="shared" si="125"/>
        <v/>
      </c>
      <c r="HB143" t="str">
        <f t="shared" si="125"/>
        <v/>
      </c>
      <c r="HC143" s="71" t="str">
        <f t="shared" si="125"/>
        <v/>
      </c>
      <c r="HD143" s="313"/>
      <c r="HE143" s="313"/>
      <c r="HF143" s="313"/>
      <c r="HG143" s="313"/>
      <c r="HH143" s="313"/>
      <c r="HI143" s="316"/>
      <c r="HM143" s="70"/>
      <c r="KC143" s="71"/>
      <c r="KE143" s="318"/>
      <c r="KF143" s="72"/>
      <c r="KG143" s="72"/>
      <c r="KH143" s="73"/>
      <c r="KI143" s="74"/>
      <c r="KJ143" s="74"/>
      <c r="KK143" s="74"/>
      <c r="KL143" s="74"/>
      <c r="KM143" s="74"/>
      <c r="KN143" s="74"/>
      <c r="KO143" s="74"/>
      <c r="KP143" s="74"/>
      <c r="KQ143" s="74"/>
      <c r="KR143" s="74"/>
      <c r="KS143" s="74"/>
      <c r="KT143" s="74"/>
      <c r="KU143" s="74"/>
      <c r="KV143" s="74"/>
      <c r="KW143" s="74"/>
      <c r="KX143" s="74"/>
      <c r="KY143" s="74"/>
      <c r="KZ143" s="74"/>
      <c r="LA143" s="74"/>
      <c r="LB143" s="74"/>
      <c r="LC143" s="74"/>
      <c r="LD143" s="74"/>
      <c r="LE143" s="74"/>
      <c r="LF143" s="74"/>
      <c r="LG143" s="74"/>
      <c r="LH143" s="74"/>
      <c r="LI143" s="74"/>
      <c r="LJ143" s="74"/>
      <c r="LK143" s="74"/>
      <c r="LL143" s="74"/>
      <c r="LM143" s="74"/>
      <c r="LN143" s="74"/>
      <c r="LO143" s="74"/>
      <c r="LP143" s="74"/>
      <c r="LQ143" s="74"/>
      <c r="LR143" s="74"/>
      <c r="LS143" s="74"/>
      <c r="LT143" s="74"/>
      <c r="LU143" s="74"/>
      <c r="LV143" s="74"/>
      <c r="LW143" s="74"/>
      <c r="LX143" s="74"/>
      <c r="LY143" s="74"/>
      <c r="LZ143" s="74"/>
    </row>
    <row r="144" spans="1:434" ht="17" thickBot="1">
      <c r="A144" s="319"/>
      <c r="B144" s="307"/>
      <c r="C144" s="308"/>
      <c r="D144" s="308"/>
      <c r="E144" s="94" t="s">
        <v>3</v>
      </c>
      <c r="F144" s="311"/>
      <c r="G144" s="100"/>
      <c r="H144" s="75"/>
      <c r="I144" s="95"/>
      <c r="J144" s="79">
        <v>23.6</v>
      </c>
      <c r="K144" s="80"/>
      <c r="L144" s="79">
        <v>23.9</v>
      </c>
      <c r="M144" s="80"/>
      <c r="N144" s="79">
        <v>2.7</v>
      </c>
      <c r="O144" s="80"/>
      <c r="P144" s="80"/>
      <c r="Q144" s="80"/>
      <c r="R144" s="80"/>
      <c r="S144" s="104">
        <v>0</v>
      </c>
      <c r="T144" s="79">
        <v>1.6</v>
      </c>
      <c r="U144" s="79"/>
      <c r="V144" s="80"/>
      <c r="W144" s="80"/>
      <c r="X144" s="80"/>
      <c r="Y144" s="79">
        <v>0.39999999999999791</v>
      </c>
      <c r="Z144" s="79">
        <v>0.79999999999999716</v>
      </c>
      <c r="AA144" s="80"/>
      <c r="AB144" s="79">
        <v>0.50000000000000577</v>
      </c>
      <c r="AC144" s="80"/>
      <c r="AD144" s="79">
        <v>0.1</v>
      </c>
      <c r="AE144" s="79"/>
      <c r="AF144" s="80"/>
      <c r="AG144" s="79">
        <v>8.4</v>
      </c>
      <c r="AH144" s="80"/>
      <c r="AI144" s="80"/>
      <c r="AJ144" s="77">
        <v>12.500000000000004</v>
      </c>
      <c r="AK144" s="96"/>
      <c r="AL144" s="96"/>
      <c r="AM144" s="96"/>
      <c r="AN144" s="97">
        <v>16.600000000000001</v>
      </c>
      <c r="AO144" s="96"/>
      <c r="AP144" s="96"/>
      <c r="AQ144" s="97">
        <v>2.7</v>
      </c>
      <c r="AR144" s="96"/>
      <c r="AS144" s="96"/>
      <c r="AT144" s="96"/>
      <c r="AU144" s="96"/>
      <c r="AV144" s="97">
        <v>1.4</v>
      </c>
      <c r="AW144" s="96"/>
      <c r="AX144" s="96"/>
      <c r="AY144" s="97"/>
      <c r="AZ144" s="98">
        <v>20.5</v>
      </c>
      <c r="BA144" s="97"/>
      <c r="BC144" s="319"/>
      <c r="BD144">
        <v>0</v>
      </c>
      <c r="BE144" s="84" t="e">
        <f t="shared" si="180"/>
        <v>#N/A</v>
      </c>
      <c r="BF144" s="84" t="e">
        <f t="shared" si="180"/>
        <v>#N/A</v>
      </c>
      <c r="BG144" s="84" t="e">
        <f t="shared" si="180"/>
        <v>#N/A</v>
      </c>
      <c r="BH144" s="85">
        <f t="shared" si="180"/>
        <v>23.6</v>
      </c>
      <c r="BI144" s="85" t="e">
        <f t="shared" si="180"/>
        <v>#N/A</v>
      </c>
      <c r="BJ144" s="85">
        <f t="shared" si="180"/>
        <v>23.9</v>
      </c>
      <c r="BK144" s="85" t="e">
        <f t="shared" si="180"/>
        <v>#N/A</v>
      </c>
      <c r="BL144" s="85">
        <f t="shared" si="180"/>
        <v>2.7</v>
      </c>
      <c r="BM144" s="85" t="e">
        <f t="shared" si="180"/>
        <v>#N/A</v>
      </c>
      <c r="BN144" s="85" t="e">
        <f t="shared" si="180"/>
        <v>#N/A</v>
      </c>
      <c r="BO144" s="85" t="e">
        <f t="shared" si="180"/>
        <v>#N/A</v>
      </c>
      <c r="BP144" s="85" t="e">
        <f t="shared" si="180"/>
        <v>#N/A</v>
      </c>
      <c r="BQ144" s="85">
        <f t="shared" si="180"/>
        <v>0</v>
      </c>
      <c r="BR144" s="85">
        <f t="shared" si="180"/>
        <v>1.6</v>
      </c>
      <c r="BS144" s="85" t="e">
        <f t="shared" si="180"/>
        <v>#N/A</v>
      </c>
      <c r="BT144" s="85" t="e">
        <f t="shared" si="180"/>
        <v>#N/A</v>
      </c>
      <c r="BU144" s="85" t="e">
        <f t="shared" si="181"/>
        <v>#N/A</v>
      </c>
      <c r="BV144" s="85" t="e">
        <f t="shared" si="181"/>
        <v>#N/A</v>
      </c>
      <c r="BW144" s="85">
        <f t="shared" si="181"/>
        <v>0.39999999999999791</v>
      </c>
      <c r="BX144" s="85">
        <f t="shared" si="181"/>
        <v>0.79999999999999716</v>
      </c>
      <c r="BY144" s="85" t="e">
        <f t="shared" si="181"/>
        <v>#N/A</v>
      </c>
      <c r="BZ144" s="85">
        <f t="shared" si="181"/>
        <v>0.50000000000000577</v>
      </c>
      <c r="CA144" s="85" t="e">
        <f t="shared" si="181"/>
        <v>#N/A</v>
      </c>
      <c r="CB144" s="85">
        <f t="shared" si="181"/>
        <v>0.1</v>
      </c>
      <c r="CC144" s="85" t="e">
        <f t="shared" si="181"/>
        <v>#N/A</v>
      </c>
      <c r="CD144" s="85" t="e">
        <f t="shared" si="181"/>
        <v>#N/A</v>
      </c>
      <c r="CE144" s="85">
        <f t="shared" si="181"/>
        <v>8.4</v>
      </c>
      <c r="CF144" s="85" t="e">
        <f t="shared" si="181"/>
        <v>#N/A</v>
      </c>
      <c r="CG144" s="85" t="e">
        <f t="shared" si="181"/>
        <v>#N/A</v>
      </c>
      <c r="CH144" s="85">
        <f t="shared" si="181"/>
        <v>12.500000000000004</v>
      </c>
      <c r="CI144" s="85" t="e">
        <f t="shared" si="181"/>
        <v>#N/A</v>
      </c>
      <c r="CJ144" s="85" t="e">
        <f t="shared" si="181"/>
        <v>#N/A</v>
      </c>
      <c r="CK144" s="85" t="e">
        <f t="shared" si="182"/>
        <v>#N/A</v>
      </c>
      <c r="CL144" s="85">
        <f t="shared" si="182"/>
        <v>16.600000000000001</v>
      </c>
      <c r="CM144" s="85" t="e">
        <f t="shared" si="182"/>
        <v>#N/A</v>
      </c>
      <c r="CN144" s="85" t="e">
        <f t="shared" si="182"/>
        <v>#N/A</v>
      </c>
      <c r="CO144" s="85">
        <f t="shared" si="182"/>
        <v>2.7</v>
      </c>
      <c r="CP144" s="85" t="e">
        <f t="shared" si="182"/>
        <v>#N/A</v>
      </c>
      <c r="CQ144" s="85" t="e">
        <f t="shared" si="182"/>
        <v>#N/A</v>
      </c>
      <c r="CR144" s="85" t="e">
        <f t="shared" si="182"/>
        <v>#N/A</v>
      </c>
      <c r="CS144" s="85" t="e">
        <f t="shared" si="182"/>
        <v>#N/A</v>
      </c>
      <c r="CT144" s="85">
        <f t="shared" si="182"/>
        <v>1.4</v>
      </c>
      <c r="CU144" s="85" t="e">
        <f t="shared" si="182"/>
        <v>#N/A</v>
      </c>
      <c r="CV144" s="85" t="e">
        <f t="shared" si="182"/>
        <v>#N/A</v>
      </c>
      <c r="CW144" s="85" t="e">
        <f t="shared" si="182"/>
        <v>#N/A</v>
      </c>
      <c r="CX144" s="85">
        <f t="shared" si="182"/>
        <v>20.5</v>
      </c>
      <c r="CY144" s="85" t="e">
        <f t="shared" si="182"/>
        <v>#N/A</v>
      </c>
      <c r="CZ144" s="85" t="e">
        <f>IF(#REF!="",NA(),#REF!)</f>
        <v>#REF!</v>
      </c>
      <c r="DA144" s="85" t="e">
        <f>IF(#REF!="",NA(),#REF!)</f>
        <v>#REF!</v>
      </c>
      <c r="DB144" s="85" t="e">
        <f>IF(#REF!="",NA(),#REF!)</f>
        <v>#REF!</v>
      </c>
      <c r="DC144" s="85" t="e">
        <f>IF(#REF!="",NA(),#REF!)</f>
        <v>#REF!</v>
      </c>
      <c r="DD144" s="85" t="e">
        <f>IF(#REF!="",NA(),#REF!)</f>
        <v>#REF!</v>
      </c>
      <c r="DE144" s="85" t="e">
        <f>IF(#REF!="",NA(),#REF!)</f>
        <v>#REF!</v>
      </c>
      <c r="DF144" s="85" t="e">
        <f>IF(#REF!="",NA(),#REF!)</f>
        <v>#REF!</v>
      </c>
      <c r="DG144" s="85" t="e">
        <f>IF(#REF!="",NA(),#REF!)</f>
        <v>#REF!</v>
      </c>
      <c r="DH144" s="85" t="e">
        <f>IF(#REF!="",NA(),#REF!)</f>
        <v>#REF!</v>
      </c>
      <c r="DI144" s="85" t="e">
        <f>IF(#REF!="",NA(),#REF!)</f>
        <v>#REF!</v>
      </c>
      <c r="DJ144" s="85" t="e">
        <f>IF(#REF!="",NA(),#REF!)</f>
        <v>#REF!</v>
      </c>
      <c r="DK144" s="85" t="e">
        <f>IF(#REF!="",NA(),#REF!)</f>
        <v>#REF!</v>
      </c>
      <c r="DL144" s="85" t="e">
        <f>IF(#REF!="",NA(),#REF!)</f>
        <v>#REF!</v>
      </c>
      <c r="DM144" s="85" t="e">
        <f>IF(#REF!="",NA(),#REF!)</f>
        <v>#REF!</v>
      </c>
      <c r="DN144" s="85" t="e">
        <f>IF(#REF!="",NA(),#REF!)</f>
        <v>#REF!</v>
      </c>
      <c r="DO144" s="85" t="e">
        <f>IF(#REF!="",NA(),#REF!)</f>
        <v>#REF!</v>
      </c>
      <c r="DP144" s="85" t="e">
        <f>IF(#REF!="",NA(),#REF!)</f>
        <v>#REF!</v>
      </c>
      <c r="DQ144" s="85" t="e">
        <f>IF(#REF!="",NA(),#REF!)</f>
        <v>#REF!</v>
      </c>
      <c r="DR144" s="85" t="e">
        <f>IF(#REF!="",NA(),#REF!)</f>
        <v>#REF!</v>
      </c>
      <c r="DS144" s="85" t="e">
        <f>IF(#REF!="",NA(),#REF!)</f>
        <v>#REF!</v>
      </c>
      <c r="DT144" s="85" t="e">
        <f>IF(#REF!="",NA(),#REF!)</f>
        <v>#REF!</v>
      </c>
      <c r="DU144" s="85" t="e">
        <f>IF(#REF!="",NA(),#REF!)</f>
        <v>#REF!</v>
      </c>
      <c r="DV144" s="85" t="e">
        <f>IF(#REF!="",NA(),#REF!)</f>
        <v>#REF!</v>
      </c>
      <c r="DW144" s="85" t="e">
        <f>IF(#REF!="",NA(),#REF!)</f>
        <v>#REF!</v>
      </c>
      <c r="DX144" s="86" t="e">
        <f>IF(#REF!="",NA(),#REF!)</f>
        <v>#REF!</v>
      </c>
      <c r="DY144" s="305"/>
      <c r="DZ144" s="308"/>
      <c r="EA144" s="87"/>
      <c r="EB144" s="58" t="s">
        <v>3</v>
      </c>
      <c r="EC144" s="311"/>
      <c r="ED144" s="312"/>
      <c r="EE144" s="313"/>
      <c r="EF144" s="313"/>
      <c r="EG144" s="313"/>
      <c r="EH144" s="313"/>
      <c r="EI144" s="313"/>
      <c r="EJ144" s="53" t="str">
        <f t="shared" si="187"/>
        <v/>
      </c>
      <c r="EK144" s="53" t="str">
        <f t="shared" si="186"/>
        <v/>
      </c>
      <c r="EL144" s="88" t="str">
        <f t="shared" si="186"/>
        <v/>
      </c>
      <c r="EM144" s="89">
        <f t="shared" si="186"/>
        <v>23.6</v>
      </c>
      <c r="EN144" s="89" t="str">
        <f t="shared" si="186"/>
        <v/>
      </c>
      <c r="EO144" s="89">
        <f t="shared" si="186"/>
        <v>23.9</v>
      </c>
      <c r="EP144" s="89" t="str">
        <f t="shared" si="186"/>
        <v/>
      </c>
      <c r="EQ144" s="89">
        <f t="shared" si="186"/>
        <v>2.7</v>
      </c>
      <c r="ER144" s="89" t="str">
        <f t="shared" si="186"/>
        <v/>
      </c>
      <c r="ES144" s="89" t="str">
        <f t="shared" si="186"/>
        <v/>
      </c>
      <c r="ET144" s="89" t="str">
        <f t="shared" si="186"/>
        <v/>
      </c>
      <c r="EU144" s="89" t="str">
        <f t="shared" si="186"/>
        <v/>
      </c>
      <c r="EV144" s="89">
        <f t="shared" si="186"/>
        <v>0</v>
      </c>
      <c r="EW144" s="89">
        <f t="shared" si="186"/>
        <v>1.6</v>
      </c>
      <c r="EX144" s="89" t="str">
        <f t="shared" si="186"/>
        <v/>
      </c>
      <c r="EY144" s="89" t="str">
        <f t="shared" si="186"/>
        <v/>
      </c>
      <c r="EZ144" s="89" t="str">
        <f t="shared" si="165"/>
        <v/>
      </c>
      <c r="FA144" s="89" t="str">
        <f t="shared" si="165"/>
        <v/>
      </c>
      <c r="FB144" s="89">
        <f t="shared" si="164"/>
        <v>0.39999999999999791</v>
      </c>
      <c r="FC144" s="89">
        <f t="shared" si="164"/>
        <v>0.79999999999999716</v>
      </c>
      <c r="FD144" s="89" t="str">
        <f t="shared" si="164"/>
        <v/>
      </c>
      <c r="FE144" s="89">
        <f t="shared" si="164"/>
        <v>0.50000000000000577</v>
      </c>
      <c r="FF144" s="89" t="str">
        <f t="shared" si="164"/>
        <v/>
      </c>
      <c r="FG144" s="89">
        <f t="shared" si="164"/>
        <v>0.1</v>
      </c>
      <c r="FH144" s="89" t="str">
        <f t="shared" si="164"/>
        <v/>
      </c>
      <c r="FI144" s="89" t="str">
        <f t="shared" si="164"/>
        <v/>
      </c>
      <c r="FJ144" s="89">
        <f t="shared" si="164"/>
        <v>8.4</v>
      </c>
      <c r="FK144" s="89" t="str">
        <f t="shared" si="164"/>
        <v/>
      </c>
      <c r="FL144" s="89" t="str">
        <f t="shared" si="164"/>
        <v/>
      </c>
      <c r="FM144" s="89">
        <f t="shared" si="163"/>
        <v>12.500000000000004</v>
      </c>
      <c r="FN144" s="89" t="str">
        <f t="shared" si="163"/>
        <v/>
      </c>
      <c r="FO144" s="89" t="str">
        <f t="shared" si="163"/>
        <v/>
      </c>
      <c r="FP144" s="89" t="str">
        <f t="shared" si="163"/>
        <v/>
      </c>
      <c r="FQ144" s="89">
        <f t="shared" si="176"/>
        <v>16.600000000000001</v>
      </c>
      <c r="FR144" s="89" t="str">
        <f t="shared" si="176"/>
        <v/>
      </c>
      <c r="FS144" s="89" t="str">
        <f t="shared" si="176"/>
        <v/>
      </c>
      <c r="FT144" s="89">
        <f t="shared" si="176"/>
        <v>2.7</v>
      </c>
      <c r="FU144" s="89" t="str">
        <f t="shared" si="176"/>
        <v/>
      </c>
      <c r="FV144" s="89" t="str">
        <f t="shared" si="176"/>
        <v/>
      </c>
      <c r="FW144" s="89" t="str">
        <f t="shared" si="176"/>
        <v/>
      </c>
      <c r="FX144" s="89" t="str">
        <f t="shared" si="176"/>
        <v/>
      </c>
      <c r="FY144" s="89">
        <f t="shared" si="176"/>
        <v>1.4</v>
      </c>
      <c r="FZ144" s="89" t="str">
        <f t="shared" si="117"/>
        <v/>
      </c>
      <c r="GA144" s="89" t="str">
        <f t="shared" si="117"/>
        <v/>
      </c>
      <c r="GB144" s="89" t="str">
        <f t="shared" si="117"/>
        <v/>
      </c>
      <c r="GC144" s="89">
        <f t="shared" si="117"/>
        <v>20.5</v>
      </c>
      <c r="GD144" s="89" t="str">
        <f t="shared" si="117"/>
        <v/>
      </c>
      <c r="GE144" s="89" t="str">
        <f t="shared" si="117"/>
        <v/>
      </c>
      <c r="GF144" s="89" t="str">
        <f t="shared" si="117"/>
        <v/>
      </c>
      <c r="GG144" s="89" t="str">
        <f t="shared" si="177"/>
        <v/>
      </c>
      <c r="GH144" s="89" t="str">
        <f t="shared" si="177"/>
        <v/>
      </c>
      <c r="GI144" s="89" t="str">
        <f t="shared" si="177"/>
        <v/>
      </c>
      <c r="GJ144" s="89" t="str">
        <f t="shared" si="177"/>
        <v/>
      </c>
      <c r="GK144" s="89" t="str">
        <f t="shared" si="177"/>
        <v/>
      </c>
      <c r="GL144" s="89" t="str">
        <f t="shared" si="177"/>
        <v/>
      </c>
      <c r="GM144" s="89" t="str">
        <f t="shared" si="177"/>
        <v/>
      </c>
      <c r="GN144" s="89" t="str">
        <f t="shared" si="177"/>
        <v/>
      </c>
      <c r="GO144" s="89" t="str">
        <f t="shared" si="177"/>
        <v/>
      </c>
      <c r="GP144" s="89" t="str">
        <f t="shared" si="177"/>
        <v/>
      </c>
      <c r="GQ144" s="89" t="str">
        <f t="shared" si="177"/>
        <v/>
      </c>
      <c r="GR144" s="89" t="str">
        <f t="shared" si="177"/>
        <v/>
      </c>
      <c r="GS144" s="89" t="str">
        <f t="shared" si="173"/>
        <v/>
      </c>
      <c r="GT144" s="89" t="str">
        <f t="shared" si="173"/>
        <v/>
      </c>
      <c r="GU144" s="89" t="str">
        <f t="shared" si="173"/>
        <v/>
      </c>
      <c r="GV144" s="89" t="str">
        <f t="shared" si="173"/>
        <v/>
      </c>
      <c r="GW144" s="89" t="str">
        <f t="shared" si="173"/>
        <v/>
      </c>
      <c r="GX144" s="89" t="str">
        <f t="shared" si="131"/>
        <v/>
      </c>
      <c r="GY144" s="89" t="str">
        <f t="shared" si="131"/>
        <v/>
      </c>
      <c r="GZ144" s="89" t="str">
        <f t="shared" si="125"/>
        <v/>
      </c>
      <c r="HA144" s="89" t="str">
        <f t="shared" si="125"/>
        <v/>
      </c>
      <c r="HB144" s="89" t="str">
        <f t="shared" si="125"/>
        <v/>
      </c>
      <c r="HC144" s="90" t="str">
        <f t="shared" si="125"/>
        <v/>
      </c>
      <c r="HD144" s="313"/>
      <c r="HE144" s="313"/>
      <c r="HF144" s="313"/>
      <c r="HG144" s="313"/>
      <c r="HH144" s="313"/>
      <c r="HI144" s="316"/>
      <c r="HM144" s="88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  <c r="IX144" s="89"/>
      <c r="IY144" s="89"/>
      <c r="IZ144" s="89"/>
      <c r="JA144" s="89"/>
      <c r="JB144" s="89"/>
      <c r="JC144" s="89"/>
      <c r="JD144" s="89"/>
      <c r="JE144" s="89"/>
      <c r="JF144" s="89"/>
      <c r="JG144" s="89"/>
      <c r="JH144" s="89"/>
      <c r="JI144" s="89"/>
      <c r="JJ144" s="89"/>
      <c r="JK144" s="89"/>
      <c r="JL144" s="89"/>
      <c r="JM144" s="89"/>
      <c r="JN144" s="89"/>
      <c r="JO144" s="89"/>
      <c r="JP144" s="89"/>
      <c r="JQ144" s="89"/>
      <c r="JR144" s="89"/>
      <c r="JS144" s="89"/>
      <c r="JT144" s="89"/>
      <c r="JU144" s="89"/>
      <c r="JV144" s="89"/>
      <c r="JW144" s="89"/>
      <c r="JX144" s="89"/>
      <c r="JY144" s="89"/>
      <c r="JZ144" s="89"/>
      <c r="KA144" s="89"/>
      <c r="KB144" s="89"/>
      <c r="KC144" s="90"/>
      <c r="KE144" s="318"/>
      <c r="KF144" s="91"/>
      <c r="KG144" s="91"/>
      <c r="KH144" s="92"/>
      <c r="KI144" s="93"/>
      <c r="KJ144" s="93"/>
      <c r="KK144" s="93"/>
      <c r="KL144" s="93"/>
      <c r="KM144" s="93"/>
      <c r="KN144" s="93"/>
      <c r="KO144" s="93"/>
      <c r="KP144" s="93"/>
      <c r="KQ144" s="93"/>
      <c r="KR144" s="93"/>
      <c r="KS144" s="93"/>
      <c r="KT144" s="93"/>
      <c r="KU144" s="93"/>
      <c r="KV144" s="93"/>
      <c r="KW144" s="93"/>
      <c r="KX144" s="93"/>
      <c r="KY144" s="93"/>
      <c r="KZ144" s="93"/>
      <c r="LA144" s="93"/>
      <c r="LB144" s="93"/>
      <c r="LC144" s="93"/>
      <c r="LD144" s="93"/>
      <c r="LE144" s="93"/>
      <c r="LF144" s="93"/>
      <c r="LG144" s="93"/>
      <c r="LH144" s="93"/>
      <c r="LI144" s="93"/>
      <c r="LJ144" s="93"/>
      <c r="LK144" s="93"/>
      <c r="LL144" s="93"/>
      <c r="LM144" s="93"/>
      <c r="LN144" s="93"/>
      <c r="LO144" s="93"/>
      <c r="LP144" s="93"/>
      <c r="LQ144" s="93"/>
      <c r="LR144" s="93"/>
      <c r="LS144" s="93"/>
      <c r="LT144" s="93"/>
      <c r="LU144" s="93"/>
      <c r="LV144" s="93"/>
      <c r="LW144" s="93"/>
      <c r="LX144" s="93"/>
      <c r="LY144" s="93"/>
      <c r="LZ144" s="93"/>
    </row>
    <row r="145" spans="1:434" ht="17" thickBot="1">
      <c r="A145" s="319"/>
      <c r="B145" s="307"/>
      <c r="C145" s="306">
        <f ca="1">_xlfn.DAYS(TODAY(),F145)</f>
        <v>2602</v>
      </c>
      <c r="D145" s="306" t="s">
        <v>106</v>
      </c>
      <c r="E145" s="41" t="s">
        <v>65</v>
      </c>
      <c r="F145" s="309">
        <v>42830</v>
      </c>
      <c r="G145" s="99"/>
      <c r="H145" s="42">
        <v>0</v>
      </c>
      <c r="I145" s="43"/>
      <c r="J145" s="44">
        <v>315</v>
      </c>
      <c r="K145" s="45"/>
      <c r="L145" s="44">
        <v>420</v>
      </c>
      <c r="M145" s="45"/>
      <c r="N145" s="44">
        <v>355</v>
      </c>
      <c r="O145" s="45"/>
      <c r="P145" s="45"/>
      <c r="Q145" s="45"/>
      <c r="R145" s="45"/>
      <c r="S145" s="44">
        <v>405</v>
      </c>
      <c r="T145" s="44">
        <v>365</v>
      </c>
      <c r="U145" s="44"/>
      <c r="V145" s="45"/>
      <c r="W145" s="45"/>
      <c r="X145" s="45"/>
      <c r="Y145" s="60">
        <v>455</v>
      </c>
      <c r="Z145" s="44">
        <v>545</v>
      </c>
      <c r="AA145" s="45"/>
      <c r="AB145" s="44">
        <v>455</v>
      </c>
      <c r="AC145" s="45"/>
      <c r="AD145" s="44">
        <v>340</v>
      </c>
      <c r="AE145" s="44"/>
      <c r="AF145" s="45"/>
      <c r="AG145" s="44">
        <v>350</v>
      </c>
      <c r="AH145" s="45"/>
      <c r="AI145" s="45"/>
      <c r="AJ145" s="44">
        <v>380</v>
      </c>
      <c r="AK145" s="46"/>
      <c r="AL145" s="46"/>
      <c r="AM145" s="46"/>
      <c r="AN145" s="47">
        <v>420</v>
      </c>
      <c r="AO145" s="46"/>
      <c r="AP145" s="46"/>
      <c r="AQ145" s="47">
        <v>57</v>
      </c>
      <c r="AR145" s="46"/>
      <c r="AS145" s="46"/>
      <c r="AT145" s="46"/>
      <c r="AU145" s="46"/>
      <c r="AV145" s="47">
        <v>99</v>
      </c>
      <c r="AW145" s="46"/>
      <c r="AX145" s="46"/>
      <c r="AY145" s="47"/>
      <c r="AZ145" s="48">
        <v>70</v>
      </c>
      <c r="BA145" s="47"/>
      <c r="BC145" s="319"/>
      <c r="BD145">
        <v>0</v>
      </c>
      <c r="BE145" s="49" t="e">
        <f t="shared" si="180"/>
        <v>#N/A</v>
      </c>
      <c r="BF145" s="49">
        <f t="shared" si="180"/>
        <v>0</v>
      </c>
      <c r="BG145" s="49" t="e">
        <f t="shared" si="180"/>
        <v>#N/A</v>
      </c>
      <c r="BH145" s="50">
        <f t="shared" si="180"/>
        <v>315</v>
      </c>
      <c r="BI145" s="50" t="e">
        <f t="shared" si="180"/>
        <v>#N/A</v>
      </c>
      <c r="BJ145" s="50">
        <f t="shared" si="180"/>
        <v>420</v>
      </c>
      <c r="BK145" s="50" t="e">
        <f t="shared" si="180"/>
        <v>#N/A</v>
      </c>
      <c r="BL145" s="50">
        <f t="shared" si="180"/>
        <v>355</v>
      </c>
      <c r="BM145" s="50" t="e">
        <f t="shared" si="180"/>
        <v>#N/A</v>
      </c>
      <c r="BN145" s="50" t="e">
        <f t="shared" si="180"/>
        <v>#N/A</v>
      </c>
      <c r="BO145" s="50" t="e">
        <f t="shared" si="180"/>
        <v>#N/A</v>
      </c>
      <c r="BP145" s="50" t="e">
        <f t="shared" si="180"/>
        <v>#N/A</v>
      </c>
      <c r="BQ145" s="50">
        <f t="shared" si="180"/>
        <v>405</v>
      </c>
      <c r="BR145" s="50">
        <f t="shared" si="180"/>
        <v>365</v>
      </c>
      <c r="BS145" s="50" t="e">
        <f t="shared" si="180"/>
        <v>#N/A</v>
      </c>
      <c r="BT145" s="50" t="e">
        <f t="shared" si="180"/>
        <v>#N/A</v>
      </c>
      <c r="BU145" s="50" t="e">
        <f t="shared" si="181"/>
        <v>#N/A</v>
      </c>
      <c r="BV145" s="50" t="e">
        <f t="shared" si="181"/>
        <v>#N/A</v>
      </c>
      <c r="BW145" s="50">
        <f t="shared" si="181"/>
        <v>455</v>
      </c>
      <c r="BX145" s="50">
        <f t="shared" si="181"/>
        <v>545</v>
      </c>
      <c r="BY145" s="50" t="e">
        <f t="shared" si="181"/>
        <v>#N/A</v>
      </c>
      <c r="BZ145" s="50">
        <f t="shared" si="181"/>
        <v>455</v>
      </c>
      <c r="CA145" s="50" t="e">
        <f t="shared" si="181"/>
        <v>#N/A</v>
      </c>
      <c r="CB145" s="50">
        <f t="shared" si="181"/>
        <v>340</v>
      </c>
      <c r="CC145" s="50" t="e">
        <f t="shared" si="181"/>
        <v>#N/A</v>
      </c>
      <c r="CD145" s="50" t="e">
        <f t="shared" si="181"/>
        <v>#N/A</v>
      </c>
      <c r="CE145" s="50">
        <f t="shared" si="181"/>
        <v>350</v>
      </c>
      <c r="CF145" s="50" t="e">
        <f t="shared" si="181"/>
        <v>#N/A</v>
      </c>
      <c r="CG145" s="50" t="e">
        <f t="shared" si="181"/>
        <v>#N/A</v>
      </c>
      <c r="CH145" s="50">
        <f t="shared" si="181"/>
        <v>380</v>
      </c>
      <c r="CI145" s="50" t="e">
        <f t="shared" si="181"/>
        <v>#N/A</v>
      </c>
      <c r="CJ145" s="50" t="e">
        <f t="shared" si="181"/>
        <v>#N/A</v>
      </c>
      <c r="CK145" s="50" t="e">
        <f t="shared" si="182"/>
        <v>#N/A</v>
      </c>
      <c r="CL145" s="50">
        <f t="shared" si="182"/>
        <v>420</v>
      </c>
      <c r="CM145" s="50" t="e">
        <f t="shared" si="182"/>
        <v>#N/A</v>
      </c>
      <c r="CN145" s="50" t="e">
        <f t="shared" si="182"/>
        <v>#N/A</v>
      </c>
      <c r="CO145" s="50">
        <f t="shared" si="182"/>
        <v>57</v>
      </c>
      <c r="CP145" s="50" t="e">
        <f t="shared" si="182"/>
        <v>#N/A</v>
      </c>
      <c r="CQ145" s="50" t="e">
        <f t="shared" si="182"/>
        <v>#N/A</v>
      </c>
      <c r="CR145" s="50" t="e">
        <f t="shared" si="182"/>
        <v>#N/A</v>
      </c>
      <c r="CS145" s="50" t="e">
        <f t="shared" si="182"/>
        <v>#N/A</v>
      </c>
      <c r="CT145" s="50">
        <f t="shared" si="182"/>
        <v>99</v>
      </c>
      <c r="CU145" s="50" t="e">
        <f t="shared" si="182"/>
        <v>#N/A</v>
      </c>
      <c r="CV145" s="50" t="e">
        <f t="shared" si="182"/>
        <v>#N/A</v>
      </c>
      <c r="CW145" s="50" t="e">
        <f t="shared" si="182"/>
        <v>#N/A</v>
      </c>
      <c r="CX145" s="50">
        <f t="shared" si="182"/>
        <v>70</v>
      </c>
      <c r="CY145" s="50" t="e">
        <f t="shared" si="182"/>
        <v>#N/A</v>
      </c>
      <c r="CZ145" s="50" t="e">
        <f>IF(#REF!="",NA(),#REF!)</f>
        <v>#REF!</v>
      </c>
      <c r="DA145" s="50" t="e">
        <f>IF(#REF!="",NA(),#REF!)</f>
        <v>#REF!</v>
      </c>
      <c r="DB145" s="50" t="e">
        <f>IF(#REF!="",NA(),#REF!)</f>
        <v>#REF!</v>
      </c>
      <c r="DC145" s="50" t="e">
        <f>IF(#REF!="",NA(),#REF!)</f>
        <v>#REF!</v>
      </c>
      <c r="DD145" s="50" t="e">
        <f>IF(#REF!="",NA(),#REF!)</f>
        <v>#REF!</v>
      </c>
      <c r="DE145" s="50" t="e">
        <f>IF(#REF!="",NA(),#REF!)</f>
        <v>#REF!</v>
      </c>
      <c r="DF145" s="50" t="e">
        <f>IF(#REF!="",NA(),#REF!)</f>
        <v>#REF!</v>
      </c>
      <c r="DG145" s="50" t="e">
        <f>IF(#REF!="",NA(),#REF!)</f>
        <v>#REF!</v>
      </c>
      <c r="DH145" s="50" t="e">
        <f>IF(#REF!="",NA(),#REF!)</f>
        <v>#REF!</v>
      </c>
      <c r="DI145" s="50" t="e">
        <f>IF(#REF!="",NA(),#REF!)</f>
        <v>#REF!</v>
      </c>
      <c r="DJ145" s="50" t="e">
        <f>IF(#REF!="",NA(),#REF!)</f>
        <v>#REF!</v>
      </c>
      <c r="DK145" s="50" t="e">
        <f>IF(#REF!="",NA(),#REF!)</f>
        <v>#REF!</v>
      </c>
      <c r="DL145" s="50" t="e">
        <f>IF(#REF!="",NA(),#REF!)</f>
        <v>#REF!</v>
      </c>
      <c r="DM145" s="50" t="e">
        <f>IF(#REF!="",NA(),#REF!)</f>
        <v>#REF!</v>
      </c>
      <c r="DN145" s="50" t="e">
        <f>IF(#REF!="",NA(),#REF!)</f>
        <v>#REF!</v>
      </c>
      <c r="DO145" s="50" t="e">
        <f>IF(#REF!="",NA(),#REF!)</f>
        <v>#REF!</v>
      </c>
      <c r="DP145" s="50" t="e">
        <f>IF(#REF!="",NA(),#REF!)</f>
        <v>#REF!</v>
      </c>
      <c r="DQ145" s="50" t="e">
        <f>IF(#REF!="",NA(),#REF!)</f>
        <v>#REF!</v>
      </c>
      <c r="DR145" s="50" t="e">
        <f>IF(#REF!="",NA(),#REF!)</f>
        <v>#REF!</v>
      </c>
      <c r="DS145" s="50" t="e">
        <f>IF(#REF!="",NA(),#REF!)</f>
        <v>#REF!</v>
      </c>
      <c r="DT145" s="50" t="e">
        <f>IF(#REF!="",NA(),#REF!)</f>
        <v>#REF!</v>
      </c>
      <c r="DU145" s="50" t="e">
        <f>IF(#REF!="",NA(),#REF!)</f>
        <v>#REF!</v>
      </c>
      <c r="DV145" s="50" t="e">
        <f>IF(#REF!="",NA(),#REF!)</f>
        <v>#REF!</v>
      </c>
      <c r="DW145" s="50" t="e">
        <f>IF(#REF!="",NA(),#REF!)</f>
        <v>#REF!</v>
      </c>
      <c r="DX145" s="51" t="e">
        <f>IF(#REF!="",NA(),#REF!)</f>
        <v>#REF!</v>
      </c>
      <c r="DY145" s="303">
        <f ca="1">_xlfn.DAYS(TODAY(),EC145)</f>
        <v>2602</v>
      </c>
      <c r="DZ145" s="306" t="s">
        <v>106</v>
      </c>
      <c r="EA145" s="52">
        <f t="shared" ref="EA145" si="188">SUM(EL145:HC145)</f>
        <v>5031</v>
      </c>
      <c r="EB145" s="41" t="s">
        <v>65</v>
      </c>
      <c r="EC145" s="309">
        <v>42830</v>
      </c>
      <c r="ED145" s="312"/>
      <c r="EE145" s="313"/>
      <c r="EF145" s="313"/>
      <c r="EG145" s="313"/>
      <c r="EH145" s="313"/>
      <c r="EI145" s="313"/>
      <c r="EJ145" s="53" t="str">
        <f t="shared" si="187"/>
        <v/>
      </c>
      <c r="EK145" s="53">
        <f t="shared" si="186"/>
        <v>0</v>
      </c>
      <c r="EL145" s="53" t="str">
        <f t="shared" si="186"/>
        <v/>
      </c>
      <c r="EM145" s="54">
        <f t="shared" si="186"/>
        <v>315</v>
      </c>
      <c r="EN145" s="54" t="str">
        <f t="shared" si="186"/>
        <v/>
      </c>
      <c r="EO145" s="54">
        <f t="shared" si="186"/>
        <v>420</v>
      </c>
      <c r="EP145" s="54" t="str">
        <f t="shared" si="186"/>
        <v/>
      </c>
      <c r="EQ145" s="54">
        <f t="shared" si="186"/>
        <v>355</v>
      </c>
      <c r="ER145" s="54" t="str">
        <f t="shared" si="186"/>
        <v/>
      </c>
      <c r="ES145" s="54" t="str">
        <f t="shared" si="186"/>
        <v/>
      </c>
      <c r="ET145" s="54" t="str">
        <f t="shared" si="186"/>
        <v/>
      </c>
      <c r="EU145" s="54" t="str">
        <f t="shared" si="186"/>
        <v/>
      </c>
      <c r="EV145" s="54">
        <f t="shared" si="186"/>
        <v>405</v>
      </c>
      <c r="EW145" s="54">
        <f t="shared" si="186"/>
        <v>365</v>
      </c>
      <c r="EX145" s="54" t="str">
        <f t="shared" si="186"/>
        <v/>
      </c>
      <c r="EY145" s="54" t="str">
        <f t="shared" si="186"/>
        <v/>
      </c>
      <c r="EZ145" s="54" t="str">
        <f t="shared" si="165"/>
        <v/>
      </c>
      <c r="FA145" s="54" t="str">
        <f t="shared" si="165"/>
        <v/>
      </c>
      <c r="FB145" s="54">
        <f t="shared" si="164"/>
        <v>455</v>
      </c>
      <c r="FC145" s="54">
        <f t="shared" si="164"/>
        <v>545</v>
      </c>
      <c r="FD145" s="54" t="str">
        <f t="shared" si="164"/>
        <v/>
      </c>
      <c r="FE145" s="54">
        <f t="shared" si="164"/>
        <v>455</v>
      </c>
      <c r="FF145" s="54" t="str">
        <f t="shared" si="164"/>
        <v/>
      </c>
      <c r="FG145" s="54">
        <f t="shared" si="164"/>
        <v>340</v>
      </c>
      <c r="FH145" s="54" t="str">
        <f t="shared" si="164"/>
        <v/>
      </c>
      <c r="FI145" s="54" t="str">
        <f t="shared" si="164"/>
        <v/>
      </c>
      <c r="FJ145" s="54">
        <f t="shared" si="164"/>
        <v>350</v>
      </c>
      <c r="FK145" s="54" t="str">
        <f t="shared" si="164"/>
        <v/>
      </c>
      <c r="FL145" s="54" t="str">
        <f t="shared" si="164"/>
        <v/>
      </c>
      <c r="FM145" s="54">
        <f t="shared" si="163"/>
        <v>380</v>
      </c>
      <c r="FN145" s="54" t="str">
        <f t="shared" si="163"/>
        <v/>
      </c>
      <c r="FO145" s="54" t="str">
        <f t="shared" si="163"/>
        <v/>
      </c>
      <c r="FP145" s="54" t="str">
        <f t="shared" si="163"/>
        <v/>
      </c>
      <c r="FQ145" s="54">
        <f t="shared" si="176"/>
        <v>420</v>
      </c>
      <c r="FR145" s="54" t="str">
        <f t="shared" si="176"/>
        <v/>
      </c>
      <c r="FS145" s="54" t="str">
        <f t="shared" si="176"/>
        <v/>
      </c>
      <c r="FT145" s="54">
        <f t="shared" si="176"/>
        <v>57</v>
      </c>
      <c r="FU145" s="54" t="str">
        <f t="shared" si="176"/>
        <v/>
      </c>
      <c r="FV145" s="54" t="str">
        <f t="shared" si="176"/>
        <v/>
      </c>
      <c r="FW145" s="54" t="str">
        <f t="shared" si="176"/>
        <v/>
      </c>
      <c r="FX145" s="54" t="str">
        <f t="shared" si="176"/>
        <v/>
      </c>
      <c r="FY145" s="54">
        <f t="shared" si="176"/>
        <v>99</v>
      </c>
      <c r="FZ145" s="54" t="str">
        <f t="shared" si="117"/>
        <v/>
      </c>
      <c r="GA145" s="54" t="str">
        <f t="shared" si="117"/>
        <v/>
      </c>
      <c r="GB145" s="54" t="str">
        <f t="shared" ref="GB145:GI181" si="189">IF(ISNUMBER(CW145),CW145,"")</f>
        <v/>
      </c>
      <c r="GC145" s="54">
        <f t="shared" si="189"/>
        <v>70</v>
      </c>
      <c r="GD145" s="54" t="str">
        <f t="shared" si="189"/>
        <v/>
      </c>
      <c r="GE145" s="54" t="str">
        <f t="shared" si="189"/>
        <v/>
      </c>
      <c r="GF145" s="54" t="str">
        <f t="shared" si="189"/>
        <v/>
      </c>
      <c r="GG145" s="54" t="str">
        <f t="shared" si="177"/>
        <v/>
      </c>
      <c r="GH145" s="54" t="str">
        <f t="shared" si="177"/>
        <v/>
      </c>
      <c r="GI145" s="54" t="str">
        <f t="shared" si="177"/>
        <v/>
      </c>
      <c r="GJ145" s="54" t="str">
        <f t="shared" si="177"/>
        <v/>
      </c>
      <c r="GK145" s="54" t="str">
        <f t="shared" si="177"/>
        <v/>
      </c>
      <c r="GL145" s="54" t="str">
        <f t="shared" si="177"/>
        <v/>
      </c>
      <c r="GM145" s="54" t="str">
        <f t="shared" si="177"/>
        <v/>
      </c>
      <c r="GN145" s="54" t="str">
        <f t="shared" si="177"/>
        <v/>
      </c>
      <c r="GO145" s="54" t="str">
        <f t="shared" si="177"/>
        <v/>
      </c>
      <c r="GP145" s="54" t="str">
        <f t="shared" si="177"/>
        <v/>
      </c>
      <c r="GQ145" s="54" t="str">
        <f t="shared" si="177"/>
        <v/>
      </c>
      <c r="GR145" s="54" t="str">
        <f t="shared" si="177"/>
        <v/>
      </c>
      <c r="GS145" s="54" t="str">
        <f t="shared" si="173"/>
        <v/>
      </c>
      <c r="GT145" s="54" t="str">
        <f t="shared" si="173"/>
        <v/>
      </c>
      <c r="GU145" s="54" t="str">
        <f t="shared" si="173"/>
        <v/>
      </c>
      <c r="GV145" s="54" t="str">
        <f t="shared" si="173"/>
        <v/>
      </c>
      <c r="GW145" s="54" t="str">
        <f t="shared" si="173"/>
        <v/>
      </c>
      <c r="GX145" s="54" t="str">
        <f t="shared" si="131"/>
        <v/>
      </c>
      <c r="GY145" s="54" t="str">
        <f t="shared" si="131"/>
        <v/>
      </c>
      <c r="GZ145" s="54" t="str">
        <f t="shared" si="125"/>
        <v/>
      </c>
      <c r="HA145" s="54" t="str">
        <f t="shared" si="125"/>
        <v/>
      </c>
      <c r="HB145" s="54" t="str">
        <f t="shared" si="125"/>
        <v/>
      </c>
      <c r="HC145" s="55" t="str">
        <f t="shared" si="125"/>
        <v/>
      </c>
      <c r="HD145" s="313"/>
      <c r="HE145" s="313"/>
      <c r="HF145" s="313"/>
      <c r="HG145" s="313"/>
      <c r="HH145" s="313"/>
      <c r="HI145" s="316"/>
      <c r="HK145">
        <f>SUM($EJ145:EK145)</f>
        <v>0</v>
      </c>
      <c r="HL145">
        <f>SUM($EJ145:EL145)</f>
        <v>0</v>
      </c>
      <c r="HM145">
        <f>SUM($EJ145:EM145)</f>
        <v>315</v>
      </c>
      <c r="HN145">
        <f>SUM($EJ145:EN145)</f>
        <v>315</v>
      </c>
      <c r="HO145">
        <f>SUM($EJ145:EO145)</f>
        <v>735</v>
      </c>
      <c r="HP145">
        <f>SUM($EJ145:EP145)</f>
        <v>735</v>
      </c>
      <c r="HQ145">
        <f>SUM($EJ145:EQ145)</f>
        <v>1090</v>
      </c>
      <c r="HR145">
        <f>SUM($EJ145:ER145)</f>
        <v>1090</v>
      </c>
      <c r="HS145">
        <f>SUM($EJ145:ES145)</f>
        <v>1090</v>
      </c>
      <c r="HT145">
        <f>SUM($EJ145:ET145)</f>
        <v>1090</v>
      </c>
      <c r="HU145">
        <f>SUM($EJ145:EU145)</f>
        <v>1090</v>
      </c>
      <c r="HV145">
        <f>SUM($EJ145:EV145)</f>
        <v>1495</v>
      </c>
      <c r="HW145">
        <f>SUM($EJ145:EW145)</f>
        <v>1860</v>
      </c>
      <c r="HX145">
        <f>SUM($EJ145:EX145)</f>
        <v>1860</v>
      </c>
      <c r="HY145">
        <f>SUM($EJ145:EY145)</f>
        <v>1860</v>
      </c>
      <c r="HZ145">
        <f>SUM($EJ145:EZ145)</f>
        <v>1860</v>
      </c>
      <c r="IA145">
        <f>SUM($EJ145:FA145)</f>
        <v>1860</v>
      </c>
      <c r="IB145">
        <f>SUM($EJ145:FB145)</f>
        <v>2315</v>
      </c>
      <c r="IC145">
        <f>SUM($EJ145:FC145)</f>
        <v>2860</v>
      </c>
      <c r="ID145">
        <f>SUM($EJ145:FD145)</f>
        <v>2860</v>
      </c>
      <c r="IE145">
        <f>SUM($EJ145:FE145)</f>
        <v>3315</v>
      </c>
      <c r="IF145">
        <f>SUM($EJ145:FF145)</f>
        <v>3315</v>
      </c>
      <c r="IG145">
        <f>SUM($EJ145:FG145)</f>
        <v>3655</v>
      </c>
      <c r="IH145">
        <f>SUM($EJ145:FH145)</f>
        <v>3655</v>
      </c>
      <c r="II145">
        <f>SUM($EJ145:FI145)</f>
        <v>3655</v>
      </c>
      <c r="IJ145">
        <f>SUM($EJ145:FJ145)</f>
        <v>4005</v>
      </c>
      <c r="IK145">
        <f>SUM($EJ145:FK145)</f>
        <v>4005</v>
      </c>
      <c r="IL145">
        <f>SUM($EJ145:FL145)</f>
        <v>4005</v>
      </c>
      <c r="IM145">
        <f>SUM($EJ145:FM145)</f>
        <v>4385</v>
      </c>
      <c r="IN145">
        <f>SUM($EJ145:FN145)</f>
        <v>4385</v>
      </c>
      <c r="IO145">
        <f>SUM($EJ145:FO145)</f>
        <v>4385</v>
      </c>
      <c r="IP145">
        <f>SUM($EJ145:FP145)</f>
        <v>4385</v>
      </c>
      <c r="IQ145">
        <f>SUM($EJ145:FQ145)</f>
        <v>4805</v>
      </c>
      <c r="IR145">
        <f>SUM($EJ145:FR145)</f>
        <v>4805</v>
      </c>
      <c r="IS145">
        <f>SUM($EJ145:FS145)</f>
        <v>4805</v>
      </c>
      <c r="IT145">
        <f>SUM($EJ145:FT145)</f>
        <v>4862</v>
      </c>
      <c r="IU145">
        <f>SUM($EJ145:FU145)</f>
        <v>4862</v>
      </c>
      <c r="IV145">
        <f>SUM($EJ145:FV145)</f>
        <v>4862</v>
      </c>
      <c r="IW145">
        <f>SUM($EJ145:FW145)</f>
        <v>4862</v>
      </c>
      <c r="IX145">
        <f>SUM($EJ145:FX145)</f>
        <v>4862</v>
      </c>
      <c r="IY145">
        <f>SUM($EJ145:FY145)</f>
        <v>4961</v>
      </c>
      <c r="IZ145">
        <f>SUM($EJ145:FZ145)</f>
        <v>4961</v>
      </c>
      <c r="JA145">
        <f>SUM($EJ145:GA145)</f>
        <v>4961</v>
      </c>
      <c r="JB145">
        <f>SUM($EJ145:GB145)</f>
        <v>4961</v>
      </c>
      <c r="JC145">
        <f>SUM($EJ145:GC145)</f>
        <v>5031</v>
      </c>
      <c r="JD145">
        <f>SUM($EJ145:GD145)</f>
        <v>5031</v>
      </c>
      <c r="JE145">
        <f>SUM($EJ145:GE145)</f>
        <v>5031</v>
      </c>
      <c r="JF145">
        <f>SUM($EJ145:GF145)</f>
        <v>5031</v>
      </c>
      <c r="JG145">
        <f>SUM($EJ145:GG145)</f>
        <v>5031</v>
      </c>
      <c r="JH145">
        <f>SUM($EJ145:GH145)</f>
        <v>5031</v>
      </c>
      <c r="JI145">
        <f>SUM($EJ145:GI145)</f>
        <v>5031</v>
      </c>
      <c r="JJ145">
        <f>SUM($EJ145:GJ145)</f>
        <v>5031</v>
      </c>
      <c r="JK145">
        <f>SUM($EJ145:GK145)</f>
        <v>5031</v>
      </c>
      <c r="JL145">
        <f>SUM($EJ145:GL145)</f>
        <v>5031</v>
      </c>
      <c r="JM145">
        <f>SUM($EJ145:GM145)</f>
        <v>5031</v>
      </c>
      <c r="JN145">
        <f>SUM($EJ145:GN145)</f>
        <v>5031</v>
      </c>
      <c r="JO145">
        <f>SUM($EJ145:GO145)</f>
        <v>5031</v>
      </c>
      <c r="JP145">
        <f>SUM($EJ145:GP145)</f>
        <v>5031</v>
      </c>
      <c r="JQ145">
        <f>SUM($EJ145:GQ145)</f>
        <v>5031</v>
      </c>
      <c r="JR145">
        <f>SUM($EJ145:GR145)</f>
        <v>5031</v>
      </c>
      <c r="JS145">
        <f>SUM($EJ145:GS145)</f>
        <v>5031</v>
      </c>
      <c r="JT145">
        <f>SUM($EJ145:GT145)</f>
        <v>5031</v>
      </c>
      <c r="JU145">
        <f>SUM($EJ145:GU145)</f>
        <v>5031</v>
      </c>
      <c r="JV145">
        <f>SUM($EJ145:GV145)</f>
        <v>5031</v>
      </c>
      <c r="JW145">
        <f>SUM($EJ145:GW145)</f>
        <v>5031</v>
      </c>
      <c r="JX145">
        <f>SUM($EJ145:GX145)</f>
        <v>5031</v>
      </c>
      <c r="JY145">
        <f>SUM($EJ145:GY145)</f>
        <v>5031</v>
      </c>
      <c r="JZ145">
        <f>SUM($EJ145:GZ145)</f>
        <v>5031</v>
      </c>
      <c r="KA145">
        <f>SUM($EJ145:HA145)</f>
        <v>5031</v>
      </c>
      <c r="KB145">
        <f>SUM($EJ145:HB145)</f>
        <v>5031</v>
      </c>
      <c r="KC145">
        <f>SUM($EJ145:HC145)</f>
        <v>5031</v>
      </c>
      <c r="KE145" s="318"/>
      <c r="KF145" s="56"/>
      <c r="KG145" s="56"/>
      <c r="KH145" s="56" t="e">
        <f t="shared" ref="KH145:LZ145" si="190">IF(I145="",NA(),I145*1)</f>
        <v>#N/A</v>
      </c>
      <c r="KI145" s="56">
        <f t="shared" si="190"/>
        <v>315</v>
      </c>
      <c r="KJ145" s="56" t="e">
        <f t="shared" si="190"/>
        <v>#N/A</v>
      </c>
      <c r="KK145" s="56">
        <f t="shared" si="190"/>
        <v>420</v>
      </c>
      <c r="KL145" s="56" t="e">
        <f t="shared" si="190"/>
        <v>#N/A</v>
      </c>
      <c r="KM145" s="56">
        <f t="shared" si="190"/>
        <v>355</v>
      </c>
      <c r="KN145" s="56" t="e">
        <f t="shared" si="190"/>
        <v>#N/A</v>
      </c>
      <c r="KO145" s="56" t="e">
        <f t="shared" si="190"/>
        <v>#N/A</v>
      </c>
      <c r="KP145" s="56" t="e">
        <f t="shared" si="190"/>
        <v>#N/A</v>
      </c>
      <c r="KQ145" s="56" t="e">
        <f t="shared" si="190"/>
        <v>#N/A</v>
      </c>
      <c r="KR145" s="56">
        <f t="shared" si="190"/>
        <v>405</v>
      </c>
      <c r="KS145" s="56">
        <f t="shared" si="190"/>
        <v>365</v>
      </c>
      <c r="KT145" s="56" t="e">
        <f t="shared" si="190"/>
        <v>#N/A</v>
      </c>
      <c r="KU145" s="56" t="e">
        <f t="shared" si="190"/>
        <v>#N/A</v>
      </c>
      <c r="KV145" s="56" t="e">
        <f t="shared" si="190"/>
        <v>#N/A</v>
      </c>
      <c r="KW145" s="56" t="e">
        <f t="shared" si="190"/>
        <v>#N/A</v>
      </c>
      <c r="KX145" s="56">
        <f t="shared" si="190"/>
        <v>455</v>
      </c>
      <c r="KY145" s="56">
        <f t="shared" si="190"/>
        <v>545</v>
      </c>
      <c r="KZ145" s="56" t="e">
        <f t="shared" si="190"/>
        <v>#N/A</v>
      </c>
      <c r="LA145" s="56">
        <f t="shared" si="190"/>
        <v>455</v>
      </c>
      <c r="LB145" s="56" t="e">
        <f t="shared" si="190"/>
        <v>#N/A</v>
      </c>
      <c r="LC145" s="56">
        <f t="shared" si="190"/>
        <v>340</v>
      </c>
      <c r="LD145" s="56" t="e">
        <f t="shared" si="190"/>
        <v>#N/A</v>
      </c>
      <c r="LE145" s="56" t="e">
        <f t="shared" si="190"/>
        <v>#N/A</v>
      </c>
      <c r="LF145" s="56">
        <f t="shared" si="190"/>
        <v>350</v>
      </c>
      <c r="LG145" s="56" t="e">
        <f t="shared" si="190"/>
        <v>#N/A</v>
      </c>
      <c r="LH145" s="56" t="e">
        <f t="shared" si="190"/>
        <v>#N/A</v>
      </c>
      <c r="LI145" s="56">
        <f t="shared" si="190"/>
        <v>380</v>
      </c>
      <c r="LJ145" s="56" t="e">
        <f t="shared" si="190"/>
        <v>#N/A</v>
      </c>
      <c r="LK145" s="56" t="e">
        <f t="shared" si="190"/>
        <v>#N/A</v>
      </c>
      <c r="LL145" s="56" t="e">
        <f t="shared" si="190"/>
        <v>#N/A</v>
      </c>
      <c r="LM145" s="56">
        <f t="shared" si="190"/>
        <v>420</v>
      </c>
      <c r="LN145" s="56" t="e">
        <f t="shared" si="190"/>
        <v>#N/A</v>
      </c>
      <c r="LO145" s="56" t="e">
        <f t="shared" si="190"/>
        <v>#N/A</v>
      </c>
      <c r="LP145" s="56">
        <f t="shared" si="190"/>
        <v>57</v>
      </c>
      <c r="LQ145" s="56" t="e">
        <f t="shared" si="190"/>
        <v>#N/A</v>
      </c>
      <c r="LR145" s="56" t="e">
        <f t="shared" si="190"/>
        <v>#N/A</v>
      </c>
      <c r="LS145" s="56" t="e">
        <f t="shared" si="190"/>
        <v>#N/A</v>
      </c>
      <c r="LT145" s="56" t="e">
        <f t="shared" si="190"/>
        <v>#N/A</v>
      </c>
      <c r="LU145" s="56">
        <f t="shared" si="190"/>
        <v>99</v>
      </c>
      <c r="LV145" s="56" t="e">
        <f t="shared" si="190"/>
        <v>#N/A</v>
      </c>
      <c r="LW145" s="56" t="e">
        <f t="shared" si="190"/>
        <v>#N/A</v>
      </c>
      <c r="LX145" s="56" t="e">
        <f t="shared" si="190"/>
        <v>#N/A</v>
      </c>
      <c r="LY145" s="56">
        <f t="shared" si="190"/>
        <v>70</v>
      </c>
      <c r="LZ145" s="56" t="e">
        <f t="shared" si="190"/>
        <v>#N/A</v>
      </c>
      <c r="MB145" s="57" t="str">
        <f t="shared" ref="MB145:NT145" si="191">IF(ISNUMBER(KH145),KH145,"")</f>
        <v/>
      </c>
      <c r="MC145" s="57">
        <f t="shared" si="191"/>
        <v>315</v>
      </c>
      <c r="MD145" s="57" t="str">
        <f t="shared" si="191"/>
        <v/>
      </c>
      <c r="ME145" s="57">
        <f t="shared" si="191"/>
        <v>420</v>
      </c>
      <c r="MF145" s="57" t="str">
        <f t="shared" si="191"/>
        <v/>
      </c>
      <c r="MG145" s="57">
        <f t="shared" si="191"/>
        <v>355</v>
      </c>
      <c r="MH145" s="57" t="str">
        <f t="shared" si="191"/>
        <v/>
      </c>
      <c r="MI145" s="57" t="str">
        <f t="shared" si="191"/>
        <v/>
      </c>
      <c r="MJ145" s="57" t="str">
        <f t="shared" si="191"/>
        <v/>
      </c>
      <c r="MK145" s="57" t="str">
        <f t="shared" si="191"/>
        <v/>
      </c>
      <c r="ML145" s="57">
        <f t="shared" si="191"/>
        <v>405</v>
      </c>
      <c r="MM145" s="57">
        <f t="shared" si="191"/>
        <v>365</v>
      </c>
      <c r="MN145" s="57" t="str">
        <f t="shared" si="191"/>
        <v/>
      </c>
      <c r="MO145" s="57" t="str">
        <f t="shared" si="191"/>
        <v/>
      </c>
      <c r="MP145" s="57" t="str">
        <f t="shared" si="191"/>
        <v/>
      </c>
      <c r="MQ145" s="57" t="str">
        <f t="shared" si="191"/>
        <v/>
      </c>
      <c r="MR145" s="57">
        <f t="shared" si="191"/>
        <v>455</v>
      </c>
      <c r="MS145" s="57">
        <f t="shared" si="191"/>
        <v>545</v>
      </c>
      <c r="MT145" s="57" t="str">
        <f t="shared" si="191"/>
        <v/>
      </c>
      <c r="MU145" s="57">
        <f t="shared" si="191"/>
        <v>455</v>
      </c>
      <c r="MV145" s="57" t="str">
        <f t="shared" si="191"/>
        <v/>
      </c>
      <c r="MW145" s="57">
        <f t="shared" si="191"/>
        <v>340</v>
      </c>
      <c r="MX145" s="57" t="str">
        <f t="shared" si="191"/>
        <v/>
      </c>
      <c r="MY145" s="57" t="str">
        <f t="shared" si="191"/>
        <v/>
      </c>
      <c r="MZ145" s="57">
        <f t="shared" si="191"/>
        <v>350</v>
      </c>
      <c r="NA145" s="57" t="str">
        <f t="shared" si="191"/>
        <v/>
      </c>
      <c r="NB145" s="57" t="str">
        <f t="shared" si="191"/>
        <v/>
      </c>
      <c r="NC145" s="57">
        <f t="shared" si="191"/>
        <v>380</v>
      </c>
      <c r="ND145" s="57" t="str">
        <f t="shared" si="191"/>
        <v/>
      </c>
      <c r="NE145" s="57" t="str">
        <f t="shared" si="191"/>
        <v/>
      </c>
      <c r="NF145" s="57" t="str">
        <f t="shared" si="191"/>
        <v/>
      </c>
      <c r="NG145" s="57">
        <f t="shared" si="191"/>
        <v>420</v>
      </c>
      <c r="NH145" s="57" t="str">
        <f t="shared" si="191"/>
        <v/>
      </c>
      <c r="NI145" s="57" t="str">
        <f t="shared" si="191"/>
        <v/>
      </c>
      <c r="NJ145" s="57">
        <f t="shared" si="191"/>
        <v>57</v>
      </c>
      <c r="NK145" s="57" t="str">
        <f t="shared" si="191"/>
        <v/>
      </c>
      <c r="NL145" s="57" t="str">
        <f t="shared" si="191"/>
        <v/>
      </c>
      <c r="NM145" s="57" t="str">
        <f t="shared" si="191"/>
        <v/>
      </c>
      <c r="NN145" s="57" t="str">
        <f t="shared" si="191"/>
        <v/>
      </c>
      <c r="NO145" s="57">
        <f t="shared" si="191"/>
        <v>99</v>
      </c>
      <c r="NP145" s="57" t="str">
        <f t="shared" si="191"/>
        <v/>
      </c>
      <c r="NQ145" s="57" t="str">
        <f t="shared" si="191"/>
        <v/>
      </c>
      <c r="NR145" s="57" t="str">
        <f t="shared" si="191"/>
        <v/>
      </c>
      <c r="NS145" s="57">
        <f t="shared" si="191"/>
        <v>70</v>
      </c>
      <c r="NT145" s="57" t="str">
        <f t="shared" si="191"/>
        <v/>
      </c>
      <c r="NU145" s="57" t="str">
        <f>IF(ISNUMBER(#REF!),#REF!,"")</f>
        <v/>
      </c>
      <c r="NV145" s="57" t="str">
        <f>IF(ISNUMBER(#REF!),#REF!,"")</f>
        <v/>
      </c>
      <c r="NX145" s="57">
        <f>SUM($MB145:MC145)</f>
        <v>315</v>
      </c>
      <c r="NY145" s="57">
        <f>SUM($MB145:MD145)</f>
        <v>315</v>
      </c>
      <c r="NZ145" s="57">
        <f>SUM($MB145:ME145)</f>
        <v>735</v>
      </c>
      <c r="OA145" s="57">
        <f>SUM($MB145:MF145)</f>
        <v>735</v>
      </c>
      <c r="OB145" s="57">
        <f>SUM($MB145:MG145)</f>
        <v>1090</v>
      </c>
      <c r="OC145" s="57">
        <f>SUM($MB145:MH145)</f>
        <v>1090</v>
      </c>
      <c r="OD145" s="57">
        <f>SUM($MB145:MI145)</f>
        <v>1090</v>
      </c>
      <c r="OE145" s="57">
        <f>SUM($MB145:MJ145)</f>
        <v>1090</v>
      </c>
      <c r="OF145" s="57">
        <f>SUM($MB145:MK145)</f>
        <v>1090</v>
      </c>
      <c r="OG145" s="57">
        <f>SUM($MB145:ML145)</f>
        <v>1495</v>
      </c>
      <c r="OH145" s="57">
        <f>SUM($MB145:MM145)</f>
        <v>1860</v>
      </c>
      <c r="OI145" s="57">
        <f>SUM($MB145:MN145)</f>
        <v>1860</v>
      </c>
      <c r="OJ145" s="57">
        <f>SUM($MB145:MO145)</f>
        <v>1860</v>
      </c>
      <c r="OK145" s="57">
        <f>SUM($MB145:MP145)</f>
        <v>1860</v>
      </c>
      <c r="OL145" s="57">
        <f>SUM($MB145:MQ145)</f>
        <v>1860</v>
      </c>
      <c r="OM145" s="57">
        <f>SUM($MB145:MR145)</f>
        <v>2315</v>
      </c>
      <c r="ON145" s="57">
        <f>SUM($MB145:MS145)</f>
        <v>2860</v>
      </c>
      <c r="OO145" s="57">
        <f>SUM($MB145:MT145)</f>
        <v>2860</v>
      </c>
      <c r="OP145" s="57">
        <f>SUM($MB145:MU145)</f>
        <v>3315</v>
      </c>
      <c r="OQ145" s="57">
        <f>SUM($MB145:MV145)</f>
        <v>3315</v>
      </c>
      <c r="OR145" s="57">
        <f>SUM($MB145:MW145)</f>
        <v>3655</v>
      </c>
      <c r="OS145" s="57">
        <f>SUM($MB145:MX145)</f>
        <v>3655</v>
      </c>
      <c r="OT145" s="57">
        <f>SUM($MB145:MY145)</f>
        <v>3655</v>
      </c>
      <c r="OU145" s="57">
        <f>SUM($MB145:MZ145)</f>
        <v>4005</v>
      </c>
      <c r="OV145" s="57">
        <f>SUM($MB145:NA145)</f>
        <v>4005</v>
      </c>
      <c r="OW145" s="57">
        <f>SUM($MB145:NB145)</f>
        <v>4005</v>
      </c>
      <c r="OX145" s="57">
        <f>SUM($MB145:NC145)</f>
        <v>4385</v>
      </c>
      <c r="OY145" s="57">
        <f>SUM($MB145:ND145)</f>
        <v>4385</v>
      </c>
      <c r="OZ145" s="57">
        <f>SUM($MB145:NE145)</f>
        <v>4385</v>
      </c>
      <c r="PA145" s="57">
        <f>SUM($MB145:NF145)</f>
        <v>4385</v>
      </c>
      <c r="PB145" s="57">
        <f>SUM($MB145:NG145)</f>
        <v>4805</v>
      </c>
      <c r="PC145" s="57">
        <f>SUM($MB145:NH145)</f>
        <v>4805</v>
      </c>
      <c r="PD145" s="57">
        <f>SUM($MB145:NI145)</f>
        <v>4805</v>
      </c>
      <c r="PE145" s="57">
        <f>SUM($MB145:NJ145)</f>
        <v>4862</v>
      </c>
      <c r="PF145" s="57">
        <f>SUM($MB145:NK145)</f>
        <v>4862</v>
      </c>
      <c r="PG145" s="57">
        <f>SUM($MB145:NL145)</f>
        <v>4862</v>
      </c>
      <c r="PH145" s="57">
        <f>SUM($MB145:NM145)</f>
        <v>4862</v>
      </c>
      <c r="PI145" s="57">
        <f>SUM($MB145:NN145)</f>
        <v>4862</v>
      </c>
      <c r="PJ145" s="57">
        <f>SUM($MB145:NO145)</f>
        <v>4961</v>
      </c>
      <c r="PK145" s="57">
        <f>SUM($MB145:NP145)</f>
        <v>4961</v>
      </c>
      <c r="PL145" s="57">
        <f>SUM($MB145:NQ145)</f>
        <v>4961</v>
      </c>
      <c r="PM145" s="57">
        <f>SUM($MB145:NR145)</f>
        <v>4961</v>
      </c>
      <c r="PN145" s="57">
        <f>SUM($MB145:NS145)</f>
        <v>5031</v>
      </c>
      <c r="PO145" s="57">
        <f>SUM($MB145:NT145)</f>
        <v>5031</v>
      </c>
      <c r="PP145" s="57">
        <f>SUM($MB145:NU145)</f>
        <v>5031</v>
      </c>
      <c r="PQ145" s="57">
        <f>SUM($MB145:NV145)</f>
        <v>5031</v>
      </c>
      <c r="PR145" s="57">
        <f>SUM($MB145:NV145)</f>
        <v>5031</v>
      </c>
    </row>
    <row r="146" spans="1:434" ht="17" thickBot="1">
      <c r="A146" s="319"/>
      <c r="B146" s="307"/>
      <c r="C146" s="307"/>
      <c r="D146" s="307"/>
      <c r="E146" s="58" t="s">
        <v>66</v>
      </c>
      <c r="F146" s="310"/>
      <c r="G146" s="99"/>
      <c r="H146" s="42">
        <v>0</v>
      </c>
      <c r="I146" s="59"/>
      <c r="J146" s="60">
        <v>25.3</v>
      </c>
      <c r="K146" s="61"/>
      <c r="L146" s="60">
        <v>32.5</v>
      </c>
      <c r="M146" s="61"/>
      <c r="N146" s="60">
        <v>38.200000000000003</v>
      </c>
      <c r="O146" s="61"/>
      <c r="P146" s="61"/>
      <c r="Q146" s="61"/>
      <c r="R146" s="61"/>
      <c r="S146" s="60">
        <v>50.5</v>
      </c>
      <c r="T146" s="60">
        <v>70.7</v>
      </c>
      <c r="U146" s="60"/>
      <c r="V146" s="61"/>
      <c r="W146" s="61"/>
      <c r="X146" s="61"/>
      <c r="Y146" s="60">
        <v>74.7</v>
      </c>
      <c r="Z146" s="60">
        <v>64.599999999999994</v>
      </c>
      <c r="AA146" s="61"/>
      <c r="AB146" s="60">
        <v>64.5</v>
      </c>
      <c r="AC146" s="61"/>
      <c r="AD146" s="60">
        <v>64.400000000000006</v>
      </c>
      <c r="AE146" s="60"/>
      <c r="AF146" s="61"/>
      <c r="AG146" s="60">
        <v>68.5</v>
      </c>
      <c r="AH146" s="61"/>
      <c r="AI146" s="61"/>
      <c r="AJ146" s="60">
        <v>63.2</v>
      </c>
      <c r="AK146" s="62"/>
      <c r="AL146" s="62"/>
      <c r="AM146" s="62"/>
      <c r="AN146" s="63">
        <v>57.9</v>
      </c>
      <c r="AO146" s="62"/>
      <c r="AP146" s="62"/>
      <c r="AQ146" s="63">
        <v>52.8</v>
      </c>
      <c r="AR146" s="62"/>
      <c r="AS146" s="62"/>
      <c r="AT146" s="62"/>
      <c r="AU146" s="62"/>
      <c r="AV146" s="63">
        <v>58.6</v>
      </c>
      <c r="AW146" s="62"/>
      <c r="AX146" s="62"/>
      <c r="AY146" s="63"/>
      <c r="AZ146" s="64">
        <v>35.200000000000003</v>
      </c>
      <c r="BA146" s="63"/>
      <c r="BC146" s="319"/>
      <c r="BD146">
        <v>0</v>
      </c>
      <c r="BE146" s="65" t="e">
        <f t="shared" si="180"/>
        <v>#N/A</v>
      </c>
      <c r="BF146" s="65">
        <f t="shared" si="180"/>
        <v>0</v>
      </c>
      <c r="BG146" s="65" t="e">
        <f t="shared" si="180"/>
        <v>#N/A</v>
      </c>
      <c r="BH146" s="66">
        <f t="shared" si="180"/>
        <v>25.3</v>
      </c>
      <c r="BI146" s="66" t="e">
        <f t="shared" si="180"/>
        <v>#N/A</v>
      </c>
      <c r="BJ146" s="66">
        <f t="shared" si="180"/>
        <v>32.5</v>
      </c>
      <c r="BK146" s="66" t="e">
        <f t="shared" si="180"/>
        <v>#N/A</v>
      </c>
      <c r="BL146" s="66">
        <f t="shared" si="180"/>
        <v>38.200000000000003</v>
      </c>
      <c r="BM146" s="66" t="e">
        <f t="shared" si="180"/>
        <v>#N/A</v>
      </c>
      <c r="BN146" s="66" t="e">
        <f t="shared" si="180"/>
        <v>#N/A</v>
      </c>
      <c r="BO146" s="66" t="e">
        <f t="shared" si="180"/>
        <v>#N/A</v>
      </c>
      <c r="BP146" s="66" t="e">
        <f t="shared" si="180"/>
        <v>#N/A</v>
      </c>
      <c r="BQ146" s="66">
        <f t="shared" si="180"/>
        <v>50.5</v>
      </c>
      <c r="BR146" s="66">
        <f t="shared" si="180"/>
        <v>70.7</v>
      </c>
      <c r="BS146" s="66" t="e">
        <f t="shared" si="180"/>
        <v>#N/A</v>
      </c>
      <c r="BT146" s="66" t="e">
        <f t="shared" si="180"/>
        <v>#N/A</v>
      </c>
      <c r="BU146" s="66" t="e">
        <f t="shared" si="181"/>
        <v>#N/A</v>
      </c>
      <c r="BV146" s="66" t="e">
        <f t="shared" si="181"/>
        <v>#N/A</v>
      </c>
      <c r="BW146" s="66">
        <f t="shared" si="181"/>
        <v>74.7</v>
      </c>
      <c r="BX146" s="66">
        <f t="shared" si="181"/>
        <v>64.599999999999994</v>
      </c>
      <c r="BY146" s="66" t="e">
        <f t="shared" si="181"/>
        <v>#N/A</v>
      </c>
      <c r="BZ146" s="66">
        <f t="shared" si="181"/>
        <v>64.5</v>
      </c>
      <c r="CA146" s="66" t="e">
        <f t="shared" si="181"/>
        <v>#N/A</v>
      </c>
      <c r="CB146" s="66">
        <f t="shared" si="181"/>
        <v>64.400000000000006</v>
      </c>
      <c r="CC146" s="66" t="e">
        <f t="shared" si="181"/>
        <v>#N/A</v>
      </c>
      <c r="CD146" s="66" t="e">
        <f t="shared" si="181"/>
        <v>#N/A</v>
      </c>
      <c r="CE146" s="66">
        <f t="shared" si="181"/>
        <v>68.5</v>
      </c>
      <c r="CF146" s="66" t="e">
        <f t="shared" si="181"/>
        <v>#N/A</v>
      </c>
      <c r="CG146" s="66" t="e">
        <f t="shared" si="181"/>
        <v>#N/A</v>
      </c>
      <c r="CH146" s="66">
        <f t="shared" si="181"/>
        <v>63.2</v>
      </c>
      <c r="CI146" s="66" t="e">
        <f t="shared" si="181"/>
        <v>#N/A</v>
      </c>
      <c r="CJ146" s="66" t="e">
        <f t="shared" si="181"/>
        <v>#N/A</v>
      </c>
      <c r="CK146" s="66" t="e">
        <f t="shared" si="182"/>
        <v>#N/A</v>
      </c>
      <c r="CL146" s="66">
        <f t="shared" si="182"/>
        <v>57.9</v>
      </c>
      <c r="CM146" s="66" t="e">
        <f t="shared" si="182"/>
        <v>#N/A</v>
      </c>
      <c r="CN146" s="66" t="e">
        <f t="shared" si="182"/>
        <v>#N/A</v>
      </c>
      <c r="CO146" s="66">
        <f t="shared" si="182"/>
        <v>52.8</v>
      </c>
      <c r="CP146" s="66" t="e">
        <f t="shared" si="182"/>
        <v>#N/A</v>
      </c>
      <c r="CQ146" s="66" t="e">
        <f t="shared" si="182"/>
        <v>#N/A</v>
      </c>
      <c r="CR146" s="66" t="e">
        <f t="shared" si="182"/>
        <v>#N/A</v>
      </c>
      <c r="CS146" s="66" t="e">
        <f t="shared" si="182"/>
        <v>#N/A</v>
      </c>
      <c r="CT146" s="66">
        <f t="shared" si="182"/>
        <v>58.6</v>
      </c>
      <c r="CU146" s="66" t="e">
        <f t="shared" si="182"/>
        <v>#N/A</v>
      </c>
      <c r="CV146" s="66" t="e">
        <f t="shared" si="182"/>
        <v>#N/A</v>
      </c>
      <c r="CW146" s="66" t="e">
        <f t="shared" si="182"/>
        <v>#N/A</v>
      </c>
      <c r="CX146" s="66">
        <f t="shared" si="182"/>
        <v>35.200000000000003</v>
      </c>
      <c r="CY146" s="66" t="e">
        <f t="shared" si="182"/>
        <v>#N/A</v>
      </c>
      <c r="CZ146" s="66" t="e">
        <f>IF(#REF!="",NA(),#REF!)</f>
        <v>#REF!</v>
      </c>
      <c r="DA146" s="66" t="e">
        <f>IF(#REF!="",NA(),#REF!)</f>
        <v>#REF!</v>
      </c>
      <c r="DB146" s="66" t="e">
        <f>IF(#REF!="",NA(),#REF!)</f>
        <v>#REF!</v>
      </c>
      <c r="DC146" s="66" t="e">
        <f>IF(#REF!="",NA(),#REF!)</f>
        <v>#REF!</v>
      </c>
      <c r="DD146" s="66" t="e">
        <f>IF(#REF!="",NA(),#REF!)</f>
        <v>#REF!</v>
      </c>
      <c r="DE146" s="66" t="e">
        <f>IF(#REF!="",NA(),#REF!)</f>
        <v>#REF!</v>
      </c>
      <c r="DF146" s="66" t="e">
        <f>IF(#REF!="",NA(),#REF!)</f>
        <v>#REF!</v>
      </c>
      <c r="DG146" s="66" t="e">
        <f>IF(#REF!="",NA(),#REF!)</f>
        <v>#REF!</v>
      </c>
      <c r="DH146" s="66" t="e">
        <f>IF(#REF!="",NA(),#REF!)</f>
        <v>#REF!</v>
      </c>
      <c r="DI146" s="66" t="e">
        <f>IF(#REF!="",NA(),#REF!)</f>
        <v>#REF!</v>
      </c>
      <c r="DJ146" s="66" t="e">
        <f>IF(#REF!="",NA(),#REF!)</f>
        <v>#REF!</v>
      </c>
      <c r="DK146" s="66" t="e">
        <f>IF(#REF!="",NA(),#REF!)</f>
        <v>#REF!</v>
      </c>
      <c r="DL146" s="66" t="e">
        <f>IF(#REF!="",NA(),#REF!)</f>
        <v>#REF!</v>
      </c>
      <c r="DM146" s="66" t="e">
        <f>IF(#REF!="",NA(),#REF!)</f>
        <v>#REF!</v>
      </c>
      <c r="DN146" s="66" t="e">
        <f>IF(#REF!="",NA(),#REF!)</f>
        <v>#REF!</v>
      </c>
      <c r="DO146" s="66" t="e">
        <f>IF(#REF!="",NA(),#REF!)</f>
        <v>#REF!</v>
      </c>
      <c r="DP146" s="66" t="e">
        <f>IF(#REF!="",NA(),#REF!)</f>
        <v>#REF!</v>
      </c>
      <c r="DQ146" s="66" t="e">
        <f>IF(#REF!="",NA(),#REF!)</f>
        <v>#REF!</v>
      </c>
      <c r="DR146" s="66" t="e">
        <f>IF(#REF!="",NA(),#REF!)</f>
        <v>#REF!</v>
      </c>
      <c r="DS146" s="66" t="e">
        <f>IF(#REF!="",NA(),#REF!)</f>
        <v>#REF!</v>
      </c>
      <c r="DT146" s="66" t="e">
        <f>IF(#REF!="",NA(),#REF!)</f>
        <v>#REF!</v>
      </c>
      <c r="DU146" s="66" t="e">
        <f>IF(#REF!="",NA(),#REF!)</f>
        <v>#REF!</v>
      </c>
      <c r="DV146" s="66" t="e">
        <f>IF(#REF!="",NA(),#REF!)</f>
        <v>#REF!</v>
      </c>
      <c r="DW146" s="66" t="e">
        <f>IF(#REF!="",NA(),#REF!)</f>
        <v>#REF!</v>
      </c>
      <c r="DX146" s="67" t="e">
        <f>IF(#REF!="",NA(),#REF!)</f>
        <v>#REF!</v>
      </c>
      <c r="DY146" s="304"/>
      <c r="DZ146" s="307"/>
      <c r="EA146" s="68">
        <f>MAX(I146:BA146)</f>
        <v>74.7</v>
      </c>
      <c r="EB146" s="58" t="s">
        <v>67</v>
      </c>
      <c r="EC146" s="310"/>
      <c r="ED146" s="312"/>
      <c r="EE146" s="313"/>
      <c r="EF146" s="313"/>
      <c r="EG146" s="313"/>
      <c r="EH146" s="313"/>
      <c r="EI146" s="313"/>
      <c r="EJ146" s="53" t="str">
        <f t="shared" si="187"/>
        <v/>
      </c>
      <c r="EK146" s="53">
        <f t="shared" si="186"/>
        <v>0</v>
      </c>
      <c r="EL146" s="70" t="str">
        <f t="shared" si="186"/>
        <v/>
      </c>
      <c r="EM146">
        <f t="shared" si="186"/>
        <v>25.3</v>
      </c>
      <c r="EN146" t="str">
        <f t="shared" si="186"/>
        <v/>
      </c>
      <c r="EO146">
        <f t="shared" si="186"/>
        <v>32.5</v>
      </c>
      <c r="EP146" t="str">
        <f t="shared" si="186"/>
        <v/>
      </c>
      <c r="EQ146">
        <f t="shared" si="186"/>
        <v>38.200000000000003</v>
      </c>
      <c r="ER146" t="str">
        <f t="shared" si="186"/>
        <v/>
      </c>
      <c r="ES146" t="str">
        <f t="shared" si="186"/>
        <v/>
      </c>
      <c r="ET146" t="str">
        <f t="shared" si="186"/>
        <v/>
      </c>
      <c r="EU146" t="str">
        <f t="shared" si="186"/>
        <v/>
      </c>
      <c r="EV146">
        <f t="shared" si="186"/>
        <v>50.5</v>
      </c>
      <c r="EW146">
        <f t="shared" si="186"/>
        <v>70.7</v>
      </c>
      <c r="EX146" t="str">
        <f t="shared" si="186"/>
        <v/>
      </c>
      <c r="EY146" t="str">
        <f t="shared" si="186"/>
        <v/>
      </c>
      <c r="EZ146" t="str">
        <f t="shared" si="165"/>
        <v/>
      </c>
      <c r="FA146" t="str">
        <f t="shared" si="165"/>
        <v/>
      </c>
      <c r="FB146">
        <f t="shared" si="164"/>
        <v>74.7</v>
      </c>
      <c r="FC146">
        <f t="shared" si="164"/>
        <v>64.599999999999994</v>
      </c>
      <c r="FD146" t="str">
        <f t="shared" si="164"/>
        <v/>
      </c>
      <c r="FE146">
        <f t="shared" si="164"/>
        <v>64.5</v>
      </c>
      <c r="FF146" t="str">
        <f t="shared" si="164"/>
        <v/>
      </c>
      <c r="FG146">
        <f t="shared" si="164"/>
        <v>64.400000000000006</v>
      </c>
      <c r="FH146" t="str">
        <f t="shared" si="164"/>
        <v/>
      </c>
      <c r="FI146" t="str">
        <f t="shared" si="164"/>
        <v/>
      </c>
      <c r="FJ146">
        <f t="shared" si="164"/>
        <v>68.5</v>
      </c>
      <c r="FK146" t="str">
        <f t="shared" si="164"/>
        <v/>
      </c>
      <c r="FL146" t="str">
        <f t="shared" si="164"/>
        <v/>
      </c>
      <c r="FM146">
        <f t="shared" si="163"/>
        <v>63.2</v>
      </c>
      <c r="FN146" t="str">
        <f t="shared" si="163"/>
        <v/>
      </c>
      <c r="FO146" t="str">
        <f t="shared" si="163"/>
        <v/>
      </c>
      <c r="FP146" t="str">
        <f t="shared" si="163"/>
        <v/>
      </c>
      <c r="FQ146">
        <f t="shared" si="176"/>
        <v>57.9</v>
      </c>
      <c r="FR146" t="str">
        <f t="shared" si="176"/>
        <v/>
      </c>
      <c r="FS146" t="str">
        <f t="shared" si="176"/>
        <v/>
      </c>
      <c r="FT146">
        <f t="shared" si="176"/>
        <v>52.8</v>
      </c>
      <c r="FU146" t="str">
        <f t="shared" si="176"/>
        <v/>
      </c>
      <c r="FV146" t="str">
        <f t="shared" si="176"/>
        <v/>
      </c>
      <c r="FW146" t="str">
        <f t="shared" si="176"/>
        <v/>
      </c>
      <c r="FX146" t="str">
        <f t="shared" si="176"/>
        <v/>
      </c>
      <c r="FY146">
        <f t="shared" si="176"/>
        <v>58.6</v>
      </c>
      <c r="FZ146" t="str">
        <f t="shared" si="176"/>
        <v/>
      </c>
      <c r="GA146" t="str">
        <f t="shared" si="176"/>
        <v/>
      </c>
      <c r="GB146" t="str">
        <f t="shared" si="189"/>
        <v/>
      </c>
      <c r="GC146">
        <f t="shared" si="189"/>
        <v>35.200000000000003</v>
      </c>
      <c r="GD146" t="str">
        <f t="shared" si="189"/>
        <v/>
      </c>
      <c r="GE146" t="str">
        <f t="shared" si="189"/>
        <v/>
      </c>
      <c r="GF146" t="str">
        <f t="shared" si="189"/>
        <v/>
      </c>
      <c r="GG146" t="str">
        <f t="shared" si="177"/>
        <v/>
      </c>
      <c r="GH146" t="str">
        <f t="shared" si="177"/>
        <v/>
      </c>
      <c r="GI146" t="str">
        <f t="shared" si="177"/>
        <v/>
      </c>
      <c r="GJ146" t="str">
        <f t="shared" si="177"/>
        <v/>
      </c>
      <c r="GK146" t="str">
        <f t="shared" si="177"/>
        <v/>
      </c>
      <c r="GL146" t="str">
        <f t="shared" si="177"/>
        <v/>
      </c>
      <c r="GM146" t="str">
        <f t="shared" si="177"/>
        <v/>
      </c>
      <c r="GN146" t="str">
        <f t="shared" si="177"/>
        <v/>
      </c>
      <c r="GO146" t="str">
        <f t="shared" si="177"/>
        <v/>
      </c>
      <c r="GP146" t="str">
        <f t="shared" si="177"/>
        <v/>
      </c>
      <c r="GQ146" t="str">
        <f t="shared" si="177"/>
        <v/>
      </c>
      <c r="GR146" t="str">
        <f t="shared" si="177"/>
        <v/>
      </c>
      <c r="GS146" t="str">
        <f t="shared" si="173"/>
        <v/>
      </c>
      <c r="GT146" t="str">
        <f t="shared" si="173"/>
        <v/>
      </c>
      <c r="GU146" t="str">
        <f t="shared" si="173"/>
        <v/>
      </c>
      <c r="GV146" t="str">
        <f t="shared" si="173"/>
        <v/>
      </c>
      <c r="GW146" t="str">
        <f t="shared" si="173"/>
        <v/>
      </c>
      <c r="GX146" t="str">
        <f t="shared" si="131"/>
        <v/>
      </c>
      <c r="GY146" t="str">
        <f t="shared" si="131"/>
        <v/>
      </c>
      <c r="GZ146" t="str">
        <f t="shared" si="125"/>
        <v/>
      </c>
      <c r="HA146" t="str">
        <f t="shared" si="125"/>
        <v/>
      </c>
      <c r="HB146" t="str">
        <f t="shared" si="125"/>
        <v/>
      </c>
      <c r="HC146" s="71" t="str">
        <f t="shared" si="125"/>
        <v/>
      </c>
      <c r="HD146" s="313"/>
      <c r="HE146" s="313"/>
      <c r="HF146" s="313"/>
      <c r="HG146" s="313"/>
      <c r="HH146" s="313"/>
      <c r="HI146" s="316"/>
      <c r="HM146" s="70"/>
      <c r="KC146" s="71"/>
      <c r="KE146" s="318"/>
      <c r="KF146" s="72"/>
      <c r="KG146" s="72"/>
      <c r="KH146" s="73"/>
      <c r="KI146" s="74"/>
      <c r="KJ146" s="74"/>
      <c r="KK146" s="74"/>
      <c r="KL146" s="74"/>
      <c r="KM146" s="74"/>
      <c r="KN146" s="74"/>
      <c r="KO146" s="74"/>
      <c r="KP146" s="74"/>
      <c r="KQ146" s="74"/>
      <c r="KR146" s="74"/>
      <c r="KS146" s="74"/>
      <c r="KT146" s="74"/>
      <c r="KU146" s="74"/>
      <c r="KV146" s="74"/>
      <c r="KW146" s="74"/>
      <c r="KX146" s="74"/>
      <c r="KY146" s="74"/>
      <c r="KZ146" s="74"/>
      <c r="LA146" s="74"/>
      <c r="LB146" s="74"/>
      <c r="LC146" s="74"/>
      <c r="LD146" s="74"/>
      <c r="LE146" s="74"/>
      <c r="LF146" s="74"/>
      <c r="LG146" s="74"/>
      <c r="LH146" s="74"/>
      <c r="LI146" s="74"/>
      <c r="LJ146" s="74"/>
      <c r="LK146" s="74"/>
      <c r="LL146" s="74"/>
      <c r="LM146" s="74"/>
      <c r="LN146" s="74"/>
      <c r="LO146" s="74"/>
      <c r="LP146" s="74"/>
      <c r="LQ146" s="74"/>
      <c r="LR146" s="74"/>
      <c r="LS146" s="74"/>
      <c r="LT146" s="74"/>
      <c r="LU146" s="74"/>
      <c r="LV146" s="74"/>
      <c r="LW146" s="74"/>
      <c r="LX146" s="74"/>
      <c r="LY146" s="74"/>
      <c r="LZ146" s="74"/>
    </row>
    <row r="147" spans="1:434" ht="17" thickBot="1">
      <c r="A147" s="319"/>
      <c r="B147" s="307"/>
      <c r="C147" s="307"/>
      <c r="D147" s="307"/>
      <c r="E147" s="58" t="s">
        <v>68</v>
      </c>
      <c r="F147" s="310"/>
      <c r="G147" s="99"/>
      <c r="H147" s="42"/>
      <c r="I147" s="59"/>
      <c r="J147" s="60">
        <v>14</v>
      </c>
      <c r="K147" s="61"/>
      <c r="L147" s="60">
        <v>16.2</v>
      </c>
      <c r="M147" s="61"/>
      <c r="N147" s="60">
        <v>30</v>
      </c>
      <c r="O147" s="61"/>
      <c r="P147" s="61"/>
      <c r="Q147" s="61"/>
      <c r="R147" s="61"/>
      <c r="S147" s="60">
        <v>38.4</v>
      </c>
      <c r="T147" s="60">
        <v>33.299999999999997</v>
      </c>
      <c r="U147" s="60"/>
      <c r="V147" s="61"/>
      <c r="W147" s="61"/>
      <c r="X147" s="61"/>
      <c r="Y147" s="60">
        <v>23.4</v>
      </c>
      <c r="Z147" s="60">
        <v>33.4</v>
      </c>
      <c r="AA147" s="61"/>
      <c r="AB147" s="60">
        <v>33.5</v>
      </c>
      <c r="AC147" s="61"/>
      <c r="AD147" s="60">
        <v>33.5</v>
      </c>
      <c r="AE147" s="60"/>
      <c r="AF147" s="61"/>
      <c r="AG147" s="60">
        <v>25.6</v>
      </c>
      <c r="AH147" s="61"/>
      <c r="AI147" s="61"/>
      <c r="AJ147" s="60">
        <v>24.9</v>
      </c>
      <c r="AK147" s="62"/>
      <c r="AL147" s="62"/>
      <c r="AM147" s="62"/>
      <c r="AN147" s="63">
        <v>24.2</v>
      </c>
      <c r="AO147" s="62"/>
      <c r="AP147" s="62"/>
      <c r="AQ147" s="63">
        <v>32.700000000000003</v>
      </c>
      <c r="AR147" s="62"/>
      <c r="AS147" s="62"/>
      <c r="AT147" s="62"/>
      <c r="AU147" s="62"/>
      <c r="AV147" s="63">
        <v>36.5</v>
      </c>
      <c r="AW147" s="62"/>
      <c r="AX147" s="62"/>
      <c r="AY147" s="63"/>
      <c r="AZ147" s="64">
        <v>20.7</v>
      </c>
      <c r="BA147" s="63"/>
      <c r="BC147" s="319"/>
      <c r="BD147">
        <v>0</v>
      </c>
      <c r="BE147" s="65" t="e">
        <f t="shared" si="180"/>
        <v>#N/A</v>
      </c>
      <c r="BF147" s="65" t="e">
        <f t="shared" si="180"/>
        <v>#N/A</v>
      </c>
      <c r="BG147" s="65" t="e">
        <f t="shared" si="180"/>
        <v>#N/A</v>
      </c>
      <c r="BH147" s="66">
        <f t="shared" si="180"/>
        <v>14</v>
      </c>
      <c r="BI147" s="66" t="e">
        <f t="shared" si="180"/>
        <v>#N/A</v>
      </c>
      <c r="BJ147" s="66">
        <f t="shared" si="180"/>
        <v>16.2</v>
      </c>
      <c r="BK147" s="66" t="e">
        <f t="shared" si="180"/>
        <v>#N/A</v>
      </c>
      <c r="BL147" s="66">
        <f t="shared" si="180"/>
        <v>30</v>
      </c>
      <c r="BM147" s="66" t="e">
        <f t="shared" si="180"/>
        <v>#N/A</v>
      </c>
      <c r="BN147" s="66" t="e">
        <f t="shared" si="180"/>
        <v>#N/A</v>
      </c>
      <c r="BO147" s="66" t="e">
        <f t="shared" si="180"/>
        <v>#N/A</v>
      </c>
      <c r="BP147" s="66" t="e">
        <f t="shared" si="180"/>
        <v>#N/A</v>
      </c>
      <c r="BQ147" s="66">
        <f t="shared" si="180"/>
        <v>38.4</v>
      </c>
      <c r="BR147" s="66">
        <f t="shared" si="180"/>
        <v>33.299999999999997</v>
      </c>
      <c r="BS147" s="66" t="e">
        <f t="shared" si="180"/>
        <v>#N/A</v>
      </c>
      <c r="BT147" s="66" t="e">
        <f t="shared" si="180"/>
        <v>#N/A</v>
      </c>
      <c r="BU147" s="66" t="e">
        <f t="shared" si="181"/>
        <v>#N/A</v>
      </c>
      <c r="BV147" s="66" t="e">
        <f t="shared" si="181"/>
        <v>#N/A</v>
      </c>
      <c r="BW147" s="66">
        <f t="shared" si="181"/>
        <v>23.4</v>
      </c>
      <c r="BX147" s="66">
        <f t="shared" si="181"/>
        <v>33.4</v>
      </c>
      <c r="BY147" s="66" t="e">
        <f t="shared" si="181"/>
        <v>#N/A</v>
      </c>
      <c r="BZ147" s="66">
        <f t="shared" si="181"/>
        <v>33.5</v>
      </c>
      <c r="CA147" s="66" t="e">
        <f t="shared" si="181"/>
        <v>#N/A</v>
      </c>
      <c r="CB147" s="66">
        <f t="shared" si="181"/>
        <v>33.5</v>
      </c>
      <c r="CC147" s="66" t="e">
        <f t="shared" si="181"/>
        <v>#N/A</v>
      </c>
      <c r="CD147" s="66" t="e">
        <f t="shared" si="181"/>
        <v>#N/A</v>
      </c>
      <c r="CE147" s="66">
        <f t="shared" si="181"/>
        <v>25.6</v>
      </c>
      <c r="CF147" s="66" t="e">
        <f t="shared" si="181"/>
        <v>#N/A</v>
      </c>
      <c r="CG147" s="66" t="e">
        <f t="shared" si="181"/>
        <v>#N/A</v>
      </c>
      <c r="CH147" s="66">
        <f t="shared" si="181"/>
        <v>24.9</v>
      </c>
      <c r="CI147" s="66" t="e">
        <f t="shared" si="181"/>
        <v>#N/A</v>
      </c>
      <c r="CJ147" s="66" t="e">
        <f t="shared" si="181"/>
        <v>#N/A</v>
      </c>
      <c r="CK147" s="66" t="e">
        <f t="shared" si="182"/>
        <v>#N/A</v>
      </c>
      <c r="CL147" s="66">
        <f t="shared" si="182"/>
        <v>24.2</v>
      </c>
      <c r="CM147" s="66" t="e">
        <f t="shared" si="182"/>
        <v>#N/A</v>
      </c>
      <c r="CN147" s="66" t="e">
        <f t="shared" si="182"/>
        <v>#N/A</v>
      </c>
      <c r="CO147" s="66">
        <f t="shared" si="182"/>
        <v>32.700000000000003</v>
      </c>
      <c r="CP147" s="66" t="e">
        <f t="shared" si="182"/>
        <v>#N/A</v>
      </c>
      <c r="CQ147" s="66" t="e">
        <f t="shared" si="182"/>
        <v>#N/A</v>
      </c>
      <c r="CR147" s="66" t="e">
        <f t="shared" si="182"/>
        <v>#N/A</v>
      </c>
      <c r="CS147" s="66" t="e">
        <f t="shared" si="182"/>
        <v>#N/A</v>
      </c>
      <c r="CT147" s="66">
        <f t="shared" si="182"/>
        <v>36.5</v>
      </c>
      <c r="CU147" s="66" t="e">
        <f t="shared" si="182"/>
        <v>#N/A</v>
      </c>
      <c r="CV147" s="66" t="e">
        <f t="shared" si="182"/>
        <v>#N/A</v>
      </c>
      <c r="CW147" s="66" t="e">
        <f t="shared" si="182"/>
        <v>#N/A</v>
      </c>
      <c r="CX147" s="66">
        <f t="shared" si="182"/>
        <v>20.7</v>
      </c>
      <c r="CY147" s="66" t="e">
        <f t="shared" si="182"/>
        <v>#N/A</v>
      </c>
      <c r="CZ147" s="66" t="e">
        <f>IF(#REF!="",NA(),#REF!)</f>
        <v>#REF!</v>
      </c>
      <c r="DA147" s="66" t="e">
        <f>IF(#REF!="",NA(),#REF!)</f>
        <v>#REF!</v>
      </c>
      <c r="DB147" s="66" t="e">
        <f>IF(#REF!="",NA(),#REF!)</f>
        <v>#REF!</v>
      </c>
      <c r="DC147" s="66" t="e">
        <f>IF(#REF!="",NA(),#REF!)</f>
        <v>#REF!</v>
      </c>
      <c r="DD147" s="66" t="e">
        <f>IF(#REF!="",NA(),#REF!)</f>
        <v>#REF!</v>
      </c>
      <c r="DE147" s="66" t="e">
        <f>IF(#REF!="",NA(),#REF!)</f>
        <v>#REF!</v>
      </c>
      <c r="DF147" s="66" t="e">
        <f>IF(#REF!="",NA(),#REF!)</f>
        <v>#REF!</v>
      </c>
      <c r="DG147" s="66" t="e">
        <f>IF(#REF!="",NA(),#REF!)</f>
        <v>#REF!</v>
      </c>
      <c r="DH147" s="66" t="e">
        <f>IF(#REF!="",NA(),#REF!)</f>
        <v>#REF!</v>
      </c>
      <c r="DI147" s="66" t="e">
        <f>IF(#REF!="",NA(),#REF!)</f>
        <v>#REF!</v>
      </c>
      <c r="DJ147" s="66" t="e">
        <f>IF(#REF!="",NA(),#REF!)</f>
        <v>#REF!</v>
      </c>
      <c r="DK147" s="66" t="e">
        <f>IF(#REF!="",NA(),#REF!)</f>
        <v>#REF!</v>
      </c>
      <c r="DL147" s="66" t="e">
        <f>IF(#REF!="",NA(),#REF!)</f>
        <v>#REF!</v>
      </c>
      <c r="DM147" s="66" t="e">
        <f>IF(#REF!="",NA(),#REF!)</f>
        <v>#REF!</v>
      </c>
      <c r="DN147" s="66" t="e">
        <f>IF(#REF!="",NA(),#REF!)</f>
        <v>#REF!</v>
      </c>
      <c r="DO147" s="66" t="e">
        <f>IF(#REF!="",NA(),#REF!)</f>
        <v>#REF!</v>
      </c>
      <c r="DP147" s="66" t="e">
        <f>IF(#REF!="",NA(),#REF!)</f>
        <v>#REF!</v>
      </c>
      <c r="DQ147" s="66" t="e">
        <f>IF(#REF!="",NA(),#REF!)</f>
        <v>#REF!</v>
      </c>
      <c r="DR147" s="66" t="e">
        <f>IF(#REF!="",NA(),#REF!)</f>
        <v>#REF!</v>
      </c>
      <c r="DS147" s="66" t="e">
        <f>IF(#REF!="",NA(),#REF!)</f>
        <v>#REF!</v>
      </c>
      <c r="DT147" s="66" t="e">
        <f>IF(#REF!="",NA(),#REF!)</f>
        <v>#REF!</v>
      </c>
      <c r="DU147" s="66" t="e">
        <f>IF(#REF!="",NA(),#REF!)</f>
        <v>#REF!</v>
      </c>
      <c r="DV147" s="66" t="e">
        <f>IF(#REF!="",NA(),#REF!)</f>
        <v>#REF!</v>
      </c>
      <c r="DW147" s="66" t="e">
        <f>IF(#REF!="",NA(),#REF!)</f>
        <v>#REF!</v>
      </c>
      <c r="DX147" s="67" t="e">
        <f>IF(#REF!="",NA(),#REF!)</f>
        <v>#REF!</v>
      </c>
      <c r="DY147" s="304"/>
      <c r="DZ147" s="307"/>
      <c r="EA147" s="68"/>
      <c r="EB147" s="58" t="s">
        <v>69</v>
      </c>
      <c r="EC147" s="310"/>
      <c r="ED147" s="312"/>
      <c r="EE147" s="313"/>
      <c r="EF147" s="313"/>
      <c r="EG147" s="313"/>
      <c r="EH147" s="313"/>
      <c r="EI147" s="313"/>
      <c r="EJ147" s="53" t="str">
        <f t="shared" si="187"/>
        <v/>
      </c>
      <c r="EK147" s="53" t="str">
        <f t="shared" si="186"/>
        <v/>
      </c>
      <c r="EL147" s="70" t="str">
        <f t="shared" si="186"/>
        <v/>
      </c>
      <c r="EM147">
        <f t="shared" si="186"/>
        <v>14</v>
      </c>
      <c r="EN147" t="str">
        <f t="shared" si="186"/>
        <v/>
      </c>
      <c r="EO147">
        <f t="shared" si="186"/>
        <v>16.2</v>
      </c>
      <c r="EP147" t="str">
        <f t="shared" si="186"/>
        <v/>
      </c>
      <c r="EQ147">
        <f t="shared" si="186"/>
        <v>30</v>
      </c>
      <c r="ER147" t="str">
        <f t="shared" si="186"/>
        <v/>
      </c>
      <c r="ES147" t="str">
        <f t="shared" si="186"/>
        <v/>
      </c>
      <c r="ET147" t="str">
        <f t="shared" si="186"/>
        <v/>
      </c>
      <c r="EU147" t="str">
        <f t="shared" si="186"/>
        <v/>
      </c>
      <c r="EV147">
        <f t="shared" si="186"/>
        <v>38.4</v>
      </c>
      <c r="EW147">
        <f t="shared" si="186"/>
        <v>33.299999999999997</v>
      </c>
      <c r="EX147" t="str">
        <f t="shared" si="186"/>
        <v/>
      </c>
      <c r="EY147" t="str">
        <f t="shared" si="186"/>
        <v/>
      </c>
      <c r="EZ147" t="str">
        <f t="shared" si="165"/>
        <v/>
      </c>
      <c r="FA147" t="str">
        <f t="shared" si="165"/>
        <v/>
      </c>
      <c r="FB147">
        <f t="shared" si="164"/>
        <v>23.4</v>
      </c>
      <c r="FC147">
        <f t="shared" si="164"/>
        <v>33.4</v>
      </c>
      <c r="FD147" t="str">
        <f t="shared" si="164"/>
        <v/>
      </c>
      <c r="FE147">
        <f t="shared" si="164"/>
        <v>33.5</v>
      </c>
      <c r="FF147" t="str">
        <f t="shared" si="164"/>
        <v/>
      </c>
      <c r="FG147">
        <f t="shared" si="164"/>
        <v>33.5</v>
      </c>
      <c r="FH147" t="str">
        <f t="shared" si="164"/>
        <v/>
      </c>
      <c r="FI147" t="str">
        <f t="shared" si="164"/>
        <v/>
      </c>
      <c r="FJ147">
        <f t="shared" si="164"/>
        <v>25.6</v>
      </c>
      <c r="FK147" t="str">
        <f t="shared" si="164"/>
        <v/>
      </c>
      <c r="FL147" t="str">
        <f t="shared" si="164"/>
        <v/>
      </c>
      <c r="FM147">
        <f t="shared" si="163"/>
        <v>24.9</v>
      </c>
      <c r="FN147" t="str">
        <f t="shared" si="163"/>
        <v/>
      </c>
      <c r="FO147" t="str">
        <f t="shared" si="163"/>
        <v/>
      </c>
      <c r="FP147" t="str">
        <f t="shared" si="163"/>
        <v/>
      </c>
      <c r="FQ147">
        <f t="shared" si="176"/>
        <v>24.2</v>
      </c>
      <c r="FR147" t="str">
        <f t="shared" si="176"/>
        <v/>
      </c>
      <c r="FS147" t="str">
        <f t="shared" si="176"/>
        <v/>
      </c>
      <c r="FT147">
        <f t="shared" si="176"/>
        <v>32.700000000000003</v>
      </c>
      <c r="FU147" t="str">
        <f t="shared" si="176"/>
        <v/>
      </c>
      <c r="FV147" t="str">
        <f t="shared" si="176"/>
        <v/>
      </c>
      <c r="FW147" t="str">
        <f t="shared" si="176"/>
        <v/>
      </c>
      <c r="FX147" t="str">
        <f t="shared" si="176"/>
        <v/>
      </c>
      <c r="FY147">
        <f t="shared" si="176"/>
        <v>36.5</v>
      </c>
      <c r="FZ147" t="str">
        <f t="shared" si="176"/>
        <v/>
      </c>
      <c r="GA147" t="str">
        <f t="shared" si="176"/>
        <v/>
      </c>
      <c r="GB147" t="str">
        <f t="shared" si="189"/>
        <v/>
      </c>
      <c r="GC147">
        <f t="shared" si="189"/>
        <v>20.7</v>
      </c>
      <c r="GD147" t="str">
        <f t="shared" si="189"/>
        <v/>
      </c>
      <c r="GE147" t="str">
        <f t="shared" si="189"/>
        <v/>
      </c>
      <c r="GF147" t="str">
        <f t="shared" si="189"/>
        <v/>
      </c>
      <c r="GG147" t="str">
        <f t="shared" si="177"/>
        <v/>
      </c>
      <c r="GH147" t="str">
        <f t="shared" si="177"/>
        <v/>
      </c>
      <c r="GI147" t="str">
        <f t="shared" si="177"/>
        <v/>
      </c>
      <c r="GJ147" t="str">
        <f t="shared" si="177"/>
        <v/>
      </c>
      <c r="GK147" t="str">
        <f t="shared" si="177"/>
        <v/>
      </c>
      <c r="GL147" t="str">
        <f t="shared" si="177"/>
        <v/>
      </c>
      <c r="GM147" t="str">
        <f t="shared" si="177"/>
        <v/>
      </c>
      <c r="GN147" t="str">
        <f t="shared" si="177"/>
        <v/>
      </c>
      <c r="GO147" t="str">
        <f t="shared" si="177"/>
        <v/>
      </c>
      <c r="GP147" t="str">
        <f t="shared" si="177"/>
        <v/>
      </c>
      <c r="GQ147" t="str">
        <f t="shared" si="177"/>
        <v/>
      </c>
      <c r="GR147" t="str">
        <f t="shared" si="177"/>
        <v/>
      </c>
      <c r="GS147" t="str">
        <f t="shared" si="173"/>
        <v/>
      </c>
      <c r="GT147" t="str">
        <f t="shared" si="173"/>
        <v/>
      </c>
      <c r="GU147" t="str">
        <f t="shared" si="173"/>
        <v/>
      </c>
      <c r="GV147" t="str">
        <f t="shared" si="173"/>
        <v/>
      </c>
      <c r="GW147" t="str">
        <f t="shared" si="173"/>
        <v/>
      </c>
      <c r="GX147" t="str">
        <f t="shared" si="131"/>
        <v/>
      </c>
      <c r="GY147" t="str">
        <f t="shared" si="131"/>
        <v/>
      </c>
      <c r="GZ147" t="str">
        <f t="shared" si="125"/>
        <v/>
      </c>
      <c r="HA147" t="str">
        <f t="shared" si="125"/>
        <v/>
      </c>
      <c r="HB147" t="str">
        <f t="shared" si="125"/>
        <v/>
      </c>
      <c r="HC147" s="71" t="str">
        <f t="shared" si="125"/>
        <v/>
      </c>
      <c r="HD147" s="313"/>
      <c r="HE147" s="313"/>
      <c r="HF147" s="313"/>
      <c r="HG147" s="313"/>
      <c r="HH147" s="313"/>
      <c r="HI147" s="316"/>
      <c r="HM147" s="70"/>
      <c r="KC147" s="71"/>
      <c r="KE147" s="318"/>
      <c r="KF147" s="72"/>
      <c r="KG147" s="72"/>
      <c r="KH147" s="73"/>
      <c r="KI147" s="74"/>
      <c r="KJ147" s="74"/>
      <c r="KK147" s="74"/>
      <c r="KL147" s="74"/>
      <c r="KM147" s="74"/>
      <c r="KN147" s="74"/>
      <c r="KO147" s="74"/>
      <c r="KP147" s="74"/>
      <c r="KQ147" s="74"/>
      <c r="KR147" s="74"/>
      <c r="KS147" s="74"/>
      <c r="KT147" s="74"/>
      <c r="KU147" s="74"/>
      <c r="KV147" s="74"/>
      <c r="KW147" s="74"/>
      <c r="KX147" s="74"/>
      <c r="KY147" s="74"/>
      <c r="KZ147" s="74"/>
      <c r="LA147" s="74"/>
      <c r="LB147" s="74"/>
      <c r="LC147" s="74"/>
      <c r="LD147" s="74"/>
      <c r="LE147" s="74"/>
      <c r="LF147" s="74"/>
      <c r="LG147" s="74"/>
      <c r="LH147" s="74"/>
      <c r="LI147" s="74"/>
      <c r="LJ147" s="74"/>
      <c r="LK147" s="74"/>
      <c r="LL147" s="74"/>
      <c r="LM147" s="74"/>
      <c r="LN147" s="74"/>
      <c r="LO147" s="74"/>
      <c r="LP147" s="74"/>
      <c r="LQ147" s="74"/>
      <c r="LR147" s="74"/>
      <c r="LS147" s="74"/>
      <c r="LT147" s="74"/>
      <c r="LU147" s="74"/>
      <c r="LV147" s="74"/>
      <c r="LW147" s="74"/>
      <c r="LX147" s="74"/>
      <c r="LY147" s="74"/>
      <c r="LZ147" s="74"/>
    </row>
    <row r="148" spans="1:434" ht="17" thickBot="1">
      <c r="A148" s="319"/>
      <c r="B148" s="307"/>
      <c r="C148" s="307"/>
      <c r="D148" s="307"/>
      <c r="E148" s="58" t="s">
        <v>70</v>
      </c>
      <c r="F148" s="310"/>
      <c r="G148" s="99"/>
      <c r="H148" s="42"/>
      <c r="I148" s="59"/>
      <c r="J148" s="60">
        <v>17</v>
      </c>
      <c r="K148" s="61"/>
      <c r="L148" s="60">
        <v>12</v>
      </c>
      <c r="M148" s="61"/>
      <c r="N148" s="60">
        <v>3.2</v>
      </c>
      <c r="O148" s="61"/>
      <c r="P148" s="61"/>
      <c r="Q148" s="61"/>
      <c r="R148" s="61"/>
      <c r="S148" s="60">
        <v>2</v>
      </c>
      <c r="T148" s="60">
        <v>2</v>
      </c>
      <c r="U148" s="60"/>
      <c r="V148" s="61"/>
      <c r="W148" s="61"/>
      <c r="X148" s="61"/>
      <c r="Y148" s="60">
        <v>1.85</v>
      </c>
      <c r="Z148" s="60">
        <v>1.7</v>
      </c>
      <c r="AA148" s="61"/>
      <c r="AB148" s="60">
        <v>1.8</v>
      </c>
      <c r="AC148" s="61"/>
      <c r="AD148" s="60">
        <v>2</v>
      </c>
      <c r="AE148" s="60"/>
      <c r="AF148" s="61"/>
      <c r="AG148" s="60">
        <v>2.5</v>
      </c>
      <c r="AH148" s="61"/>
      <c r="AI148" s="61"/>
      <c r="AJ148" s="60">
        <v>3</v>
      </c>
      <c r="AK148" s="62"/>
      <c r="AL148" s="62"/>
      <c r="AM148" s="62"/>
      <c r="AN148" s="63">
        <v>3.5</v>
      </c>
      <c r="AO148" s="62"/>
      <c r="AP148" s="62"/>
      <c r="AQ148" s="63">
        <v>5.4</v>
      </c>
      <c r="AR148" s="62"/>
      <c r="AS148" s="62"/>
      <c r="AT148" s="62"/>
      <c r="AU148" s="62"/>
      <c r="AV148" s="63">
        <v>1.3</v>
      </c>
      <c r="AW148" s="62"/>
      <c r="AX148" s="62"/>
      <c r="AY148" s="63"/>
      <c r="AZ148" s="64">
        <v>6.4</v>
      </c>
      <c r="BA148" s="63"/>
      <c r="BC148" s="319"/>
      <c r="BD148">
        <v>0</v>
      </c>
      <c r="BE148" s="65" t="e">
        <f t="shared" si="180"/>
        <v>#N/A</v>
      </c>
      <c r="BF148" s="65" t="e">
        <f t="shared" si="180"/>
        <v>#N/A</v>
      </c>
      <c r="BG148" s="65" t="e">
        <f t="shared" si="180"/>
        <v>#N/A</v>
      </c>
      <c r="BH148" s="66">
        <f t="shared" si="180"/>
        <v>17</v>
      </c>
      <c r="BI148" s="66" t="e">
        <f t="shared" si="180"/>
        <v>#N/A</v>
      </c>
      <c r="BJ148" s="66">
        <f t="shared" si="180"/>
        <v>12</v>
      </c>
      <c r="BK148" s="66" t="e">
        <f t="shared" si="180"/>
        <v>#N/A</v>
      </c>
      <c r="BL148" s="66">
        <f t="shared" si="180"/>
        <v>3.2</v>
      </c>
      <c r="BM148" s="66" t="e">
        <f t="shared" si="180"/>
        <v>#N/A</v>
      </c>
      <c r="BN148" s="66" t="e">
        <f t="shared" si="180"/>
        <v>#N/A</v>
      </c>
      <c r="BO148" s="66" t="e">
        <f t="shared" si="180"/>
        <v>#N/A</v>
      </c>
      <c r="BP148" s="66" t="e">
        <f t="shared" si="180"/>
        <v>#N/A</v>
      </c>
      <c r="BQ148" s="66">
        <f t="shared" si="180"/>
        <v>2</v>
      </c>
      <c r="BR148" s="66">
        <f t="shared" si="180"/>
        <v>2</v>
      </c>
      <c r="BS148" s="66" t="e">
        <f t="shared" si="180"/>
        <v>#N/A</v>
      </c>
      <c r="BT148" s="66" t="e">
        <f t="shared" si="180"/>
        <v>#N/A</v>
      </c>
      <c r="BU148" s="66" t="e">
        <f t="shared" si="181"/>
        <v>#N/A</v>
      </c>
      <c r="BV148" s="66" t="e">
        <f t="shared" si="181"/>
        <v>#N/A</v>
      </c>
      <c r="BW148" s="66">
        <f t="shared" si="181"/>
        <v>1.85</v>
      </c>
      <c r="BX148" s="66">
        <f t="shared" si="181"/>
        <v>1.7</v>
      </c>
      <c r="BY148" s="66" t="e">
        <f t="shared" si="181"/>
        <v>#N/A</v>
      </c>
      <c r="BZ148" s="66">
        <f t="shared" si="181"/>
        <v>1.8</v>
      </c>
      <c r="CA148" s="66" t="e">
        <f t="shared" si="181"/>
        <v>#N/A</v>
      </c>
      <c r="CB148" s="66">
        <f t="shared" si="181"/>
        <v>2</v>
      </c>
      <c r="CC148" s="66" t="e">
        <f t="shared" si="181"/>
        <v>#N/A</v>
      </c>
      <c r="CD148" s="66" t="e">
        <f t="shared" si="181"/>
        <v>#N/A</v>
      </c>
      <c r="CE148" s="66">
        <f t="shared" si="181"/>
        <v>2.5</v>
      </c>
      <c r="CF148" s="66" t="e">
        <f t="shared" si="181"/>
        <v>#N/A</v>
      </c>
      <c r="CG148" s="66" t="e">
        <f t="shared" si="181"/>
        <v>#N/A</v>
      </c>
      <c r="CH148" s="66">
        <f t="shared" si="181"/>
        <v>3</v>
      </c>
      <c r="CI148" s="66" t="e">
        <f t="shared" si="181"/>
        <v>#N/A</v>
      </c>
      <c r="CJ148" s="66" t="e">
        <f t="shared" si="181"/>
        <v>#N/A</v>
      </c>
      <c r="CK148" s="66" t="e">
        <f t="shared" si="182"/>
        <v>#N/A</v>
      </c>
      <c r="CL148" s="66">
        <f t="shared" si="182"/>
        <v>3.5</v>
      </c>
      <c r="CM148" s="66" t="e">
        <f t="shared" si="182"/>
        <v>#N/A</v>
      </c>
      <c r="CN148" s="66" t="e">
        <f t="shared" si="182"/>
        <v>#N/A</v>
      </c>
      <c r="CO148" s="66">
        <f t="shared" si="182"/>
        <v>5.4</v>
      </c>
      <c r="CP148" s="66" t="e">
        <f t="shared" si="182"/>
        <v>#N/A</v>
      </c>
      <c r="CQ148" s="66" t="e">
        <f t="shared" si="182"/>
        <v>#N/A</v>
      </c>
      <c r="CR148" s="66" t="e">
        <f t="shared" si="182"/>
        <v>#N/A</v>
      </c>
      <c r="CS148" s="66" t="e">
        <f t="shared" si="182"/>
        <v>#N/A</v>
      </c>
      <c r="CT148" s="66">
        <f t="shared" si="182"/>
        <v>1.3</v>
      </c>
      <c r="CU148" s="66" t="e">
        <f t="shared" si="182"/>
        <v>#N/A</v>
      </c>
      <c r="CV148" s="66" t="e">
        <f t="shared" si="182"/>
        <v>#N/A</v>
      </c>
      <c r="CW148" s="66" t="e">
        <f t="shared" si="182"/>
        <v>#N/A</v>
      </c>
      <c r="CX148" s="66">
        <f t="shared" si="182"/>
        <v>6.4</v>
      </c>
      <c r="CY148" s="66" t="e">
        <f t="shared" si="182"/>
        <v>#N/A</v>
      </c>
      <c r="CZ148" s="66" t="e">
        <f>IF(#REF!="",NA(),#REF!)</f>
        <v>#REF!</v>
      </c>
      <c r="DA148" s="66" t="e">
        <f>IF(#REF!="",NA(),#REF!)</f>
        <v>#REF!</v>
      </c>
      <c r="DB148" s="66" t="e">
        <f>IF(#REF!="",NA(),#REF!)</f>
        <v>#REF!</v>
      </c>
      <c r="DC148" s="66" t="e">
        <f>IF(#REF!="",NA(),#REF!)</f>
        <v>#REF!</v>
      </c>
      <c r="DD148" s="66" t="e">
        <f>IF(#REF!="",NA(),#REF!)</f>
        <v>#REF!</v>
      </c>
      <c r="DE148" s="66" t="e">
        <f>IF(#REF!="",NA(),#REF!)</f>
        <v>#REF!</v>
      </c>
      <c r="DF148" s="66" t="e">
        <f>IF(#REF!="",NA(),#REF!)</f>
        <v>#REF!</v>
      </c>
      <c r="DG148" s="66" t="e">
        <f>IF(#REF!="",NA(),#REF!)</f>
        <v>#REF!</v>
      </c>
      <c r="DH148" s="66" t="e">
        <f>IF(#REF!="",NA(),#REF!)</f>
        <v>#REF!</v>
      </c>
      <c r="DI148" s="66" t="e">
        <f>IF(#REF!="",NA(),#REF!)</f>
        <v>#REF!</v>
      </c>
      <c r="DJ148" s="66" t="e">
        <f>IF(#REF!="",NA(),#REF!)</f>
        <v>#REF!</v>
      </c>
      <c r="DK148" s="66" t="e">
        <f>IF(#REF!="",NA(),#REF!)</f>
        <v>#REF!</v>
      </c>
      <c r="DL148" s="66" t="e">
        <f>IF(#REF!="",NA(),#REF!)</f>
        <v>#REF!</v>
      </c>
      <c r="DM148" s="66" t="e">
        <f>IF(#REF!="",NA(),#REF!)</f>
        <v>#REF!</v>
      </c>
      <c r="DN148" s="66" t="e">
        <f>IF(#REF!="",NA(),#REF!)</f>
        <v>#REF!</v>
      </c>
      <c r="DO148" s="66" t="e">
        <f>IF(#REF!="",NA(),#REF!)</f>
        <v>#REF!</v>
      </c>
      <c r="DP148" s="66" t="e">
        <f>IF(#REF!="",NA(),#REF!)</f>
        <v>#REF!</v>
      </c>
      <c r="DQ148" s="66" t="e">
        <f>IF(#REF!="",NA(),#REF!)</f>
        <v>#REF!</v>
      </c>
      <c r="DR148" s="66" t="e">
        <f>IF(#REF!="",NA(),#REF!)</f>
        <v>#REF!</v>
      </c>
      <c r="DS148" s="66" t="e">
        <f>IF(#REF!="",NA(),#REF!)</f>
        <v>#REF!</v>
      </c>
      <c r="DT148" s="66" t="e">
        <f>IF(#REF!="",NA(),#REF!)</f>
        <v>#REF!</v>
      </c>
      <c r="DU148" s="66" t="e">
        <f>IF(#REF!="",NA(),#REF!)</f>
        <v>#REF!</v>
      </c>
      <c r="DV148" s="66" t="e">
        <f>IF(#REF!="",NA(),#REF!)</f>
        <v>#REF!</v>
      </c>
      <c r="DW148" s="66" t="e">
        <f>IF(#REF!="",NA(),#REF!)</f>
        <v>#REF!</v>
      </c>
      <c r="DX148" s="67" t="e">
        <f>IF(#REF!="",NA(),#REF!)</f>
        <v>#REF!</v>
      </c>
      <c r="DY148" s="304"/>
      <c r="DZ148" s="307"/>
      <c r="EA148" s="68"/>
      <c r="EB148" s="58" t="s">
        <v>70</v>
      </c>
      <c r="EC148" s="310"/>
      <c r="ED148" s="312"/>
      <c r="EE148" s="313"/>
      <c r="EF148" s="313"/>
      <c r="EG148" s="313"/>
      <c r="EH148" s="313"/>
      <c r="EI148" s="313"/>
      <c r="EJ148" s="53" t="str">
        <f t="shared" si="187"/>
        <v/>
      </c>
      <c r="EK148" s="53" t="str">
        <f t="shared" si="186"/>
        <v/>
      </c>
      <c r="EL148" s="70" t="str">
        <f t="shared" si="186"/>
        <v/>
      </c>
      <c r="EM148">
        <f t="shared" si="186"/>
        <v>17</v>
      </c>
      <c r="EN148" t="str">
        <f t="shared" si="186"/>
        <v/>
      </c>
      <c r="EO148">
        <f t="shared" si="186"/>
        <v>12</v>
      </c>
      <c r="EP148" t="str">
        <f t="shared" si="186"/>
        <v/>
      </c>
      <c r="EQ148">
        <f t="shared" si="186"/>
        <v>3.2</v>
      </c>
      <c r="ER148" t="str">
        <f t="shared" si="186"/>
        <v/>
      </c>
      <c r="ES148" t="str">
        <f t="shared" si="186"/>
        <v/>
      </c>
      <c r="ET148" t="str">
        <f t="shared" si="186"/>
        <v/>
      </c>
      <c r="EU148" t="str">
        <f t="shared" si="186"/>
        <v/>
      </c>
      <c r="EV148">
        <f t="shared" si="186"/>
        <v>2</v>
      </c>
      <c r="EW148">
        <f t="shared" si="186"/>
        <v>2</v>
      </c>
      <c r="EX148" t="str">
        <f t="shared" si="186"/>
        <v/>
      </c>
      <c r="EY148" t="str">
        <f t="shared" si="186"/>
        <v/>
      </c>
      <c r="EZ148" t="str">
        <f t="shared" si="165"/>
        <v/>
      </c>
      <c r="FA148" t="str">
        <f t="shared" si="165"/>
        <v/>
      </c>
      <c r="FB148">
        <f t="shared" si="164"/>
        <v>1.85</v>
      </c>
      <c r="FC148">
        <f t="shared" si="164"/>
        <v>1.7</v>
      </c>
      <c r="FD148" t="str">
        <f t="shared" si="164"/>
        <v/>
      </c>
      <c r="FE148">
        <f t="shared" si="164"/>
        <v>1.8</v>
      </c>
      <c r="FF148" t="str">
        <f t="shared" si="164"/>
        <v/>
      </c>
      <c r="FG148">
        <f t="shared" si="164"/>
        <v>2</v>
      </c>
      <c r="FH148" t="str">
        <f t="shared" si="164"/>
        <v/>
      </c>
      <c r="FI148" t="str">
        <f t="shared" si="164"/>
        <v/>
      </c>
      <c r="FJ148">
        <f t="shared" si="164"/>
        <v>2.5</v>
      </c>
      <c r="FK148" t="str">
        <f t="shared" si="164"/>
        <v/>
      </c>
      <c r="FL148" t="str">
        <f t="shared" si="164"/>
        <v/>
      </c>
      <c r="FM148">
        <f t="shared" si="163"/>
        <v>3</v>
      </c>
      <c r="FN148" t="str">
        <f t="shared" si="163"/>
        <v/>
      </c>
      <c r="FO148" t="str">
        <f t="shared" si="163"/>
        <v/>
      </c>
      <c r="FP148" t="str">
        <f t="shared" si="163"/>
        <v/>
      </c>
      <c r="FQ148">
        <f t="shared" si="176"/>
        <v>3.5</v>
      </c>
      <c r="FR148" t="str">
        <f t="shared" si="176"/>
        <v/>
      </c>
      <c r="FS148" t="str">
        <f t="shared" si="176"/>
        <v/>
      </c>
      <c r="FT148">
        <f t="shared" si="176"/>
        <v>5.4</v>
      </c>
      <c r="FU148" t="str">
        <f t="shared" si="176"/>
        <v/>
      </c>
      <c r="FV148" t="str">
        <f t="shared" si="176"/>
        <v/>
      </c>
      <c r="FW148" t="str">
        <f t="shared" si="176"/>
        <v/>
      </c>
      <c r="FX148" t="str">
        <f t="shared" si="176"/>
        <v/>
      </c>
      <c r="FY148">
        <f t="shared" si="176"/>
        <v>1.3</v>
      </c>
      <c r="FZ148" t="str">
        <f t="shared" si="176"/>
        <v/>
      </c>
      <c r="GA148" t="str">
        <f t="shared" si="176"/>
        <v/>
      </c>
      <c r="GB148" t="str">
        <f t="shared" si="189"/>
        <v/>
      </c>
      <c r="GC148">
        <f t="shared" si="189"/>
        <v>6.4</v>
      </c>
      <c r="GD148" t="str">
        <f t="shared" si="189"/>
        <v/>
      </c>
      <c r="GE148" t="str">
        <f t="shared" si="189"/>
        <v/>
      </c>
      <c r="GF148" t="str">
        <f t="shared" si="189"/>
        <v/>
      </c>
      <c r="GG148" t="str">
        <f t="shared" si="177"/>
        <v/>
      </c>
      <c r="GH148" t="str">
        <f t="shared" si="177"/>
        <v/>
      </c>
      <c r="GI148" t="str">
        <f t="shared" si="177"/>
        <v/>
      </c>
      <c r="GJ148" t="str">
        <f t="shared" si="177"/>
        <v/>
      </c>
      <c r="GK148" t="str">
        <f t="shared" si="177"/>
        <v/>
      </c>
      <c r="GL148" t="str">
        <f t="shared" si="177"/>
        <v/>
      </c>
      <c r="GM148" t="str">
        <f t="shared" si="177"/>
        <v/>
      </c>
      <c r="GN148" t="str">
        <f t="shared" si="177"/>
        <v/>
      </c>
      <c r="GO148" t="str">
        <f t="shared" si="177"/>
        <v/>
      </c>
      <c r="GP148" t="str">
        <f t="shared" si="177"/>
        <v/>
      </c>
      <c r="GQ148" t="str">
        <f t="shared" si="177"/>
        <v/>
      </c>
      <c r="GR148" t="str">
        <f t="shared" si="177"/>
        <v/>
      </c>
      <c r="GS148" t="str">
        <f t="shared" si="173"/>
        <v/>
      </c>
      <c r="GT148" t="str">
        <f t="shared" si="173"/>
        <v/>
      </c>
      <c r="GU148" t="str">
        <f t="shared" si="173"/>
        <v/>
      </c>
      <c r="GV148" t="str">
        <f t="shared" si="173"/>
        <v/>
      </c>
      <c r="GW148" t="str">
        <f t="shared" si="173"/>
        <v/>
      </c>
      <c r="GX148" t="str">
        <f t="shared" si="131"/>
        <v/>
      </c>
      <c r="GY148" t="str">
        <f t="shared" si="131"/>
        <v/>
      </c>
      <c r="GZ148" t="str">
        <f t="shared" si="125"/>
        <v/>
      </c>
      <c r="HA148" t="str">
        <f t="shared" si="125"/>
        <v/>
      </c>
      <c r="HB148" t="str">
        <f t="shared" si="125"/>
        <v/>
      </c>
      <c r="HC148" s="71" t="str">
        <f t="shared" si="125"/>
        <v/>
      </c>
      <c r="HD148" s="313"/>
      <c r="HE148" s="313"/>
      <c r="HF148" s="313"/>
      <c r="HG148" s="313"/>
      <c r="HH148" s="313"/>
      <c r="HI148" s="316"/>
      <c r="HM148" s="70"/>
      <c r="KC148" s="71"/>
      <c r="KE148" s="318"/>
      <c r="KF148" s="72"/>
      <c r="KG148" s="72"/>
      <c r="KH148" s="73"/>
      <c r="KI148" s="74"/>
      <c r="KJ148" s="74"/>
      <c r="KK148" s="74"/>
      <c r="KL148" s="74"/>
      <c r="KM148" s="74"/>
      <c r="KN148" s="74"/>
      <c r="KO148" s="74"/>
      <c r="KP148" s="74"/>
      <c r="KQ148" s="74"/>
      <c r="KR148" s="74"/>
      <c r="KS148" s="74"/>
      <c r="KT148" s="74"/>
      <c r="KU148" s="74"/>
      <c r="KV148" s="74"/>
      <c r="KW148" s="74"/>
      <c r="KX148" s="74"/>
      <c r="KY148" s="74"/>
      <c r="KZ148" s="74"/>
      <c r="LA148" s="74"/>
      <c r="LB148" s="74"/>
      <c r="LC148" s="74"/>
      <c r="LD148" s="74"/>
      <c r="LE148" s="74"/>
      <c r="LF148" s="74"/>
      <c r="LG148" s="74"/>
      <c r="LH148" s="74"/>
      <c r="LI148" s="74"/>
      <c r="LJ148" s="74"/>
      <c r="LK148" s="74"/>
      <c r="LL148" s="74"/>
      <c r="LM148" s="74"/>
      <c r="LN148" s="74"/>
      <c r="LO148" s="74"/>
      <c r="LP148" s="74"/>
      <c r="LQ148" s="74"/>
      <c r="LR148" s="74"/>
      <c r="LS148" s="74"/>
      <c r="LT148" s="74"/>
      <c r="LU148" s="74"/>
      <c r="LV148" s="74"/>
      <c r="LW148" s="74"/>
      <c r="LX148" s="74"/>
      <c r="LY148" s="74"/>
      <c r="LZ148" s="74"/>
    </row>
    <row r="149" spans="1:434" ht="17" thickBot="1">
      <c r="A149" s="319"/>
      <c r="B149" s="307"/>
      <c r="C149" s="308"/>
      <c r="D149" s="308"/>
      <c r="E149" s="94" t="s">
        <v>3</v>
      </c>
      <c r="F149" s="311"/>
      <c r="G149" s="100"/>
      <c r="H149" s="75"/>
      <c r="I149" s="95"/>
      <c r="J149" s="79">
        <v>43.7</v>
      </c>
      <c r="K149" s="80"/>
      <c r="L149" s="79">
        <v>39.299999999999997</v>
      </c>
      <c r="M149" s="80"/>
      <c r="N149" s="79">
        <v>28.599999999999998</v>
      </c>
      <c r="O149" s="80"/>
      <c r="P149" s="80"/>
      <c r="Q149" s="80"/>
      <c r="R149" s="80"/>
      <c r="S149" s="79">
        <v>8.8000000000000007</v>
      </c>
      <c r="T149" s="104">
        <v>10</v>
      </c>
      <c r="U149" s="79"/>
      <c r="V149" s="80"/>
      <c r="W149" s="80"/>
      <c r="X149" s="80"/>
      <c r="Y149" s="60">
        <v>5.1500000000000039</v>
      </c>
      <c r="Z149" s="79">
        <v>0.30000000000000715</v>
      </c>
      <c r="AA149" s="80"/>
      <c r="AB149" s="79">
        <v>0.19999999999999996</v>
      </c>
      <c r="AC149" s="80"/>
      <c r="AD149" s="79">
        <v>0.1</v>
      </c>
      <c r="AE149" s="79"/>
      <c r="AF149" s="80"/>
      <c r="AG149" s="79">
        <v>3.4</v>
      </c>
      <c r="AH149" s="80"/>
      <c r="AI149" s="80"/>
      <c r="AJ149" s="77">
        <v>8.8999999999999986</v>
      </c>
      <c r="AK149" s="96"/>
      <c r="AL149" s="96"/>
      <c r="AM149" s="96"/>
      <c r="AN149" s="97">
        <v>14.4</v>
      </c>
      <c r="AO149" s="96"/>
      <c r="AP149" s="96"/>
      <c r="AQ149" s="97">
        <v>9.1</v>
      </c>
      <c r="AR149" s="96"/>
      <c r="AS149" s="96"/>
      <c r="AT149" s="96"/>
      <c r="AU149" s="96"/>
      <c r="AV149" s="97">
        <v>3.6</v>
      </c>
      <c r="AW149" s="96"/>
      <c r="AX149" s="96"/>
      <c r="AY149" s="97"/>
      <c r="AZ149" s="98">
        <v>37.700000000000003</v>
      </c>
      <c r="BA149" s="97"/>
      <c r="BC149" s="319"/>
      <c r="BD149">
        <v>0</v>
      </c>
      <c r="BE149" s="84" t="e">
        <f t="shared" si="180"/>
        <v>#N/A</v>
      </c>
      <c r="BF149" s="84" t="e">
        <f t="shared" si="180"/>
        <v>#N/A</v>
      </c>
      <c r="BG149" s="84" t="e">
        <f t="shared" si="180"/>
        <v>#N/A</v>
      </c>
      <c r="BH149" s="85">
        <f t="shared" si="180"/>
        <v>43.7</v>
      </c>
      <c r="BI149" s="85" t="e">
        <f t="shared" si="180"/>
        <v>#N/A</v>
      </c>
      <c r="BJ149" s="85">
        <f t="shared" si="180"/>
        <v>39.299999999999997</v>
      </c>
      <c r="BK149" s="85" t="e">
        <f t="shared" si="180"/>
        <v>#N/A</v>
      </c>
      <c r="BL149" s="85">
        <f t="shared" si="180"/>
        <v>28.599999999999998</v>
      </c>
      <c r="BM149" s="85" t="e">
        <f t="shared" si="180"/>
        <v>#N/A</v>
      </c>
      <c r="BN149" s="85" t="e">
        <f t="shared" si="180"/>
        <v>#N/A</v>
      </c>
      <c r="BO149" s="85" t="e">
        <f t="shared" si="180"/>
        <v>#N/A</v>
      </c>
      <c r="BP149" s="85" t="e">
        <f t="shared" si="180"/>
        <v>#N/A</v>
      </c>
      <c r="BQ149" s="85">
        <f t="shared" si="180"/>
        <v>8.8000000000000007</v>
      </c>
      <c r="BR149" s="85">
        <f t="shared" si="180"/>
        <v>10</v>
      </c>
      <c r="BS149" s="85" t="e">
        <f t="shared" si="180"/>
        <v>#N/A</v>
      </c>
      <c r="BT149" s="85" t="e">
        <f t="shared" si="180"/>
        <v>#N/A</v>
      </c>
      <c r="BU149" s="85" t="e">
        <f t="shared" si="181"/>
        <v>#N/A</v>
      </c>
      <c r="BV149" s="85" t="e">
        <f t="shared" si="181"/>
        <v>#N/A</v>
      </c>
      <c r="BW149" s="85">
        <f t="shared" si="181"/>
        <v>5.1500000000000039</v>
      </c>
      <c r="BX149" s="85">
        <f t="shared" si="181"/>
        <v>0.30000000000000715</v>
      </c>
      <c r="BY149" s="85" t="e">
        <f t="shared" si="181"/>
        <v>#N/A</v>
      </c>
      <c r="BZ149" s="85">
        <f t="shared" si="181"/>
        <v>0.19999999999999996</v>
      </c>
      <c r="CA149" s="85" t="e">
        <f t="shared" si="181"/>
        <v>#N/A</v>
      </c>
      <c r="CB149" s="85">
        <f t="shared" si="181"/>
        <v>0.1</v>
      </c>
      <c r="CC149" s="85" t="e">
        <f t="shared" si="181"/>
        <v>#N/A</v>
      </c>
      <c r="CD149" s="85" t="e">
        <f t="shared" si="181"/>
        <v>#N/A</v>
      </c>
      <c r="CE149" s="85">
        <f t="shared" si="181"/>
        <v>3.4</v>
      </c>
      <c r="CF149" s="85" t="e">
        <f t="shared" si="181"/>
        <v>#N/A</v>
      </c>
      <c r="CG149" s="85" t="e">
        <f t="shared" si="181"/>
        <v>#N/A</v>
      </c>
      <c r="CH149" s="85">
        <f t="shared" si="181"/>
        <v>8.8999999999999986</v>
      </c>
      <c r="CI149" s="85" t="e">
        <f t="shared" si="181"/>
        <v>#N/A</v>
      </c>
      <c r="CJ149" s="85" t="e">
        <f t="shared" si="181"/>
        <v>#N/A</v>
      </c>
      <c r="CK149" s="85" t="e">
        <f t="shared" si="182"/>
        <v>#N/A</v>
      </c>
      <c r="CL149" s="85">
        <f t="shared" si="182"/>
        <v>14.4</v>
      </c>
      <c r="CM149" s="85" t="e">
        <f t="shared" si="182"/>
        <v>#N/A</v>
      </c>
      <c r="CN149" s="85" t="e">
        <f t="shared" si="182"/>
        <v>#N/A</v>
      </c>
      <c r="CO149" s="85">
        <f t="shared" si="182"/>
        <v>9.1</v>
      </c>
      <c r="CP149" s="85" t="e">
        <f t="shared" si="182"/>
        <v>#N/A</v>
      </c>
      <c r="CQ149" s="85" t="e">
        <f t="shared" si="182"/>
        <v>#N/A</v>
      </c>
      <c r="CR149" s="85" t="e">
        <f t="shared" si="182"/>
        <v>#N/A</v>
      </c>
      <c r="CS149" s="85" t="e">
        <f t="shared" si="182"/>
        <v>#N/A</v>
      </c>
      <c r="CT149" s="85">
        <f t="shared" si="182"/>
        <v>3.6</v>
      </c>
      <c r="CU149" s="85" t="e">
        <f t="shared" si="182"/>
        <v>#N/A</v>
      </c>
      <c r="CV149" s="85" t="e">
        <f t="shared" si="182"/>
        <v>#N/A</v>
      </c>
      <c r="CW149" s="85" t="e">
        <f t="shared" si="182"/>
        <v>#N/A</v>
      </c>
      <c r="CX149" s="85">
        <f t="shared" si="182"/>
        <v>37.700000000000003</v>
      </c>
      <c r="CY149" s="85" t="e">
        <f t="shared" si="182"/>
        <v>#N/A</v>
      </c>
      <c r="CZ149" s="85" t="e">
        <f>IF(#REF!="",NA(),#REF!)</f>
        <v>#REF!</v>
      </c>
      <c r="DA149" s="85" t="e">
        <f>IF(#REF!="",NA(),#REF!)</f>
        <v>#REF!</v>
      </c>
      <c r="DB149" s="85" t="e">
        <f>IF(#REF!="",NA(),#REF!)</f>
        <v>#REF!</v>
      </c>
      <c r="DC149" s="85" t="e">
        <f>IF(#REF!="",NA(),#REF!)</f>
        <v>#REF!</v>
      </c>
      <c r="DD149" s="85" t="e">
        <f>IF(#REF!="",NA(),#REF!)</f>
        <v>#REF!</v>
      </c>
      <c r="DE149" s="85" t="e">
        <f>IF(#REF!="",NA(),#REF!)</f>
        <v>#REF!</v>
      </c>
      <c r="DF149" s="85" t="e">
        <f>IF(#REF!="",NA(),#REF!)</f>
        <v>#REF!</v>
      </c>
      <c r="DG149" s="85" t="e">
        <f>IF(#REF!="",NA(),#REF!)</f>
        <v>#REF!</v>
      </c>
      <c r="DH149" s="85" t="e">
        <f>IF(#REF!="",NA(),#REF!)</f>
        <v>#REF!</v>
      </c>
      <c r="DI149" s="85" t="e">
        <f>IF(#REF!="",NA(),#REF!)</f>
        <v>#REF!</v>
      </c>
      <c r="DJ149" s="85" t="e">
        <f>IF(#REF!="",NA(),#REF!)</f>
        <v>#REF!</v>
      </c>
      <c r="DK149" s="85" t="e">
        <f>IF(#REF!="",NA(),#REF!)</f>
        <v>#REF!</v>
      </c>
      <c r="DL149" s="85" t="e">
        <f>IF(#REF!="",NA(),#REF!)</f>
        <v>#REF!</v>
      </c>
      <c r="DM149" s="85" t="e">
        <f>IF(#REF!="",NA(),#REF!)</f>
        <v>#REF!</v>
      </c>
      <c r="DN149" s="85" t="e">
        <f>IF(#REF!="",NA(),#REF!)</f>
        <v>#REF!</v>
      </c>
      <c r="DO149" s="85" t="e">
        <f>IF(#REF!="",NA(),#REF!)</f>
        <v>#REF!</v>
      </c>
      <c r="DP149" s="85" t="e">
        <f>IF(#REF!="",NA(),#REF!)</f>
        <v>#REF!</v>
      </c>
      <c r="DQ149" s="85" t="e">
        <f>IF(#REF!="",NA(),#REF!)</f>
        <v>#REF!</v>
      </c>
      <c r="DR149" s="85" t="e">
        <f>IF(#REF!="",NA(),#REF!)</f>
        <v>#REF!</v>
      </c>
      <c r="DS149" s="85" t="e">
        <f>IF(#REF!="",NA(),#REF!)</f>
        <v>#REF!</v>
      </c>
      <c r="DT149" s="85" t="e">
        <f>IF(#REF!="",NA(),#REF!)</f>
        <v>#REF!</v>
      </c>
      <c r="DU149" s="85" t="e">
        <f>IF(#REF!="",NA(),#REF!)</f>
        <v>#REF!</v>
      </c>
      <c r="DV149" s="85" t="e">
        <f>IF(#REF!="",NA(),#REF!)</f>
        <v>#REF!</v>
      </c>
      <c r="DW149" s="85" t="e">
        <f>IF(#REF!="",NA(),#REF!)</f>
        <v>#REF!</v>
      </c>
      <c r="DX149" s="86" t="e">
        <f>IF(#REF!="",NA(),#REF!)</f>
        <v>#REF!</v>
      </c>
      <c r="DY149" s="305"/>
      <c r="DZ149" s="308"/>
      <c r="EA149" s="87"/>
      <c r="EB149" s="58" t="s">
        <v>3</v>
      </c>
      <c r="EC149" s="311"/>
      <c r="ED149" s="312"/>
      <c r="EE149" s="313"/>
      <c r="EF149" s="313"/>
      <c r="EG149" s="313"/>
      <c r="EH149" s="313"/>
      <c r="EI149" s="313"/>
      <c r="EJ149" s="53" t="str">
        <f t="shared" si="187"/>
        <v/>
      </c>
      <c r="EK149" s="53" t="str">
        <f t="shared" si="186"/>
        <v/>
      </c>
      <c r="EL149" s="88" t="str">
        <f t="shared" si="186"/>
        <v/>
      </c>
      <c r="EM149" s="89">
        <f t="shared" si="186"/>
        <v>43.7</v>
      </c>
      <c r="EN149" s="89" t="str">
        <f t="shared" si="186"/>
        <v/>
      </c>
      <c r="EO149" s="89">
        <f t="shared" si="186"/>
        <v>39.299999999999997</v>
      </c>
      <c r="EP149" s="89" t="str">
        <f t="shared" si="186"/>
        <v/>
      </c>
      <c r="EQ149" s="89">
        <f t="shared" si="186"/>
        <v>28.599999999999998</v>
      </c>
      <c r="ER149" s="89" t="str">
        <f t="shared" si="186"/>
        <v/>
      </c>
      <c r="ES149" s="89" t="str">
        <f t="shared" si="186"/>
        <v/>
      </c>
      <c r="ET149" s="89" t="str">
        <f t="shared" si="186"/>
        <v/>
      </c>
      <c r="EU149" s="89" t="str">
        <f t="shared" si="186"/>
        <v/>
      </c>
      <c r="EV149" s="89">
        <f t="shared" si="186"/>
        <v>8.8000000000000007</v>
      </c>
      <c r="EW149" s="89">
        <f t="shared" si="186"/>
        <v>10</v>
      </c>
      <c r="EX149" s="89" t="str">
        <f t="shared" si="186"/>
        <v/>
      </c>
      <c r="EY149" s="89" t="str">
        <f t="shared" si="186"/>
        <v/>
      </c>
      <c r="EZ149" s="89" t="str">
        <f t="shared" si="165"/>
        <v/>
      </c>
      <c r="FA149" s="89" t="str">
        <f t="shared" si="165"/>
        <v/>
      </c>
      <c r="FB149" s="89">
        <f t="shared" si="164"/>
        <v>5.1500000000000039</v>
      </c>
      <c r="FC149" s="89">
        <f t="shared" si="164"/>
        <v>0.30000000000000715</v>
      </c>
      <c r="FD149" s="89" t="str">
        <f t="shared" si="164"/>
        <v/>
      </c>
      <c r="FE149" s="89">
        <f t="shared" si="164"/>
        <v>0.19999999999999996</v>
      </c>
      <c r="FF149" s="89" t="str">
        <f t="shared" si="164"/>
        <v/>
      </c>
      <c r="FG149" s="89">
        <f t="shared" si="164"/>
        <v>0.1</v>
      </c>
      <c r="FH149" s="89" t="str">
        <f t="shared" si="164"/>
        <v/>
      </c>
      <c r="FI149" s="89" t="str">
        <f t="shared" si="164"/>
        <v/>
      </c>
      <c r="FJ149" s="89">
        <f t="shared" si="164"/>
        <v>3.4</v>
      </c>
      <c r="FK149" s="89" t="str">
        <f t="shared" si="164"/>
        <v/>
      </c>
      <c r="FL149" s="89" t="str">
        <f t="shared" si="164"/>
        <v/>
      </c>
      <c r="FM149" s="89">
        <f t="shared" si="163"/>
        <v>8.8999999999999986</v>
      </c>
      <c r="FN149" s="89" t="str">
        <f t="shared" si="163"/>
        <v/>
      </c>
      <c r="FO149" s="89" t="str">
        <f t="shared" si="163"/>
        <v/>
      </c>
      <c r="FP149" s="89" t="str">
        <f t="shared" si="163"/>
        <v/>
      </c>
      <c r="FQ149" s="89">
        <f t="shared" si="176"/>
        <v>14.4</v>
      </c>
      <c r="FR149" s="89" t="str">
        <f t="shared" si="176"/>
        <v/>
      </c>
      <c r="FS149" s="89" t="str">
        <f t="shared" si="176"/>
        <v/>
      </c>
      <c r="FT149" s="89">
        <f t="shared" si="176"/>
        <v>9.1</v>
      </c>
      <c r="FU149" s="89" t="str">
        <f t="shared" si="176"/>
        <v/>
      </c>
      <c r="FV149" s="89" t="str">
        <f t="shared" si="176"/>
        <v/>
      </c>
      <c r="FW149" s="89" t="str">
        <f t="shared" si="176"/>
        <v/>
      </c>
      <c r="FX149" s="89" t="str">
        <f t="shared" si="176"/>
        <v/>
      </c>
      <c r="FY149" s="89">
        <f t="shared" si="176"/>
        <v>3.6</v>
      </c>
      <c r="FZ149" s="89" t="str">
        <f t="shared" si="176"/>
        <v/>
      </c>
      <c r="GA149" s="89" t="str">
        <f t="shared" si="176"/>
        <v/>
      </c>
      <c r="GB149" s="89" t="str">
        <f t="shared" si="189"/>
        <v/>
      </c>
      <c r="GC149" s="89">
        <f t="shared" si="189"/>
        <v>37.700000000000003</v>
      </c>
      <c r="GD149" s="89" t="str">
        <f t="shared" si="189"/>
        <v/>
      </c>
      <c r="GE149" s="89" t="str">
        <f t="shared" si="189"/>
        <v/>
      </c>
      <c r="GF149" s="89" t="str">
        <f t="shared" si="189"/>
        <v/>
      </c>
      <c r="GG149" s="89" t="str">
        <f t="shared" si="177"/>
        <v/>
      </c>
      <c r="GH149" s="89" t="str">
        <f t="shared" si="177"/>
        <v/>
      </c>
      <c r="GI149" s="89" t="str">
        <f t="shared" si="177"/>
        <v/>
      </c>
      <c r="GJ149" s="89" t="str">
        <f t="shared" si="177"/>
        <v/>
      </c>
      <c r="GK149" s="89" t="str">
        <f t="shared" si="177"/>
        <v/>
      </c>
      <c r="GL149" s="89" t="str">
        <f t="shared" si="177"/>
        <v/>
      </c>
      <c r="GM149" s="89" t="str">
        <f t="shared" si="177"/>
        <v/>
      </c>
      <c r="GN149" s="89" t="str">
        <f t="shared" si="177"/>
        <v/>
      </c>
      <c r="GO149" s="89" t="str">
        <f t="shared" si="177"/>
        <v/>
      </c>
      <c r="GP149" s="89" t="str">
        <f t="shared" si="177"/>
        <v/>
      </c>
      <c r="GQ149" s="89" t="str">
        <f t="shared" si="177"/>
        <v/>
      </c>
      <c r="GR149" s="89" t="str">
        <f t="shared" si="177"/>
        <v/>
      </c>
      <c r="GS149" s="89" t="str">
        <f t="shared" si="173"/>
        <v/>
      </c>
      <c r="GT149" s="89" t="str">
        <f t="shared" si="173"/>
        <v/>
      </c>
      <c r="GU149" s="89" t="str">
        <f t="shared" si="173"/>
        <v/>
      </c>
      <c r="GV149" s="89" t="str">
        <f t="shared" si="173"/>
        <v/>
      </c>
      <c r="GW149" s="89" t="str">
        <f t="shared" si="173"/>
        <v/>
      </c>
      <c r="GX149" s="89" t="str">
        <f t="shared" si="131"/>
        <v/>
      </c>
      <c r="GY149" s="89" t="str">
        <f t="shared" si="131"/>
        <v/>
      </c>
      <c r="GZ149" s="89" t="str">
        <f t="shared" si="125"/>
        <v/>
      </c>
      <c r="HA149" s="89" t="str">
        <f t="shared" si="125"/>
        <v/>
      </c>
      <c r="HB149" s="89" t="str">
        <f t="shared" si="125"/>
        <v/>
      </c>
      <c r="HC149" s="90" t="str">
        <f t="shared" si="125"/>
        <v/>
      </c>
      <c r="HD149" s="313"/>
      <c r="HE149" s="313"/>
      <c r="HF149" s="313"/>
      <c r="HG149" s="313"/>
      <c r="HH149" s="313"/>
      <c r="HI149" s="316"/>
      <c r="HM149" s="88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  <c r="IV149" s="89"/>
      <c r="IW149" s="89"/>
      <c r="IX149" s="89"/>
      <c r="IY149" s="89"/>
      <c r="IZ149" s="89"/>
      <c r="JA149" s="89"/>
      <c r="JB149" s="89"/>
      <c r="JC149" s="89"/>
      <c r="JD149" s="89"/>
      <c r="JE149" s="89"/>
      <c r="JF149" s="89"/>
      <c r="JG149" s="89"/>
      <c r="JH149" s="89"/>
      <c r="JI149" s="89"/>
      <c r="JJ149" s="89"/>
      <c r="JK149" s="89"/>
      <c r="JL149" s="89"/>
      <c r="JM149" s="89"/>
      <c r="JN149" s="89"/>
      <c r="JO149" s="89"/>
      <c r="JP149" s="89"/>
      <c r="JQ149" s="89"/>
      <c r="JR149" s="89"/>
      <c r="JS149" s="89"/>
      <c r="JT149" s="89"/>
      <c r="JU149" s="89"/>
      <c r="JV149" s="89"/>
      <c r="JW149" s="89"/>
      <c r="JX149" s="89"/>
      <c r="JY149" s="89"/>
      <c r="JZ149" s="89"/>
      <c r="KA149" s="89"/>
      <c r="KB149" s="89"/>
      <c r="KC149" s="90"/>
      <c r="KE149" s="318"/>
      <c r="KF149" s="91"/>
      <c r="KG149" s="91"/>
      <c r="KH149" s="92"/>
      <c r="KI149" s="93"/>
      <c r="KJ149" s="93"/>
      <c r="KK149" s="93"/>
      <c r="KL149" s="93"/>
      <c r="KM149" s="93"/>
      <c r="KN149" s="93"/>
      <c r="KO149" s="93"/>
      <c r="KP149" s="93"/>
      <c r="KQ149" s="93"/>
      <c r="KR149" s="93"/>
      <c r="KS149" s="93"/>
      <c r="KT149" s="93"/>
      <c r="KU149" s="93"/>
      <c r="KV149" s="93"/>
      <c r="KW149" s="93"/>
      <c r="KX149" s="93"/>
      <c r="KY149" s="93"/>
      <c r="KZ149" s="93"/>
      <c r="LA149" s="93"/>
      <c r="LB149" s="93"/>
      <c r="LC149" s="93"/>
      <c r="LD149" s="93"/>
      <c r="LE149" s="93"/>
      <c r="LF149" s="93"/>
      <c r="LG149" s="93"/>
      <c r="LH149" s="93"/>
      <c r="LI149" s="93"/>
      <c r="LJ149" s="93"/>
      <c r="LK149" s="93"/>
      <c r="LL149" s="93"/>
      <c r="LM149" s="93"/>
      <c r="LN149" s="93"/>
      <c r="LO149" s="93"/>
      <c r="LP149" s="93"/>
      <c r="LQ149" s="93"/>
      <c r="LR149" s="93"/>
      <c r="LS149" s="93"/>
      <c r="LT149" s="93"/>
      <c r="LU149" s="93"/>
      <c r="LV149" s="93"/>
      <c r="LW149" s="93"/>
      <c r="LX149" s="93"/>
      <c r="LY149" s="93"/>
      <c r="LZ149" s="93"/>
    </row>
    <row r="150" spans="1:434" ht="15" customHeight="1" thickBot="1">
      <c r="A150" s="319" t="s">
        <v>34</v>
      </c>
      <c r="B150" s="307">
        <v>11</v>
      </c>
      <c r="C150" s="306">
        <f ca="1">_xlfn.DAYS(TODAY(),F150)</f>
        <v>2602</v>
      </c>
      <c r="D150" s="306" t="s">
        <v>107</v>
      </c>
      <c r="E150" s="41" t="s">
        <v>65</v>
      </c>
      <c r="F150" s="309">
        <v>42830</v>
      </c>
      <c r="G150" s="99"/>
      <c r="H150" s="42">
        <v>0</v>
      </c>
      <c r="I150" s="43">
        <v>250</v>
      </c>
      <c r="J150" s="44"/>
      <c r="K150" s="45"/>
      <c r="L150" s="44">
        <v>270</v>
      </c>
      <c r="M150" s="45"/>
      <c r="N150" s="44">
        <v>675</v>
      </c>
      <c r="O150" s="45"/>
      <c r="P150" s="45"/>
      <c r="Q150" s="45"/>
      <c r="R150" s="45"/>
      <c r="S150" s="44">
        <v>790</v>
      </c>
      <c r="T150" s="44">
        <v>752</v>
      </c>
      <c r="U150" s="44"/>
      <c r="V150" s="45"/>
      <c r="W150" s="45"/>
      <c r="X150" s="45"/>
      <c r="Y150" s="44">
        <v>663.5</v>
      </c>
      <c r="Z150" s="44">
        <v>265</v>
      </c>
      <c r="AA150" s="45"/>
      <c r="AB150" s="44">
        <v>143</v>
      </c>
      <c r="AC150" s="45"/>
      <c r="AD150" s="44">
        <v>150</v>
      </c>
      <c r="AE150" s="44"/>
      <c r="AF150" s="45"/>
      <c r="AG150" s="44">
        <v>121</v>
      </c>
      <c r="AH150" s="45"/>
      <c r="AI150" s="45"/>
      <c r="AJ150" s="44">
        <v>114</v>
      </c>
      <c r="AK150" s="46"/>
      <c r="AL150" s="46"/>
      <c r="AM150" s="46"/>
      <c r="AN150" s="47">
        <v>1</v>
      </c>
      <c r="AO150" s="46"/>
      <c r="AP150" s="46"/>
      <c r="AQ150" s="47">
        <v>39</v>
      </c>
      <c r="AR150" s="46"/>
      <c r="AS150" s="46"/>
      <c r="AT150" s="46"/>
      <c r="AU150" s="46"/>
      <c r="AV150" s="47">
        <v>44</v>
      </c>
      <c r="AW150" s="46"/>
      <c r="AX150" s="46"/>
      <c r="AY150" s="47"/>
      <c r="AZ150" s="48">
        <v>1</v>
      </c>
      <c r="BA150" s="47"/>
      <c r="BC150" s="319" t="s">
        <v>34</v>
      </c>
      <c r="BD150">
        <v>0</v>
      </c>
      <c r="BE150" s="49" t="e">
        <f t="shared" si="180"/>
        <v>#N/A</v>
      </c>
      <c r="BF150" s="49">
        <f t="shared" si="180"/>
        <v>0</v>
      </c>
      <c r="BG150" s="49">
        <f t="shared" si="180"/>
        <v>250</v>
      </c>
      <c r="BH150" s="50" t="e">
        <f t="shared" si="180"/>
        <v>#N/A</v>
      </c>
      <c r="BI150" s="50" t="e">
        <f t="shared" si="180"/>
        <v>#N/A</v>
      </c>
      <c r="BJ150" s="50">
        <f t="shared" si="180"/>
        <v>270</v>
      </c>
      <c r="BK150" s="50" t="e">
        <f t="shared" si="180"/>
        <v>#N/A</v>
      </c>
      <c r="BL150" s="50">
        <f t="shared" si="180"/>
        <v>675</v>
      </c>
      <c r="BM150" s="50" t="e">
        <f t="shared" si="180"/>
        <v>#N/A</v>
      </c>
      <c r="BN150" s="50" t="e">
        <f t="shared" si="180"/>
        <v>#N/A</v>
      </c>
      <c r="BO150" s="50" t="e">
        <f t="shared" si="180"/>
        <v>#N/A</v>
      </c>
      <c r="BP150" s="50" t="e">
        <f t="shared" si="180"/>
        <v>#N/A</v>
      </c>
      <c r="BQ150" s="50">
        <f t="shared" si="180"/>
        <v>790</v>
      </c>
      <c r="BR150" s="50">
        <f t="shared" si="180"/>
        <v>752</v>
      </c>
      <c r="BS150" s="50" t="e">
        <f t="shared" si="180"/>
        <v>#N/A</v>
      </c>
      <c r="BT150" s="50" t="e">
        <f t="shared" si="180"/>
        <v>#N/A</v>
      </c>
      <c r="BU150" s="50" t="e">
        <f t="shared" si="181"/>
        <v>#N/A</v>
      </c>
      <c r="BV150" s="50" t="e">
        <f t="shared" si="181"/>
        <v>#N/A</v>
      </c>
      <c r="BW150" s="50">
        <f t="shared" si="181"/>
        <v>663.5</v>
      </c>
      <c r="BX150" s="50">
        <f t="shared" si="181"/>
        <v>265</v>
      </c>
      <c r="BY150" s="50" t="e">
        <f t="shared" si="181"/>
        <v>#N/A</v>
      </c>
      <c r="BZ150" s="50">
        <f t="shared" si="181"/>
        <v>143</v>
      </c>
      <c r="CA150" s="50" t="e">
        <f t="shared" si="181"/>
        <v>#N/A</v>
      </c>
      <c r="CB150" s="50">
        <f t="shared" si="181"/>
        <v>150</v>
      </c>
      <c r="CC150" s="50" t="e">
        <f t="shared" si="181"/>
        <v>#N/A</v>
      </c>
      <c r="CD150" s="50" t="e">
        <f t="shared" si="181"/>
        <v>#N/A</v>
      </c>
      <c r="CE150" s="50">
        <f t="shared" si="181"/>
        <v>121</v>
      </c>
      <c r="CF150" s="50" t="e">
        <f t="shared" si="181"/>
        <v>#N/A</v>
      </c>
      <c r="CG150" s="50" t="e">
        <f t="shared" si="181"/>
        <v>#N/A</v>
      </c>
      <c r="CH150" s="50">
        <f t="shared" si="181"/>
        <v>114</v>
      </c>
      <c r="CI150" s="50" t="e">
        <f t="shared" si="181"/>
        <v>#N/A</v>
      </c>
      <c r="CJ150" s="50" t="e">
        <f t="shared" si="181"/>
        <v>#N/A</v>
      </c>
      <c r="CK150" s="50" t="e">
        <f t="shared" si="182"/>
        <v>#N/A</v>
      </c>
      <c r="CL150" s="50">
        <f t="shared" si="182"/>
        <v>1</v>
      </c>
      <c r="CM150" s="50" t="e">
        <f t="shared" si="182"/>
        <v>#N/A</v>
      </c>
      <c r="CN150" s="50" t="e">
        <f t="shared" si="182"/>
        <v>#N/A</v>
      </c>
      <c r="CO150" s="50">
        <f t="shared" si="182"/>
        <v>39</v>
      </c>
      <c r="CP150" s="50" t="e">
        <f t="shared" si="182"/>
        <v>#N/A</v>
      </c>
      <c r="CQ150" s="50" t="e">
        <f t="shared" si="182"/>
        <v>#N/A</v>
      </c>
      <c r="CR150" s="50" t="e">
        <f t="shared" si="182"/>
        <v>#N/A</v>
      </c>
      <c r="CS150" s="50" t="e">
        <f t="shared" si="182"/>
        <v>#N/A</v>
      </c>
      <c r="CT150" s="50">
        <f t="shared" si="182"/>
        <v>44</v>
      </c>
      <c r="CU150" s="50" t="e">
        <f t="shared" si="182"/>
        <v>#N/A</v>
      </c>
      <c r="CV150" s="50" t="e">
        <f t="shared" si="182"/>
        <v>#N/A</v>
      </c>
      <c r="CW150" s="50" t="e">
        <f t="shared" si="182"/>
        <v>#N/A</v>
      </c>
      <c r="CX150" s="50">
        <f t="shared" si="182"/>
        <v>1</v>
      </c>
      <c r="CY150" s="50" t="e">
        <f t="shared" si="182"/>
        <v>#N/A</v>
      </c>
      <c r="CZ150" s="50" t="e">
        <f>IF(#REF!="",NA(),#REF!)</f>
        <v>#REF!</v>
      </c>
      <c r="DA150" s="50" t="e">
        <f>IF(#REF!="",NA(),#REF!)</f>
        <v>#REF!</v>
      </c>
      <c r="DB150" s="50" t="e">
        <f>IF(#REF!="",NA(),#REF!)</f>
        <v>#REF!</v>
      </c>
      <c r="DC150" s="50" t="e">
        <f>IF(#REF!="",NA(),#REF!)</f>
        <v>#REF!</v>
      </c>
      <c r="DD150" s="50" t="e">
        <f>IF(#REF!="",NA(),#REF!)</f>
        <v>#REF!</v>
      </c>
      <c r="DE150" s="50" t="e">
        <f>IF(#REF!="",NA(),#REF!)</f>
        <v>#REF!</v>
      </c>
      <c r="DF150" s="50" t="e">
        <f>IF(#REF!="",NA(),#REF!)</f>
        <v>#REF!</v>
      </c>
      <c r="DG150" s="50" t="e">
        <f>IF(#REF!="",NA(),#REF!)</f>
        <v>#REF!</v>
      </c>
      <c r="DH150" s="50" t="e">
        <f>IF(#REF!="",NA(),#REF!)</f>
        <v>#REF!</v>
      </c>
      <c r="DI150" s="50" t="e">
        <f>IF(#REF!="",NA(),#REF!)</f>
        <v>#REF!</v>
      </c>
      <c r="DJ150" s="50" t="e">
        <f>IF(#REF!="",NA(),#REF!)</f>
        <v>#REF!</v>
      </c>
      <c r="DK150" s="50" t="e">
        <f>IF(#REF!="",NA(),#REF!)</f>
        <v>#REF!</v>
      </c>
      <c r="DL150" s="50" t="e">
        <f>IF(#REF!="",NA(),#REF!)</f>
        <v>#REF!</v>
      </c>
      <c r="DM150" s="50" t="e">
        <f>IF(#REF!="",NA(),#REF!)</f>
        <v>#REF!</v>
      </c>
      <c r="DN150" s="50" t="e">
        <f>IF(#REF!="",NA(),#REF!)</f>
        <v>#REF!</v>
      </c>
      <c r="DO150" s="50" t="e">
        <f>IF(#REF!="",NA(),#REF!)</f>
        <v>#REF!</v>
      </c>
      <c r="DP150" s="50" t="e">
        <f>IF(#REF!="",NA(),#REF!)</f>
        <v>#REF!</v>
      </c>
      <c r="DQ150" s="50" t="e">
        <f>IF(#REF!="",NA(),#REF!)</f>
        <v>#REF!</v>
      </c>
      <c r="DR150" s="50" t="e">
        <f>IF(#REF!="",NA(),#REF!)</f>
        <v>#REF!</v>
      </c>
      <c r="DS150" s="50" t="e">
        <f>IF(#REF!="",NA(),#REF!)</f>
        <v>#REF!</v>
      </c>
      <c r="DT150" s="50" t="e">
        <f>IF(#REF!="",NA(),#REF!)</f>
        <v>#REF!</v>
      </c>
      <c r="DU150" s="50" t="e">
        <f>IF(#REF!="",NA(),#REF!)</f>
        <v>#REF!</v>
      </c>
      <c r="DV150" s="50" t="e">
        <f>IF(#REF!="",NA(),#REF!)</f>
        <v>#REF!</v>
      </c>
      <c r="DW150" s="50" t="e">
        <f>IF(#REF!="",NA(),#REF!)</f>
        <v>#REF!</v>
      </c>
      <c r="DX150" s="51" t="e">
        <f>IF(#REF!="",NA(),#REF!)</f>
        <v>#REF!</v>
      </c>
      <c r="DY150" s="303">
        <f ca="1">_xlfn.DAYS(TODAY(),EC150)</f>
        <v>2602</v>
      </c>
      <c r="DZ150" s="323" t="s">
        <v>107</v>
      </c>
      <c r="EA150" s="52">
        <f t="shared" ref="EA150" si="192">SUM(EL150:HC150)</f>
        <v>4278.5</v>
      </c>
      <c r="EB150" s="41" t="s">
        <v>65</v>
      </c>
      <c r="EC150" s="309">
        <v>42830</v>
      </c>
      <c r="ED150" s="312"/>
      <c r="EE150" s="313"/>
      <c r="EF150" s="313"/>
      <c r="EG150" s="313"/>
      <c r="EH150" s="313"/>
      <c r="EI150" s="313"/>
      <c r="EJ150" s="53" t="str">
        <f t="shared" si="187"/>
        <v/>
      </c>
      <c r="EK150" s="53">
        <f t="shared" si="186"/>
        <v>0</v>
      </c>
      <c r="EL150" s="53">
        <f t="shared" si="186"/>
        <v>250</v>
      </c>
      <c r="EM150" s="54" t="str">
        <f t="shared" si="186"/>
        <v/>
      </c>
      <c r="EN150" s="54" t="str">
        <f t="shared" si="186"/>
        <v/>
      </c>
      <c r="EO150" s="54">
        <f t="shared" si="186"/>
        <v>270</v>
      </c>
      <c r="EP150" s="54" t="str">
        <f t="shared" si="186"/>
        <v/>
      </c>
      <c r="EQ150" s="54">
        <f t="shared" si="186"/>
        <v>675</v>
      </c>
      <c r="ER150" s="54" t="str">
        <f t="shared" si="186"/>
        <v/>
      </c>
      <c r="ES150" s="54" t="str">
        <f t="shared" si="186"/>
        <v/>
      </c>
      <c r="ET150" s="54" t="str">
        <f t="shared" si="186"/>
        <v/>
      </c>
      <c r="EU150" s="54" t="str">
        <f t="shared" si="186"/>
        <v/>
      </c>
      <c r="EV150" s="54">
        <f t="shared" si="186"/>
        <v>790</v>
      </c>
      <c r="EW150" s="54">
        <f t="shared" si="186"/>
        <v>752</v>
      </c>
      <c r="EX150" s="54" t="str">
        <f t="shared" si="186"/>
        <v/>
      </c>
      <c r="EY150" s="54" t="str">
        <f t="shared" si="186"/>
        <v/>
      </c>
      <c r="EZ150" s="54" t="str">
        <f t="shared" si="165"/>
        <v/>
      </c>
      <c r="FA150" s="54" t="str">
        <f t="shared" si="165"/>
        <v/>
      </c>
      <c r="FB150" s="54">
        <f t="shared" si="164"/>
        <v>663.5</v>
      </c>
      <c r="FC150" s="54">
        <f t="shared" si="164"/>
        <v>265</v>
      </c>
      <c r="FD150" s="54" t="str">
        <f t="shared" ref="FD150:FL178" si="193">IF(ISNUMBER(BY150),BY150,"")</f>
        <v/>
      </c>
      <c r="FE150" s="54">
        <f t="shared" si="193"/>
        <v>143</v>
      </c>
      <c r="FF150" s="54" t="str">
        <f t="shared" si="193"/>
        <v/>
      </c>
      <c r="FG150" s="54">
        <f t="shared" si="193"/>
        <v>150</v>
      </c>
      <c r="FH150" s="54" t="str">
        <f t="shared" si="193"/>
        <v/>
      </c>
      <c r="FI150" s="54" t="str">
        <f t="shared" si="193"/>
        <v/>
      </c>
      <c r="FJ150" s="54">
        <f t="shared" si="193"/>
        <v>121</v>
      </c>
      <c r="FK150" s="54" t="str">
        <f t="shared" si="193"/>
        <v/>
      </c>
      <c r="FL150" s="54" t="str">
        <f t="shared" si="193"/>
        <v/>
      </c>
      <c r="FM150" s="54">
        <f t="shared" si="163"/>
        <v>114</v>
      </c>
      <c r="FN150" s="54" t="str">
        <f t="shared" si="163"/>
        <v/>
      </c>
      <c r="FO150" s="54" t="str">
        <f t="shared" si="163"/>
        <v/>
      </c>
      <c r="FP150" s="54" t="str">
        <f t="shared" si="163"/>
        <v/>
      </c>
      <c r="FQ150" s="54">
        <f t="shared" si="176"/>
        <v>1</v>
      </c>
      <c r="FR150" s="54" t="str">
        <f t="shared" si="176"/>
        <v/>
      </c>
      <c r="FS150" s="54" t="str">
        <f t="shared" si="176"/>
        <v/>
      </c>
      <c r="FT150" s="54">
        <f t="shared" si="176"/>
        <v>39</v>
      </c>
      <c r="FU150" s="54" t="str">
        <f t="shared" si="176"/>
        <v/>
      </c>
      <c r="FV150" s="54" t="str">
        <f t="shared" si="176"/>
        <v/>
      </c>
      <c r="FW150" s="54" t="str">
        <f t="shared" si="176"/>
        <v/>
      </c>
      <c r="FX150" s="54" t="str">
        <f t="shared" si="176"/>
        <v/>
      </c>
      <c r="FY150" s="54">
        <f t="shared" si="176"/>
        <v>44</v>
      </c>
      <c r="FZ150" s="54" t="str">
        <f t="shared" si="176"/>
        <v/>
      </c>
      <c r="GA150" s="54" t="str">
        <f t="shared" si="176"/>
        <v/>
      </c>
      <c r="GB150" s="54" t="str">
        <f t="shared" si="189"/>
        <v/>
      </c>
      <c r="GC150" s="54">
        <f t="shared" si="189"/>
        <v>1</v>
      </c>
      <c r="GD150" s="54" t="str">
        <f t="shared" si="189"/>
        <v/>
      </c>
      <c r="GE150" s="54" t="str">
        <f t="shared" si="189"/>
        <v/>
      </c>
      <c r="GF150" s="54" t="str">
        <f t="shared" si="189"/>
        <v/>
      </c>
      <c r="GG150" s="54" t="str">
        <f t="shared" si="177"/>
        <v/>
      </c>
      <c r="GH150" s="54" t="str">
        <f t="shared" si="177"/>
        <v/>
      </c>
      <c r="GI150" s="54" t="str">
        <f t="shared" si="177"/>
        <v/>
      </c>
      <c r="GJ150" s="54" t="str">
        <f t="shared" si="177"/>
        <v/>
      </c>
      <c r="GK150" s="54" t="str">
        <f t="shared" si="177"/>
        <v/>
      </c>
      <c r="GL150" s="54" t="str">
        <f t="shared" si="177"/>
        <v/>
      </c>
      <c r="GM150" s="54" t="str">
        <f t="shared" si="177"/>
        <v/>
      </c>
      <c r="GN150" s="54" t="str">
        <f t="shared" si="177"/>
        <v/>
      </c>
      <c r="GO150" s="54" t="str">
        <f t="shared" si="177"/>
        <v/>
      </c>
      <c r="GP150" s="54" t="str">
        <f t="shared" si="177"/>
        <v/>
      </c>
      <c r="GQ150" s="54" t="str">
        <f t="shared" si="177"/>
        <v/>
      </c>
      <c r="GR150" s="54" t="str">
        <f t="shared" si="177"/>
        <v/>
      </c>
      <c r="GS150" s="54" t="str">
        <f t="shared" si="173"/>
        <v/>
      </c>
      <c r="GT150" s="54" t="str">
        <f t="shared" si="173"/>
        <v/>
      </c>
      <c r="GU150" s="54" t="str">
        <f t="shared" si="173"/>
        <v/>
      </c>
      <c r="GV150" s="54" t="str">
        <f t="shared" si="173"/>
        <v/>
      </c>
      <c r="GW150" s="54" t="str">
        <f t="shared" si="173"/>
        <v/>
      </c>
      <c r="GX150" s="54" t="str">
        <f t="shared" si="131"/>
        <v/>
      </c>
      <c r="GY150" s="54" t="str">
        <f t="shared" si="131"/>
        <v/>
      </c>
      <c r="GZ150" s="54" t="str">
        <f t="shared" si="125"/>
        <v/>
      </c>
      <c r="HA150" s="54" t="str">
        <f t="shared" si="125"/>
        <v/>
      </c>
      <c r="HB150" s="54" t="str">
        <f t="shared" si="125"/>
        <v/>
      </c>
      <c r="HC150" s="55" t="str">
        <f t="shared" si="125"/>
        <v/>
      </c>
      <c r="HD150" s="313"/>
      <c r="HE150" s="313"/>
      <c r="HF150" s="313"/>
      <c r="HG150" s="313"/>
      <c r="HH150" s="313"/>
      <c r="HI150" s="316"/>
      <c r="HK150">
        <f>SUM($EJ150:EK150)</f>
        <v>0</v>
      </c>
      <c r="HL150">
        <f>SUM($EJ150:EL150)</f>
        <v>250</v>
      </c>
      <c r="HM150">
        <f>SUM($EJ150:EM150)</f>
        <v>250</v>
      </c>
      <c r="HN150">
        <f>SUM($EJ150:EN150)</f>
        <v>250</v>
      </c>
      <c r="HO150">
        <f>SUM($EJ150:EO150)</f>
        <v>520</v>
      </c>
      <c r="HP150">
        <f>SUM($EJ150:EP150)</f>
        <v>520</v>
      </c>
      <c r="HQ150">
        <f>SUM($EJ150:EQ150)</f>
        <v>1195</v>
      </c>
      <c r="HR150">
        <f>SUM($EJ150:ER150)</f>
        <v>1195</v>
      </c>
      <c r="HS150">
        <f>SUM($EJ150:ES150)</f>
        <v>1195</v>
      </c>
      <c r="HT150">
        <f>SUM($EJ150:ET150)</f>
        <v>1195</v>
      </c>
      <c r="HU150">
        <f>SUM($EJ150:EU150)</f>
        <v>1195</v>
      </c>
      <c r="HV150">
        <f>SUM($EJ150:EV150)</f>
        <v>1985</v>
      </c>
      <c r="HW150">
        <f>SUM($EJ150:EW150)</f>
        <v>2737</v>
      </c>
      <c r="HX150">
        <f>SUM($EJ150:EX150)</f>
        <v>2737</v>
      </c>
      <c r="HY150">
        <f>SUM($EJ150:EY150)</f>
        <v>2737</v>
      </c>
      <c r="HZ150">
        <f>SUM($EJ150:EZ150)</f>
        <v>2737</v>
      </c>
      <c r="IA150">
        <f>SUM($EJ150:FA150)</f>
        <v>2737</v>
      </c>
      <c r="IB150">
        <f>SUM($EJ150:FB150)</f>
        <v>3400.5</v>
      </c>
      <c r="IC150">
        <f>SUM($EJ150:FC150)</f>
        <v>3665.5</v>
      </c>
      <c r="ID150">
        <f>SUM($EJ150:FD150)</f>
        <v>3665.5</v>
      </c>
      <c r="IE150">
        <f>SUM($EJ150:FE150)</f>
        <v>3808.5</v>
      </c>
      <c r="IF150">
        <f>SUM($EJ150:FF150)</f>
        <v>3808.5</v>
      </c>
      <c r="IG150">
        <f>SUM($EJ150:FG150)</f>
        <v>3958.5</v>
      </c>
      <c r="IH150">
        <f>SUM($EJ150:FH150)</f>
        <v>3958.5</v>
      </c>
      <c r="II150">
        <f>SUM($EJ150:FI150)</f>
        <v>3958.5</v>
      </c>
      <c r="IJ150">
        <f>SUM($EJ150:FJ150)</f>
        <v>4079.5</v>
      </c>
      <c r="IK150">
        <f>SUM($EJ150:FK150)</f>
        <v>4079.5</v>
      </c>
      <c r="IL150">
        <f>SUM($EJ150:FL150)</f>
        <v>4079.5</v>
      </c>
      <c r="IM150">
        <f>SUM($EJ150:FM150)</f>
        <v>4193.5</v>
      </c>
      <c r="IN150">
        <f>SUM($EJ150:FN150)</f>
        <v>4193.5</v>
      </c>
      <c r="IO150">
        <f>SUM($EJ150:FO150)</f>
        <v>4193.5</v>
      </c>
      <c r="IP150">
        <f>SUM($EJ150:FP150)</f>
        <v>4193.5</v>
      </c>
      <c r="IQ150">
        <f>SUM($EJ150:FQ150)</f>
        <v>4194.5</v>
      </c>
      <c r="IR150">
        <f>SUM($EJ150:FR150)</f>
        <v>4194.5</v>
      </c>
      <c r="IS150">
        <f>SUM($EJ150:FS150)</f>
        <v>4194.5</v>
      </c>
      <c r="IT150">
        <f>SUM($EJ150:FT150)</f>
        <v>4233.5</v>
      </c>
      <c r="IU150">
        <f>SUM($EJ150:FU150)</f>
        <v>4233.5</v>
      </c>
      <c r="IV150">
        <f>SUM($EJ150:FV150)</f>
        <v>4233.5</v>
      </c>
      <c r="IW150">
        <f>SUM($EJ150:FW150)</f>
        <v>4233.5</v>
      </c>
      <c r="IX150">
        <f>SUM($EJ150:FX150)</f>
        <v>4233.5</v>
      </c>
      <c r="IY150">
        <f>SUM($EJ150:FY150)</f>
        <v>4277.5</v>
      </c>
      <c r="IZ150">
        <f>SUM($EJ150:FZ150)</f>
        <v>4277.5</v>
      </c>
      <c r="JA150">
        <f>SUM($EJ150:GA150)</f>
        <v>4277.5</v>
      </c>
      <c r="JB150">
        <f>SUM($EJ150:GB150)</f>
        <v>4277.5</v>
      </c>
      <c r="JC150">
        <f>SUM($EJ150:GC150)</f>
        <v>4278.5</v>
      </c>
      <c r="JD150">
        <f>SUM($EJ150:GD150)</f>
        <v>4278.5</v>
      </c>
      <c r="JE150">
        <f>SUM($EJ150:GE150)</f>
        <v>4278.5</v>
      </c>
      <c r="JF150">
        <f>SUM($EJ150:GF150)</f>
        <v>4278.5</v>
      </c>
      <c r="JG150">
        <f>SUM($EJ150:GG150)</f>
        <v>4278.5</v>
      </c>
      <c r="JH150">
        <f>SUM($EJ150:GH150)</f>
        <v>4278.5</v>
      </c>
      <c r="JI150">
        <f>SUM($EJ150:GI150)</f>
        <v>4278.5</v>
      </c>
      <c r="JJ150">
        <f>SUM($EJ150:GJ150)</f>
        <v>4278.5</v>
      </c>
      <c r="JK150">
        <f>SUM($EJ150:GK150)</f>
        <v>4278.5</v>
      </c>
      <c r="JL150">
        <f>SUM($EJ150:GL150)</f>
        <v>4278.5</v>
      </c>
      <c r="JM150">
        <f>SUM($EJ150:GM150)</f>
        <v>4278.5</v>
      </c>
      <c r="JN150">
        <f>SUM($EJ150:GN150)</f>
        <v>4278.5</v>
      </c>
      <c r="JO150">
        <f>SUM($EJ150:GO150)</f>
        <v>4278.5</v>
      </c>
      <c r="JP150">
        <f>SUM($EJ150:GP150)</f>
        <v>4278.5</v>
      </c>
      <c r="JQ150">
        <f>SUM($EJ150:GQ150)</f>
        <v>4278.5</v>
      </c>
      <c r="JR150">
        <f>SUM($EJ150:GR150)</f>
        <v>4278.5</v>
      </c>
      <c r="JS150">
        <f>SUM($EJ150:GS150)</f>
        <v>4278.5</v>
      </c>
      <c r="JT150">
        <f>SUM($EJ150:GT150)</f>
        <v>4278.5</v>
      </c>
      <c r="JU150">
        <f>SUM($EJ150:GU150)</f>
        <v>4278.5</v>
      </c>
      <c r="JV150">
        <f>SUM($EJ150:GV150)</f>
        <v>4278.5</v>
      </c>
      <c r="JW150">
        <f>SUM($EJ150:GW150)</f>
        <v>4278.5</v>
      </c>
      <c r="JX150">
        <f>SUM($EJ150:GX150)</f>
        <v>4278.5</v>
      </c>
      <c r="JY150">
        <f>SUM($EJ150:GY150)</f>
        <v>4278.5</v>
      </c>
      <c r="JZ150">
        <f>SUM($EJ150:GZ150)</f>
        <v>4278.5</v>
      </c>
      <c r="KA150">
        <f>SUM($EJ150:HA150)</f>
        <v>4278.5</v>
      </c>
      <c r="KB150">
        <f>SUM($EJ150:HB150)</f>
        <v>4278.5</v>
      </c>
      <c r="KC150">
        <f>SUM($EJ150:HC150)</f>
        <v>4278.5</v>
      </c>
      <c r="KE150" s="318" t="str">
        <f>BC150</f>
        <v>Estiércol Bovino, ciudad pecuaria Dgo</v>
      </c>
      <c r="KF150" s="56"/>
      <c r="KG150" s="56"/>
      <c r="KH150" s="56">
        <f t="shared" ref="KH150:LZ150" si="194">IF(I150="",NA(),I150*1)</f>
        <v>250</v>
      </c>
      <c r="KI150" s="56" t="e">
        <f t="shared" si="194"/>
        <v>#N/A</v>
      </c>
      <c r="KJ150" s="56" t="e">
        <f t="shared" si="194"/>
        <v>#N/A</v>
      </c>
      <c r="KK150" s="56">
        <f t="shared" si="194"/>
        <v>270</v>
      </c>
      <c r="KL150" s="56" t="e">
        <f t="shared" si="194"/>
        <v>#N/A</v>
      </c>
      <c r="KM150" s="56">
        <f t="shared" si="194"/>
        <v>675</v>
      </c>
      <c r="KN150" s="56" t="e">
        <f t="shared" si="194"/>
        <v>#N/A</v>
      </c>
      <c r="KO150" s="56" t="e">
        <f t="shared" si="194"/>
        <v>#N/A</v>
      </c>
      <c r="KP150" s="56" t="e">
        <f t="shared" si="194"/>
        <v>#N/A</v>
      </c>
      <c r="KQ150" s="56" t="e">
        <f t="shared" si="194"/>
        <v>#N/A</v>
      </c>
      <c r="KR150" s="56">
        <f t="shared" si="194"/>
        <v>790</v>
      </c>
      <c r="KS150" s="56">
        <f t="shared" si="194"/>
        <v>752</v>
      </c>
      <c r="KT150" s="56" t="e">
        <f t="shared" si="194"/>
        <v>#N/A</v>
      </c>
      <c r="KU150" s="56" t="e">
        <f t="shared" si="194"/>
        <v>#N/A</v>
      </c>
      <c r="KV150" s="56" t="e">
        <f t="shared" si="194"/>
        <v>#N/A</v>
      </c>
      <c r="KW150" s="56" t="e">
        <f t="shared" si="194"/>
        <v>#N/A</v>
      </c>
      <c r="KX150" s="56">
        <f t="shared" si="194"/>
        <v>663.5</v>
      </c>
      <c r="KY150" s="56">
        <f t="shared" si="194"/>
        <v>265</v>
      </c>
      <c r="KZ150" s="56" t="e">
        <f t="shared" si="194"/>
        <v>#N/A</v>
      </c>
      <c r="LA150" s="56">
        <f t="shared" si="194"/>
        <v>143</v>
      </c>
      <c r="LB150" s="56" t="e">
        <f t="shared" si="194"/>
        <v>#N/A</v>
      </c>
      <c r="LC150" s="56">
        <f t="shared" si="194"/>
        <v>150</v>
      </c>
      <c r="LD150" s="56" t="e">
        <f t="shared" si="194"/>
        <v>#N/A</v>
      </c>
      <c r="LE150" s="56" t="e">
        <f t="shared" si="194"/>
        <v>#N/A</v>
      </c>
      <c r="LF150" s="56">
        <f t="shared" si="194"/>
        <v>121</v>
      </c>
      <c r="LG150" s="56" t="e">
        <f t="shared" si="194"/>
        <v>#N/A</v>
      </c>
      <c r="LH150" s="56" t="e">
        <f t="shared" si="194"/>
        <v>#N/A</v>
      </c>
      <c r="LI150" s="56">
        <f t="shared" si="194"/>
        <v>114</v>
      </c>
      <c r="LJ150" s="56" t="e">
        <f t="shared" si="194"/>
        <v>#N/A</v>
      </c>
      <c r="LK150" s="56" t="e">
        <f t="shared" si="194"/>
        <v>#N/A</v>
      </c>
      <c r="LL150" s="56" t="e">
        <f t="shared" si="194"/>
        <v>#N/A</v>
      </c>
      <c r="LM150" s="56">
        <f t="shared" si="194"/>
        <v>1</v>
      </c>
      <c r="LN150" s="56" t="e">
        <f t="shared" si="194"/>
        <v>#N/A</v>
      </c>
      <c r="LO150" s="56" t="e">
        <f t="shared" si="194"/>
        <v>#N/A</v>
      </c>
      <c r="LP150" s="56">
        <f t="shared" si="194"/>
        <v>39</v>
      </c>
      <c r="LQ150" s="56" t="e">
        <f t="shared" si="194"/>
        <v>#N/A</v>
      </c>
      <c r="LR150" s="56" t="e">
        <f t="shared" si="194"/>
        <v>#N/A</v>
      </c>
      <c r="LS150" s="56" t="e">
        <f t="shared" si="194"/>
        <v>#N/A</v>
      </c>
      <c r="LT150" s="56" t="e">
        <f t="shared" si="194"/>
        <v>#N/A</v>
      </c>
      <c r="LU150" s="56">
        <f t="shared" si="194"/>
        <v>44</v>
      </c>
      <c r="LV150" s="56" t="e">
        <f t="shared" si="194"/>
        <v>#N/A</v>
      </c>
      <c r="LW150" s="56" t="e">
        <f t="shared" si="194"/>
        <v>#N/A</v>
      </c>
      <c r="LX150" s="56" t="e">
        <f t="shared" si="194"/>
        <v>#N/A</v>
      </c>
      <c r="LY150" s="56">
        <f t="shared" si="194"/>
        <v>1</v>
      </c>
      <c r="LZ150" s="56" t="e">
        <f t="shared" si="194"/>
        <v>#N/A</v>
      </c>
      <c r="MB150" s="57">
        <f t="shared" ref="MB150:NT150" si="195">IF(ISNUMBER(KH150),KH150,"")</f>
        <v>250</v>
      </c>
      <c r="MC150" s="57" t="str">
        <f t="shared" si="195"/>
        <v/>
      </c>
      <c r="MD150" s="57" t="str">
        <f t="shared" si="195"/>
        <v/>
      </c>
      <c r="ME150" s="57">
        <f t="shared" si="195"/>
        <v>270</v>
      </c>
      <c r="MF150" s="57" t="str">
        <f t="shared" si="195"/>
        <v/>
      </c>
      <c r="MG150" s="57">
        <f t="shared" si="195"/>
        <v>675</v>
      </c>
      <c r="MH150" s="57" t="str">
        <f t="shared" si="195"/>
        <v/>
      </c>
      <c r="MI150" s="57" t="str">
        <f t="shared" si="195"/>
        <v/>
      </c>
      <c r="MJ150" s="57" t="str">
        <f t="shared" si="195"/>
        <v/>
      </c>
      <c r="MK150" s="57" t="str">
        <f t="shared" si="195"/>
        <v/>
      </c>
      <c r="ML150" s="57">
        <f t="shared" si="195"/>
        <v>790</v>
      </c>
      <c r="MM150" s="57">
        <f t="shared" si="195"/>
        <v>752</v>
      </c>
      <c r="MN150" s="57" t="str">
        <f t="shared" si="195"/>
        <v/>
      </c>
      <c r="MO150" s="57" t="str">
        <f t="shared" si="195"/>
        <v/>
      </c>
      <c r="MP150" s="57" t="str">
        <f t="shared" si="195"/>
        <v/>
      </c>
      <c r="MQ150" s="57" t="str">
        <f t="shared" si="195"/>
        <v/>
      </c>
      <c r="MR150" s="57">
        <f t="shared" si="195"/>
        <v>663.5</v>
      </c>
      <c r="MS150" s="57">
        <f t="shared" si="195"/>
        <v>265</v>
      </c>
      <c r="MT150" s="57" t="str">
        <f t="shared" si="195"/>
        <v/>
      </c>
      <c r="MU150" s="57">
        <f t="shared" si="195"/>
        <v>143</v>
      </c>
      <c r="MV150" s="57" t="str">
        <f t="shared" si="195"/>
        <v/>
      </c>
      <c r="MW150" s="57">
        <f t="shared" si="195"/>
        <v>150</v>
      </c>
      <c r="MX150" s="57" t="str">
        <f t="shared" si="195"/>
        <v/>
      </c>
      <c r="MY150" s="57" t="str">
        <f t="shared" si="195"/>
        <v/>
      </c>
      <c r="MZ150" s="57">
        <f t="shared" si="195"/>
        <v>121</v>
      </c>
      <c r="NA150" s="57" t="str">
        <f t="shared" si="195"/>
        <v/>
      </c>
      <c r="NB150" s="57" t="str">
        <f t="shared" si="195"/>
        <v/>
      </c>
      <c r="NC150" s="57">
        <f t="shared" si="195"/>
        <v>114</v>
      </c>
      <c r="ND150" s="57" t="str">
        <f t="shared" si="195"/>
        <v/>
      </c>
      <c r="NE150" s="57" t="str">
        <f t="shared" si="195"/>
        <v/>
      </c>
      <c r="NF150" s="57" t="str">
        <f t="shared" si="195"/>
        <v/>
      </c>
      <c r="NG150" s="57">
        <f t="shared" si="195"/>
        <v>1</v>
      </c>
      <c r="NH150" s="57" t="str">
        <f t="shared" si="195"/>
        <v/>
      </c>
      <c r="NI150" s="57" t="str">
        <f t="shared" si="195"/>
        <v/>
      </c>
      <c r="NJ150" s="57">
        <f t="shared" si="195"/>
        <v>39</v>
      </c>
      <c r="NK150" s="57" t="str">
        <f t="shared" si="195"/>
        <v/>
      </c>
      <c r="NL150" s="57" t="str">
        <f t="shared" si="195"/>
        <v/>
      </c>
      <c r="NM150" s="57" t="str">
        <f t="shared" si="195"/>
        <v/>
      </c>
      <c r="NN150" s="57" t="str">
        <f t="shared" si="195"/>
        <v/>
      </c>
      <c r="NO150" s="57">
        <f t="shared" si="195"/>
        <v>44</v>
      </c>
      <c r="NP150" s="57" t="str">
        <f t="shared" si="195"/>
        <v/>
      </c>
      <c r="NQ150" s="57" t="str">
        <f t="shared" si="195"/>
        <v/>
      </c>
      <c r="NR150" s="57" t="str">
        <f t="shared" si="195"/>
        <v/>
      </c>
      <c r="NS150" s="57">
        <f t="shared" si="195"/>
        <v>1</v>
      </c>
      <c r="NT150" s="57" t="str">
        <f t="shared" si="195"/>
        <v/>
      </c>
      <c r="NU150" s="57" t="str">
        <f>IF(ISNUMBER(#REF!),#REF!,"")</f>
        <v/>
      </c>
      <c r="NV150" s="57" t="str">
        <f>IF(ISNUMBER(#REF!),#REF!,"")</f>
        <v/>
      </c>
      <c r="NX150" s="57">
        <f>SUM($MB150:MC150)</f>
        <v>250</v>
      </c>
      <c r="NY150" s="57">
        <f>SUM($MB150:MD150)</f>
        <v>250</v>
      </c>
      <c r="NZ150" s="57">
        <f>SUM($MB150:ME150)</f>
        <v>520</v>
      </c>
      <c r="OA150" s="57">
        <f>SUM($MB150:MF150)</f>
        <v>520</v>
      </c>
      <c r="OB150" s="57">
        <f>SUM($MB150:MG150)</f>
        <v>1195</v>
      </c>
      <c r="OC150" s="57">
        <f>SUM($MB150:MH150)</f>
        <v>1195</v>
      </c>
      <c r="OD150" s="57">
        <f>SUM($MB150:MI150)</f>
        <v>1195</v>
      </c>
      <c r="OE150" s="57">
        <f>SUM($MB150:MJ150)</f>
        <v>1195</v>
      </c>
      <c r="OF150" s="57">
        <f>SUM($MB150:MK150)</f>
        <v>1195</v>
      </c>
      <c r="OG150" s="57">
        <f>SUM($MB150:ML150)</f>
        <v>1985</v>
      </c>
      <c r="OH150" s="57">
        <f>SUM($MB150:MM150)</f>
        <v>2737</v>
      </c>
      <c r="OI150" s="57">
        <f>SUM($MB150:MN150)</f>
        <v>2737</v>
      </c>
      <c r="OJ150" s="57">
        <f>SUM($MB150:MO150)</f>
        <v>2737</v>
      </c>
      <c r="OK150" s="57">
        <f>SUM($MB150:MP150)</f>
        <v>2737</v>
      </c>
      <c r="OL150" s="57">
        <f>SUM($MB150:MQ150)</f>
        <v>2737</v>
      </c>
      <c r="OM150" s="57">
        <f>SUM($MB150:MR150)</f>
        <v>3400.5</v>
      </c>
      <c r="ON150" s="57">
        <f>SUM($MB150:MS150)</f>
        <v>3665.5</v>
      </c>
      <c r="OO150" s="57">
        <f>SUM($MB150:MT150)</f>
        <v>3665.5</v>
      </c>
      <c r="OP150" s="57">
        <f>SUM($MB150:MU150)</f>
        <v>3808.5</v>
      </c>
      <c r="OQ150" s="57">
        <f>SUM($MB150:MV150)</f>
        <v>3808.5</v>
      </c>
      <c r="OR150" s="57">
        <f>SUM($MB150:MW150)</f>
        <v>3958.5</v>
      </c>
      <c r="OS150" s="57">
        <f>SUM($MB150:MX150)</f>
        <v>3958.5</v>
      </c>
      <c r="OT150" s="57">
        <f>SUM($MB150:MY150)</f>
        <v>3958.5</v>
      </c>
      <c r="OU150" s="57">
        <f>SUM($MB150:MZ150)</f>
        <v>4079.5</v>
      </c>
      <c r="OV150" s="57">
        <f>SUM($MB150:NA150)</f>
        <v>4079.5</v>
      </c>
      <c r="OW150" s="57">
        <f>SUM($MB150:NB150)</f>
        <v>4079.5</v>
      </c>
      <c r="OX150" s="57">
        <f>SUM($MB150:NC150)</f>
        <v>4193.5</v>
      </c>
      <c r="OY150" s="57">
        <f>SUM($MB150:ND150)</f>
        <v>4193.5</v>
      </c>
      <c r="OZ150" s="57">
        <f>SUM($MB150:NE150)</f>
        <v>4193.5</v>
      </c>
      <c r="PA150" s="57">
        <f>SUM($MB150:NF150)</f>
        <v>4193.5</v>
      </c>
      <c r="PB150" s="57">
        <f>SUM($MB150:NG150)</f>
        <v>4194.5</v>
      </c>
      <c r="PC150" s="57">
        <f>SUM($MB150:NH150)</f>
        <v>4194.5</v>
      </c>
      <c r="PD150" s="57">
        <f>SUM($MB150:NI150)</f>
        <v>4194.5</v>
      </c>
      <c r="PE150" s="57">
        <f>SUM($MB150:NJ150)</f>
        <v>4233.5</v>
      </c>
      <c r="PF150" s="57">
        <f>SUM($MB150:NK150)</f>
        <v>4233.5</v>
      </c>
      <c r="PG150" s="57">
        <f>SUM($MB150:NL150)</f>
        <v>4233.5</v>
      </c>
      <c r="PH150" s="57">
        <f>SUM($MB150:NM150)</f>
        <v>4233.5</v>
      </c>
      <c r="PI150" s="57">
        <f>SUM($MB150:NN150)</f>
        <v>4233.5</v>
      </c>
      <c r="PJ150" s="57">
        <f>SUM($MB150:NO150)</f>
        <v>4277.5</v>
      </c>
      <c r="PK150" s="57">
        <f>SUM($MB150:NP150)</f>
        <v>4277.5</v>
      </c>
      <c r="PL150" s="57">
        <f>SUM($MB150:NQ150)</f>
        <v>4277.5</v>
      </c>
      <c r="PM150" s="57">
        <f>SUM($MB150:NR150)</f>
        <v>4277.5</v>
      </c>
      <c r="PN150" s="57">
        <f>SUM($MB150:NS150)</f>
        <v>4278.5</v>
      </c>
      <c r="PO150" s="57">
        <f>SUM($MB150:NT150)</f>
        <v>4278.5</v>
      </c>
      <c r="PP150" s="57">
        <f>SUM($MB150:NU150)</f>
        <v>4278.5</v>
      </c>
      <c r="PQ150" s="57">
        <f>SUM($MB150:NV150)</f>
        <v>4278.5</v>
      </c>
      <c r="PR150" s="57">
        <f>SUM($MB150:NV150)</f>
        <v>4278.5</v>
      </c>
    </row>
    <row r="151" spans="1:434" ht="17" thickBot="1">
      <c r="A151" s="319"/>
      <c r="B151" s="307"/>
      <c r="C151" s="307"/>
      <c r="D151" s="307"/>
      <c r="E151" s="58" t="s">
        <v>66</v>
      </c>
      <c r="F151" s="310"/>
      <c r="G151" s="99"/>
      <c r="H151" s="42">
        <v>0</v>
      </c>
      <c r="I151" s="59">
        <v>13.6</v>
      </c>
      <c r="J151" s="60"/>
      <c r="K151" s="61"/>
      <c r="L151" s="60">
        <v>33</v>
      </c>
      <c r="M151" s="61"/>
      <c r="N151" s="60">
        <v>57.6</v>
      </c>
      <c r="O151" s="61"/>
      <c r="P151" s="61"/>
      <c r="Q151" s="61"/>
      <c r="R151" s="61"/>
      <c r="S151" s="60">
        <v>70</v>
      </c>
      <c r="T151" s="60">
        <v>75.7</v>
      </c>
      <c r="U151" s="60"/>
      <c r="V151" s="61"/>
      <c r="W151" s="61"/>
      <c r="X151" s="61"/>
      <c r="Y151" s="44">
        <v>72.849999999999994</v>
      </c>
      <c r="Z151" s="60">
        <v>76</v>
      </c>
      <c r="AA151" s="61"/>
      <c r="AB151" s="60">
        <v>77.099999999999994</v>
      </c>
      <c r="AC151" s="61"/>
      <c r="AD151" s="60">
        <v>77.400000000000006</v>
      </c>
      <c r="AE151" s="60"/>
      <c r="AF151" s="61"/>
      <c r="AG151" s="60">
        <v>63.3</v>
      </c>
      <c r="AH151" s="61"/>
      <c r="AI151" s="61"/>
      <c r="AJ151" s="60">
        <v>53.45</v>
      </c>
      <c r="AK151" s="62"/>
      <c r="AL151" s="62"/>
      <c r="AM151" s="62"/>
      <c r="AN151" s="63">
        <v>43.6</v>
      </c>
      <c r="AO151" s="62"/>
      <c r="AP151" s="62"/>
      <c r="AQ151" s="63">
        <v>54.2</v>
      </c>
      <c r="AR151" s="62"/>
      <c r="AS151" s="62"/>
      <c r="AT151" s="62"/>
      <c r="AU151" s="62"/>
      <c r="AV151" s="63">
        <v>52.5</v>
      </c>
      <c r="AW151" s="62"/>
      <c r="AX151" s="62"/>
      <c r="AY151" s="63"/>
      <c r="AZ151" s="64">
        <v>38.4</v>
      </c>
      <c r="BA151" s="63"/>
      <c r="BC151" s="319"/>
      <c r="BD151">
        <v>0</v>
      </c>
      <c r="BE151" s="65" t="e">
        <f t="shared" si="180"/>
        <v>#N/A</v>
      </c>
      <c r="BF151" s="65">
        <f t="shared" si="180"/>
        <v>0</v>
      </c>
      <c r="BG151" s="65">
        <f t="shared" si="180"/>
        <v>13.6</v>
      </c>
      <c r="BH151" s="66" t="e">
        <f t="shared" si="180"/>
        <v>#N/A</v>
      </c>
      <c r="BI151" s="66" t="e">
        <f t="shared" si="180"/>
        <v>#N/A</v>
      </c>
      <c r="BJ151" s="66">
        <f t="shared" si="180"/>
        <v>33</v>
      </c>
      <c r="BK151" s="66" t="e">
        <f t="shared" si="180"/>
        <v>#N/A</v>
      </c>
      <c r="BL151" s="66">
        <f t="shared" si="180"/>
        <v>57.6</v>
      </c>
      <c r="BM151" s="66" t="e">
        <f t="shared" si="180"/>
        <v>#N/A</v>
      </c>
      <c r="BN151" s="66" t="e">
        <f t="shared" si="180"/>
        <v>#N/A</v>
      </c>
      <c r="BO151" s="66" t="e">
        <f t="shared" si="180"/>
        <v>#N/A</v>
      </c>
      <c r="BP151" s="66" t="e">
        <f t="shared" si="180"/>
        <v>#N/A</v>
      </c>
      <c r="BQ151" s="66">
        <f t="shared" si="180"/>
        <v>70</v>
      </c>
      <c r="BR151" s="66">
        <f t="shared" si="180"/>
        <v>75.7</v>
      </c>
      <c r="BS151" s="66" t="e">
        <f t="shared" si="180"/>
        <v>#N/A</v>
      </c>
      <c r="BT151" s="66" t="e">
        <f t="shared" ref="BT151:CI167" si="196">IF(V151="",NA(),V151)</f>
        <v>#N/A</v>
      </c>
      <c r="BU151" s="66" t="e">
        <f t="shared" si="181"/>
        <v>#N/A</v>
      </c>
      <c r="BV151" s="66" t="e">
        <f t="shared" si="181"/>
        <v>#N/A</v>
      </c>
      <c r="BW151" s="66">
        <f t="shared" si="181"/>
        <v>72.849999999999994</v>
      </c>
      <c r="BX151" s="66">
        <f t="shared" si="181"/>
        <v>76</v>
      </c>
      <c r="BY151" s="66" t="e">
        <f t="shared" si="181"/>
        <v>#N/A</v>
      </c>
      <c r="BZ151" s="66">
        <f t="shared" si="181"/>
        <v>77.099999999999994</v>
      </c>
      <c r="CA151" s="66" t="e">
        <f t="shared" si="181"/>
        <v>#N/A</v>
      </c>
      <c r="CB151" s="66">
        <f t="shared" si="181"/>
        <v>77.400000000000006</v>
      </c>
      <c r="CC151" s="66" t="e">
        <f t="shared" si="181"/>
        <v>#N/A</v>
      </c>
      <c r="CD151" s="66" t="e">
        <f t="shared" si="181"/>
        <v>#N/A</v>
      </c>
      <c r="CE151" s="66">
        <f t="shared" si="181"/>
        <v>63.3</v>
      </c>
      <c r="CF151" s="66" t="e">
        <f t="shared" si="181"/>
        <v>#N/A</v>
      </c>
      <c r="CG151" s="66" t="e">
        <f t="shared" si="181"/>
        <v>#N/A</v>
      </c>
      <c r="CH151" s="66">
        <f t="shared" si="181"/>
        <v>53.45</v>
      </c>
      <c r="CI151" s="66" t="e">
        <f t="shared" si="181"/>
        <v>#N/A</v>
      </c>
      <c r="CJ151" s="66" t="e">
        <f t="shared" ref="CJ151:CY168" si="197">IF(AL151="",NA(),AL151)</f>
        <v>#N/A</v>
      </c>
      <c r="CK151" s="66" t="e">
        <f t="shared" si="182"/>
        <v>#N/A</v>
      </c>
      <c r="CL151" s="66">
        <f t="shared" si="182"/>
        <v>43.6</v>
      </c>
      <c r="CM151" s="66" t="e">
        <f t="shared" si="182"/>
        <v>#N/A</v>
      </c>
      <c r="CN151" s="66" t="e">
        <f t="shared" si="182"/>
        <v>#N/A</v>
      </c>
      <c r="CO151" s="66">
        <f t="shared" si="182"/>
        <v>54.2</v>
      </c>
      <c r="CP151" s="66" t="e">
        <f t="shared" si="182"/>
        <v>#N/A</v>
      </c>
      <c r="CQ151" s="66" t="e">
        <f t="shared" si="182"/>
        <v>#N/A</v>
      </c>
      <c r="CR151" s="66" t="e">
        <f t="shared" si="182"/>
        <v>#N/A</v>
      </c>
      <c r="CS151" s="66" t="e">
        <f t="shared" si="182"/>
        <v>#N/A</v>
      </c>
      <c r="CT151" s="66">
        <f t="shared" si="182"/>
        <v>52.5</v>
      </c>
      <c r="CU151" s="66" t="e">
        <f t="shared" si="182"/>
        <v>#N/A</v>
      </c>
      <c r="CV151" s="66" t="e">
        <f t="shared" si="182"/>
        <v>#N/A</v>
      </c>
      <c r="CW151" s="66" t="e">
        <f t="shared" si="182"/>
        <v>#N/A</v>
      </c>
      <c r="CX151" s="66">
        <f t="shared" si="182"/>
        <v>38.4</v>
      </c>
      <c r="CY151" s="66" t="e">
        <f t="shared" si="182"/>
        <v>#N/A</v>
      </c>
      <c r="CZ151" s="66" t="e">
        <f>IF(#REF!="",NA(),#REF!)</f>
        <v>#REF!</v>
      </c>
      <c r="DA151" s="66" t="e">
        <f>IF(#REF!="",NA(),#REF!)</f>
        <v>#REF!</v>
      </c>
      <c r="DB151" s="66" t="e">
        <f>IF(#REF!="",NA(),#REF!)</f>
        <v>#REF!</v>
      </c>
      <c r="DC151" s="66" t="e">
        <f>IF(#REF!="",NA(),#REF!)</f>
        <v>#REF!</v>
      </c>
      <c r="DD151" s="66" t="e">
        <f>IF(#REF!="",NA(),#REF!)</f>
        <v>#REF!</v>
      </c>
      <c r="DE151" s="66" t="e">
        <f>IF(#REF!="",NA(),#REF!)</f>
        <v>#REF!</v>
      </c>
      <c r="DF151" s="66" t="e">
        <f>IF(#REF!="",NA(),#REF!)</f>
        <v>#REF!</v>
      </c>
      <c r="DG151" s="66" t="e">
        <f>IF(#REF!="",NA(),#REF!)</f>
        <v>#REF!</v>
      </c>
      <c r="DH151" s="66" t="e">
        <f>IF(#REF!="",NA(),#REF!)</f>
        <v>#REF!</v>
      </c>
      <c r="DI151" s="66" t="e">
        <f>IF(#REF!="",NA(),#REF!)</f>
        <v>#REF!</v>
      </c>
      <c r="DJ151" s="66" t="e">
        <f>IF(#REF!="",NA(),#REF!)</f>
        <v>#REF!</v>
      </c>
      <c r="DK151" s="66" t="e">
        <f>IF(#REF!="",NA(),#REF!)</f>
        <v>#REF!</v>
      </c>
      <c r="DL151" s="66" t="e">
        <f>IF(#REF!="",NA(),#REF!)</f>
        <v>#REF!</v>
      </c>
      <c r="DM151" s="66" t="e">
        <f>IF(#REF!="",NA(),#REF!)</f>
        <v>#REF!</v>
      </c>
      <c r="DN151" s="66" t="e">
        <f>IF(#REF!="",NA(),#REF!)</f>
        <v>#REF!</v>
      </c>
      <c r="DO151" s="66" t="e">
        <f>IF(#REF!="",NA(),#REF!)</f>
        <v>#REF!</v>
      </c>
      <c r="DP151" s="66" t="e">
        <f>IF(#REF!="",NA(),#REF!)</f>
        <v>#REF!</v>
      </c>
      <c r="DQ151" s="66" t="e">
        <f>IF(#REF!="",NA(),#REF!)</f>
        <v>#REF!</v>
      </c>
      <c r="DR151" s="66" t="e">
        <f>IF(#REF!="",NA(),#REF!)</f>
        <v>#REF!</v>
      </c>
      <c r="DS151" s="66" t="e">
        <f>IF(#REF!="",NA(),#REF!)</f>
        <v>#REF!</v>
      </c>
      <c r="DT151" s="66" t="e">
        <f>IF(#REF!="",NA(),#REF!)</f>
        <v>#REF!</v>
      </c>
      <c r="DU151" s="66" t="e">
        <f>IF(#REF!="",NA(),#REF!)</f>
        <v>#REF!</v>
      </c>
      <c r="DV151" s="66" t="e">
        <f>IF(#REF!="",NA(),#REF!)</f>
        <v>#REF!</v>
      </c>
      <c r="DW151" s="66" t="e">
        <f>IF(#REF!="",NA(),#REF!)</f>
        <v>#REF!</v>
      </c>
      <c r="DX151" s="67" t="e">
        <f>IF(#REF!="",NA(),#REF!)</f>
        <v>#REF!</v>
      </c>
      <c r="DY151" s="304"/>
      <c r="DZ151" s="324"/>
      <c r="EA151" s="68">
        <f>MAX(I151:BA151)</f>
        <v>77.400000000000006</v>
      </c>
      <c r="EB151" s="58" t="s">
        <v>67</v>
      </c>
      <c r="EC151" s="310"/>
      <c r="ED151" s="312"/>
      <c r="EE151" s="313"/>
      <c r="EF151" s="313"/>
      <c r="EG151" s="313"/>
      <c r="EH151" s="313"/>
      <c r="EI151" s="313"/>
      <c r="EJ151" s="53" t="str">
        <f t="shared" si="187"/>
        <v/>
      </c>
      <c r="EK151" s="53">
        <f t="shared" si="186"/>
        <v>0</v>
      </c>
      <c r="EL151" s="70">
        <f t="shared" si="186"/>
        <v>13.6</v>
      </c>
      <c r="EM151" t="str">
        <f t="shared" si="186"/>
        <v/>
      </c>
      <c r="EN151" t="str">
        <f t="shared" si="186"/>
        <v/>
      </c>
      <c r="EO151">
        <f t="shared" si="186"/>
        <v>33</v>
      </c>
      <c r="EP151" t="str">
        <f t="shared" si="186"/>
        <v/>
      </c>
      <c r="EQ151">
        <f t="shared" si="186"/>
        <v>57.6</v>
      </c>
      <c r="ER151" t="str">
        <f t="shared" si="186"/>
        <v/>
      </c>
      <c r="ES151" t="str">
        <f t="shared" si="186"/>
        <v/>
      </c>
      <c r="ET151" t="str">
        <f t="shared" si="186"/>
        <v/>
      </c>
      <c r="EU151" t="str">
        <f t="shared" si="186"/>
        <v/>
      </c>
      <c r="EV151">
        <f t="shared" si="186"/>
        <v>70</v>
      </c>
      <c r="EW151">
        <f t="shared" si="186"/>
        <v>75.7</v>
      </c>
      <c r="EX151" t="str">
        <f t="shared" si="186"/>
        <v/>
      </c>
      <c r="EY151" t="str">
        <f t="shared" si="186"/>
        <v/>
      </c>
      <c r="EZ151" t="str">
        <f t="shared" si="165"/>
        <v/>
      </c>
      <c r="FA151" t="str">
        <f t="shared" si="165"/>
        <v/>
      </c>
      <c r="FB151">
        <f t="shared" si="165"/>
        <v>72.849999999999994</v>
      </c>
      <c r="FC151">
        <f t="shared" si="165"/>
        <v>76</v>
      </c>
      <c r="FD151" t="str">
        <f t="shared" si="193"/>
        <v/>
      </c>
      <c r="FE151">
        <f t="shared" si="193"/>
        <v>77.099999999999994</v>
      </c>
      <c r="FF151" t="str">
        <f t="shared" si="193"/>
        <v/>
      </c>
      <c r="FG151">
        <f t="shared" si="193"/>
        <v>77.400000000000006</v>
      </c>
      <c r="FH151" t="str">
        <f t="shared" si="193"/>
        <v/>
      </c>
      <c r="FI151" t="str">
        <f t="shared" si="193"/>
        <v/>
      </c>
      <c r="FJ151">
        <f t="shared" si="193"/>
        <v>63.3</v>
      </c>
      <c r="FK151" t="str">
        <f t="shared" si="193"/>
        <v/>
      </c>
      <c r="FL151" t="str">
        <f t="shared" si="193"/>
        <v/>
      </c>
      <c r="FM151">
        <f t="shared" si="163"/>
        <v>53.45</v>
      </c>
      <c r="FN151" t="str">
        <f t="shared" si="163"/>
        <v/>
      </c>
      <c r="FO151" t="str">
        <f t="shared" si="163"/>
        <v/>
      </c>
      <c r="FP151" t="str">
        <f t="shared" si="163"/>
        <v/>
      </c>
      <c r="FQ151">
        <f t="shared" si="176"/>
        <v>43.6</v>
      </c>
      <c r="FR151" t="str">
        <f t="shared" si="176"/>
        <v/>
      </c>
      <c r="FS151" t="str">
        <f t="shared" si="176"/>
        <v/>
      </c>
      <c r="FT151">
        <f t="shared" si="176"/>
        <v>54.2</v>
      </c>
      <c r="FU151" t="str">
        <f t="shared" si="176"/>
        <v/>
      </c>
      <c r="FV151" t="str">
        <f t="shared" si="176"/>
        <v/>
      </c>
      <c r="FW151" t="str">
        <f t="shared" si="176"/>
        <v/>
      </c>
      <c r="FX151" t="str">
        <f t="shared" si="176"/>
        <v/>
      </c>
      <c r="FY151">
        <f t="shared" si="176"/>
        <v>52.5</v>
      </c>
      <c r="FZ151" t="str">
        <f t="shared" si="176"/>
        <v/>
      </c>
      <c r="GA151" t="str">
        <f t="shared" si="176"/>
        <v/>
      </c>
      <c r="GB151" t="str">
        <f t="shared" si="189"/>
        <v/>
      </c>
      <c r="GC151">
        <f t="shared" si="189"/>
        <v>38.4</v>
      </c>
      <c r="GD151" t="str">
        <f t="shared" si="189"/>
        <v/>
      </c>
      <c r="GE151" t="str">
        <f t="shared" si="189"/>
        <v/>
      </c>
      <c r="GF151" t="str">
        <f t="shared" si="189"/>
        <v/>
      </c>
      <c r="GG151" t="str">
        <f t="shared" si="177"/>
        <v/>
      </c>
      <c r="GH151" t="str">
        <f t="shared" si="177"/>
        <v/>
      </c>
      <c r="GI151" t="str">
        <f t="shared" si="177"/>
        <v/>
      </c>
      <c r="GJ151" t="str">
        <f t="shared" si="177"/>
        <v/>
      </c>
      <c r="GK151" t="str">
        <f t="shared" si="177"/>
        <v/>
      </c>
      <c r="GL151" t="str">
        <f t="shared" si="177"/>
        <v/>
      </c>
      <c r="GM151" t="str">
        <f t="shared" si="177"/>
        <v/>
      </c>
      <c r="GN151" t="str">
        <f t="shared" si="177"/>
        <v/>
      </c>
      <c r="GO151" t="str">
        <f t="shared" si="177"/>
        <v/>
      </c>
      <c r="GP151" t="str">
        <f t="shared" si="177"/>
        <v/>
      </c>
      <c r="GQ151" t="str">
        <f t="shared" si="177"/>
        <v/>
      </c>
      <c r="GR151" t="str">
        <f t="shared" si="177"/>
        <v/>
      </c>
      <c r="GS151" t="str">
        <f t="shared" si="173"/>
        <v/>
      </c>
      <c r="GT151" t="str">
        <f t="shared" si="173"/>
        <v/>
      </c>
      <c r="GU151" t="str">
        <f t="shared" si="173"/>
        <v/>
      </c>
      <c r="GV151" t="str">
        <f t="shared" si="173"/>
        <v/>
      </c>
      <c r="GW151" t="str">
        <f t="shared" si="173"/>
        <v/>
      </c>
      <c r="GX151" t="str">
        <f t="shared" si="131"/>
        <v/>
      </c>
      <c r="GY151" t="str">
        <f t="shared" si="131"/>
        <v/>
      </c>
      <c r="GZ151" t="str">
        <f t="shared" si="125"/>
        <v/>
      </c>
      <c r="HA151" t="str">
        <f t="shared" si="125"/>
        <v/>
      </c>
      <c r="HB151" t="str">
        <f t="shared" si="125"/>
        <v/>
      </c>
      <c r="HC151" s="71" t="str">
        <f t="shared" si="125"/>
        <v/>
      </c>
      <c r="HD151" s="313"/>
      <c r="HE151" s="313"/>
      <c r="HF151" s="313"/>
      <c r="HG151" s="313"/>
      <c r="HH151" s="313"/>
      <c r="HI151" s="316"/>
      <c r="HM151" s="70"/>
      <c r="KC151" s="71"/>
      <c r="KE151" s="318"/>
      <c r="KF151" s="72"/>
      <c r="KG151" s="72"/>
      <c r="KH151" s="73"/>
      <c r="KI151" s="74"/>
      <c r="KJ151" s="74"/>
      <c r="KK151" s="74"/>
      <c r="KL151" s="74"/>
      <c r="KM151" s="74"/>
      <c r="KN151" s="74"/>
      <c r="KO151" s="74"/>
      <c r="KP151" s="74"/>
      <c r="KQ151" s="74"/>
      <c r="KR151" s="74"/>
      <c r="KS151" s="74"/>
      <c r="KT151" s="74"/>
      <c r="KU151" s="74"/>
      <c r="KV151" s="74"/>
      <c r="KW151" s="74"/>
      <c r="KX151" s="74"/>
      <c r="KY151" s="74"/>
      <c r="KZ151" s="74"/>
      <c r="LA151" s="74"/>
      <c r="LB151" s="74"/>
      <c r="LC151" s="74"/>
      <c r="LD151" s="74"/>
      <c r="LE151" s="74"/>
      <c r="LF151" s="74"/>
      <c r="LG151" s="74"/>
      <c r="LH151" s="74"/>
      <c r="LI151" s="74"/>
      <c r="LJ151" s="74"/>
      <c r="LK151" s="74"/>
      <c r="LL151" s="74"/>
      <c r="LM151" s="74"/>
      <c r="LN151" s="74"/>
      <c r="LO151" s="74"/>
      <c r="LP151" s="74"/>
      <c r="LQ151" s="74"/>
      <c r="LR151" s="74"/>
      <c r="LS151" s="74"/>
      <c r="LT151" s="74"/>
      <c r="LU151" s="74"/>
      <c r="LV151" s="74"/>
      <c r="LW151" s="74"/>
      <c r="LX151" s="74"/>
      <c r="LY151" s="74"/>
      <c r="LZ151" s="74"/>
    </row>
    <row r="152" spans="1:434" ht="17" thickBot="1">
      <c r="A152" s="319"/>
      <c r="B152" s="307"/>
      <c r="C152" s="307"/>
      <c r="D152" s="307"/>
      <c r="E152" s="58" t="s">
        <v>68</v>
      </c>
      <c r="F152" s="310"/>
      <c r="G152" s="99"/>
      <c r="H152" s="42"/>
      <c r="I152" s="59">
        <v>9</v>
      </c>
      <c r="J152" s="60"/>
      <c r="K152" s="61"/>
      <c r="L152" s="60">
        <v>11.2</v>
      </c>
      <c r="M152" s="61"/>
      <c r="N152" s="60">
        <v>17.899999999999999</v>
      </c>
      <c r="O152" s="61"/>
      <c r="P152" s="61"/>
      <c r="Q152" s="61"/>
      <c r="R152" s="61"/>
      <c r="S152" s="60">
        <v>27.4</v>
      </c>
      <c r="T152" s="60">
        <v>21.6</v>
      </c>
      <c r="U152" s="60"/>
      <c r="V152" s="61"/>
      <c r="W152" s="61"/>
      <c r="X152" s="61"/>
      <c r="Y152" s="44">
        <v>23.55</v>
      </c>
      <c r="Z152" s="60">
        <v>21</v>
      </c>
      <c r="AA152" s="61"/>
      <c r="AB152" s="60">
        <v>20.8</v>
      </c>
      <c r="AC152" s="61"/>
      <c r="AD152" s="60">
        <v>20.5</v>
      </c>
      <c r="AE152" s="60"/>
      <c r="AF152" s="61"/>
      <c r="AG152" s="60">
        <v>15.1</v>
      </c>
      <c r="AH152" s="61"/>
      <c r="AI152" s="61"/>
      <c r="AJ152" s="60">
        <v>13</v>
      </c>
      <c r="AK152" s="62"/>
      <c r="AL152" s="62"/>
      <c r="AM152" s="62"/>
      <c r="AN152" s="63">
        <v>10.9</v>
      </c>
      <c r="AO152" s="62"/>
      <c r="AP152" s="62"/>
      <c r="AQ152" s="63">
        <v>32.200000000000003</v>
      </c>
      <c r="AR152" s="62"/>
      <c r="AS152" s="62"/>
      <c r="AT152" s="62"/>
      <c r="AU152" s="62"/>
      <c r="AV152" s="63">
        <v>37.6</v>
      </c>
      <c r="AW152" s="62"/>
      <c r="AX152" s="62"/>
      <c r="AY152" s="63"/>
      <c r="AZ152" s="64">
        <v>25.5</v>
      </c>
      <c r="BA152" s="63"/>
      <c r="BC152" s="319"/>
      <c r="BD152">
        <v>0</v>
      </c>
      <c r="BE152" s="65" t="e">
        <f t="shared" ref="BE152:BS168" si="198">IF(G152="",NA(),G152)</f>
        <v>#N/A</v>
      </c>
      <c r="BF152" s="65" t="e">
        <f t="shared" si="198"/>
        <v>#N/A</v>
      </c>
      <c r="BG152" s="65">
        <f t="shared" si="198"/>
        <v>9</v>
      </c>
      <c r="BH152" s="66" t="e">
        <f t="shared" si="198"/>
        <v>#N/A</v>
      </c>
      <c r="BI152" s="66" t="e">
        <f t="shared" si="198"/>
        <v>#N/A</v>
      </c>
      <c r="BJ152" s="66">
        <f t="shared" si="198"/>
        <v>11.2</v>
      </c>
      <c r="BK152" s="66" t="e">
        <f t="shared" si="198"/>
        <v>#N/A</v>
      </c>
      <c r="BL152" s="66">
        <f t="shared" si="198"/>
        <v>17.899999999999999</v>
      </c>
      <c r="BM152" s="66" t="e">
        <f t="shared" si="198"/>
        <v>#N/A</v>
      </c>
      <c r="BN152" s="66" t="e">
        <f t="shared" si="198"/>
        <v>#N/A</v>
      </c>
      <c r="BO152" s="66" t="e">
        <f t="shared" si="198"/>
        <v>#N/A</v>
      </c>
      <c r="BP152" s="66" t="e">
        <f t="shared" si="198"/>
        <v>#N/A</v>
      </c>
      <c r="BQ152" s="66">
        <f t="shared" si="198"/>
        <v>27.4</v>
      </c>
      <c r="BR152" s="66">
        <f t="shared" si="198"/>
        <v>21.6</v>
      </c>
      <c r="BS152" s="66" t="e">
        <f t="shared" si="198"/>
        <v>#N/A</v>
      </c>
      <c r="BT152" s="66" t="e">
        <f t="shared" si="196"/>
        <v>#N/A</v>
      </c>
      <c r="BU152" s="66" t="e">
        <f t="shared" si="196"/>
        <v>#N/A</v>
      </c>
      <c r="BV152" s="66" t="e">
        <f t="shared" si="196"/>
        <v>#N/A</v>
      </c>
      <c r="BW152" s="66">
        <f t="shared" si="196"/>
        <v>23.55</v>
      </c>
      <c r="BX152" s="66">
        <f t="shared" si="196"/>
        <v>21</v>
      </c>
      <c r="BY152" s="66" t="e">
        <f t="shared" si="196"/>
        <v>#N/A</v>
      </c>
      <c r="BZ152" s="66">
        <f t="shared" si="196"/>
        <v>20.8</v>
      </c>
      <c r="CA152" s="66" t="e">
        <f t="shared" si="196"/>
        <v>#N/A</v>
      </c>
      <c r="CB152" s="66">
        <f t="shared" si="196"/>
        <v>20.5</v>
      </c>
      <c r="CC152" s="66" t="e">
        <f t="shared" si="196"/>
        <v>#N/A</v>
      </c>
      <c r="CD152" s="66" t="e">
        <f t="shared" si="196"/>
        <v>#N/A</v>
      </c>
      <c r="CE152" s="66">
        <f t="shared" si="196"/>
        <v>15.1</v>
      </c>
      <c r="CF152" s="66" t="e">
        <f t="shared" si="196"/>
        <v>#N/A</v>
      </c>
      <c r="CG152" s="66" t="e">
        <f t="shared" si="196"/>
        <v>#N/A</v>
      </c>
      <c r="CH152" s="66">
        <f t="shared" si="196"/>
        <v>13</v>
      </c>
      <c r="CI152" s="66" t="e">
        <f t="shared" si="196"/>
        <v>#N/A</v>
      </c>
      <c r="CJ152" s="66" t="e">
        <f t="shared" si="197"/>
        <v>#N/A</v>
      </c>
      <c r="CK152" s="66" t="e">
        <f t="shared" si="182"/>
        <v>#N/A</v>
      </c>
      <c r="CL152" s="66">
        <f t="shared" si="182"/>
        <v>10.9</v>
      </c>
      <c r="CM152" s="66" t="e">
        <f t="shared" si="182"/>
        <v>#N/A</v>
      </c>
      <c r="CN152" s="66" t="e">
        <f t="shared" si="182"/>
        <v>#N/A</v>
      </c>
      <c r="CO152" s="66">
        <f t="shared" si="182"/>
        <v>32.200000000000003</v>
      </c>
      <c r="CP152" s="66" t="e">
        <f t="shared" si="182"/>
        <v>#N/A</v>
      </c>
      <c r="CQ152" s="66" t="e">
        <f t="shared" si="182"/>
        <v>#N/A</v>
      </c>
      <c r="CR152" s="66" t="e">
        <f t="shared" si="182"/>
        <v>#N/A</v>
      </c>
      <c r="CS152" s="66" t="e">
        <f t="shared" si="182"/>
        <v>#N/A</v>
      </c>
      <c r="CT152" s="66">
        <f t="shared" si="182"/>
        <v>37.6</v>
      </c>
      <c r="CU152" s="66" t="e">
        <f t="shared" si="182"/>
        <v>#N/A</v>
      </c>
      <c r="CV152" s="66" t="e">
        <f t="shared" si="182"/>
        <v>#N/A</v>
      </c>
      <c r="CW152" s="66" t="e">
        <f t="shared" si="182"/>
        <v>#N/A</v>
      </c>
      <c r="CX152" s="66">
        <f t="shared" si="182"/>
        <v>25.5</v>
      </c>
      <c r="CY152" s="66" t="e">
        <f t="shared" si="182"/>
        <v>#N/A</v>
      </c>
      <c r="CZ152" s="66" t="e">
        <f>IF(#REF!="",NA(),#REF!)</f>
        <v>#REF!</v>
      </c>
      <c r="DA152" s="66" t="e">
        <f>IF(#REF!="",NA(),#REF!)</f>
        <v>#REF!</v>
      </c>
      <c r="DB152" s="66" t="e">
        <f>IF(#REF!="",NA(),#REF!)</f>
        <v>#REF!</v>
      </c>
      <c r="DC152" s="66" t="e">
        <f>IF(#REF!="",NA(),#REF!)</f>
        <v>#REF!</v>
      </c>
      <c r="DD152" s="66" t="e">
        <f>IF(#REF!="",NA(),#REF!)</f>
        <v>#REF!</v>
      </c>
      <c r="DE152" s="66" t="e">
        <f>IF(#REF!="",NA(),#REF!)</f>
        <v>#REF!</v>
      </c>
      <c r="DF152" s="66" t="e">
        <f>IF(#REF!="",NA(),#REF!)</f>
        <v>#REF!</v>
      </c>
      <c r="DG152" s="66" t="e">
        <f>IF(#REF!="",NA(),#REF!)</f>
        <v>#REF!</v>
      </c>
      <c r="DH152" s="66" t="e">
        <f>IF(#REF!="",NA(),#REF!)</f>
        <v>#REF!</v>
      </c>
      <c r="DI152" s="66" t="e">
        <f>IF(#REF!="",NA(),#REF!)</f>
        <v>#REF!</v>
      </c>
      <c r="DJ152" s="66" t="e">
        <f>IF(#REF!="",NA(),#REF!)</f>
        <v>#REF!</v>
      </c>
      <c r="DK152" s="66" t="e">
        <f>IF(#REF!="",NA(),#REF!)</f>
        <v>#REF!</v>
      </c>
      <c r="DL152" s="66" t="e">
        <f>IF(#REF!="",NA(),#REF!)</f>
        <v>#REF!</v>
      </c>
      <c r="DM152" s="66" t="e">
        <f>IF(#REF!="",NA(),#REF!)</f>
        <v>#REF!</v>
      </c>
      <c r="DN152" s="66" t="e">
        <f>IF(#REF!="",NA(),#REF!)</f>
        <v>#REF!</v>
      </c>
      <c r="DO152" s="66" t="e">
        <f>IF(#REF!="",NA(),#REF!)</f>
        <v>#REF!</v>
      </c>
      <c r="DP152" s="66" t="e">
        <f>IF(#REF!="",NA(),#REF!)</f>
        <v>#REF!</v>
      </c>
      <c r="DQ152" s="66" t="e">
        <f>IF(#REF!="",NA(),#REF!)</f>
        <v>#REF!</v>
      </c>
      <c r="DR152" s="66" t="e">
        <f>IF(#REF!="",NA(),#REF!)</f>
        <v>#REF!</v>
      </c>
      <c r="DS152" s="66" t="e">
        <f>IF(#REF!="",NA(),#REF!)</f>
        <v>#REF!</v>
      </c>
      <c r="DT152" s="66" t="e">
        <f>IF(#REF!="",NA(),#REF!)</f>
        <v>#REF!</v>
      </c>
      <c r="DU152" s="66" t="e">
        <f>IF(#REF!="",NA(),#REF!)</f>
        <v>#REF!</v>
      </c>
      <c r="DV152" s="66" t="e">
        <f>IF(#REF!="",NA(),#REF!)</f>
        <v>#REF!</v>
      </c>
      <c r="DW152" s="66" t="e">
        <f>IF(#REF!="",NA(),#REF!)</f>
        <v>#REF!</v>
      </c>
      <c r="DX152" s="67" t="e">
        <f>IF(#REF!="",NA(),#REF!)</f>
        <v>#REF!</v>
      </c>
      <c r="DY152" s="304"/>
      <c r="DZ152" s="324"/>
      <c r="EA152" s="68"/>
      <c r="EB152" s="58" t="s">
        <v>69</v>
      </c>
      <c r="EC152" s="310"/>
      <c r="ED152" s="312"/>
      <c r="EE152" s="313"/>
      <c r="EF152" s="313"/>
      <c r="EG152" s="313"/>
      <c r="EH152" s="313"/>
      <c r="EI152" s="313"/>
      <c r="EJ152" s="53" t="str">
        <f t="shared" si="187"/>
        <v/>
      </c>
      <c r="EK152" s="53" t="str">
        <f t="shared" si="186"/>
        <v/>
      </c>
      <c r="EL152" s="70">
        <f t="shared" si="186"/>
        <v>9</v>
      </c>
      <c r="EM152" t="str">
        <f t="shared" si="186"/>
        <v/>
      </c>
      <c r="EN152" t="str">
        <f t="shared" si="186"/>
        <v/>
      </c>
      <c r="EO152">
        <f t="shared" si="186"/>
        <v>11.2</v>
      </c>
      <c r="EP152" t="str">
        <f t="shared" si="186"/>
        <v/>
      </c>
      <c r="EQ152">
        <f t="shared" si="186"/>
        <v>17.899999999999999</v>
      </c>
      <c r="ER152" t="str">
        <f t="shared" si="186"/>
        <v/>
      </c>
      <c r="ES152" t="str">
        <f t="shared" si="186"/>
        <v/>
      </c>
      <c r="ET152" t="str">
        <f t="shared" si="186"/>
        <v/>
      </c>
      <c r="EU152" t="str">
        <f t="shared" si="186"/>
        <v/>
      </c>
      <c r="EV152">
        <f t="shared" si="186"/>
        <v>27.4</v>
      </c>
      <c r="EW152">
        <f t="shared" si="186"/>
        <v>21.6</v>
      </c>
      <c r="EX152" t="str">
        <f t="shared" si="186"/>
        <v/>
      </c>
      <c r="EY152" t="str">
        <f t="shared" si="186"/>
        <v/>
      </c>
      <c r="EZ152" t="str">
        <f t="shared" si="165"/>
        <v/>
      </c>
      <c r="FA152" t="str">
        <f t="shared" si="165"/>
        <v/>
      </c>
      <c r="FB152">
        <f t="shared" si="165"/>
        <v>23.55</v>
      </c>
      <c r="FC152">
        <f t="shared" si="165"/>
        <v>21</v>
      </c>
      <c r="FD152" t="str">
        <f t="shared" si="193"/>
        <v/>
      </c>
      <c r="FE152">
        <f t="shared" si="193"/>
        <v>20.8</v>
      </c>
      <c r="FF152" t="str">
        <f t="shared" si="193"/>
        <v/>
      </c>
      <c r="FG152">
        <f t="shared" si="193"/>
        <v>20.5</v>
      </c>
      <c r="FH152" t="str">
        <f t="shared" si="193"/>
        <v/>
      </c>
      <c r="FI152" t="str">
        <f t="shared" si="193"/>
        <v/>
      </c>
      <c r="FJ152">
        <f t="shared" si="193"/>
        <v>15.1</v>
      </c>
      <c r="FK152" t="str">
        <f t="shared" si="193"/>
        <v/>
      </c>
      <c r="FL152" t="str">
        <f t="shared" si="193"/>
        <v/>
      </c>
      <c r="FM152">
        <f t="shared" si="163"/>
        <v>13</v>
      </c>
      <c r="FN152" t="str">
        <f t="shared" si="163"/>
        <v/>
      </c>
      <c r="FO152" t="str">
        <f t="shared" si="163"/>
        <v/>
      </c>
      <c r="FP152" t="str">
        <f t="shared" si="163"/>
        <v/>
      </c>
      <c r="FQ152">
        <f t="shared" si="176"/>
        <v>10.9</v>
      </c>
      <c r="FR152" t="str">
        <f t="shared" si="176"/>
        <v/>
      </c>
      <c r="FS152" t="str">
        <f t="shared" si="176"/>
        <v/>
      </c>
      <c r="FT152">
        <f t="shared" si="176"/>
        <v>32.200000000000003</v>
      </c>
      <c r="FU152" t="str">
        <f t="shared" si="176"/>
        <v/>
      </c>
      <c r="FV152" t="str">
        <f t="shared" si="176"/>
        <v/>
      </c>
      <c r="FW152" t="str">
        <f t="shared" si="176"/>
        <v/>
      </c>
      <c r="FX152" t="str">
        <f t="shared" si="176"/>
        <v/>
      </c>
      <c r="FY152">
        <f t="shared" si="176"/>
        <v>37.6</v>
      </c>
      <c r="FZ152" t="str">
        <f t="shared" si="176"/>
        <v/>
      </c>
      <c r="GA152" t="str">
        <f t="shared" si="176"/>
        <v/>
      </c>
      <c r="GB152" t="str">
        <f t="shared" si="189"/>
        <v/>
      </c>
      <c r="GC152">
        <f t="shared" si="189"/>
        <v>25.5</v>
      </c>
      <c r="GD152" t="str">
        <f t="shared" si="189"/>
        <v/>
      </c>
      <c r="GE152" t="str">
        <f t="shared" si="189"/>
        <v/>
      </c>
      <c r="GF152" t="str">
        <f t="shared" si="189"/>
        <v/>
      </c>
      <c r="GG152" t="str">
        <f t="shared" si="177"/>
        <v/>
      </c>
      <c r="GH152" t="str">
        <f t="shared" si="177"/>
        <v/>
      </c>
      <c r="GI152" t="str">
        <f t="shared" si="177"/>
        <v/>
      </c>
      <c r="GJ152" t="str">
        <f t="shared" si="177"/>
        <v/>
      </c>
      <c r="GK152" t="str">
        <f t="shared" si="177"/>
        <v/>
      </c>
      <c r="GL152" t="str">
        <f t="shared" si="177"/>
        <v/>
      </c>
      <c r="GM152" t="str">
        <f t="shared" si="177"/>
        <v/>
      </c>
      <c r="GN152" t="str">
        <f t="shared" si="177"/>
        <v/>
      </c>
      <c r="GO152" t="str">
        <f t="shared" si="177"/>
        <v/>
      </c>
      <c r="GP152" t="str">
        <f t="shared" si="177"/>
        <v/>
      </c>
      <c r="GQ152" t="str">
        <f t="shared" si="177"/>
        <v/>
      </c>
      <c r="GR152" t="str">
        <f t="shared" si="177"/>
        <v/>
      </c>
      <c r="GS152" t="str">
        <f t="shared" si="173"/>
        <v/>
      </c>
      <c r="GT152" t="str">
        <f t="shared" si="173"/>
        <v/>
      </c>
      <c r="GU152" t="str">
        <f t="shared" si="173"/>
        <v/>
      </c>
      <c r="GV152" t="str">
        <f t="shared" si="173"/>
        <v/>
      </c>
      <c r="GW152" t="str">
        <f t="shared" si="173"/>
        <v/>
      </c>
      <c r="GX152" t="str">
        <f t="shared" si="131"/>
        <v/>
      </c>
      <c r="GY152" t="str">
        <f t="shared" si="131"/>
        <v/>
      </c>
      <c r="GZ152" t="str">
        <f t="shared" si="125"/>
        <v/>
      </c>
      <c r="HA152" t="str">
        <f t="shared" si="125"/>
        <v/>
      </c>
      <c r="HB152" t="str">
        <f t="shared" si="125"/>
        <v/>
      </c>
      <c r="HC152" s="71" t="str">
        <f t="shared" si="125"/>
        <v/>
      </c>
      <c r="HD152" s="313"/>
      <c r="HE152" s="313"/>
      <c r="HF152" s="313"/>
      <c r="HG152" s="313"/>
      <c r="HH152" s="313"/>
      <c r="HI152" s="316"/>
      <c r="HM152" s="70"/>
      <c r="KC152" s="71"/>
      <c r="KE152" s="318"/>
      <c r="KF152" s="72"/>
      <c r="KG152" s="72"/>
      <c r="KH152" s="73"/>
      <c r="KI152" s="74"/>
      <c r="KJ152" s="74"/>
      <c r="KK152" s="74"/>
      <c r="KL152" s="74"/>
      <c r="KM152" s="74"/>
      <c r="KN152" s="74"/>
      <c r="KO152" s="74"/>
      <c r="KP152" s="74"/>
      <c r="KQ152" s="74"/>
      <c r="KR152" s="74"/>
      <c r="KS152" s="74"/>
      <c r="KT152" s="74"/>
      <c r="KU152" s="74"/>
      <c r="KV152" s="74"/>
      <c r="KW152" s="74"/>
      <c r="KX152" s="74"/>
      <c r="KY152" s="74"/>
      <c r="KZ152" s="74"/>
      <c r="LA152" s="74"/>
      <c r="LB152" s="74"/>
      <c r="LC152" s="74"/>
      <c r="LD152" s="74"/>
      <c r="LE152" s="74"/>
      <c r="LF152" s="74"/>
      <c r="LG152" s="74"/>
      <c r="LH152" s="74"/>
      <c r="LI152" s="74"/>
      <c r="LJ152" s="74"/>
      <c r="LK152" s="74"/>
      <c r="LL152" s="74"/>
      <c r="LM152" s="74"/>
      <c r="LN152" s="74"/>
      <c r="LO152" s="74"/>
      <c r="LP152" s="74"/>
      <c r="LQ152" s="74"/>
      <c r="LR152" s="74"/>
      <c r="LS152" s="74"/>
      <c r="LT152" s="74"/>
      <c r="LU152" s="74"/>
      <c r="LV152" s="74"/>
      <c r="LW152" s="74"/>
      <c r="LX152" s="74"/>
      <c r="LY152" s="74"/>
      <c r="LZ152" s="74"/>
    </row>
    <row r="153" spans="1:434" ht="17" thickBot="1">
      <c r="A153" s="319"/>
      <c r="B153" s="307"/>
      <c r="C153" s="307"/>
      <c r="D153" s="307"/>
      <c r="E153" s="58" t="s">
        <v>70</v>
      </c>
      <c r="F153" s="310"/>
      <c r="G153" s="99"/>
      <c r="H153" s="42"/>
      <c r="I153" s="59">
        <v>8.1</v>
      </c>
      <c r="J153" s="60"/>
      <c r="K153" s="61"/>
      <c r="L153" s="60">
        <v>15.6</v>
      </c>
      <c r="M153" s="61"/>
      <c r="N153" s="60">
        <v>2.9</v>
      </c>
      <c r="O153" s="61"/>
      <c r="P153" s="61"/>
      <c r="Q153" s="61"/>
      <c r="R153" s="61"/>
      <c r="S153" s="60">
        <v>1.3</v>
      </c>
      <c r="T153" s="60">
        <v>1.7</v>
      </c>
      <c r="U153" s="60"/>
      <c r="V153" s="61"/>
      <c r="W153" s="61"/>
      <c r="X153" s="61"/>
      <c r="Y153" s="44">
        <v>1.4500000000000002</v>
      </c>
      <c r="Z153" s="60">
        <v>1.5</v>
      </c>
      <c r="AA153" s="61"/>
      <c r="AB153" s="60">
        <v>1.8</v>
      </c>
      <c r="AC153" s="61"/>
      <c r="AD153" s="60">
        <v>2</v>
      </c>
      <c r="AE153" s="60"/>
      <c r="AF153" s="61"/>
      <c r="AG153" s="60">
        <v>8</v>
      </c>
      <c r="AH153" s="61"/>
      <c r="AI153" s="61"/>
      <c r="AJ153" s="60">
        <v>7.45</v>
      </c>
      <c r="AK153" s="62"/>
      <c r="AL153" s="62"/>
      <c r="AM153" s="62"/>
      <c r="AN153" s="63">
        <v>6.9</v>
      </c>
      <c r="AO153" s="62"/>
      <c r="AP153" s="62"/>
      <c r="AQ153" s="63">
        <v>9</v>
      </c>
      <c r="AR153" s="62"/>
      <c r="AS153" s="62"/>
      <c r="AT153" s="62"/>
      <c r="AU153" s="62"/>
      <c r="AV153" s="63">
        <v>2.2999999999999998</v>
      </c>
      <c r="AW153" s="62"/>
      <c r="AX153" s="62"/>
      <c r="AY153" s="63"/>
      <c r="AZ153" s="64">
        <v>7.7</v>
      </c>
      <c r="BA153" s="63"/>
      <c r="BC153" s="319"/>
      <c r="BD153">
        <v>0</v>
      </c>
      <c r="BE153" s="65" t="e">
        <f t="shared" si="198"/>
        <v>#N/A</v>
      </c>
      <c r="BF153" s="65" t="e">
        <f t="shared" si="198"/>
        <v>#N/A</v>
      </c>
      <c r="BG153" s="65">
        <f t="shared" si="198"/>
        <v>8.1</v>
      </c>
      <c r="BH153" s="66" t="e">
        <f t="shared" si="198"/>
        <v>#N/A</v>
      </c>
      <c r="BI153" s="66" t="e">
        <f t="shared" si="198"/>
        <v>#N/A</v>
      </c>
      <c r="BJ153" s="66">
        <f t="shared" si="198"/>
        <v>15.6</v>
      </c>
      <c r="BK153" s="66" t="e">
        <f t="shared" si="198"/>
        <v>#N/A</v>
      </c>
      <c r="BL153" s="66">
        <f t="shared" si="198"/>
        <v>2.9</v>
      </c>
      <c r="BM153" s="66" t="e">
        <f t="shared" si="198"/>
        <v>#N/A</v>
      </c>
      <c r="BN153" s="66" t="e">
        <f t="shared" si="198"/>
        <v>#N/A</v>
      </c>
      <c r="BO153" s="66" t="e">
        <f t="shared" si="198"/>
        <v>#N/A</v>
      </c>
      <c r="BP153" s="66" t="e">
        <f t="shared" si="198"/>
        <v>#N/A</v>
      </c>
      <c r="BQ153" s="66">
        <f t="shared" si="198"/>
        <v>1.3</v>
      </c>
      <c r="BR153" s="66">
        <f t="shared" si="198"/>
        <v>1.7</v>
      </c>
      <c r="BS153" s="66" t="e">
        <f t="shared" si="198"/>
        <v>#N/A</v>
      </c>
      <c r="BT153" s="66" t="e">
        <f t="shared" si="196"/>
        <v>#N/A</v>
      </c>
      <c r="BU153" s="66" t="e">
        <f t="shared" si="196"/>
        <v>#N/A</v>
      </c>
      <c r="BV153" s="66" t="e">
        <f t="shared" si="196"/>
        <v>#N/A</v>
      </c>
      <c r="BW153" s="66">
        <f t="shared" si="196"/>
        <v>1.4500000000000002</v>
      </c>
      <c r="BX153" s="66">
        <f t="shared" si="196"/>
        <v>1.5</v>
      </c>
      <c r="BY153" s="66" t="e">
        <f t="shared" si="196"/>
        <v>#N/A</v>
      </c>
      <c r="BZ153" s="66">
        <f t="shared" si="196"/>
        <v>1.8</v>
      </c>
      <c r="CA153" s="66" t="e">
        <f t="shared" si="196"/>
        <v>#N/A</v>
      </c>
      <c r="CB153" s="66">
        <f t="shared" si="196"/>
        <v>2</v>
      </c>
      <c r="CC153" s="66" t="e">
        <f t="shared" si="196"/>
        <v>#N/A</v>
      </c>
      <c r="CD153" s="66" t="e">
        <f t="shared" si="196"/>
        <v>#N/A</v>
      </c>
      <c r="CE153" s="66">
        <f t="shared" si="196"/>
        <v>8</v>
      </c>
      <c r="CF153" s="66" t="e">
        <f t="shared" si="196"/>
        <v>#N/A</v>
      </c>
      <c r="CG153" s="66" t="e">
        <f t="shared" si="196"/>
        <v>#N/A</v>
      </c>
      <c r="CH153" s="66">
        <f t="shared" si="196"/>
        <v>7.45</v>
      </c>
      <c r="CI153" s="66" t="e">
        <f t="shared" si="196"/>
        <v>#N/A</v>
      </c>
      <c r="CJ153" s="66" t="e">
        <f t="shared" si="197"/>
        <v>#N/A</v>
      </c>
      <c r="CK153" s="66" t="e">
        <f t="shared" si="197"/>
        <v>#N/A</v>
      </c>
      <c r="CL153" s="66">
        <f t="shared" si="197"/>
        <v>6.9</v>
      </c>
      <c r="CM153" s="66" t="e">
        <f t="shared" si="197"/>
        <v>#N/A</v>
      </c>
      <c r="CN153" s="66" t="e">
        <f t="shared" si="197"/>
        <v>#N/A</v>
      </c>
      <c r="CO153" s="66">
        <f t="shared" si="197"/>
        <v>9</v>
      </c>
      <c r="CP153" s="66" t="e">
        <f t="shared" si="197"/>
        <v>#N/A</v>
      </c>
      <c r="CQ153" s="66" t="e">
        <f t="shared" si="197"/>
        <v>#N/A</v>
      </c>
      <c r="CR153" s="66" t="e">
        <f t="shared" si="197"/>
        <v>#N/A</v>
      </c>
      <c r="CS153" s="66" t="e">
        <f t="shared" si="197"/>
        <v>#N/A</v>
      </c>
      <c r="CT153" s="66">
        <f t="shared" si="197"/>
        <v>2.2999999999999998</v>
      </c>
      <c r="CU153" s="66" t="e">
        <f t="shared" si="197"/>
        <v>#N/A</v>
      </c>
      <c r="CV153" s="66" t="e">
        <f t="shared" si="197"/>
        <v>#N/A</v>
      </c>
      <c r="CW153" s="66" t="e">
        <f t="shared" si="197"/>
        <v>#N/A</v>
      </c>
      <c r="CX153" s="66">
        <f t="shared" si="197"/>
        <v>7.7</v>
      </c>
      <c r="CY153" s="66" t="e">
        <f t="shared" si="197"/>
        <v>#N/A</v>
      </c>
      <c r="CZ153" s="66" t="e">
        <f>IF(#REF!="",NA(),#REF!)</f>
        <v>#REF!</v>
      </c>
      <c r="DA153" s="66" t="e">
        <f>IF(#REF!="",NA(),#REF!)</f>
        <v>#REF!</v>
      </c>
      <c r="DB153" s="66" t="e">
        <f>IF(#REF!="",NA(),#REF!)</f>
        <v>#REF!</v>
      </c>
      <c r="DC153" s="66" t="e">
        <f>IF(#REF!="",NA(),#REF!)</f>
        <v>#REF!</v>
      </c>
      <c r="DD153" s="66" t="e">
        <f>IF(#REF!="",NA(),#REF!)</f>
        <v>#REF!</v>
      </c>
      <c r="DE153" s="66" t="e">
        <f>IF(#REF!="",NA(),#REF!)</f>
        <v>#REF!</v>
      </c>
      <c r="DF153" s="66" t="e">
        <f>IF(#REF!="",NA(),#REF!)</f>
        <v>#REF!</v>
      </c>
      <c r="DG153" s="66" t="e">
        <f>IF(#REF!="",NA(),#REF!)</f>
        <v>#REF!</v>
      </c>
      <c r="DH153" s="66" t="e">
        <f>IF(#REF!="",NA(),#REF!)</f>
        <v>#REF!</v>
      </c>
      <c r="DI153" s="66" t="e">
        <f>IF(#REF!="",NA(),#REF!)</f>
        <v>#REF!</v>
      </c>
      <c r="DJ153" s="66" t="e">
        <f>IF(#REF!="",NA(),#REF!)</f>
        <v>#REF!</v>
      </c>
      <c r="DK153" s="66" t="e">
        <f>IF(#REF!="",NA(),#REF!)</f>
        <v>#REF!</v>
      </c>
      <c r="DL153" s="66" t="e">
        <f>IF(#REF!="",NA(),#REF!)</f>
        <v>#REF!</v>
      </c>
      <c r="DM153" s="66" t="e">
        <f>IF(#REF!="",NA(),#REF!)</f>
        <v>#REF!</v>
      </c>
      <c r="DN153" s="66" t="e">
        <f>IF(#REF!="",NA(),#REF!)</f>
        <v>#REF!</v>
      </c>
      <c r="DO153" s="66" t="e">
        <f>IF(#REF!="",NA(),#REF!)</f>
        <v>#REF!</v>
      </c>
      <c r="DP153" s="66" t="e">
        <f>IF(#REF!="",NA(),#REF!)</f>
        <v>#REF!</v>
      </c>
      <c r="DQ153" s="66" t="e">
        <f>IF(#REF!="",NA(),#REF!)</f>
        <v>#REF!</v>
      </c>
      <c r="DR153" s="66" t="e">
        <f>IF(#REF!="",NA(),#REF!)</f>
        <v>#REF!</v>
      </c>
      <c r="DS153" s="66" t="e">
        <f>IF(#REF!="",NA(),#REF!)</f>
        <v>#REF!</v>
      </c>
      <c r="DT153" s="66" t="e">
        <f>IF(#REF!="",NA(),#REF!)</f>
        <v>#REF!</v>
      </c>
      <c r="DU153" s="66" t="e">
        <f>IF(#REF!="",NA(),#REF!)</f>
        <v>#REF!</v>
      </c>
      <c r="DV153" s="66" t="e">
        <f>IF(#REF!="",NA(),#REF!)</f>
        <v>#REF!</v>
      </c>
      <c r="DW153" s="66" t="e">
        <f>IF(#REF!="",NA(),#REF!)</f>
        <v>#REF!</v>
      </c>
      <c r="DX153" s="67" t="e">
        <f>IF(#REF!="",NA(),#REF!)</f>
        <v>#REF!</v>
      </c>
      <c r="DY153" s="304"/>
      <c r="DZ153" s="324"/>
      <c r="EA153" s="68"/>
      <c r="EB153" s="58" t="s">
        <v>70</v>
      </c>
      <c r="EC153" s="310"/>
      <c r="ED153" s="312"/>
      <c r="EE153" s="313"/>
      <c r="EF153" s="313"/>
      <c r="EG153" s="313"/>
      <c r="EH153" s="313"/>
      <c r="EI153" s="313"/>
      <c r="EJ153" s="53" t="str">
        <f t="shared" si="187"/>
        <v/>
      </c>
      <c r="EK153" s="53" t="str">
        <f t="shared" si="186"/>
        <v/>
      </c>
      <c r="EL153" s="70">
        <f t="shared" si="186"/>
        <v>8.1</v>
      </c>
      <c r="EM153" t="str">
        <f t="shared" si="186"/>
        <v/>
      </c>
      <c r="EN153" t="str">
        <f t="shared" si="186"/>
        <v/>
      </c>
      <c r="EO153">
        <f t="shared" si="186"/>
        <v>15.6</v>
      </c>
      <c r="EP153" t="str">
        <f t="shared" si="186"/>
        <v/>
      </c>
      <c r="EQ153">
        <f t="shared" si="186"/>
        <v>2.9</v>
      </c>
      <c r="ER153" t="str">
        <f t="shared" si="186"/>
        <v/>
      </c>
      <c r="ES153" t="str">
        <f t="shared" si="186"/>
        <v/>
      </c>
      <c r="ET153" t="str">
        <f t="shared" si="186"/>
        <v/>
      </c>
      <c r="EU153" t="str">
        <f t="shared" si="186"/>
        <v/>
      </c>
      <c r="EV153">
        <f t="shared" si="186"/>
        <v>1.3</v>
      </c>
      <c r="EW153">
        <f t="shared" si="186"/>
        <v>1.7</v>
      </c>
      <c r="EX153" t="str">
        <f t="shared" si="186"/>
        <v/>
      </c>
      <c r="EY153" t="str">
        <f t="shared" si="186"/>
        <v/>
      </c>
      <c r="EZ153" t="str">
        <f t="shared" si="165"/>
        <v/>
      </c>
      <c r="FA153" t="str">
        <f t="shared" si="165"/>
        <v/>
      </c>
      <c r="FB153">
        <f t="shared" si="165"/>
        <v>1.4500000000000002</v>
      </c>
      <c r="FC153">
        <f t="shared" si="165"/>
        <v>1.5</v>
      </c>
      <c r="FD153" t="str">
        <f t="shared" si="193"/>
        <v/>
      </c>
      <c r="FE153">
        <f t="shared" si="193"/>
        <v>1.8</v>
      </c>
      <c r="FF153" t="str">
        <f t="shared" si="193"/>
        <v/>
      </c>
      <c r="FG153">
        <f t="shared" si="193"/>
        <v>2</v>
      </c>
      <c r="FH153" t="str">
        <f t="shared" si="193"/>
        <v/>
      </c>
      <c r="FI153" t="str">
        <f t="shared" si="193"/>
        <v/>
      </c>
      <c r="FJ153">
        <f t="shared" si="193"/>
        <v>8</v>
      </c>
      <c r="FK153" t="str">
        <f t="shared" si="193"/>
        <v/>
      </c>
      <c r="FL153" t="str">
        <f t="shared" si="193"/>
        <v/>
      </c>
      <c r="FM153">
        <f t="shared" si="163"/>
        <v>7.45</v>
      </c>
      <c r="FN153" t="str">
        <f t="shared" si="163"/>
        <v/>
      </c>
      <c r="FO153" t="str">
        <f t="shared" si="163"/>
        <v/>
      </c>
      <c r="FP153" t="str">
        <f t="shared" si="163"/>
        <v/>
      </c>
      <c r="FQ153">
        <f t="shared" si="176"/>
        <v>6.9</v>
      </c>
      <c r="FR153" t="str">
        <f t="shared" si="176"/>
        <v/>
      </c>
      <c r="FS153" t="str">
        <f t="shared" si="176"/>
        <v/>
      </c>
      <c r="FT153">
        <f t="shared" si="176"/>
        <v>9</v>
      </c>
      <c r="FU153" t="str">
        <f t="shared" si="176"/>
        <v/>
      </c>
      <c r="FV153" t="str">
        <f t="shared" si="176"/>
        <v/>
      </c>
      <c r="FW153" t="str">
        <f t="shared" si="176"/>
        <v/>
      </c>
      <c r="FX153" t="str">
        <f t="shared" si="176"/>
        <v/>
      </c>
      <c r="FY153">
        <f t="shared" si="176"/>
        <v>2.2999999999999998</v>
      </c>
      <c r="FZ153" t="str">
        <f t="shared" si="176"/>
        <v/>
      </c>
      <c r="GA153" t="str">
        <f t="shared" si="176"/>
        <v/>
      </c>
      <c r="GB153" t="str">
        <f t="shared" si="189"/>
        <v/>
      </c>
      <c r="GC153">
        <f t="shared" si="189"/>
        <v>7.7</v>
      </c>
      <c r="GD153" t="str">
        <f t="shared" si="189"/>
        <v/>
      </c>
      <c r="GE153" t="str">
        <f t="shared" si="189"/>
        <v/>
      </c>
      <c r="GF153" t="str">
        <f t="shared" si="189"/>
        <v/>
      </c>
      <c r="GG153" t="str">
        <f t="shared" si="177"/>
        <v/>
      </c>
      <c r="GH153" t="str">
        <f t="shared" si="177"/>
        <v/>
      </c>
      <c r="GI153" t="str">
        <f t="shared" si="177"/>
        <v/>
      </c>
      <c r="GJ153" t="str">
        <f t="shared" si="177"/>
        <v/>
      </c>
      <c r="GK153" t="str">
        <f t="shared" si="177"/>
        <v/>
      </c>
      <c r="GL153" t="str">
        <f t="shared" si="177"/>
        <v/>
      </c>
      <c r="GM153" t="str">
        <f t="shared" si="177"/>
        <v/>
      </c>
      <c r="GN153" t="str">
        <f t="shared" si="177"/>
        <v/>
      </c>
      <c r="GO153" t="str">
        <f t="shared" si="177"/>
        <v/>
      </c>
      <c r="GP153" t="str">
        <f t="shared" si="177"/>
        <v/>
      </c>
      <c r="GQ153" t="str">
        <f t="shared" si="177"/>
        <v/>
      </c>
      <c r="GR153" t="str">
        <f t="shared" si="177"/>
        <v/>
      </c>
      <c r="GS153" t="str">
        <f t="shared" si="173"/>
        <v/>
      </c>
      <c r="GT153" t="str">
        <f t="shared" si="173"/>
        <v/>
      </c>
      <c r="GU153" t="str">
        <f t="shared" si="173"/>
        <v/>
      </c>
      <c r="GV153" t="str">
        <f t="shared" si="173"/>
        <v/>
      </c>
      <c r="GW153" t="str">
        <f t="shared" si="173"/>
        <v/>
      </c>
      <c r="GX153" t="str">
        <f t="shared" si="131"/>
        <v/>
      </c>
      <c r="GY153" t="str">
        <f t="shared" si="131"/>
        <v/>
      </c>
      <c r="GZ153" t="str">
        <f t="shared" si="125"/>
        <v/>
      </c>
      <c r="HA153" t="str">
        <f t="shared" si="125"/>
        <v/>
      </c>
      <c r="HB153" t="str">
        <f t="shared" si="125"/>
        <v/>
      </c>
      <c r="HC153" s="71" t="str">
        <f t="shared" si="125"/>
        <v/>
      </c>
      <c r="HD153" s="313"/>
      <c r="HE153" s="313"/>
      <c r="HF153" s="313"/>
      <c r="HG153" s="313"/>
      <c r="HH153" s="313"/>
      <c r="HI153" s="316"/>
      <c r="HM153" s="70"/>
      <c r="KC153" s="71"/>
      <c r="KE153" s="318"/>
      <c r="KF153" s="72"/>
      <c r="KG153" s="72"/>
      <c r="KH153" s="73"/>
      <c r="KI153" s="74"/>
      <c r="KJ153" s="74"/>
      <c r="KK153" s="74"/>
      <c r="KL153" s="74"/>
      <c r="KM153" s="74"/>
      <c r="KN153" s="74"/>
      <c r="KO153" s="74"/>
      <c r="KP153" s="74"/>
      <c r="KQ153" s="74"/>
      <c r="KR153" s="74"/>
      <c r="KS153" s="74"/>
      <c r="KT153" s="74"/>
      <c r="KU153" s="74"/>
      <c r="KV153" s="74"/>
      <c r="KW153" s="74"/>
      <c r="KX153" s="74"/>
      <c r="KY153" s="74"/>
      <c r="KZ153" s="74"/>
      <c r="LA153" s="74"/>
      <c r="LB153" s="74"/>
      <c r="LC153" s="74"/>
      <c r="LD153" s="74"/>
      <c r="LE153" s="74"/>
      <c r="LF153" s="74"/>
      <c r="LG153" s="74"/>
      <c r="LH153" s="74"/>
      <c r="LI153" s="74"/>
      <c r="LJ153" s="74"/>
      <c r="LK153" s="74"/>
      <c r="LL153" s="74"/>
      <c r="LM153" s="74"/>
      <c r="LN153" s="74"/>
      <c r="LO153" s="74"/>
      <c r="LP153" s="74"/>
      <c r="LQ153" s="74"/>
      <c r="LR153" s="74"/>
      <c r="LS153" s="74"/>
      <c r="LT153" s="74"/>
      <c r="LU153" s="74"/>
      <c r="LV153" s="74"/>
      <c r="LW153" s="74"/>
      <c r="LX153" s="74"/>
      <c r="LY153" s="74"/>
      <c r="LZ153" s="74"/>
    </row>
    <row r="154" spans="1:434" ht="17" thickBot="1">
      <c r="A154" s="319"/>
      <c r="B154" s="307"/>
      <c r="C154" s="308"/>
      <c r="D154" s="308"/>
      <c r="E154" s="94" t="s">
        <v>3</v>
      </c>
      <c r="F154" s="311"/>
      <c r="G154" s="100"/>
      <c r="H154" s="75"/>
      <c r="I154" s="95">
        <v>61.4</v>
      </c>
      <c r="J154" s="79"/>
      <c r="K154" s="80"/>
      <c r="L154" s="79">
        <v>40.199999999999996</v>
      </c>
      <c r="M154" s="80"/>
      <c r="N154" s="79">
        <v>21.7</v>
      </c>
      <c r="O154" s="80"/>
      <c r="P154" s="80"/>
      <c r="Q154" s="80"/>
      <c r="R154" s="80"/>
      <c r="S154" s="79">
        <v>1.4</v>
      </c>
      <c r="T154" s="79">
        <v>1</v>
      </c>
      <c r="U154" s="79"/>
      <c r="V154" s="80"/>
      <c r="W154" s="80"/>
      <c r="X154" s="80"/>
      <c r="Y154" s="44">
        <v>2.1499999999999995</v>
      </c>
      <c r="Z154" s="79">
        <v>1.5</v>
      </c>
      <c r="AA154" s="80"/>
      <c r="AB154" s="79">
        <v>0.30000000000000493</v>
      </c>
      <c r="AC154" s="80"/>
      <c r="AD154" s="79">
        <v>0.1</v>
      </c>
      <c r="AE154" s="79"/>
      <c r="AF154" s="80"/>
      <c r="AG154" s="79">
        <v>13.6</v>
      </c>
      <c r="AH154" s="80"/>
      <c r="AI154" s="80"/>
      <c r="AJ154" s="77">
        <v>26.099999999999994</v>
      </c>
      <c r="AK154" s="96"/>
      <c r="AL154" s="96"/>
      <c r="AM154" s="96"/>
      <c r="AN154" s="97">
        <v>32.6</v>
      </c>
      <c r="AO154" s="96"/>
      <c r="AP154" s="96"/>
      <c r="AQ154" s="97">
        <v>12.4</v>
      </c>
      <c r="AR154" s="96"/>
      <c r="AS154" s="96"/>
      <c r="AT154" s="96"/>
      <c r="AU154" s="96"/>
      <c r="AV154" s="97">
        <v>7.6</v>
      </c>
      <c r="AW154" s="96"/>
      <c r="AX154" s="96"/>
      <c r="AY154" s="97"/>
      <c r="AZ154" s="98">
        <v>28.4</v>
      </c>
      <c r="BA154" s="97"/>
      <c r="BC154" s="319"/>
      <c r="BD154">
        <v>0</v>
      </c>
      <c r="BE154" s="84" t="e">
        <f t="shared" si="198"/>
        <v>#N/A</v>
      </c>
      <c r="BF154" s="84" t="e">
        <f t="shared" si="198"/>
        <v>#N/A</v>
      </c>
      <c r="BG154" s="84">
        <f t="shared" si="198"/>
        <v>61.4</v>
      </c>
      <c r="BH154" s="85" t="e">
        <f t="shared" si="198"/>
        <v>#N/A</v>
      </c>
      <c r="BI154" s="85" t="e">
        <f t="shared" si="198"/>
        <v>#N/A</v>
      </c>
      <c r="BJ154" s="85">
        <f t="shared" si="198"/>
        <v>40.199999999999996</v>
      </c>
      <c r="BK154" s="85" t="e">
        <f t="shared" si="198"/>
        <v>#N/A</v>
      </c>
      <c r="BL154" s="85">
        <f t="shared" si="198"/>
        <v>21.7</v>
      </c>
      <c r="BM154" s="85" t="e">
        <f t="shared" si="198"/>
        <v>#N/A</v>
      </c>
      <c r="BN154" s="85" t="e">
        <f t="shared" si="198"/>
        <v>#N/A</v>
      </c>
      <c r="BO154" s="85" t="e">
        <f t="shared" si="198"/>
        <v>#N/A</v>
      </c>
      <c r="BP154" s="85" t="e">
        <f t="shared" si="198"/>
        <v>#N/A</v>
      </c>
      <c r="BQ154" s="85">
        <f t="shared" si="198"/>
        <v>1.4</v>
      </c>
      <c r="BR154" s="85">
        <f t="shared" si="198"/>
        <v>1</v>
      </c>
      <c r="BS154" s="85" t="e">
        <f t="shared" si="198"/>
        <v>#N/A</v>
      </c>
      <c r="BT154" s="85" t="e">
        <f t="shared" si="196"/>
        <v>#N/A</v>
      </c>
      <c r="BU154" s="85" t="e">
        <f t="shared" si="196"/>
        <v>#N/A</v>
      </c>
      <c r="BV154" s="85" t="e">
        <f t="shared" si="196"/>
        <v>#N/A</v>
      </c>
      <c r="BW154" s="85">
        <f t="shared" si="196"/>
        <v>2.1499999999999995</v>
      </c>
      <c r="BX154" s="85">
        <f t="shared" si="196"/>
        <v>1.5</v>
      </c>
      <c r="BY154" s="85" t="e">
        <f t="shared" si="196"/>
        <v>#N/A</v>
      </c>
      <c r="BZ154" s="85">
        <f t="shared" si="196"/>
        <v>0.30000000000000493</v>
      </c>
      <c r="CA154" s="85" t="e">
        <f t="shared" si="196"/>
        <v>#N/A</v>
      </c>
      <c r="CB154" s="85">
        <f t="shared" si="196"/>
        <v>0.1</v>
      </c>
      <c r="CC154" s="85" t="e">
        <f t="shared" si="196"/>
        <v>#N/A</v>
      </c>
      <c r="CD154" s="85" t="e">
        <f t="shared" si="196"/>
        <v>#N/A</v>
      </c>
      <c r="CE154" s="85">
        <f t="shared" si="196"/>
        <v>13.6</v>
      </c>
      <c r="CF154" s="85" t="e">
        <f t="shared" si="196"/>
        <v>#N/A</v>
      </c>
      <c r="CG154" s="85" t="e">
        <f t="shared" si="196"/>
        <v>#N/A</v>
      </c>
      <c r="CH154" s="85">
        <f t="shared" si="196"/>
        <v>26.099999999999994</v>
      </c>
      <c r="CI154" s="85" t="e">
        <f t="shared" si="196"/>
        <v>#N/A</v>
      </c>
      <c r="CJ154" s="85" t="e">
        <f t="shared" si="197"/>
        <v>#N/A</v>
      </c>
      <c r="CK154" s="85" t="e">
        <f t="shared" si="197"/>
        <v>#N/A</v>
      </c>
      <c r="CL154" s="85">
        <f t="shared" si="197"/>
        <v>32.6</v>
      </c>
      <c r="CM154" s="85" t="e">
        <f t="shared" si="197"/>
        <v>#N/A</v>
      </c>
      <c r="CN154" s="85" t="e">
        <f t="shared" si="197"/>
        <v>#N/A</v>
      </c>
      <c r="CO154" s="85">
        <f t="shared" si="197"/>
        <v>12.4</v>
      </c>
      <c r="CP154" s="85" t="e">
        <f t="shared" si="197"/>
        <v>#N/A</v>
      </c>
      <c r="CQ154" s="85" t="e">
        <f t="shared" si="197"/>
        <v>#N/A</v>
      </c>
      <c r="CR154" s="85" t="e">
        <f t="shared" si="197"/>
        <v>#N/A</v>
      </c>
      <c r="CS154" s="85" t="e">
        <f t="shared" si="197"/>
        <v>#N/A</v>
      </c>
      <c r="CT154" s="85">
        <f t="shared" si="197"/>
        <v>7.6</v>
      </c>
      <c r="CU154" s="85" t="e">
        <f t="shared" si="197"/>
        <v>#N/A</v>
      </c>
      <c r="CV154" s="85" t="e">
        <f t="shared" si="197"/>
        <v>#N/A</v>
      </c>
      <c r="CW154" s="85" t="e">
        <f t="shared" si="197"/>
        <v>#N/A</v>
      </c>
      <c r="CX154" s="85">
        <f t="shared" si="197"/>
        <v>28.4</v>
      </c>
      <c r="CY154" s="85" t="e">
        <f t="shared" si="197"/>
        <v>#N/A</v>
      </c>
      <c r="CZ154" s="85" t="e">
        <f>IF(#REF!="",NA(),#REF!)</f>
        <v>#REF!</v>
      </c>
      <c r="DA154" s="85" t="e">
        <f>IF(#REF!="",NA(),#REF!)</f>
        <v>#REF!</v>
      </c>
      <c r="DB154" s="85" t="e">
        <f>IF(#REF!="",NA(),#REF!)</f>
        <v>#REF!</v>
      </c>
      <c r="DC154" s="85" t="e">
        <f>IF(#REF!="",NA(),#REF!)</f>
        <v>#REF!</v>
      </c>
      <c r="DD154" s="85" t="e">
        <f>IF(#REF!="",NA(),#REF!)</f>
        <v>#REF!</v>
      </c>
      <c r="DE154" s="85" t="e">
        <f>IF(#REF!="",NA(),#REF!)</f>
        <v>#REF!</v>
      </c>
      <c r="DF154" s="85" t="e">
        <f>IF(#REF!="",NA(),#REF!)</f>
        <v>#REF!</v>
      </c>
      <c r="DG154" s="85" t="e">
        <f>IF(#REF!="",NA(),#REF!)</f>
        <v>#REF!</v>
      </c>
      <c r="DH154" s="85" t="e">
        <f>IF(#REF!="",NA(),#REF!)</f>
        <v>#REF!</v>
      </c>
      <c r="DI154" s="85" t="e">
        <f>IF(#REF!="",NA(),#REF!)</f>
        <v>#REF!</v>
      </c>
      <c r="DJ154" s="85" t="e">
        <f>IF(#REF!="",NA(),#REF!)</f>
        <v>#REF!</v>
      </c>
      <c r="DK154" s="85" t="e">
        <f>IF(#REF!="",NA(),#REF!)</f>
        <v>#REF!</v>
      </c>
      <c r="DL154" s="85" t="e">
        <f>IF(#REF!="",NA(),#REF!)</f>
        <v>#REF!</v>
      </c>
      <c r="DM154" s="85" t="e">
        <f>IF(#REF!="",NA(),#REF!)</f>
        <v>#REF!</v>
      </c>
      <c r="DN154" s="85" t="e">
        <f>IF(#REF!="",NA(),#REF!)</f>
        <v>#REF!</v>
      </c>
      <c r="DO154" s="85" t="e">
        <f>IF(#REF!="",NA(),#REF!)</f>
        <v>#REF!</v>
      </c>
      <c r="DP154" s="85" t="e">
        <f>IF(#REF!="",NA(),#REF!)</f>
        <v>#REF!</v>
      </c>
      <c r="DQ154" s="85" t="e">
        <f>IF(#REF!="",NA(),#REF!)</f>
        <v>#REF!</v>
      </c>
      <c r="DR154" s="85" t="e">
        <f>IF(#REF!="",NA(),#REF!)</f>
        <v>#REF!</v>
      </c>
      <c r="DS154" s="85" t="e">
        <f>IF(#REF!="",NA(),#REF!)</f>
        <v>#REF!</v>
      </c>
      <c r="DT154" s="85" t="e">
        <f>IF(#REF!="",NA(),#REF!)</f>
        <v>#REF!</v>
      </c>
      <c r="DU154" s="85" t="e">
        <f>IF(#REF!="",NA(),#REF!)</f>
        <v>#REF!</v>
      </c>
      <c r="DV154" s="85" t="e">
        <f>IF(#REF!="",NA(),#REF!)</f>
        <v>#REF!</v>
      </c>
      <c r="DW154" s="85" t="e">
        <f>IF(#REF!="",NA(),#REF!)</f>
        <v>#REF!</v>
      </c>
      <c r="DX154" s="86" t="e">
        <f>IF(#REF!="",NA(),#REF!)</f>
        <v>#REF!</v>
      </c>
      <c r="DY154" s="305"/>
      <c r="DZ154" s="325"/>
      <c r="EA154" s="87"/>
      <c r="EB154" s="58" t="s">
        <v>3</v>
      </c>
      <c r="EC154" s="311"/>
      <c r="ED154" s="312"/>
      <c r="EE154" s="313"/>
      <c r="EF154" s="313"/>
      <c r="EG154" s="313"/>
      <c r="EH154" s="313"/>
      <c r="EI154" s="313"/>
      <c r="EJ154" s="53" t="str">
        <f t="shared" si="187"/>
        <v/>
      </c>
      <c r="EK154" s="53" t="str">
        <f t="shared" si="186"/>
        <v/>
      </c>
      <c r="EL154" s="88">
        <f t="shared" si="186"/>
        <v>61.4</v>
      </c>
      <c r="EM154" s="89" t="str">
        <f t="shared" si="186"/>
        <v/>
      </c>
      <c r="EN154" s="89" t="str">
        <f t="shared" si="186"/>
        <v/>
      </c>
      <c r="EO154" s="89">
        <f t="shared" si="186"/>
        <v>40.199999999999996</v>
      </c>
      <c r="EP154" s="89" t="str">
        <f t="shared" si="186"/>
        <v/>
      </c>
      <c r="EQ154" s="89">
        <f t="shared" si="186"/>
        <v>21.7</v>
      </c>
      <c r="ER154" s="89" t="str">
        <f t="shared" si="186"/>
        <v/>
      </c>
      <c r="ES154" s="89" t="str">
        <f t="shared" si="186"/>
        <v/>
      </c>
      <c r="ET154" s="89" t="str">
        <f t="shared" si="186"/>
        <v/>
      </c>
      <c r="EU154" s="89" t="str">
        <f t="shared" si="186"/>
        <v/>
      </c>
      <c r="EV154" s="89">
        <f t="shared" si="186"/>
        <v>1.4</v>
      </c>
      <c r="EW154" s="89">
        <f t="shared" si="186"/>
        <v>1</v>
      </c>
      <c r="EX154" s="89" t="str">
        <f t="shared" si="186"/>
        <v/>
      </c>
      <c r="EY154" s="89" t="str">
        <f t="shared" si="186"/>
        <v/>
      </c>
      <c r="EZ154" s="89" t="str">
        <f t="shared" si="165"/>
        <v/>
      </c>
      <c r="FA154" s="89" t="str">
        <f t="shared" si="165"/>
        <v/>
      </c>
      <c r="FB154" s="89">
        <f t="shared" si="165"/>
        <v>2.1499999999999995</v>
      </c>
      <c r="FC154" s="89">
        <f t="shared" si="165"/>
        <v>1.5</v>
      </c>
      <c r="FD154" s="89" t="str">
        <f t="shared" si="193"/>
        <v/>
      </c>
      <c r="FE154" s="89">
        <f t="shared" si="193"/>
        <v>0.30000000000000493</v>
      </c>
      <c r="FF154" s="89" t="str">
        <f t="shared" si="193"/>
        <v/>
      </c>
      <c r="FG154" s="89">
        <f t="shared" si="193"/>
        <v>0.1</v>
      </c>
      <c r="FH154" s="89" t="str">
        <f t="shared" si="193"/>
        <v/>
      </c>
      <c r="FI154" s="89" t="str">
        <f t="shared" si="193"/>
        <v/>
      </c>
      <c r="FJ154" s="89">
        <f t="shared" si="193"/>
        <v>13.6</v>
      </c>
      <c r="FK154" s="89" t="str">
        <f t="shared" si="193"/>
        <v/>
      </c>
      <c r="FL154" s="89" t="str">
        <f t="shared" si="193"/>
        <v/>
      </c>
      <c r="FM154" s="89">
        <f t="shared" si="163"/>
        <v>26.099999999999994</v>
      </c>
      <c r="FN154" s="89" t="str">
        <f t="shared" si="163"/>
        <v/>
      </c>
      <c r="FO154" s="89" t="str">
        <f t="shared" si="163"/>
        <v/>
      </c>
      <c r="FP154" s="89" t="str">
        <f t="shared" si="163"/>
        <v/>
      </c>
      <c r="FQ154" s="89">
        <f t="shared" si="176"/>
        <v>32.6</v>
      </c>
      <c r="FR154" s="89" t="str">
        <f t="shared" si="176"/>
        <v/>
      </c>
      <c r="FS154" s="89" t="str">
        <f t="shared" si="176"/>
        <v/>
      </c>
      <c r="FT154" s="89">
        <f t="shared" si="176"/>
        <v>12.4</v>
      </c>
      <c r="FU154" s="89" t="str">
        <f t="shared" si="176"/>
        <v/>
      </c>
      <c r="FV154" s="89" t="str">
        <f t="shared" si="176"/>
        <v/>
      </c>
      <c r="FW154" s="89" t="str">
        <f t="shared" si="176"/>
        <v/>
      </c>
      <c r="FX154" s="89" t="str">
        <f t="shared" si="176"/>
        <v/>
      </c>
      <c r="FY154" s="89">
        <f t="shared" si="176"/>
        <v>7.6</v>
      </c>
      <c r="FZ154" s="89" t="str">
        <f t="shared" si="176"/>
        <v/>
      </c>
      <c r="GA154" s="89" t="str">
        <f t="shared" si="176"/>
        <v/>
      </c>
      <c r="GB154" s="89" t="str">
        <f t="shared" si="189"/>
        <v/>
      </c>
      <c r="GC154" s="89">
        <f t="shared" si="189"/>
        <v>28.4</v>
      </c>
      <c r="GD154" s="89" t="str">
        <f t="shared" si="189"/>
        <v/>
      </c>
      <c r="GE154" s="89" t="str">
        <f t="shared" si="189"/>
        <v/>
      </c>
      <c r="GF154" s="89" t="str">
        <f t="shared" si="189"/>
        <v/>
      </c>
      <c r="GG154" s="89" t="str">
        <f t="shared" si="177"/>
        <v/>
      </c>
      <c r="GH154" s="89" t="str">
        <f t="shared" si="177"/>
        <v/>
      </c>
      <c r="GI154" s="89" t="str">
        <f t="shared" si="177"/>
        <v/>
      </c>
      <c r="GJ154" s="89" t="str">
        <f t="shared" si="177"/>
        <v/>
      </c>
      <c r="GK154" s="89" t="str">
        <f t="shared" si="177"/>
        <v/>
      </c>
      <c r="GL154" s="89" t="str">
        <f t="shared" si="177"/>
        <v/>
      </c>
      <c r="GM154" s="89" t="str">
        <f t="shared" si="177"/>
        <v/>
      </c>
      <c r="GN154" s="89" t="str">
        <f t="shared" si="177"/>
        <v/>
      </c>
      <c r="GO154" s="89" t="str">
        <f t="shared" si="177"/>
        <v/>
      </c>
      <c r="GP154" s="89" t="str">
        <f t="shared" si="177"/>
        <v/>
      </c>
      <c r="GQ154" s="89" t="str">
        <f t="shared" si="177"/>
        <v/>
      </c>
      <c r="GR154" s="89" t="str">
        <f t="shared" si="177"/>
        <v/>
      </c>
      <c r="GS154" s="89" t="str">
        <f t="shared" si="173"/>
        <v/>
      </c>
      <c r="GT154" s="89" t="str">
        <f t="shared" si="173"/>
        <v/>
      </c>
      <c r="GU154" s="89" t="str">
        <f t="shared" si="173"/>
        <v/>
      </c>
      <c r="GV154" s="89" t="str">
        <f t="shared" si="173"/>
        <v/>
      </c>
      <c r="GW154" s="89" t="str">
        <f t="shared" si="173"/>
        <v/>
      </c>
      <c r="GX154" s="89" t="str">
        <f t="shared" si="131"/>
        <v/>
      </c>
      <c r="GY154" s="89" t="str">
        <f t="shared" si="131"/>
        <v/>
      </c>
      <c r="GZ154" s="89" t="str">
        <f t="shared" si="125"/>
        <v/>
      </c>
      <c r="HA154" s="89" t="str">
        <f t="shared" si="125"/>
        <v/>
      </c>
      <c r="HB154" s="89" t="str">
        <f t="shared" si="125"/>
        <v/>
      </c>
      <c r="HC154" s="90" t="str">
        <f t="shared" si="125"/>
        <v/>
      </c>
      <c r="HD154" s="313"/>
      <c r="HE154" s="313"/>
      <c r="HF154" s="313"/>
      <c r="HG154" s="313"/>
      <c r="HH154" s="313"/>
      <c r="HI154" s="316"/>
      <c r="HM154" s="88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  <c r="IV154" s="89"/>
      <c r="IW154" s="89"/>
      <c r="IX154" s="89"/>
      <c r="IY154" s="89"/>
      <c r="IZ154" s="89"/>
      <c r="JA154" s="89"/>
      <c r="JB154" s="89"/>
      <c r="JC154" s="89"/>
      <c r="JD154" s="89"/>
      <c r="JE154" s="89"/>
      <c r="JF154" s="89"/>
      <c r="JG154" s="89"/>
      <c r="JH154" s="89"/>
      <c r="JI154" s="89"/>
      <c r="JJ154" s="89"/>
      <c r="JK154" s="89"/>
      <c r="JL154" s="89"/>
      <c r="JM154" s="89"/>
      <c r="JN154" s="89"/>
      <c r="JO154" s="89"/>
      <c r="JP154" s="89"/>
      <c r="JQ154" s="89"/>
      <c r="JR154" s="89"/>
      <c r="JS154" s="89"/>
      <c r="JT154" s="89"/>
      <c r="JU154" s="89"/>
      <c r="JV154" s="89"/>
      <c r="JW154" s="89"/>
      <c r="JX154" s="89"/>
      <c r="JY154" s="89"/>
      <c r="JZ154" s="89"/>
      <c r="KA154" s="89"/>
      <c r="KB154" s="89"/>
      <c r="KC154" s="90"/>
      <c r="KE154" s="318"/>
      <c r="KF154" s="91"/>
      <c r="KG154" s="91"/>
      <c r="KH154" s="92"/>
      <c r="KI154" s="93"/>
      <c r="KJ154" s="93"/>
      <c r="KK154" s="93"/>
      <c r="KL154" s="93"/>
      <c r="KM154" s="93"/>
      <c r="KN154" s="93"/>
      <c r="KO154" s="93"/>
      <c r="KP154" s="93"/>
      <c r="KQ154" s="93"/>
      <c r="KR154" s="93"/>
      <c r="KS154" s="93"/>
      <c r="KT154" s="93"/>
      <c r="KU154" s="93"/>
      <c r="KV154" s="93"/>
      <c r="KW154" s="93"/>
      <c r="KX154" s="93"/>
      <c r="KY154" s="93"/>
      <c r="KZ154" s="93"/>
      <c r="LA154" s="93"/>
      <c r="LB154" s="93"/>
      <c r="LC154" s="93"/>
      <c r="LD154" s="93"/>
      <c r="LE154" s="93"/>
      <c r="LF154" s="93"/>
      <c r="LG154" s="93"/>
      <c r="LH154" s="93"/>
      <c r="LI154" s="93"/>
      <c r="LJ154" s="93"/>
      <c r="LK154" s="93"/>
      <c r="LL154" s="93"/>
      <c r="LM154" s="93"/>
      <c r="LN154" s="93"/>
      <c r="LO154" s="93"/>
      <c r="LP154" s="93"/>
      <c r="LQ154" s="93"/>
      <c r="LR154" s="93"/>
      <c r="LS154" s="93"/>
      <c r="LT154" s="93"/>
      <c r="LU154" s="93"/>
      <c r="LV154" s="93"/>
      <c r="LW154" s="93"/>
      <c r="LX154" s="93"/>
      <c r="LY154" s="93"/>
      <c r="LZ154" s="93"/>
    </row>
    <row r="155" spans="1:434" ht="17" thickBot="1">
      <c r="A155" s="319"/>
      <c r="B155" s="307"/>
      <c r="C155" s="306">
        <f ca="1">_xlfn.DAYS(TODAY(),F155)</f>
        <v>2602</v>
      </c>
      <c r="D155" s="306" t="s">
        <v>108</v>
      </c>
      <c r="E155" s="41" t="s">
        <v>65</v>
      </c>
      <c r="F155" s="309">
        <v>42830</v>
      </c>
      <c r="G155" s="99"/>
      <c r="H155" s="42">
        <v>0</v>
      </c>
      <c r="I155" s="43">
        <v>230</v>
      </c>
      <c r="J155" s="44"/>
      <c r="K155" s="45"/>
      <c r="L155" s="44">
        <v>165</v>
      </c>
      <c r="M155" s="45"/>
      <c r="N155" s="44">
        <v>695</v>
      </c>
      <c r="O155" s="45"/>
      <c r="P155" s="45"/>
      <c r="Q155" s="45"/>
      <c r="R155" s="45"/>
      <c r="S155" s="44">
        <v>785</v>
      </c>
      <c r="T155" s="44">
        <v>730</v>
      </c>
      <c r="U155" s="44"/>
      <c r="V155" s="45"/>
      <c r="W155" s="45"/>
      <c r="X155" s="45"/>
      <c r="Y155" s="44">
        <v>632</v>
      </c>
      <c r="Z155" s="44">
        <v>240</v>
      </c>
      <c r="AA155" s="45"/>
      <c r="AB155" s="44">
        <v>132</v>
      </c>
      <c r="AC155" s="45"/>
      <c r="AD155" s="44">
        <v>135</v>
      </c>
      <c r="AE155" s="44"/>
      <c r="AF155" s="45"/>
      <c r="AG155" s="44">
        <v>115</v>
      </c>
      <c r="AH155" s="45"/>
      <c r="AI155" s="45"/>
      <c r="AJ155" s="44">
        <v>37</v>
      </c>
      <c r="AK155" s="46"/>
      <c r="AL155" s="46"/>
      <c r="AM155" s="46"/>
      <c r="AN155" s="47">
        <v>105</v>
      </c>
      <c r="AO155" s="46"/>
      <c r="AP155" s="46"/>
      <c r="AQ155" s="47">
        <v>1</v>
      </c>
      <c r="AR155" s="46"/>
      <c r="AS155" s="46"/>
      <c r="AT155" s="46"/>
      <c r="AU155" s="46"/>
      <c r="AV155" s="47">
        <v>17</v>
      </c>
      <c r="AW155" s="46"/>
      <c r="AX155" s="46"/>
      <c r="AY155" s="47"/>
      <c r="AZ155" s="48">
        <v>2</v>
      </c>
      <c r="BA155" s="47"/>
      <c r="BC155" s="319"/>
      <c r="BD155">
        <v>0</v>
      </c>
      <c r="BE155" s="49" t="e">
        <f t="shared" si="198"/>
        <v>#N/A</v>
      </c>
      <c r="BF155" s="49">
        <f t="shared" si="198"/>
        <v>0</v>
      </c>
      <c r="BG155" s="49">
        <f t="shared" si="198"/>
        <v>230</v>
      </c>
      <c r="BH155" s="50" t="e">
        <f t="shared" si="198"/>
        <v>#N/A</v>
      </c>
      <c r="BI155" s="50" t="e">
        <f t="shared" si="198"/>
        <v>#N/A</v>
      </c>
      <c r="BJ155" s="50">
        <f t="shared" si="198"/>
        <v>165</v>
      </c>
      <c r="BK155" s="50" t="e">
        <f t="shared" si="198"/>
        <v>#N/A</v>
      </c>
      <c r="BL155" s="50">
        <f t="shared" si="198"/>
        <v>695</v>
      </c>
      <c r="BM155" s="50" t="e">
        <f t="shared" si="198"/>
        <v>#N/A</v>
      </c>
      <c r="BN155" s="50" t="e">
        <f t="shared" si="198"/>
        <v>#N/A</v>
      </c>
      <c r="BO155" s="50" t="e">
        <f t="shared" si="198"/>
        <v>#N/A</v>
      </c>
      <c r="BP155" s="50" t="e">
        <f t="shared" si="198"/>
        <v>#N/A</v>
      </c>
      <c r="BQ155" s="50">
        <f t="shared" si="198"/>
        <v>785</v>
      </c>
      <c r="BR155" s="50">
        <f t="shared" si="198"/>
        <v>730</v>
      </c>
      <c r="BS155" s="50" t="e">
        <f t="shared" si="198"/>
        <v>#N/A</v>
      </c>
      <c r="BT155" s="50" t="e">
        <f t="shared" si="196"/>
        <v>#N/A</v>
      </c>
      <c r="BU155" s="50" t="e">
        <f t="shared" si="196"/>
        <v>#N/A</v>
      </c>
      <c r="BV155" s="50" t="e">
        <f t="shared" si="196"/>
        <v>#N/A</v>
      </c>
      <c r="BW155" s="50">
        <f t="shared" si="196"/>
        <v>632</v>
      </c>
      <c r="BX155" s="50">
        <f t="shared" si="196"/>
        <v>240</v>
      </c>
      <c r="BY155" s="50" t="e">
        <f t="shared" si="196"/>
        <v>#N/A</v>
      </c>
      <c r="BZ155" s="50">
        <f t="shared" si="196"/>
        <v>132</v>
      </c>
      <c r="CA155" s="50" t="e">
        <f t="shared" si="196"/>
        <v>#N/A</v>
      </c>
      <c r="CB155" s="50">
        <f t="shared" si="196"/>
        <v>135</v>
      </c>
      <c r="CC155" s="50" t="e">
        <f t="shared" si="196"/>
        <v>#N/A</v>
      </c>
      <c r="CD155" s="50" t="e">
        <f t="shared" si="196"/>
        <v>#N/A</v>
      </c>
      <c r="CE155" s="50">
        <f t="shared" si="196"/>
        <v>115</v>
      </c>
      <c r="CF155" s="50" t="e">
        <f t="shared" si="196"/>
        <v>#N/A</v>
      </c>
      <c r="CG155" s="50" t="e">
        <f t="shared" si="196"/>
        <v>#N/A</v>
      </c>
      <c r="CH155" s="50">
        <f t="shared" si="196"/>
        <v>37</v>
      </c>
      <c r="CI155" s="50" t="e">
        <f t="shared" si="196"/>
        <v>#N/A</v>
      </c>
      <c r="CJ155" s="50" t="e">
        <f t="shared" si="197"/>
        <v>#N/A</v>
      </c>
      <c r="CK155" s="50" t="e">
        <f t="shared" si="197"/>
        <v>#N/A</v>
      </c>
      <c r="CL155" s="50">
        <f t="shared" si="197"/>
        <v>105</v>
      </c>
      <c r="CM155" s="50" t="e">
        <f t="shared" si="197"/>
        <v>#N/A</v>
      </c>
      <c r="CN155" s="50" t="e">
        <f t="shared" si="197"/>
        <v>#N/A</v>
      </c>
      <c r="CO155" s="50">
        <f t="shared" si="197"/>
        <v>1</v>
      </c>
      <c r="CP155" s="50" t="e">
        <f t="shared" si="197"/>
        <v>#N/A</v>
      </c>
      <c r="CQ155" s="50" t="e">
        <f t="shared" si="197"/>
        <v>#N/A</v>
      </c>
      <c r="CR155" s="50" t="e">
        <f t="shared" si="197"/>
        <v>#N/A</v>
      </c>
      <c r="CS155" s="50" t="e">
        <f t="shared" si="197"/>
        <v>#N/A</v>
      </c>
      <c r="CT155" s="50">
        <f t="shared" si="197"/>
        <v>17</v>
      </c>
      <c r="CU155" s="50" t="e">
        <f t="shared" si="197"/>
        <v>#N/A</v>
      </c>
      <c r="CV155" s="50" t="e">
        <f t="shared" si="197"/>
        <v>#N/A</v>
      </c>
      <c r="CW155" s="50" t="e">
        <f t="shared" si="197"/>
        <v>#N/A</v>
      </c>
      <c r="CX155" s="50">
        <f t="shared" si="197"/>
        <v>2</v>
      </c>
      <c r="CY155" s="50" t="e">
        <f t="shared" si="197"/>
        <v>#N/A</v>
      </c>
      <c r="CZ155" s="50" t="e">
        <f>IF(#REF!="",NA(),#REF!)</f>
        <v>#REF!</v>
      </c>
      <c r="DA155" s="50" t="e">
        <f>IF(#REF!="",NA(),#REF!)</f>
        <v>#REF!</v>
      </c>
      <c r="DB155" s="50" t="e">
        <f>IF(#REF!="",NA(),#REF!)</f>
        <v>#REF!</v>
      </c>
      <c r="DC155" s="50" t="e">
        <f>IF(#REF!="",NA(),#REF!)</f>
        <v>#REF!</v>
      </c>
      <c r="DD155" s="50" t="e">
        <f>IF(#REF!="",NA(),#REF!)</f>
        <v>#REF!</v>
      </c>
      <c r="DE155" s="50" t="e">
        <f>IF(#REF!="",NA(),#REF!)</f>
        <v>#REF!</v>
      </c>
      <c r="DF155" s="50" t="e">
        <f>IF(#REF!="",NA(),#REF!)</f>
        <v>#REF!</v>
      </c>
      <c r="DG155" s="50" t="e">
        <f>IF(#REF!="",NA(),#REF!)</f>
        <v>#REF!</v>
      </c>
      <c r="DH155" s="50" t="e">
        <f>IF(#REF!="",NA(),#REF!)</f>
        <v>#REF!</v>
      </c>
      <c r="DI155" s="50" t="e">
        <f>IF(#REF!="",NA(),#REF!)</f>
        <v>#REF!</v>
      </c>
      <c r="DJ155" s="50" t="e">
        <f>IF(#REF!="",NA(),#REF!)</f>
        <v>#REF!</v>
      </c>
      <c r="DK155" s="50" t="e">
        <f>IF(#REF!="",NA(),#REF!)</f>
        <v>#REF!</v>
      </c>
      <c r="DL155" s="50" t="e">
        <f>IF(#REF!="",NA(),#REF!)</f>
        <v>#REF!</v>
      </c>
      <c r="DM155" s="50" t="e">
        <f>IF(#REF!="",NA(),#REF!)</f>
        <v>#REF!</v>
      </c>
      <c r="DN155" s="50" t="e">
        <f>IF(#REF!="",NA(),#REF!)</f>
        <v>#REF!</v>
      </c>
      <c r="DO155" s="50" t="e">
        <f>IF(#REF!="",NA(),#REF!)</f>
        <v>#REF!</v>
      </c>
      <c r="DP155" s="50" t="e">
        <f>IF(#REF!="",NA(),#REF!)</f>
        <v>#REF!</v>
      </c>
      <c r="DQ155" s="50" t="e">
        <f>IF(#REF!="",NA(),#REF!)</f>
        <v>#REF!</v>
      </c>
      <c r="DR155" s="50" t="e">
        <f>IF(#REF!="",NA(),#REF!)</f>
        <v>#REF!</v>
      </c>
      <c r="DS155" s="50" t="e">
        <f>IF(#REF!="",NA(),#REF!)</f>
        <v>#REF!</v>
      </c>
      <c r="DT155" s="50" t="e">
        <f>IF(#REF!="",NA(),#REF!)</f>
        <v>#REF!</v>
      </c>
      <c r="DU155" s="50" t="e">
        <f>IF(#REF!="",NA(),#REF!)</f>
        <v>#REF!</v>
      </c>
      <c r="DV155" s="50" t="e">
        <f>IF(#REF!="",NA(),#REF!)</f>
        <v>#REF!</v>
      </c>
      <c r="DW155" s="50" t="e">
        <f>IF(#REF!="",NA(),#REF!)</f>
        <v>#REF!</v>
      </c>
      <c r="DX155" s="51" t="e">
        <f>IF(#REF!="",NA(),#REF!)</f>
        <v>#REF!</v>
      </c>
      <c r="DY155" s="303">
        <f ca="1">_xlfn.DAYS(TODAY(),EC155)</f>
        <v>2602</v>
      </c>
      <c r="DZ155" s="323" t="s">
        <v>108</v>
      </c>
      <c r="EA155" s="52">
        <f t="shared" ref="EA155" si="199">SUM(EL155:HC155)</f>
        <v>4021</v>
      </c>
      <c r="EB155" s="41" t="s">
        <v>65</v>
      </c>
      <c r="EC155" s="309">
        <v>42830</v>
      </c>
      <c r="ED155" s="312"/>
      <c r="EE155" s="313"/>
      <c r="EF155" s="313"/>
      <c r="EG155" s="313"/>
      <c r="EH155" s="313"/>
      <c r="EI155" s="313"/>
      <c r="EJ155" s="53" t="str">
        <f t="shared" si="187"/>
        <v/>
      </c>
      <c r="EK155" s="53">
        <f t="shared" si="186"/>
        <v>0</v>
      </c>
      <c r="EL155" s="53">
        <f t="shared" si="186"/>
        <v>230</v>
      </c>
      <c r="EM155" s="54" t="str">
        <f t="shared" si="186"/>
        <v/>
      </c>
      <c r="EN155" s="54" t="str">
        <f t="shared" si="186"/>
        <v/>
      </c>
      <c r="EO155" s="54">
        <f t="shared" si="186"/>
        <v>165</v>
      </c>
      <c r="EP155" s="54" t="str">
        <f t="shared" si="186"/>
        <v/>
      </c>
      <c r="EQ155" s="54">
        <f t="shared" si="186"/>
        <v>695</v>
      </c>
      <c r="ER155" s="54" t="str">
        <f t="shared" si="186"/>
        <v/>
      </c>
      <c r="ES155" s="54" t="str">
        <f t="shared" si="186"/>
        <v/>
      </c>
      <c r="ET155" s="54" t="str">
        <f t="shared" si="186"/>
        <v/>
      </c>
      <c r="EU155" s="54" t="str">
        <f t="shared" si="186"/>
        <v/>
      </c>
      <c r="EV155" s="54">
        <f t="shared" si="186"/>
        <v>785</v>
      </c>
      <c r="EW155" s="54">
        <f t="shared" si="186"/>
        <v>730</v>
      </c>
      <c r="EX155" s="54" t="str">
        <f t="shared" si="186"/>
        <v/>
      </c>
      <c r="EY155" s="54" t="str">
        <f t="shared" si="186"/>
        <v/>
      </c>
      <c r="EZ155" s="54" t="str">
        <f t="shared" si="165"/>
        <v/>
      </c>
      <c r="FA155" s="54" t="str">
        <f t="shared" si="165"/>
        <v/>
      </c>
      <c r="FB155" s="54">
        <f t="shared" si="165"/>
        <v>632</v>
      </c>
      <c r="FC155" s="54">
        <f t="shared" si="165"/>
        <v>240</v>
      </c>
      <c r="FD155" s="54" t="str">
        <f t="shared" si="193"/>
        <v/>
      </c>
      <c r="FE155" s="54">
        <f t="shared" si="193"/>
        <v>132</v>
      </c>
      <c r="FF155" s="54" t="str">
        <f t="shared" si="193"/>
        <v/>
      </c>
      <c r="FG155" s="54">
        <f t="shared" si="193"/>
        <v>135</v>
      </c>
      <c r="FH155" s="54" t="str">
        <f t="shared" si="193"/>
        <v/>
      </c>
      <c r="FI155" s="54" t="str">
        <f t="shared" si="193"/>
        <v/>
      </c>
      <c r="FJ155" s="54">
        <f t="shared" si="193"/>
        <v>115</v>
      </c>
      <c r="FK155" s="54" t="str">
        <f t="shared" si="193"/>
        <v/>
      </c>
      <c r="FL155" s="54" t="str">
        <f t="shared" si="193"/>
        <v/>
      </c>
      <c r="FM155" s="54">
        <f t="shared" si="163"/>
        <v>37</v>
      </c>
      <c r="FN155" s="54" t="str">
        <f t="shared" si="163"/>
        <v/>
      </c>
      <c r="FO155" s="54" t="str">
        <f t="shared" si="163"/>
        <v/>
      </c>
      <c r="FP155" s="54" t="str">
        <f t="shared" si="163"/>
        <v/>
      </c>
      <c r="FQ155" s="54">
        <f t="shared" si="176"/>
        <v>105</v>
      </c>
      <c r="FR155" s="54" t="str">
        <f t="shared" si="176"/>
        <v/>
      </c>
      <c r="FS155" s="54" t="str">
        <f t="shared" si="176"/>
        <v/>
      </c>
      <c r="FT155" s="54">
        <f t="shared" si="176"/>
        <v>1</v>
      </c>
      <c r="FU155" s="54" t="str">
        <f t="shared" si="176"/>
        <v/>
      </c>
      <c r="FV155" s="54" t="str">
        <f t="shared" si="176"/>
        <v/>
      </c>
      <c r="FW155" s="54" t="str">
        <f t="shared" si="176"/>
        <v/>
      </c>
      <c r="FX155" s="54" t="str">
        <f t="shared" si="176"/>
        <v/>
      </c>
      <c r="FY155" s="54">
        <f t="shared" si="176"/>
        <v>17</v>
      </c>
      <c r="FZ155" s="54" t="str">
        <f t="shared" si="176"/>
        <v/>
      </c>
      <c r="GA155" s="54" t="str">
        <f t="shared" si="176"/>
        <v/>
      </c>
      <c r="GB155" s="54" t="str">
        <f t="shared" si="189"/>
        <v/>
      </c>
      <c r="GC155" s="54">
        <f t="shared" si="189"/>
        <v>2</v>
      </c>
      <c r="GD155" s="54" t="str">
        <f t="shared" si="189"/>
        <v/>
      </c>
      <c r="GE155" s="54" t="str">
        <f t="shared" si="189"/>
        <v/>
      </c>
      <c r="GF155" s="54" t="str">
        <f t="shared" si="189"/>
        <v/>
      </c>
      <c r="GG155" s="54" t="str">
        <f t="shared" si="177"/>
        <v/>
      </c>
      <c r="GH155" s="54" t="str">
        <f t="shared" si="177"/>
        <v/>
      </c>
      <c r="GI155" s="54" t="str">
        <f t="shared" si="177"/>
        <v/>
      </c>
      <c r="GJ155" s="54" t="str">
        <f t="shared" si="177"/>
        <v/>
      </c>
      <c r="GK155" s="54" t="str">
        <f t="shared" si="177"/>
        <v/>
      </c>
      <c r="GL155" s="54" t="str">
        <f t="shared" si="177"/>
        <v/>
      </c>
      <c r="GM155" s="54" t="str">
        <f t="shared" si="177"/>
        <v/>
      </c>
      <c r="GN155" s="54" t="str">
        <f t="shared" si="177"/>
        <v/>
      </c>
      <c r="GO155" s="54" t="str">
        <f t="shared" si="177"/>
        <v/>
      </c>
      <c r="GP155" s="54" t="str">
        <f t="shared" si="177"/>
        <v/>
      </c>
      <c r="GQ155" s="54" t="str">
        <f t="shared" si="177"/>
        <v/>
      </c>
      <c r="GR155" s="54" t="str">
        <f t="shared" si="177"/>
        <v/>
      </c>
      <c r="GS155" s="54" t="str">
        <f t="shared" si="173"/>
        <v/>
      </c>
      <c r="GT155" s="54" t="str">
        <f t="shared" si="173"/>
        <v/>
      </c>
      <c r="GU155" s="54" t="str">
        <f t="shared" si="173"/>
        <v/>
      </c>
      <c r="GV155" s="54" t="str">
        <f t="shared" si="173"/>
        <v/>
      </c>
      <c r="GW155" s="54" t="str">
        <f t="shared" si="173"/>
        <v/>
      </c>
      <c r="GX155" s="54" t="str">
        <f t="shared" si="131"/>
        <v/>
      </c>
      <c r="GY155" s="54" t="str">
        <f t="shared" si="131"/>
        <v/>
      </c>
      <c r="GZ155" s="54" t="str">
        <f t="shared" si="125"/>
        <v/>
      </c>
      <c r="HA155" s="54" t="str">
        <f t="shared" si="125"/>
        <v/>
      </c>
      <c r="HB155" s="54" t="str">
        <f t="shared" si="125"/>
        <v/>
      </c>
      <c r="HC155" s="55" t="str">
        <f t="shared" si="125"/>
        <v/>
      </c>
      <c r="HD155" s="313"/>
      <c r="HE155" s="313"/>
      <c r="HF155" s="313"/>
      <c r="HG155" s="313"/>
      <c r="HH155" s="313"/>
      <c r="HI155" s="316"/>
      <c r="HK155">
        <f>SUM($EJ155:EK155)</f>
        <v>0</v>
      </c>
      <c r="HL155">
        <f>SUM($EJ155:EL155)</f>
        <v>230</v>
      </c>
      <c r="HM155">
        <f>SUM($EJ155:EM155)</f>
        <v>230</v>
      </c>
      <c r="HN155">
        <f>SUM($EJ155:EN155)</f>
        <v>230</v>
      </c>
      <c r="HO155">
        <f>SUM($EJ155:EO155)</f>
        <v>395</v>
      </c>
      <c r="HP155">
        <f>SUM($EJ155:EP155)</f>
        <v>395</v>
      </c>
      <c r="HQ155">
        <f>SUM($EJ155:EQ155)</f>
        <v>1090</v>
      </c>
      <c r="HR155">
        <f>SUM($EJ155:ER155)</f>
        <v>1090</v>
      </c>
      <c r="HS155">
        <f>SUM($EJ155:ES155)</f>
        <v>1090</v>
      </c>
      <c r="HT155">
        <f>SUM($EJ155:ET155)</f>
        <v>1090</v>
      </c>
      <c r="HU155">
        <f>SUM($EJ155:EU155)</f>
        <v>1090</v>
      </c>
      <c r="HV155">
        <f>SUM($EJ155:EV155)</f>
        <v>1875</v>
      </c>
      <c r="HW155">
        <f>SUM($EJ155:EW155)</f>
        <v>2605</v>
      </c>
      <c r="HX155">
        <f>SUM($EJ155:EX155)</f>
        <v>2605</v>
      </c>
      <c r="HY155">
        <f>SUM($EJ155:EY155)</f>
        <v>2605</v>
      </c>
      <c r="HZ155">
        <f>SUM($EJ155:EZ155)</f>
        <v>2605</v>
      </c>
      <c r="IA155">
        <f>SUM($EJ155:FA155)</f>
        <v>2605</v>
      </c>
      <c r="IB155">
        <f>SUM($EJ155:FB155)</f>
        <v>3237</v>
      </c>
      <c r="IC155">
        <f>SUM($EJ155:FC155)</f>
        <v>3477</v>
      </c>
      <c r="ID155">
        <f>SUM($EJ155:FD155)</f>
        <v>3477</v>
      </c>
      <c r="IE155">
        <f>SUM($EJ155:FE155)</f>
        <v>3609</v>
      </c>
      <c r="IF155">
        <f>SUM($EJ155:FF155)</f>
        <v>3609</v>
      </c>
      <c r="IG155">
        <f>SUM($EJ155:FG155)</f>
        <v>3744</v>
      </c>
      <c r="IH155">
        <f>SUM($EJ155:FH155)</f>
        <v>3744</v>
      </c>
      <c r="II155">
        <f>SUM($EJ155:FI155)</f>
        <v>3744</v>
      </c>
      <c r="IJ155">
        <f>SUM($EJ155:FJ155)</f>
        <v>3859</v>
      </c>
      <c r="IK155">
        <f>SUM($EJ155:FK155)</f>
        <v>3859</v>
      </c>
      <c r="IL155">
        <f>SUM($EJ155:FL155)</f>
        <v>3859</v>
      </c>
      <c r="IM155">
        <f>SUM($EJ155:FM155)</f>
        <v>3896</v>
      </c>
      <c r="IN155">
        <f>SUM($EJ155:FN155)</f>
        <v>3896</v>
      </c>
      <c r="IO155">
        <f>SUM($EJ155:FO155)</f>
        <v>3896</v>
      </c>
      <c r="IP155">
        <f>SUM($EJ155:FP155)</f>
        <v>3896</v>
      </c>
      <c r="IQ155">
        <f>SUM($EJ155:FQ155)</f>
        <v>4001</v>
      </c>
      <c r="IR155">
        <f>SUM($EJ155:FR155)</f>
        <v>4001</v>
      </c>
      <c r="IS155">
        <f>SUM($EJ155:FS155)</f>
        <v>4001</v>
      </c>
      <c r="IT155">
        <f>SUM($EJ155:FT155)</f>
        <v>4002</v>
      </c>
      <c r="IU155">
        <f>SUM($EJ155:FU155)</f>
        <v>4002</v>
      </c>
      <c r="IV155">
        <f>SUM($EJ155:FV155)</f>
        <v>4002</v>
      </c>
      <c r="IW155">
        <f>SUM($EJ155:FW155)</f>
        <v>4002</v>
      </c>
      <c r="IX155">
        <f>SUM($EJ155:FX155)</f>
        <v>4002</v>
      </c>
      <c r="IY155">
        <f>SUM($EJ155:FY155)</f>
        <v>4019</v>
      </c>
      <c r="IZ155">
        <f>SUM($EJ155:FZ155)</f>
        <v>4019</v>
      </c>
      <c r="JA155">
        <f>SUM($EJ155:GA155)</f>
        <v>4019</v>
      </c>
      <c r="JB155">
        <f>SUM($EJ155:GB155)</f>
        <v>4019</v>
      </c>
      <c r="JC155">
        <f>SUM($EJ155:GC155)</f>
        <v>4021</v>
      </c>
      <c r="JD155">
        <f>SUM($EJ155:GD155)</f>
        <v>4021</v>
      </c>
      <c r="JE155">
        <f>SUM($EJ155:GE155)</f>
        <v>4021</v>
      </c>
      <c r="JF155">
        <f>SUM($EJ155:GF155)</f>
        <v>4021</v>
      </c>
      <c r="JG155">
        <f>SUM($EJ155:GG155)</f>
        <v>4021</v>
      </c>
      <c r="JH155">
        <f>SUM($EJ155:GH155)</f>
        <v>4021</v>
      </c>
      <c r="JI155">
        <f>SUM($EJ155:GI155)</f>
        <v>4021</v>
      </c>
      <c r="JJ155">
        <f>SUM($EJ155:GJ155)</f>
        <v>4021</v>
      </c>
      <c r="JK155">
        <f>SUM($EJ155:GK155)</f>
        <v>4021</v>
      </c>
      <c r="JL155">
        <f>SUM($EJ155:GL155)</f>
        <v>4021</v>
      </c>
      <c r="JM155">
        <f>SUM($EJ155:GM155)</f>
        <v>4021</v>
      </c>
      <c r="JN155">
        <f>SUM($EJ155:GN155)</f>
        <v>4021</v>
      </c>
      <c r="JO155">
        <f>SUM($EJ155:GO155)</f>
        <v>4021</v>
      </c>
      <c r="JP155">
        <f>SUM($EJ155:GP155)</f>
        <v>4021</v>
      </c>
      <c r="JQ155">
        <f>SUM($EJ155:GQ155)</f>
        <v>4021</v>
      </c>
      <c r="JR155">
        <f>SUM($EJ155:GR155)</f>
        <v>4021</v>
      </c>
      <c r="JS155">
        <f>SUM($EJ155:GS155)</f>
        <v>4021</v>
      </c>
      <c r="JT155">
        <f>SUM($EJ155:GT155)</f>
        <v>4021</v>
      </c>
      <c r="JU155">
        <f>SUM($EJ155:GU155)</f>
        <v>4021</v>
      </c>
      <c r="JV155">
        <f>SUM($EJ155:GV155)</f>
        <v>4021</v>
      </c>
      <c r="JW155">
        <f>SUM($EJ155:GW155)</f>
        <v>4021</v>
      </c>
      <c r="JX155">
        <f>SUM($EJ155:GX155)</f>
        <v>4021</v>
      </c>
      <c r="JY155">
        <f>SUM($EJ155:GY155)</f>
        <v>4021</v>
      </c>
      <c r="JZ155">
        <f>SUM($EJ155:GZ155)</f>
        <v>4021</v>
      </c>
      <c r="KA155">
        <f>SUM($EJ155:HA155)</f>
        <v>4021</v>
      </c>
      <c r="KB155">
        <f>SUM($EJ155:HB155)</f>
        <v>4021</v>
      </c>
      <c r="KC155">
        <f>SUM($EJ155:HC155)</f>
        <v>4021</v>
      </c>
      <c r="KE155" s="318"/>
      <c r="KF155" s="56"/>
      <c r="KG155" s="56"/>
      <c r="KH155" s="56">
        <f t="shared" ref="KH155:LZ155" si="200">IF(I155="",NA(),I155*1)</f>
        <v>230</v>
      </c>
      <c r="KI155" s="56" t="e">
        <f t="shared" si="200"/>
        <v>#N/A</v>
      </c>
      <c r="KJ155" s="56" t="e">
        <f t="shared" si="200"/>
        <v>#N/A</v>
      </c>
      <c r="KK155" s="56">
        <f t="shared" si="200"/>
        <v>165</v>
      </c>
      <c r="KL155" s="56" t="e">
        <f t="shared" si="200"/>
        <v>#N/A</v>
      </c>
      <c r="KM155" s="56">
        <f t="shared" si="200"/>
        <v>695</v>
      </c>
      <c r="KN155" s="56" t="e">
        <f t="shared" si="200"/>
        <v>#N/A</v>
      </c>
      <c r="KO155" s="56" t="e">
        <f t="shared" si="200"/>
        <v>#N/A</v>
      </c>
      <c r="KP155" s="56" t="e">
        <f t="shared" si="200"/>
        <v>#N/A</v>
      </c>
      <c r="KQ155" s="56" t="e">
        <f t="shared" si="200"/>
        <v>#N/A</v>
      </c>
      <c r="KR155" s="56">
        <f t="shared" si="200"/>
        <v>785</v>
      </c>
      <c r="KS155" s="56">
        <f t="shared" si="200"/>
        <v>730</v>
      </c>
      <c r="KT155" s="56" t="e">
        <f t="shared" si="200"/>
        <v>#N/A</v>
      </c>
      <c r="KU155" s="56" t="e">
        <f t="shared" si="200"/>
        <v>#N/A</v>
      </c>
      <c r="KV155" s="56" t="e">
        <f t="shared" si="200"/>
        <v>#N/A</v>
      </c>
      <c r="KW155" s="56" t="e">
        <f t="shared" si="200"/>
        <v>#N/A</v>
      </c>
      <c r="KX155" s="56">
        <f t="shared" si="200"/>
        <v>632</v>
      </c>
      <c r="KY155" s="56">
        <f t="shared" si="200"/>
        <v>240</v>
      </c>
      <c r="KZ155" s="56" t="e">
        <f t="shared" si="200"/>
        <v>#N/A</v>
      </c>
      <c r="LA155" s="56">
        <f t="shared" si="200"/>
        <v>132</v>
      </c>
      <c r="LB155" s="56" t="e">
        <f t="shared" si="200"/>
        <v>#N/A</v>
      </c>
      <c r="LC155" s="56">
        <f t="shared" si="200"/>
        <v>135</v>
      </c>
      <c r="LD155" s="56" t="e">
        <f t="shared" si="200"/>
        <v>#N/A</v>
      </c>
      <c r="LE155" s="56" t="e">
        <f t="shared" si="200"/>
        <v>#N/A</v>
      </c>
      <c r="LF155" s="56">
        <f t="shared" si="200"/>
        <v>115</v>
      </c>
      <c r="LG155" s="56" t="e">
        <f t="shared" si="200"/>
        <v>#N/A</v>
      </c>
      <c r="LH155" s="56" t="e">
        <f t="shared" si="200"/>
        <v>#N/A</v>
      </c>
      <c r="LI155" s="56">
        <f t="shared" si="200"/>
        <v>37</v>
      </c>
      <c r="LJ155" s="56" t="e">
        <f t="shared" si="200"/>
        <v>#N/A</v>
      </c>
      <c r="LK155" s="56" t="e">
        <f t="shared" si="200"/>
        <v>#N/A</v>
      </c>
      <c r="LL155" s="56" t="e">
        <f t="shared" si="200"/>
        <v>#N/A</v>
      </c>
      <c r="LM155" s="56">
        <f t="shared" si="200"/>
        <v>105</v>
      </c>
      <c r="LN155" s="56" t="e">
        <f t="shared" si="200"/>
        <v>#N/A</v>
      </c>
      <c r="LO155" s="56" t="e">
        <f t="shared" si="200"/>
        <v>#N/A</v>
      </c>
      <c r="LP155" s="56">
        <f t="shared" si="200"/>
        <v>1</v>
      </c>
      <c r="LQ155" s="56" t="e">
        <f t="shared" si="200"/>
        <v>#N/A</v>
      </c>
      <c r="LR155" s="56" t="e">
        <f t="shared" si="200"/>
        <v>#N/A</v>
      </c>
      <c r="LS155" s="56" t="e">
        <f t="shared" si="200"/>
        <v>#N/A</v>
      </c>
      <c r="LT155" s="56" t="e">
        <f t="shared" si="200"/>
        <v>#N/A</v>
      </c>
      <c r="LU155" s="56">
        <f t="shared" si="200"/>
        <v>17</v>
      </c>
      <c r="LV155" s="56" t="e">
        <f t="shared" si="200"/>
        <v>#N/A</v>
      </c>
      <c r="LW155" s="56" t="e">
        <f t="shared" si="200"/>
        <v>#N/A</v>
      </c>
      <c r="LX155" s="56" t="e">
        <f t="shared" si="200"/>
        <v>#N/A</v>
      </c>
      <c r="LY155" s="56">
        <f t="shared" si="200"/>
        <v>2</v>
      </c>
      <c r="LZ155" s="56" t="e">
        <f t="shared" si="200"/>
        <v>#N/A</v>
      </c>
      <c r="MB155" s="57">
        <f t="shared" ref="MB155:NT155" si="201">IF(ISNUMBER(KH155),KH155,"")</f>
        <v>230</v>
      </c>
      <c r="MC155" s="57" t="str">
        <f t="shared" si="201"/>
        <v/>
      </c>
      <c r="MD155" s="57" t="str">
        <f t="shared" si="201"/>
        <v/>
      </c>
      <c r="ME155" s="57">
        <f t="shared" si="201"/>
        <v>165</v>
      </c>
      <c r="MF155" s="57" t="str">
        <f t="shared" si="201"/>
        <v/>
      </c>
      <c r="MG155" s="57">
        <f t="shared" si="201"/>
        <v>695</v>
      </c>
      <c r="MH155" s="57" t="str">
        <f t="shared" si="201"/>
        <v/>
      </c>
      <c r="MI155" s="57" t="str">
        <f t="shared" si="201"/>
        <v/>
      </c>
      <c r="MJ155" s="57" t="str">
        <f t="shared" si="201"/>
        <v/>
      </c>
      <c r="MK155" s="57" t="str">
        <f t="shared" si="201"/>
        <v/>
      </c>
      <c r="ML155" s="57">
        <f t="shared" si="201"/>
        <v>785</v>
      </c>
      <c r="MM155" s="57">
        <f t="shared" si="201"/>
        <v>730</v>
      </c>
      <c r="MN155" s="57" t="str">
        <f t="shared" si="201"/>
        <v/>
      </c>
      <c r="MO155" s="57" t="str">
        <f t="shared" si="201"/>
        <v/>
      </c>
      <c r="MP155" s="57" t="str">
        <f t="shared" si="201"/>
        <v/>
      </c>
      <c r="MQ155" s="57" t="str">
        <f t="shared" si="201"/>
        <v/>
      </c>
      <c r="MR155" s="57">
        <f t="shared" si="201"/>
        <v>632</v>
      </c>
      <c r="MS155" s="57">
        <f t="shared" si="201"/>
        <v>240</v>
      </c>
      <c r="MT155" s="57" t="str">
        <f t="shared" si="201"/>
        <v/>
      </c>
      <c r="MU155" s="57">
        <f t="shared" si="201"/>
        <v>132</v>
      </c>
      <c r="MV155" s="57" t="str">
        <f t="shared" si="201"/>
        <v/>
      </c>
      <c r="MW155" s="57">
        <f t="shared" si="201"/>
        <v>135</v>
      </c>
      <c r="MX155" s="57" t="str">
        <f t="shared" si="201"/>
        <v/>
      </c>
      <c r="MY155" s="57" t="str">
        <f t="shared" si="201"/>
        <v/>
      </c>
      <c r="MZ155" s="57">
        <f t="shared" si="201"/>
        <v>115</v>
      </c>
      <c r="NA155" s="57" t="str">
        <f t="shared" si="201"/>
        <v/>
      </c>
      <c r="NB155" s="57" t="str">
        <f t="shared" si="201"/>
        <v/>
      </c>
      <c r="NC155" s="57">
        <f t="shared" si="201"/>
        <v>37</v>
      </c>
      <c r="ND155" s="57" t="str">
        <f t="shared" si="201"/>
        <v/>
      </c>
      <c r="NE155" s="57" t="str">
        <f t="shared" si="201"/>
        <v/>
      </c>
      <c r="NF155" s="57" t="str">
        <f t="shared" si="201"/>
        <v/>
      </c>
      <c r="NG155" s="57">
        <f t="shared" si="201"/>
        <v>105</v>
      </c>
      <c r="NH155" s="57" t="str">
        <f t="shared" si="201"/>
        <v/>
      </c>
      <c r="NI155" s="57" t="str">
        <f t="shared" si="201"/>
        <v/>
      </c>
      <c r="NJ155" s="57">
        <f t="shared" si="201"/>
        <v>1</v>
      </c>
      <c r="NK155" s="57" t="str">
        <f t="shared" si="201"/>
        <v/>
      </c>
      <c r="NL155" s="57" t="str">
        <f t="shared" si="201"/>
        <v/>
      </c>
      <c r="NM155" s="57" t="str">
        <f t="shared" si="201"/>
        <v/>
      </c>
      <c r="NN155" s="57" t="str">
        <f t="shared" si="201"/>
        <v/>
      </c>
      <c r="NO155" s="57">
        <f t="shared" si="201"/>
        <v>17</v>
      </c>
      <c r="NP155" s="57" t="str">
        <f t="shared" si="201"/>
        <v/>
      </c>
      <c r="NQ155" s="57" t="str">
        <f t="shared" si="201"/>
        <v/>
      </c>
      <c r="NR155" s="57" t="str">
        <f t="shared" si="201"/>
        <v/>
      </c>
      <c r="NS155" s="57">
        <f t="shared" si="201"/>
        <v>2</v>
      </c>
      <c r="NT155" s="57" t="str">
        <f t="shared" si="201"/>
        <v/>
      </c>
      <c r="NU155" s="57" t="str">
        <f>IF(ISNUMBER(#REF!),#REF!,"")</f>
        <v/>
      </c>
      <c r="NV155" s="57" t="str">
        <f>IF(ISNUMBER(#REF!),#REF!,"")</f>
        <v/>
      </c>
      <c r="NX155" s="57">
        <f>SUM($MB155:MC155)</f>
        <v>230</v>
      </c>
      <c r="NY155" s="57">
        <f>SUM($MB155:MD155)</f>
        <v>230</v>
      </c>
      <c r="NZ155" s="57">
        <f>SUM($MB155:ME155)</f>
        <v>395</v>
      </c>
      <c r="OA155" s="57">
        <f>SUM($MB155:MF155)</f>
        <v>395</v>
      </c>
      <c r="OB155" s="57">
        <f>SUM($MB155:MG155)</f>
        <v>1090</v>
      </c>
      <c r="OC155" s="57">
        <f>SUM($MB155:MH155)</f>
        <v>1090</v>
      </c>
      <c r="OD155" s="57">
        <f>SUM($MB155:MI155)</f>
        <v>1090</v>
      </c>
      <c r="OE155" s="57">
        <f>SUM($MB155:MJ155)</f>
        <v>1090</v>
      </c>
      <c r="OF155" s="57">
        <f>SUM($MB155:MK155)</f>
        <v>1090</v>
      </c>
      <c r="OG155" s="57">
        <f>SUM($MB155:ML155)</f>
        <v>1875</v>
      </c>
      <c r="OH155" s="57">
        <f>SUM($MB155:MM155)</f>
        <v>2605</v>
      </c>
      <c r="OI155" s="57">
        <f>SUM($MB155:MN155)</f>
        <v>2605</v>
      </c>
      <c r="OJ155" s="57">
        <f>SUM($MB155:MO155)</f>
        <v>2605</v>
      </c>
      <c r="OK155" s="57">
        <f>SUM($MB155:MP155)</f>
        <v>2605</v>
      </c>
      <c r="OL155" s="57">
        <f>SUM($MB155:MQ155)</f>
        <v>2605</v>
      </c>
      <c r="OM155" s="57">
        <f>SUM($MB155:MR155)</f>
        <v>3237</v>
      </c>
      <c r="ON155" s="57">
        <f>SUM($MB155:MS155)</f>
        <v>3477</v>
      </c>
      <c r="OO155" s="57">
        <f>SUM($MB155:MT155)</f>
        <v>3477</v>
      </c>
      <c r="OP155" s="57">
        <f>SUM($MB155:MU155)</f>
        <v>3609</v>
      </c>
      <c r="OQ155" s="57">
        <f>SUM($MB155:MV155)</f>
        <v>3609</v>
      </c>
      <c r="OR155" s="57">
        <f>SUM($MB155:MW155)</f>
        <v>3744</v>
      </c>
      <c r="OS155" s="57">
        <f>SUM($MB155:MX155)</f>
        <v>3744</v>
      </c>
      <c r="OT155" s="57">
        <f>SUM($MB155:MY155)</f>
        <v>3744</v>
      </c>
      <c r="OU155" s="57">
        <f>SUM($MB155:MZ155)</f>
        <v>3859</v>
      </c>
      <c r="OV155" s="57">
        <f>SUM($MB155:NA155)</f>
        <v>3859</v>
      </c>
      <c r="OW155" s="57">
        <f>SUM($MB155:NB155)</f>
        <v>3859</v>
      </c>
      <c r="OX155" s="57">
        <f>SUM($MB155:NC155)</f>
        <v>3896</v>
      </c>
      <c r="OY155" s="57">
        <f>SUM($MB155:ND155)</f>
        <v>3896</v>
      </c>
      <c r="OZ155" s="57">
        <f>SUM($MB155:NE155)</f>
        <v>3896</v>
      </c>
      <c r="PA155" s="57">
        <f>SUM($MB155:NF155)</f>
        <v>3896</v>
      </c>
      <c r="PB155" s="57">
        <f>SUM($MB155:NG155)</f>
        <v>4001</v>
      </c>
      <c r="PC155" s="57">
        <f>SUM($MB155:NH155)</f>
        <v>4001</v>
      </c>
      <c r="PD155" s="57">
        <f>SUM($MB155:NI155)</f>
        <v>4001</v>
      </c>
      <c r="PE155" s="57">
        <f>SUM($MB155:NJ155)</f>
        <v>4002</v>
      </c>
      <c r="PF155" s="57">
        <f>SUM($MB155:NK155)</f>
        <v>4002</v>
      </c>
      <c r="PG155" s="57">
        <f>SUM($MB155:NL155)</f>
        <v>4002</v>
      </c>
      <c r="PH155" s="57">
        <f>SUM($MB155:NM155)</f>
        <v>4002</v>
      </c>
      <c r="PI155" s="57">
        <f>SUM($MB155:NN155)</f>
        <v>4002</v>
      </c>
      <c r="PJ155" s="57">
        <f>SUM($MB155:NO155)</f>
        <v>4019</v>
      </c>
      <c r="PK155" s="57">
        <f>SUM($MB155:NP155)</f>
        <v>4019</v>
      </c>
      <c r="PL155" s="57">
        <f>SUM($MB155:NQ155)</f>
        <v>4019</v>
      </c>
      <c r="PM155" s="57">
        <f>SUM($MB155:NR155)</f>
        <v>4019</v>
      </c>
      <c r="PN155" s="57">
        <f>SUM($MB155:NS155)</f>
        <v>4021</v>
      </c>
      <c r="PO155" s="57">
        <f>SUM($MB155:NT155)</f>
        <v>4021</v>
      </c>
      <c r="PP155" s="57">
        <f>SUM($MB155:NU155)</f>
        <v>4021</v>
      </c>
      <c r="PQ155" s="57">
        <f>SUM($MB155:NV155)</f>
        <v>4021</v>
      </c>
      <c r="PR155" s="57">
        <f>SUM($MB155:NV155)</f>
        <v>4021</v>
      </c>
    </row>
    <row r="156" spans="1:434" ht="17" thickBot="1">
      <c r="A156" s="319"/>
      <c r="B156" s="307"/>
      <c r="C156" s="307"/>
      <c r="D156" s="307"/>
      <c r="E156" s="58" t="s">
        <v>66</v>
      </c>
      <c r="F156" s="310"/>
      <c r="G156" s="99"/>
      <c r="H156" s="42">
        <v>0</v>
      </c>
      <c r="I156" s="59">
        <v>16.5</v>
      </c>
      <c r="J156" s="60"/>
      <c r="K156" s="61"/>
      <c r="L156" s="60">
        <v>32.9</v>
      </c>
      <c r="M156" s="61"/>
      <c r="N156" s="60">
        <v>57.5</v>
      </c>
      <c r="O156" s="61"/>
      <c r="P156" s="61"/>
      <c r="Q156" s="61"/>
      <c r="R156" s="61"/>
      <c r="S156" s="60">
        <v>69.8</v>
      </c>
      <c r="T156" s="60">
        <v>75.7</v>
      </c>
      <c r="U156" s="60"/>
      <c r="V156" s="61"/>
      <c r="W156" s="61"/>
      <c r="X156" s="61"/>
      <c r="Y156" s="60">
        <v>75.5</v>
      </c>
      <c r="Z156" s="60">
        <v>75.2</v>
      </c>
      <c r="AA156" s="61"/>
      <c r="AB156" s="60">
        <v>75</v>
      </c>
      <c r="AC156" s="61"/>
      <c r="AD156" s="60">
        <v>74.7</v>
      </c>
      <c r="AE156" s="60"/>
      <c r="AF156" s="61"/>
      <c r="AG156" s="60">
        <v>64.3</v>
      </c>
      <c r="AH156" s="61"/>
      <c r="AI156" s="61"/>
      <c r="AJ156" s="60">
        <v>54.599999999999994</v>
      </c>
      <c r="AK156" s="62"/>
      <c r="AL156" s="62"/>
      <c r="AM156" s="62"/>
      <c r="AN156" s="63">
        <v>44.9</v>
      </c>
      <c r="AO156" s="62"/>
      <c r="AP156" s="62"/>
      <c r="AQ156" s="63">
        <v>46.1</v>
      </c>
      <c r="AR156" s="62"/>
      <c r="AS156" s="62"/>
      <c r="AT156" s="62"/>
      <c r="AU156" s="62"/>
      <c r="AV156" s="63">
        <v>50</v>
      </c>
      <c r="AW156" s="62"/>
      <c r="AX156" s="62"/>
      <c r="AY156" s="63"/>
      <c r="AZ156" s="64">
        <v>31.2</v>
      </c>
      <c r="BA156" s="63"/>
      <c r="BC156" s="319"/>
      <c r="BD156">
        <v>0</v>
      </c>
      <c r="BE156" s="65" t="e">
        <f t="shared" si="198"/>
        <v>#N/A</v>
      </c>
      <c r="BF156" s="65">
        <f t="shared" si="198"/>
        <v>0</v>
      </c>
      <c r="BG156" s="65">
        <f t="shared" si="198"/>
        <v>16.5</v>
      </c>
      <c r="BH156" s="66" t="e">
        <f t="shared" si="198"/>
        <v>#N/A</v>
      </c>
      <c r="BI156" s="66" t="e">
        <f t="shared" si="198"/>
        <v>#N/A</v>
      </c>
      <c r="BJ156" s="66">
        <f t="shared" si="198"/>
        <v>32.9</v>
      </c>
      <c r="BK156" s="66" t="e">
        <f t="shared" si="198"/>
        <v>#N/A</v>
      </c>
      <c r="BL156" s="66">
        <f t="shared" si="198"/>
        <v>57.5</v>
      </c>
      <c r="BM156" s="66" t="e">
        <f t="shared" si="198"/>
        <v>#N/A</v>
      </c>
      <c r="BN156" s="66" t="e">
        <f t="shared" si="198"/>
        <v>#N/A</v>
      </c>
      <c r="BO156" s="66" t="e">
        <f t="shared" si="198"/>
        <v>#N/A</v>
      </c>
      <c r="BP156" s="66" t="e">
        <f t="shared" si="198"/>
        <v>#N/A</v>
      </c>
      <c r="BQ156" s="66">
        <f t="shared" si="198"/>
        <v>69.8</v>
      </c>
      <c r="BR156" s="66">
        <f t="shared" si="198"/>
        <v>75.7</v>
      </c>
      <c r="BS156" s="66" t="e">
        <f t="shared" si="198"/>
        <v>#N/A</v>
      </c>
      <c r="BT156" s="66" t="e">
        <f t="shared" si="196"/>
        <v>#N/A</v>
      </c>
      <c r="BU156" s="66" t="e">
        <f t="shared" si="196"/>
        <v>#N/A</v>
      </c>
      <c r="BV156" s="66" t="e">
        <f t="shared" si="196"/>
        <v>#N/A</v>
      </c>
      <c r="BW156" s="66">
        <f t="shared" si="196"/>
        <v>75.5</v>
      </c>
      <c r="BX156" s="66">
        <f t="shared" si="196"/>
        <v>75.2</v>
      </c>
      <c r="BY156" s="66" t="e">
        <f t="shared" si="196"/>
        <v>#N/A</v>
      </c>
      <c r="BZ156" s="66">
        <f t="shared" si="196"/>
        <v>75</v>
      </c>
      <c r="CA156" s="66" t="e">
        <f t="shared" si="196"/>
        <v>#N/A</v>
      </c>
      <c r="CB156" s="66">
        <f t="shared" si="196"/>
        <v>74.7</v>
      </c>
      <c r="CC156" s="66" t="e">
        <f t="shared" si="196"/>
        <v>#N/A</v>
      </c>
      <c r="CD156" s="66" t="e">
        <f t="shared" si="196"/>
        <v>#N/A</v>
      </c>
      <c r="CE156" s="66">
        <f t="shared" si="196"/>
        <v>64.3</v>
      </c>
      <c r="CF156" s="66" t="e">
        <f t="shared" si="196"/>
        <v>#N/A</v>
      </c>
      <c r="CG156" s="66" t="e">
        <f t="shared" si="196"/>
        <v>#N/A</v>
      </c>
      <c r="CH156" s="66">
        <f t="shared" si="196"/>
        <v>54.599999999999994</v>
      </c>
      <c r="CI156" s="66" t="e">
        <f t="shared" si="196"/>
        <v>#N/A</v>
      </c>
      <c r="CJ156" s="66" t="e">
        <f t="shared" si="197"/>
        <v>#N/A</v>
      </c>
      <c r="CK156" s="66" t="e">
        <f t="shared" si="197"/>
        <v>#N/A</v>
      </c>
      <c r="CL156" s="66">
        <f t="shared" si="197"/>
        <v>44.9</v>
      </c>
      <c r="CM156" s="66" t="e">
        <f t="shared" si="197"/>
        <v>#N/A</v>
      </c>
      <c r="CN156" s="66" t="e">
        <f t="shared" si="197"/>
        <v>#N/A</v>
      </c>
      <c r="CO156" s="66">
        <f t="shared" si="197"/>
        <v>46.1</v>
      </c>
      <c r="CP156" s="66" t="e">
        <f t="shared" si="197"/>
        <v>#N/A</v>
      </c>
      <c r="CQ156" s="66" t="e">
        <f t="shared" si="197"/>
        <v>#N/A</v>
      </c>
      <c r="CR156" s="66" t="e">
        <f t="shared" si="197"/>
        <v>#N/A</v>
      </c>
      <c r="CS156" s="66" t="e">
        <f t="shared" si="197"/>
        <v>#N/A</v>
      </c>
      <c r="CT156" s="66">
        <f t="shared" si="197"/>
        <v>50</v>
      </c>
      <c r="CU156" s="66" t="e">
        <f t="shared" si="197"/>
        <v>#N/A</v>
      </c>
      <c r="CV156" s="66" t="e">
        <f t="shared" si="197"/>
        <v>#N/A</v>
      </c>
      <c r="CW156" s="66" t="e">
        <f t="shared" si="197"/>
        <v>#N/A</v>
      </c>
      <c r="CX156" s="66">
        <f t="shared" si="197"/>
        <v>31.2</v>
      </c>
      <c r="CY156" s="66" t="e">
        <f t="shared" si="197"/>
        <v>#N/A</v>
      </c>
      <c r="CZ156" s="66" t="e">
        <f>IF(#REF!="",NA(),#REF!)</f>
        <v>#REF!</v>
      </c>
      <c r="DA156" s="66" t="e">
        <f>IF(#REF!="",NA(),#REF!)</f>
        <v>#REF!</v>
      </c>
      <c r="DB156" s="66" t="e">
        <f>IF(#REF!="",NA(),#REF!)</f>
        <v>#REF!</v>
      </c>
      <c r="DC156" s="66" t="e">
        <f>IF(#REF!="",NA(),#REF!)</f>
        <v>#REF!</v>
      </c>
      <c r="DD156" s="66" t="e">
        <f>IF(#REF!="",NA(),#REF!)</f>
        <v>#REF!</v>
      </c>
      <c r="DE156" s="66" t="e">
        <f>IF(#REF!="",NA(),#REF!)</f>
        <v>#REF!</v>
      </c>
      <c r="DF156" s="66" t="e">
        <f>IF(#REF!="",NA(),#REF!)</f>
        <v>#REF!</v>
      </c>
      <c r="DG156" s="66" t="e">
        <f>IF(#REF!="",NA(),#REF!)</f>
        <v>#REF!</v>
      </c>
      <c r="DH156" s="66" t="e">
        <f>IF(#REF!="",NA(),#REF!)</f>
        <v>#REF!</v>
      </c>
      <c r="DI156" s="66" t="e">
        <f>IF(#REF!="",NA(),#REF!)</f>
        <v>#REF!</v>
      </c>
      <c r="DJ156" s="66" t="e">
        <f>IF(#REF!="",NA(),#REF!)</f>
        <v>#REF!</v>
      </c>
      <c r="DK156" s="66" t="e">
        <f>IF(#REF!="",NA(),#REF!)</f>
        <v>#REF!</v>
      </c>
      <c r="DL156" s="66" t="e">
        <f>IF(#REF!="",NA(),#REF!)</f>
        <v>#REF!</v>
      </c>
      <c r="DM156" s="66" t="e">
        <f>IF(#REF!="",NA(),#REF!)</f>
        <v>#REF!</v>
      </c>
      <c r="DN156" s="66" t="e">
        <f>IF(#REF!="",NA(),#REF!)</f>
        <v>#REF!</v>
      </c>
      <c r="DO156" s="66" t="e">
        <f>IF(#REF!="",NA(),#REF!)</f>
        <v>#REF!</v>
      </c>
      <c r="DP156" s="66" t="e">
        <f>IF(#REF!="",NA(),#REF!)</f>
        <v>#REF!</v>
      </c>
      <c r="DQ156" s="66" t="e">
        <f>IF(#REF!="",NA(),#REF!)</f>
        <v>#REF!</v>
      </c>
      <c r="DR156" s="66" t="e">
        <f>IF(#REF!="",NA(),#REF!)</f>
        <v>#REF!</v>
      </c>
      <c r="DS156" s="66" t="e">
        <f>IF(#REF!="",NA(),#REF!)</f>
        <v>#REF!</v>
      </c>
      <c r="DT156" s="66" t="e">
        <f>IF(#REF!="",NA(),#REF!)</f>
        <v>#REF!</v>
      </c>
      <c r="DU156" s="66" t="e">
        <f>IF(#REF!="",NA(),#REF!)</f>
        <v>#REF!</v>
      </c>
      <c r="DV156" s="66" t="e">
        <f>IF(#REF!="",NA(),#REF!)</f>
        <v>#REF!</v>
      </c>
      <c r="DW156" s="66" t="e">
        <f>IF(#REF!="",NA(),#REF!)</f>
        <v>#REF!</v>
      </c>
      <c r="DX156" s="67" t="e">
        <f>IF(#REF!="",NA(),#REF!)</f>
        <v>#REF!</v>
      </c>
      <c r="DY156" s="304"/>
      <c r="DZ156" s="324"/>
      <c r="EA156" s="68">
        <f>MAX(I156:BA156)</f>
        <v>75.7</v>
      </c>
      <c r="EB156" s="58" t="s">
        <v>67</v>
      </c>
      <c r="EC156" s="310"/>
      <c r="ED156" s="312"/>
      <c r="EE156" s="313"/>
      <c r="EF156" s="313"/>
      <c r="EG156" s="313"/>
      <c r="EH156" s="313"/>
      <c r="EI156" s="313"/>
      <c r="EJ156" s="53" t="str">
        <f t="shared" si="187"/>
        <v/>
      </c>
      <c r="EK156" s="53">
        <f t="shared" si="186"/>
        <v>0</v>
      </c>
      <c r="EL156" s="70">
        <f t="shared" si="186"/>
        <v>16.5</v>
      </c>
      <c r="EM156" t="str">
        <f t="shared" si="186"/>
        <v/>
      </c>
      <c r="EN156" t="str">
        <f t="shared" si="186"/>
        <v/>
      </c>
      <c r="EO156">
        <f t="shared" si="186"/>
        <v>32.9</v>
      </c>
      <c r="EP156" t="str">
        <f t="shared" si="186"/>
        <v/>
      </c>
      <c r="EQ156">
        <f t="shared" si="186"/>
        <v>57.5</v>
      </c>
      <c r="ER156" t="str">
        <f t="shared" si="186"/>
        <v/>
      </c>
      <c r="ES156" t="str">
        <f t="shared" si="186"/>
        <v/>
      </c>
      <c r="ET156" t="str">
        <f t="shared" si="186"/>
        <v/>
      </c>
      <c r="EU156" t="str">
        <f t="shared" si="186"/>
        <v/>
      </c>
      <c r="EV156">
        <f t="shared" si="186"/>
        <v>69.8</v>
      </c>
      <c r="EW156">
        <f t="shared" si="186"/>
        <v>75.7</v>
      </c>
      <c r="EX156" t="str">
        <f t="shared" si="186"/>
        <v/>
      </c>
      <c r="EY156" t="str">
        <f t="shared" si="186"/>
        <v/>
      </c>
      <c r="EZ156" t="str">
        <f t="shared" si="165"/>
        <v/>
      </c>
      <c r="FA156" t="str">
        <f t="shared" si="165"/>
        <v/>
      </c>
      <c r="FB156">
        <f t="shared" si="165"/>
        <v>75.5</v>
      </c>
      <c r="FC156">
        <f t="shared" si="165"/>
        <v>75.2</v>
      </c>
      <c r="FD156" t="str">
        <f t="shared" si="193"/>
        <v/>
      </c>
      <c r="FE156">
        <f t="shared" si="193"/>
        <v>75</v>
      </c>
      <c r="FF156" t="str">
        <f t="shared" si="193"/>
        <v/>
      </c>
      <c r="FG156">
        <f t="shared" si="193"/>
        <v>74.7</v>
      </c>
      <c r="FH156" t="str">
        <f t="shared" si="193"/>
        <v/>
      </c>
      <c r="FI156" t="str">
        <f t="shared" si="193"/>
        <v/>
      </c>
      <c r="FJ156">
        <f t="shared" si="193"/>
        <v>64.3</v>
      </c>
      <c r="FK156" t="str">
        <f t="shared" si="193"/>
        <v/>
      </c>
      <c r="FL156" t="str">
        <f t="shared" si="193"/>
        <v/>
      </c>
      <c r="FM156">
        <f t="shared" si="163"/>
        <v>54.599999999999994</v>
      </c>
      <c r="FN156" t="str">
        <f t="shared" si="163"/>
        <v/>
      </c>
      <c r="FO156" t="str">
        <f t="shared" si="163"/>
        <v/>
      </c>
      <c r="FP156" t="str">
        <f t="shared" si="163"/>
        <v/>
      </c>
      <c r="FQ156">
        <f t="shared" si="176"/>
        <v>44.9</v>
      </c>
      <c r="FR156" t="str">
        <f t="shared" si="176"/>
        <v/>
      </c>
      <c r="FS156" t="str">
        <f t="shared" si="176"/>
        <v/>
      </c>
      <c r="FT156">
        <f t="shared" si="176"/>
        <v>46.1</v>
      </c>
      <c r="FU156" t="str">
        <f t="shared" si="176"/>
        <v/>
      </c>
      <c r="FV156" t="str">
        <f t="shared" si="176"/>
        <v/>
      </c>
      <c r="FW156" t="str">
        <f t="shared" si="176"/>
        <v/>
      </c>
      <c r="FX156" t="str">
        <f t="shared" si="176"/>
        <v/>
      </c>
      <c r="FY156">
        <f t="shared" si="176"/>
        <v>50</v>
      </c>
      <c r="FZ156" t="str">
        <f t="shared" si="176"/>
        <v/>
      </c>
      <c r="GA156" t="str">
        <f t="shared" si="176"/>
        <v/>
      </c>
      <c r="GB156" t="str">
        <f t="shared" si="189"/>
        <v/>
      </c>
      <c r="GC156">
        <f t="shared" si="189"/>
        <v>31.2</v>
      </c>
      <c r="GD156" t="str">
        <f t="shared" si="189"/>
        <v/>
      </c>
      <c r="GE156" t="str">
        <f t="shared" si="189"/>
        <v/>
      </c>
      <c r="GF156" t="str">
        <f t="shared" si="189"/>
        <v/>
      </c>
      <c r="GG156" t="str">
        <f t="shared" si="177"/>
        <v/>
      </c>
      <c r="GH156" t="str">
        <f t="shared" si="177"/>
        <v/>
      </c>
      <c r="GI156" t="str">
        <f t="shared" si="177"/>
        <v/>
      </c>
      <c r="GJ156" t="str">
        <f t="shared" ref="GJ156:GY181" si="202">IF(ISNUMBER(DE156),DE156,"")</f>
        <v/>
      </c>
      <c r="GK156" t="str">
        <f t="shared" si="202"/>
        <v/>
      </c>
      <c r="GL156" t="str">
        <f t="shared" si="202"/>
        <v/>
      </c>
      <c r="GM156" t="str">
        <f t="shared" si="202"/>
        <v/>
      </c>
      <c r="GN156" t="str">
        <f t="shared" si="202"/>
        <v/>
      </c>
      <c r="GO156" t="str">
        <f t="shared" si="202"/>
        <v/>
      </c>
      <c r="GP156" t="str">
        <f t="shared" si="202"/>
        <v/>
      </c>
      <c r="GQ156" t="str">
        <f t="shared" si="202"/>
        <v/>
      </c>
      <c r="GR156" t="str">
        <f t="shared" si="202"/>
        <v/>
      </c>
      <c r="GS156" t="str">
        <f t="shared" si="173"/>
        <v/>
      </c>
      <c r="GT156" t="str">
        <f t="shared" si="173"/>
        <v/>
      </c>
      <c r="GU156" t="str">
        <f t="shared" si="173"/>
        <v/>
      </c>
      <c r="GV156" t="str">
        <f t="shared" si="173"/>
        <v/>
      </c>
      <c r="GW156" t="str">
        <f t="shared" si="173"/>
        <v/>
      </c>
      <c r="GX156" t="str">
        <f t="shared" si="131"/>
        <v/>
      </c>
      <c r="GY156" t="str">
        <f t="shared" si="131"/>
        <v/>
      </c>
      <c r="GZ156" t="str">
        <f t="shared" si="125"/>
        <v/>
      </c>
      <c r="HA156" t="str">
        <f t="shared" si="125"/>
        <v/>
      </c>
      <c r="HB156" t="str">
        <f t="shared" si="125"/>
        <v/>
      </c>
      <c r="HC156" s="71" t="str">
        <f t="shared" si="125"/>
        <v/>
      </c>
      <c r="HD156" s="313"/>
      <c r="HE156" s="313"/>
      <c r="HF156" s="313"/>
      <c r="HG156" s="313"/>
      <c r="HH156" s="313"/>
      <c r="HI156" s="316"/>
      <c r="HM156" s="70"/>
      <c r="KC156" s="71"/>
      <c r="KE156" s="318"/>
      <c r="KF156" s="72"/>
      <c r="KG156" s="72"/>
      <c r="KH156" s="73"/>
      <c r="KI156" s="74"/>
      <c r="KJ156" s="74"/>
      <c r="KK156" s="74"/>
      <c r="KL156" s="74"/>
      <c r="KM156" s="74"/>
      <c r="KN156" s="74"/>
      <c r="KO156" s="74"/>
      <c r="KP156" s="74"/>
      <c r="KQ156" s="74"/>
      <c r="KR156" s="74"/>
      <c r="KS156" s="74"/>
      <c r="KT156" s="74"/>
      <c r="KU156" s="74"/>
      <c r="KV156" s="74"/>
      <c r="KW156" s="74"/>
      <c r="KX156" s="74"/>
      <c r="KY156" s="74"/>
      <c r="KZ156" s="74"/>
      <c r="LA156" s="74"/>
      <c r="LB156" s="74"/>
      <c r="LC156" s="74"/>
      <c r="LD156" s="74"/>
      <c r="LE156" s="74"/>
      <c r="LF156" s="74"/>
      <c r="LG156" s="74"/>
      <c r="LH156" s="74"/>
      <c r="LI156" s="74"/>
      <c r="LJ156" s="74"/>
      <c r="LK156" s="74"/>
      <c r="LL156" s="74"/>
      <c r="LM156" s="74"/>
      <c r="LN156" s="74"/>
      <c r="LO156" s="74"/>
      <c r="LP156" s="74"/>
      <c r="LQ156" s="74"/>
      <c r="LR156" s="74"/>
      <c r="LS156" s="74"/>
      <c r="LT156" s="74"/>
      <c r="LU156" s="74"/>
      <c r="LV156" s="74"/>
      <c r="LW156" s="74"/>
      <c r="LX156" s="74"/>
      <c r="LY156" s="74"/>
      <c r="LZ156" s="74"/>
    </row>
    <row r="157" spans="1:434" ht="17" thickBot="1">
      <c r="A157" s="319"/>
      <c r="B157" s="307"/>
      <c r="C157" s="307"/>
      <c r="D157" s="307"/>
      <c r="E157" s="58" t="s">
        <v>68</v>
      </c>
      <c r="F157" s="310"/>
      <c r="G157" s="99"/>
      <c r="H157" s="42"/>
      <c r="I157" s="59">
        <v>9.1</v>
      </c>
      <c r="J157" s="60"/>
      <c r="K157" s="61"/>
      <c r="L157" s="60">
        <v>10.8</v>
      </c>
      <c r="M157" s="61"/>
      <c r="N157" s="60">
        <v>20.399999999999999</v>
      </c>
      <c r="O157" s="61"/>
      <c r="P157" s="61"/>
      <c r="Q157" s="61"/>
      <c r="R157" s="61"/>
      <c r="S157" s="60">
        <v>26.1</v>
      </c>
      <c r="T157" s="60">
        <v>23</v>
      </c>
      <c r="U157" s="60"/>
      <c r="V157" s="61"/>
      <c r="W157" s="61"/>
      <c r="X157" s="61"/>
      <c r="Y157" s="60">
        <v>23.1</v>
      </c>
      <c r="Z157" s="60">
        <v>23.3</v>
      </c>
      <c r="AA157" s="61"/>
      <c r="AB157" s="60">
        <v>23.7</v>
      </c>
      <c r="AC157" s="61"/>
      <c r="AD157" s="60">
        <v>23.9</v>
      </c>
      <c r="AE157" s="60"/>
      <c r="AF157" s="61"/>
      <c r="AG157" s="60">
        <v>19.899999999999999</v>
      </c>
      <c r="AH157" s="61"/>
      <c r="AI157" s="61"/>
      <c r="AJ157" s="60">
        <v>19.95</v>
      </c>
      <c r="AK157" s="62"/>
      <c r="AL157" s="62"/>
      <c r="AM157" s="62"/>
      <c r="AN157" s="63">
        <v>20</v>
      </c>
      <c r="AO157" s="62"/>
      <c r="AP157" s="62"/>
      <c r="AQ157" s="63">
        <v>32.200000000000003</v>
      </c>
      <c r="AR157" s="62"/>
      <c r="AS157" s="62"/>
      <c r="AT157" s="62"/>
      <c r="AU157" s="62"/>
      <c r="AV157" s="63">
        <v>37.1</v>
      </c>
      <c r="AW157" s="62"/>
      <c r="AX157" s="62"/>
      <c r="AY157" s="63"/>
      <c r="AZ157" s="64">
        <v>20</v>
      </c>
      <c r="BA157" s="63"/>
      <c r="BC157" s="319"/>
      <c r="BD157">
        <v>0</v>
      </c>
      <c r="BE157" s="65" t="e">
        <f t="shared" si="198"/>
        <v>#N/A</v>
      </c>
      <c r="BF157" s="65" t="e">
        <f t="shared" si="198"/>
        <v>#N/A</v>
      </c>
      <c r="BG157" s="65">
        <f t="shared" si="198"/>
        <v>9.1</v>
      </c>
      <c r="BH157" s="66" t="e">
        <f t="shared" si="198"/>
        <v>#N/A</v>
      </c>
      <c r="BI157" s="66" t="e">
        <f t="shared" si="198"/>
        <v>#N/A</v>
      </c>
      <c r="BJ157" s="66">
        <f t="shared" si="198"/>
        <v>10.8</v>
      </c>
      <c r="BK157" s="66" t="e">
        <f t="shared" si="198"/>
        <v>#N/A</v>
      </c>
      <c r="BL157" s="66">
        <f t="shared" si="198"/>
        <v>20.399999999999999</v>
      </c>
      <c r="BM157" s="66" t="e">
        <f t="shared" si="198"/>
        <v>#N/A</v>
      </c>
      <c r="BN157" s="66" t="e">
        <f t="shared" si="198"/>
        <v>#N/A</v>
      </c>
      <c r="BO157" s="66" t="e">
        <f t="shared" si="198"/>
        <v>#N/A</v>
      </c>
      <c r="BP157" s="66" t="e">
        <f t="shared" si="198"/>
        <v>#N/A</v>
      </c>
      <c r="BQ157" s="66">
        <f t="shared" si="198"/>
        <v>26.1</v>
      </c>
      <c r="BR157" s="66">
        <f t="shared" si="198"/>
        <v>23</v>
      </c>
      <c r="BS157" s="66" t="e">
        <f t="shared" si="198"/>
        <v>#N/A</v>
      </c>
      <c r="BT157" s="66" t="e">
        <f t="shared" si="196"/>
        <v>#N/A</v>
      </c>
      <c r="BU157" s="66" t="e">
        <f t="shared" si="196"/>
        <v>#N/A</v>
      </c>
      <c r="BV157" s="66" t="e">
        <f t="shared" si="196"/>
        <v>#N/A</v>
      </c>
      <c r="BW157" s="66">
        <f t="shared" si="196"/>
        <v>23.1</v>
      </c>
      <c r="BX157" s="66">
        <f t="shared" si="196"/>
        <v>23.3</v>
      </c>
      <c r="BY157" s="66" t="e">
        <f t="shared" si="196"/>
        <v>#N/A</v>
      </c>
      <c r="BZ157" s="66">
        <f t="shared" si="196"/>
        <v>23.7</v>
      </c>
      <c r="CA157" s="66" t="e">
        <f t="shared" si="196"/>
        <v>#N/A</v>
      </c>
      <c r="CB157" s="66">
        <f t="shared" si="196"/>
        <v>23.9</v>
      </c>
      <c r="CC157" s="66" t="e">
        <f t="shared" si="196"/>
        <v>#N/A</v>
      </c>
      <c r="CD157" s="66" t="e">
        <f t="shared" si="196"/>
        <v>#N/A</v>
      </c>
      <c r="CE157" s="66">
        <f t="shared" si="196"/>
        <v>19.899999999999999</v>
      </c>
      <c r="CF157" s="66" t="e">
        <f t="shared" si="196"/>
        <v>#N/A</v>
      </c>
      <c r="CG157" s="66" t="e">
        <f t="shared" si="196"/>
        <v>#N/A</v>
      </c>
      <c r="CH157" s="66">
        <f t="shared" si="196"/>
        <v>19.95</v>
      </c>
      <c r="CI157" s="66" t="e">
        <f t="shared" si="196"/>
        <v>#N/A</v>
      </c>
      <c r="CJ157" s="66" t="e">
        <f t="shared" si="197"/>
        <v>#N/A</v>
      </c>
      <c r="CK157" s="66" t="e">
        <f t="shared" si="197"/>
        <v>#N/A</v>
      </c>
      <c r="CL157" s="66">
        <f t="shared" si="197"/>
        <v>20</v>
      </c>
      <c r="CM157" s="66" t="e">
        <f t="shared" si="197"/>
        <v>#N/A</v>
      </c>
      <c r="CN157" s="66" t="e">
        <f t="shared" si="197"/>
        <v>#N/A</v>
      </c>
      <c r="CO157" s="66">
        <f t="shared" si="197"/>
        <v>32.200000000000003</v>
      </c>
      <c r="CP157" s="66" t="e">
        <f t="shared" si="197"/>
        <v>#N/A</v>
      </c>
      <c r="CQ157" s="66" t="e">
        <f t="shared" si="197"/>
        <v>#N/A</v>
      </c>
      <c r="CR157" s="66" t="e">
        <f t="shared" si="197"/>
        <v>#N/A</v>
      </c>
      <c r="CS157" s="66" t="e">
        <f t="shared" si="197"/>
        <v>#N/A</v>
      </c>
      <c r="CT157" s="66">
        <f t="shared" si="197"/>
        <v>37.1</v>
      </c>
      <c r="CU157" s="66" t="e">
        <f t="shared" si="197"/>
        <v>#N/A</v>
      </c>
      <c r="CV157" s="66" t="e">
        <f t="shared" si="197"/>
        <v>#N/A</v>
      </c>
      <c r="CW157" s="66" t="e">
        <f t="shared" si="197"/>
        <v>#N/A</v>
      </c>
      <c r="CX157" s="66">
        <f t="shared" si="197"/>
        <v>20</v>
      </c>
      <c r="CY157" s="66" t="e">
        <f t="shared" si="197"/>
        <v>#N/A</v>
      </c>
      <c r="CZ157" s="66" t="e">
        <f>IF(#REF!="",NA(),#REF!)</f>
        <v>#REF!</v>
      </c>
      <c r="DA157" s="66" t="e">
        <f>IF(#REF!="",NA(),#REF!)</f>
        <v>#REF!</v>
      </c>
      <c r="DB157" s="66" t="e">
        <f>IF(#REF!="",NA(),#REF!)</f>
        <v>#REF!</v>
      </c>
      <c r="DC157" s="66" t="e">
        <f>IF(#REF!="",NA(),#REF!)</f>
        <v>#REF!</v>
      </c>
      <c r="DD157" s="66" t="e">
        <f>IF(#REF!="",NA(),#REF!)</f>
        <v>#REF!</v>
      </c>
      <c r="DE157" s="66" t="e">
        <f>IF(#REF!="",NA(),#REF!)</f>
        <v>#REF!</v>
      </c>
      <c r="DF157" s="66" t="e">
        <f>IF(#REF!="",NA(),#REF!)</f>
        <v>#REF!</v>
      </c>
      <c r="DG157" s="66" t="e">
        <f>IF(#REF!="",NA(),#REF!)</f>
        <v>#REF!</v>
      </c>
      <c r="DH157" s="66" t="e">
        <f>IF(#REF!="",NA(),#REF!)</f>
        <v>#REF!</v>
      </c>
      <c r="DI157" s="66" t="e">
        <f>IF(#REF!="",NA(),#REF!)</f>
        <v>#REF!</v>
      </c>
      <c r="DJ157" s="66" t="e">
        <f>IF(#REF!="",NA(),#REF!)</f>
        <v>#REF!</v>
      </c>
      <c r="DK157" s="66" t="e">
        <f>IF(#REF!="",NA(),#REF!)</f>
        <v>#REF!</v>
      </c>
      <c r="DL157" s="66" t="e">
        <f>IF(#REF!="",NA(),#REF!)</f>
        <v>#REF!</v>
      </c>
      <c r="DM157" s="66" t="e">
        <f>IF(#REF!="",NA(),#REF!)</f>
        <v>#REF!</v>
      </c>
      <c r="DN157" s="66" t="e">
        <f>IF(#REF!="",NA(),#REF!)</f>
        <v>#REF!</v>
      </c>
      <c r="DO157" s="66" t="e">
        <f>IF(#REF!="",NA(),#REF!)</f>
        <v>#REF!</v>
      </c>
      <c r="DP157" s="66" t="e">
        <f>IF(#REF!="",NA(),#REF!)</f>
        <v>#REF!</v>
      </c>
      <c r="DQ157" s="66" t="e">
        <f>IF(#REF!="",NA(),#REF!)</f>
        <v>#REF!</v>
      </c>
      <c r="DR157" s="66" t="e">
        <f>IF(#REF!="",NA(),#REF!)</f>
        <v>#REF!</v>
      </c>
      <c r="DS157" s="66" t="e">
        <f>IF(#REF!="",NA(),#REF!)</f>
        <v>#REF!</v>
      </c>
      <c r="DT157" s="66" t="e">
        <f>IF(#REF!="",NA(),#REF!)</f>
        <v>#REF!</v>
      </c>
      <c r="DU157" s="66" t="e">
        <f>IF(#REF!="",NA(),#REF!)</f>
        <v>#REF!</v>
      </c>
      <c r="DV157" s="66" t="e">
        <f>IF(#REF!="",NA(),#REF!)</f>
        <v>#REF!</v>
      </c>
      <c r="DW157" s="66" t="e">
        <f>IF(#REF!="",NA(),#REF!)</f>
        <v>#REF!</v>
      </c>
      <c r="DX157" s="67" t="e">
        <f>IF(#REF!="",NA(),#REF!)</f>
        <v>#REF!</v>
      </c>
      <c r="DY157" s="304"/>
      <c r="DZ157" s="324"/>
      <c r="EA157" s="68"/>
      <c r="EB157" s="58" t="s">
        <v>69</v>
      </c>
      <c r="EC157" s="310"/>
      <c r="ED157" s="312"/>
      <c r="EE157" s="313"/>
      <c r="EF157" s="313"/>
      <c r="EG157" s="313"/>
      <c r="EH157" s="313"/>
      <c r="EI157" s="313"/>
      <c r="EJ157" s="53" t="str">
        <f t="shared" si="187"/>
        <v/>
      </c>
      <c r="EK157" s="53" t="str">
        <f t="shared" si="186"/>
        <v/>
      </c>
      <c r="EL157" s="70">
        <f t="shared" si="186"/>
        <v>9.1</v>
      </c>
      <c r="EM157" t="str">
        <f t="shared" si="186"/>
        <v/>
      </c>
      <c r="EN157" t="str">
        <f t="shared" si="186"/>
        <v/>
      </c>
      <c r="EO157">
        <f t="shared" si="186"/>
        <v>10.8</v>
      </c>
      <c r="EP157" t="str">
        <f t="shared" si="186"/>
        <v/>
      </c>
      <c r="EQ157">
        <f t="shared" si="186"/>
        <v>20.399999999999999</v>
      </c>
      <c r="ER157" t="str">
        <f t="shared" si="186"/>
        <v/>
      </c>
      <c r="ES157" t="str">
        <f t="shared" si="186"/>
        <v/>
      </c>
      <c r="ET157" t="str">
        <f t="shared" si="186"/>
        <v/>
      </c>
      <c r="EU157" t="str">
        <f t="shared" si="186"/>
        <v/>
      </c>
      <c r="EV157">
        <f t="shared" si="186"/>
        <v>26.1</v>
      </c>
      <c r="EW157">
        <f t="shared" si="186"/>
        <v>23</v>
      </c>
      <c r="EX157" t="str">
        <f t="shared" si="186"/>
        <v/>
      </c>
      <c r="EY157" t="str">
        <f t="shared" si="186"/>
        <v/>
      </c>
      <c r="EZ157" t="str">
        <f t="shared" si="165"/>
        <v/>
      </c>
      <c r="FA157" t="str">
        <f t="shared" si="165"/>
        <v/>
      </c>
      <c r="FB157">
        <f t="shared" si="165"/>
        <v>23.1</v>
      </c>
      <c r="FC157">
        <f t="shared" si="165"/>
        <v>23.3</v>
      </c>
      <c r="FD157" t="str">
        <f t="shared" si="193"/>
        <v/>
      </c>
      <c r="FE157">
        <f t="shared" si="193"/>
        <v>23.7</v>
      </c>
      <c r="FF157" t="str">
        <f t="shared" si="193"/>
        <v/>
      </c>
      <c r="FG157">
        <f t="shared" si="193"/>
        <v>23.9</v>
      </c>
      <c r="FH157" t="str">
        <f t="shared" si="193"/>
        <v/>
      </c>
      <c r="FI157" t="str">
        <f t="shared" si="193"/>
        <v/>
      </c>
      <c r="FJ157">
        <f t="shared" si="193"/>
        <v>19.899999999999999</v>
      </c>
      <c r="FK157" t="str">
        <f t="shared" si="193"/>
        <v/>
      </c>
      <c r="FL157" t="str">
        <f t="shared" si="193"/>
        <v/>
      </c>
      <c r="FM157">
        <f t="shared" si="163"/>
        <v>19.95</v>
      </c>
      <c r="FN157" t="str">
        <f t="shared" si="163"/>
        <v/>
      </c>
      <c r="FO157" t="str">
        <f t="shared" si="163"/>
        <v/>
      </c>
      <c r="FP157" t="str">
        <f t="shared" si="163"/>
        <v/>
      </c>
      <c r="FQ157">
        <f t="shared" si="176"/>
        <v>20</v>
      </c>
      <c r="FR157" t="str">
        <f t="shared" si="176"/>
        <v/>
      </c>
      <c r="FS157" t="str">
        <f t="shared" si="176"/>
        <v/>
      </c>
      <c r="FT157">
        <f t="shared" si="176"/>
        <v>32.200000000000003</v>
      </c>
      <c r="FU157" t="str">
        <f t="shared" si="176"/>
        <v/>
      </c>
      <c r="FV157" t="str">
        <f t="shared" si="176"/>
        <v/>
      </c>
      <c r="FW157" t="str">
        <f t="shared" si="176"/>
        <v/>
      </c>
      <c r="FX157" t="str">
        <f t="shared" si="176"/>
        <v/>
      </c>
      <c r="FY157">
        <f t="shared" si="176"/>
        <v>37.1</v>
      </c>
      <c r="FZ157" t="str">
        <f t="shared" si="176"/>
        <v/>
      </c>
      <c r="GA157" t="str">
        <f t="shared" si="176"/>
        <v/>
      </c>
      <c r="GB157" t="str">
        <f t="shared" si="189"/>
        <v/>
      </c>
      <c r="GC157">
        <f t="shared" si="189"/>
        <v>20</v>
      </c>
      <c r="GD157" t="str">
        <f t="shared" si="189"/>
        <v/>
      </c>
      <c r="GE157" t="str">
        <f t="shared" si="189"/>
        <v/>
      </c>
      <c r="GF157" t="str">
        <f t="shared" si="189"/>
        <v/>
      </c>
      <c r="GG157" t="str">
        <f t="shared" si="189"/>
        <v/>
      </c>
      <c r="GH157" t="str">
        <f t="shared" si="189"/>
        <v/>
      </c>
      <c r="GI157" t="str">
        <f t="shared" si="189"/>
        <v/>
      </c>
      <c r="GJ157" t="str">
        <f t="shared" si="202"/>
        <v/>
      </c>
      <c r="GK157" t="str">
        <f t="shared" si="202"/>
        <v/>
      </c>
      <c r="GL157" t="str">
        <f t="shared" si="202"/>
        <v/>
      </c>
      <c r="GM157" t="str">
        <f t="shared" si="202"/>
        <v/>
      </c>
      <c r="GN157" t="str">
        <f t="shared" si="202"/>
        <v/>
      </c>
      <c r="GO157" t="str">
        <f t="shared" si="202"/>
        <v/>
      </c>
      <c r="GP157" t="str">
        <f t="shared" si="202"/>
        <v/>
      </c>
      <c r="GQ157" t="str">
        <f t="shared" si="202"/>
        <v/>
      </c>
      <c r="GR157" t="str">
        <f t="shared" si="202"/>
        <v/>
      </c>
      <c r="GS157" t="str">
        <f t="shared" si="173"/>
        <v/>
      </c>
      <c r="GT157" t="str">
        <f t="shared" si="173"/>
        <v/>
      </c>
      <c r="GU157" t="str">
        <f t="shared" si="173"/>
        <v/>
      </c>
      <c r="GV157" t="str">
        <f t="shared" si="173"/>
        <v/>
      </c>
      <c r="GW157" t="str">
        <f t="shared" si="173"/>
        <v/>
      </c>
      <c r="GX157" t="str">
        <f t="shared" si="131"/>
        <v/>
      </c>
      <c r="GY157" t="str">
        <f t="shared" si="131"/>
        <v/>
      </c>
      <c r="GZ157" t="str">
        <f t="shared" si="125"/>
        <v/>
      </c>
      <c r="HA157" t="str">
        <f t="shared" si="125"/>
        <v/>
      </c>
      <c r="HB157" t="str">
        <f t="shared" si="125"/>
        <v/>
      </c>
      <c r="HC157" s="71" t="str">
        <f t="shared" si="125"/>
        <v/>
      </c>
      <c r="HD157" s="313"/>
      <c r="HE157" s="313"/>
      <c r="HF157" s="313"/>
      <c r="HG157" s="313"/>
      <c r="HH157" s="313"/>
      <c r="HI157" s="316"/>
      <c r="HM157" s="70"/>
      <c r="KC157" s="71"/>
      <c r="KE157" s="318"/>
      <c r="KF157" s="72"/>
      <c r="KG157" s="72"/>
      <c r="KH157" s="73"/>
      <c r="KI157" s="74"/>
      <c r="KJ157" s="74"/>
      <c r="KK157" s="74"/>
      <c r="KL157" s="74"/>
      <c r="KM157" s="74"/>
      <c r="KN157" s="74"/>
      <c r="KO157" s="74"/>
      <c r="KP157" s="74"/>
      <c r="KQ157" s="74"/>
      <c r="KR157" s="74"/>
      <c r="KS157" s="74"/>
      <c r="KT157" s="74"/>
      <c r="KU157" s="74"/>
      <c r="KV157" s="74"/>
      <c r="KW157" s="74"/>
      <c r="KX157" s="74"/>
      <c r="KY157" s="74"/>
      <c r="KZ157" s="74"/>
      <c r="LA157" s="74"/>
      <c r="LB157" s="74"/>
      <c r="LC157" s="74"/>
      <c r="LD157" s="74"/>
      <c r="LE157" s="74"/>
      <c r="LF157" s="74"/>
      <c r="LG157" s="74"/>
      <c r="LH157" s="74"/>
      <c r="LI157" s="74"/>
      <c r="LJ157" s="74"/>
      <c r="LK157" s="74"/>
      <c r="LL157" s="74"/>
      <c r="LM157" s="74"/>
      <c r="LN157" s="74"/>
      <c r="LO157" s="74"/>
      <c r="LP157" s="74"/>
      <c r="LQ157" s="74"/>
      <c r="LR157" s="74"/>
      <c r="LS157" s="74"/>
      <c r="LT157" s="74"/>
      <c r="LU157" s="74"/>
      <c r="LV157" s="74"/>
      <c r="LW157" s="74"/>
      <c r="LX157" s="74"/>
      <c r="LY157" s="74"/>
      <c r="LZ157" s="74"/>
    </row>
    <row r="158" spans="1:434" ht="17" thickBot="1">
      <c r="A158" s="319"/>
      <c r="B158" s="307"/>
      <c r="C158" s="307"/>
      <c r="D158" s="307"/>
      <c r="E158" s="58" t="s">
        <v>70</v>
      </c>
      <c r="F158" s="310"/>
      <c r="G158" s="99"/>
      <c r="H158" s="42"/>
      <c r="I158" s="59">
        <v>7.3</v>
      </c>
      <c r="J158" s="60"/>
      <c r="K158" s="61"/>
      <c r="L158" s="60">
        <v>16.8</v>
      </c>
      <c r="M158" s="61"/>
      <c r="N158" s="60">
        <v>1.9</v>
      </c>
      <c r="O158" s="61"/>
      <c r="P158" s="61"/>
      <c r="Q158" s="61"/>
      <c r="R158" s="61"/>
      <c r="S158" s="60">
        <v>1.4</v>
      </c>
      <c r="T158" s="60">
        <v>1.3</v>
      </c>
      <c r="U158" s="60"/>
      <c r="V158" s="61"/>
      <c r="W158" s="61"/>
      <c r="X158" s="61"/>
      <c r="Y158" s="60">
        <v>1.3</v>
      </c>
      <c r="Z158" s="60">
        <v>1.4</v>
      </c>
      <c r="AA158" s="61"/>
      <c r="AB158" s="60">
        <v>1.2</v>
      </c>
      <c r="AC158" s="61"/>
      <c r="AD158" s="60">
        <v>1.3</v>
      </c>
      <c r="AE158" s="60"/>
      <c r="AF158" s="61"/>
      <c r="AG158" s="60">
        <v>5.4</v>
      </c>
      <c r="AH158" s="61"/>
      <c r="AI158" s="61"/>
      <c r="AJ158" s="60">
        <v>4.3499999999999996</v>
      </c>
      <c r="AK158" s="62"/>
      <c r="AL158" s="62"/>
      <c r="AM158" s="62"/>
      <c r="AN158" s="63">
        <v>3.3</v>
      </c>
      <c r="AO158" s="62"/>
      <c r="AP158" s="62"/>
      <c r="AQ158" s="63">
        <v>15</v>
      </c>
      <c r="AR158" s="62"/>
      <c r="AS158" s="62"/>
      <c r="AT158" s="62"/>
      <c r="AU158" s="62"/>
      <c r="AV158" s="63">
        <v>2.1</v>
      </c>
      <c r="AW158" s="62"/>
      <c r="AX158" s="62"/>
      <c r="AY158" s="63"/>
      <c r="AZ158" s="64">
        <v>9.1999999999999993</v>
      </c>
      <c r="BA158" s="63"/>
      <c r="BC158" s="319"/>
      <c r="BD158">
        <v>0</v>
      </c>
      <c r="BE158" s="65" t="e">
        <f t="shared" si="198"/>
        <v>#N/A</v>
      </c>
      <c r="BF158" s="65" t="e">
        <f t="shared" si="198"/>
        <v>#N/A</v>
      </c>
      <c r="BG158" s="65">
        <f t="shared" si="198"/>
        <v>7.3</v>
      </c>
      <c r="BH158" s="66" t="e">
        <f t="shared" si="198"/>
        <v>#N/A</v>
      </c>
      <c r="BI158" s="66" t="e">
        <f t="shared" si="198"/>
        <v>#N/A</v>
      </c>
      <c r="BJ158" s="66">
        <f t="shared" si="198"/>
        <v>16.8</v>
      </c>
      <c r="BK158" s="66" t="e">
        <f t="shared" si="198"/>
        <v>#N/A</v>
      </c>
      <c r="BL158" s="66">
        <f t="shared" si="198"/>
        <v>1.9</v>
      </c>
      <c r="BM158" s="66" t="e">
        <f t="shared" si="198"/>
        <v>#N/A</v>
      </c>
      <c r="BN158" s="66" t="e">
        <f t="shared" si="198"/>
        <v>#N/A</v>
      </c>
      <c r="BO158" s="66" t="e">
        <f t="shared" si="198"/>
        <v>#N/A</v>
      </c>
      <c r="BP158" s="66" t="e">
        <f t="shared" si="198"/>
        <v>#N/A</v>
      </c>
      <c r="BQ158" s="66">
        <f t="shared" si="198"/>
        <v>1.4</v>
      </c>
      <c r="BR158" s="66">
        <f t="shared" si="198"/>
        <v>1.3</v>
      </c>
      <c r="BS158" s="66" t="e">
        <f t="shared" si="198"/>
        <v>#N/A</v>
      </c>
      <c r="BT158" s="66" t="e">
        <f t="shared" si="196"/>
        <v>#N/A</v>
      </c>
      <c r="BU158" s="66" t="e">
        <f t="shared" si="196"/>
        <v>#N/A</v>
      </c>
      <c r="BV158" s="66" t="e">
        <f t="shared" si="196"/>
        <v>#N/A</v>
      </c>
      <c r="BW158" s="66">
        <f t="shared" si="196"/>
        <v>1.3</v>
      </c>
      <c r="BX158" s="66">
        <f t="shared" si="196"/>
        <v>1.4</v>
      </c>
      <c r="BY158" s="66" t="e">
        <f t="shared" si="196"/>
        <v>#N/A</v>
      </c>
      <c r="BZ158" s="66">
        <f t="shared" si="196"/>
        <v>1.2</v>
      </c>
      <c r="CA158" s="66" t="e">
        <f t="shared" si="196"/>
        <v>#N/A</v>
      </c>
      <c r="CB158" s="66">
        <f t="shared" si="196"/>
        <v>1.3</v>
      </c>
      <c r="CC158" s="66" t="e">
        <f t="shared" si="196"/>
        <v>#N/A</v>
      </c>
      <c r="CD158" s="66" t="e">
        <f t="shared" si="196"/>
        <v>#N/A</v>
      </c>
      <c r="CE158" s="66">
        <f t="shared" si="196"/>
        <v>5.4</v>
      </c>
      <c r="CF158" s="66" t="e">
        <f t="shared" si="196"/>
        <v>#N/A</v>
      </c>
      <c r="CG158" s="66" t="e">
        <f t="shared" si="196"/>
        <v>#N/A</v>
      </c>
      <c r="CH158" s="66">
        <f t="shared" si="196"/>
        <v>4.3499999999999996</v>
      </c>
      <c r="CI158" s="66" t="e">
        <f t="shared" si="196"/>
        <v>#N/A</v>
      </c>
      <c r="CJ158" s="66" t="e">
        <f t="shared" si="197"/>
        <v>#N/A</v>
      </c>
      <c r="CK158" s="66" t="e">
        <f t="shared" si="197"/>
        <v>#N/A</v>
      </c>
      <c r="CL158" s="66">
        <f t="shared" si="197"/>
        <v>3.3</v>
      </c>
      <c r="CM158" s="66" t="e">
        <f t="shared" si="197"/>
        <v>#N/A</v>
      </c>
      <c r="CN158" s="66" t="e">
        <f t="shared" si="197"/>
        <v>#N/A</v>
      </c>
      <c r="CO158" s="66">
        <f t="shared" si="197"/>
        <v>15</v>
      </c>
      <c r="CP158" s="66" t="e">
        <f t="shared" si="197"/>
        <v>#N/A</v>
      </c>
      <c r="CQ158" s="66" t="e">
        <f t="shared" si="197"/>
        <v>#N/A</v>
      </c>
      <c r="CR158" s="66" t="e">
        <f t="shared" si="197"/>
        <v>#N/A</v>
      </c>
      <c r="CS158" s="66" t="e">
        <f t="shared" si="197"/>
        <v>#N/A</v>
      </c>
      <c r="CT158" s="66">
        <f t="shared" si="197"/>
        <v>2.1</v>
      </c>
      <c r="CU158" s="66" t="e">
        <f t="shared" si="197"/>
        <v>#N/A</v>
      </c>
      <c r="CV158" s="66" t="e">
        <f t="shared" si="197"/>
        <v>#N/A</v>
      </c>
      <c r="CW158" s="66" t="e">
        <f t="shared" si="197"/>
        <v>#N/A</v>
      </c>
      <c r="CX158" s="66">
        <f t="shared" si="197"/>
        <v>9.1999999999999993</v>
      </c>
      <c r="CY158" s="66" t="e">
        <f t="shared" si="197"/>
        <v>#N/A</v>
      </c>
      <c r="CZ158" s="66" t="e">
        <f>IF(#REF!="",NA(),#REF!)</f>
        <v>#REF!</v>
      </c>
      <c r="DA158" s="66" t="e">
        <f>IF(#REF!="",NA(),#REF!)</f>
        <v>#REF!</v>
      </c>
      <c r="DB158" s="66" t="e">
        <f>IF(#REF!="",NA(),#REF!)</f>
        <v>#REF!</v>
      </c>
      <c r="DC158" s="66" t="e">
        <f>IF(#REF!="",NA(),#REF!)</f>
        <v>#REF!</v>
      </c>
      <c r="DD158" s="66" t="e">
        <f>IF(#REF!="",NA(),#REF!)</f>
        <v>#REF!</v>
      </c>
      <c r="DE158" s="66" t="e">
        <f>IF(#REF!="",NA(),#REF!)</f>
        <v>#REF!</v>
      </c>
      <c r="DF158" s="66" t="e">
        <f>IF(#REF!="",NA(),#REF!)</f>
        <v>#REF!</v>
      </c>
      <c r="DG158" s="66" t="e">
        <f>IF(#REF!="",NA(),#REF!)</f>
        <v>#REF!</v>
      </c>
      <c r="DH158" s="66" t="e">
        <f>IF(#REF!="",NA(),#REF!)</f>
        <v>#REF!</v>
      </c>
      <c r="DI158" s="66" t="e">
        <f>IF(#REF!="",NA(),#REF!)</f>
        <v>#REF!</v>
      </c>
      <c r="DJ158" s="66" t="e">
        <f>IF(#REF!="",NA(),#REF!)</f>
        <v>#REF!</v>
      </c>
      <c r="DK158" s="66" t="e">
        <f>IF(#REF!="",NA(),#REF!)</f>
        <v>#REF!</v>
      </c>
      <c r="DL158" s="66" t="e">
        <f>IF(#REF!="",NA(),#REF!)</f>
        <v>#REF!</v>
      </c>
      <c r="DM158" s="66" t="e">
        <f>IF(#REF!="",NA(),#REF!)</f>
        <v>#REF!</v>
      </c>
      <c r="DN158" s="66" t="e">
        <f>IF(#REF!="",NA(),#REF!)</f>
        <v>#REF!</v>
      </c>
      <c r="DO158" s="66" t="e">
        <f>IF(#REF!="",NA(),#REF!)</f>
        <v>#REF!</v>
      </c>
      <c r="DP158" s="66" t="e">
        <f>IF(#REF!="",NA(),#REF!)</f>
        <v>#REF!</v>
      </c>
      <c r="DQ158" s="66" t="e">
        <f>IF(#REF!="",NA(),#REF!)</f>
        <v>#REF!</v>
      </c>
      <c r="DR158" s="66" t="e">
        <f>IF(#REF!="",NA(),#REF!)</f>
        <v>#REF!</v>
      </c>
      <c r="DS158" s="66" t="e">
        <f>IF(#REF!="",NA(),#REF!)</f>
        <v>#REF!</v>
      </c>
      <c r="DT158" s="66" t="e">
        <f>IF(#REF!="",NA(),#REF!)</f>
        <v>#REF!</v>
      </c>
      <c r="DU158" s="66" t="e">
        <f>IF(#REF!="",NA(),#REF!)</f>
        <v>#REF!</v>
      </c>
      <c r="DV158" s="66" t="e">
        <f>IF(#REF!="",NA(),#REF!)</f>
        <v>#REF!</v>
      </c>
      <c r="DW158" s="66" t="e">
        <f>IF(#REF!="",NA(),#REF!)</f>
        <v>#REF!</v>
      </c>
      <c r="DX158" s="67" t="e">
        <f>IF(#REF!="",NA(),#REF!)</f>
        <v>#REF!</v>
      </c>
      <c r="DY158" s="304"/>
      <c r="DZ158" s="324"/>
      <c r="EA158" s="68"/>
      <c r="EB158" s="58" t="s">
        <v>70</v>
      </c>
      <c r="EC158" s="310"/>
      <c r="ED158" s="312"/>
      <c r="EE158" s="313"/>
      <c r="EF158" s="313"/>
      <c r="EG158" s="313"/>
      <c r="EH158" s="313"/>
      <c r="EI158" s="313"/>
      <c r="EJ158" s="53" t="str">
        <f t="shared" si="187"/>
        <v/>
      </c>
      <c r="EK158" s="53" t="str">
        <f t="shared" si="186"/>
        <v/>
      </c>
      <c r="EL158" s="70">
        <f t="shared" si="186"/>
        <v>7.3</v>
      </c>
      <c r="EM158" t="str">
        <f t="shared" si="186"/>
        <v/>
      </c>
      <c r="EN158" t="str">
        <f t="shared" si="186"/>
        <v/>
      </c>
      <c r="EO158">
        <f t="shared" si="186"/>
        <v>16.8</v>
      </c>
      <c r="EP158" t="str">
        <f t="shared" si="186"/>
        <v/>
      </c>
      <c r="EQ158">
        <f t="shared" si="186"/>
        <v>1.9</v>
      </c>
      <c r="ER158" t="str">
        <f t="shared" si="186"/>
        <v/>
      </c>
      <c r="ES158" t="str">
        <f t="shared" si="186"/>
        <v/>
      </c>
      <c r="ET158" t="str">
        <f t="shared" si="186"/>
        <v/>
      </c>
      <c r="EU158" t="str">
        <f t="shared" si="186"/>
        <v/>
      </c>
      <c r="EV158">
        <f t="shared" si="186"/>
        <v>1.4</v>
      </c>
      <c r="EW158">
        <f t="shared" si="186"/>
        <v>1.3</v>
      </c>
      <c r="EX158" t="str">
        <f t="shared" si="186"/>
        <v/>
      </c>
      <c r="EY158" t="str">
        <f t="shared" si="186"/>
        <v/>
      </c>
      <c r="EZ158" t="str">
        <f t="shared" si="165"/>
        <v/>
      </c>
      <c r="FA158" t="str">
        <f t="shared" si="165"/>
        <v/>
      </c>
      <c r="FB158">
        <f t="shared" si="165"/>
        <v>1.3</v>
      </c>
      <c r="FC158">
        <f t="shared" si="165"/>
        <v>1.4</v>
      </c>
      <c r="FD158" t="str">
        <f t="shared" si="193"/>
        <v/>
      </c>
      <c r="FE158">
        <f t="shared" si="193"/>
        <v>1.2</v>
      </c>
      <c r="FF158" t="str">
        <f t="shared" si="193"/>
        <v/>
      </c>
      <c r="FG158">
        <f t="shared" si="193"/>
        <v>1.3</v>
      </c>
      <c r="FH158" t="str">
        <f t="shared" si="193"/>
        <v/>
      </c>
      <c r="FI158" t="str">
        <f t="shared" si="193"/>
        <v/>
      </c>
      <c r="FJ158">
        <f t="shared" si="193"/>
        <v>5.4</v>
      </c>
      <c r="FK158" t="str">
        <f t="shared" si="193"/>
        <v/>
      </c>
      <c r="FL158" t="str">
        <f t="shared" si="193"/>
        <v/>
      </c>
      <c r="FM158">
        <f t="shared" si="163"/>
        <v>4.3499999999999996</v>
      </c>
      <c r="FN158" t="str">
        <f t="shared" si="163"/>
        <v/>
      </c>
      <c r="FO158" t="str">
        <f t="shared" si="163"/>
        <v/>
      </c>
      <c r="FP158" t="str">
        <f t="shared" si="163"/>
        <v/>
      </c>
      <c r="FQ158">
        <f t="shared" si="176"/>
        <v>3.3</v>
      </c>
      <c r="FR158" t="str">
        <f t="shared" si="176"/>
        <v/>
      </c>
      <c r="FS158" t="str">
        <f t="shared" si="176"/>
        <v/>
      </c>
      <c r="FT158">
        <f t="shared" si="176"/>
        <v>15</v>
      </c>
      <c r="FU158" t="str">
        <f t="shared" si="176"/>
        <v/>
      </c>
      <c r="FV158" t="str">
        <f t="shared" si="176"/>
        <v/>
      </c>
      <c r="FW158" t="str">
        <f t="shared" si="176"/>
        <v/>
      </c>
      <c r="FX158" t="str">
        <f t="shared" si="176"/>
        <v/>
      </c>
      <c r="FY158">
        <f t="shared" si="176"/>
        <v>2.1</v>
      </c>
      <c r="FZ158" t="str">
        <f t="shared" si="176"/>
        <v/>
      </c>
      <c r="GA158" t="str">
        <f t="shared" si="176"/>
        <v/>
      </c>
      <c r="GB158" t="str">
        <f t="shared" si="189"/>
        <v/>
      </c>
      <c r="GC158">
        <f t="shared" si="189"/>
        <v>9.1999999999999993</v>
      </c>
      <c r="GD158" t="str">
        <f t="shared" si="189"/>
        <v/>
      </c>
      <c r="GE158" t="str">
        <f t="shared" si="189"/>
        <v/>
      </c>
      <c r="GF158" t="str">
        <f t="shared" si="189"/>
        <v/>
      </c>
      <c r="GG158" t="str">
        <f t="shared" si="189"/>
        <v/>
      </c>
      <c r="GH158" t="str">
        <f t="shared" si="189"/>
        <v/>
      </c>
      <c r="GI158" t="str">
        <f t="shared" si="189"/>
        <v/>
      </c>
      <c r="GJ158" t="str">
        <f t="shared" si="202"/>
        <v/>
      </c>
      <c r="GK158" t="str">
        <f t="shared" si="202"/>
        <v/>
      </c>
      <c r="GL158" t="str">
        <f t="shared" si="202"/>
        <v/>
      </c>
      <c r="GM158" t="str">
        <f t="shared" si="202"/>
        <v/>
      </c>
      <c r="GN158" t="str">
        <f t="shared" si="202"/>
        <v/>
      </c>
      <c r="GO158" t="str">
        <f t="shared" si="202"/>
        <v/>
      </c>
      <c r="GP158" t="str">
        <f t="shared" si="202"/>
        <v/>
      </c>
      <c r="GQ158" t="str">
        <f t="shared" si="202"/>
        <v/>
      </c>
      <c r="GR158" t="str">
        <f t="shared" si="202"/>
        <v/>
      </c>
      <c r="GS158" t="str">
        <f t="shared" si="173"/>
        <v/>
      </c>
      <c r="GT158" t="str">
        <f t="shared" si="173"/>
        <v/>
      </c>
      <c r="GU158" t="str">
        <f t="shared" si="173"/>
        <v/>
      </c>
      <c r="GV158" t="str">
        <f t="shared" si="173"/>
        <v/>
      </c>
      <c r="GW158" t="str">
        <f t="shared" si="173"/>
        <v/>
      </c>
      <c r="GX158" t="str">
        <f t="shared" si="131"/>
        <v/>
      </c>
      <c r="GY158" t="str">
        <f t="shared" si="131"/>
        <v/>
      </c>
      <c r="GZ158" t="str">
        <f t="shared" si="125"/>
        <v/>
      </c>
      <c r="HA158" t="str">
        <f t="shared" si="125"/>
        <v/>
      </c>
      <c r="HB158" t="str">
        <f t="shared" si="125"/>
        <v/>
      </c>
      <c r="HC158" s="71" t="str">
        <f t="shared" si="125"/>
        <v/>
      </c>
      <c r="HD158" s="313"/>
      <c r="HE158" s="313"/>
      <c r="HF158" s="313"/>
      <c r="HG158" s="313"/>
      <c r="HH158" s="313"/>
      <c r="HI158" s="316"/>
      <c r="HM158" s="70"/>
      <c r="KC158" s="71"/>
      <c r="KE158" s="318"/>
      <c r="KF158" s="72"/>
      <c r="KG158" s="72"/>
      <c r="KH158" s="73"/>
      <c r="KI158" s="74"/>
      <c r="KJ158" s="74"/>
      <c r="KK158" s="74"/>
      <c r="KL158" s="74"/>
      <c r="KM158" s="74"/>
      <c r="KN158" s="74"/>
      <c r="KO158" s="74"/>
      <c r="KP158" s="74"/>
      <c r="KQ158" s="74"/>
      <c r="KR158" s="74"/>
      <c r="KS158" s="74"/>
      <c r="KT158" s="74"/>
      <c r="KU158" s="74"/>
      <c r="KV158" s="74"/>
      <c r="KW158" s="74"/>
      <c r="KX158" s="74"/>
      <c r="KY158" s="74"/>
      <c r="KZ158" s="74"/>
      <c r="LA158" s="74"/>
      <c r="LB158" s="74"/>
      <c r="LC158" s="74"/>
      <c r="LD158" s="74"/>
      <c r="LE158" s="74"/>
      <c r="LF158" s="74"/>
      <c r="LG158" s="74"/>
      <c r="LH158" s="74"/>
      <c r="LI158" s="74"/>
      <c r="LJ158" s="74"/>
      <c r="LK158" s="74"/>
      <c r="LL158" s="74"/>
      <c r="LM158" s="74"/>
      <c r="LN158" s="74"/>
      <c r="LO158" s="74"/>
      <c r="LP158" s="74"/>
      <c r="LQ158" s="74"/>
      <c r="LR158" s="74"/>
      <c r="LS158" s="74"/>
      <c r="LT158" s="74"/>
      <c r="LU158" s="74"/>
      <c r="LV158" s="74"/>
      <c r="LW158" s="74"/>
      <c r="LX158" s="74"/>
      <c r="LY158" s="74"/>
      <c r="LZ158" s="74"/>
    </row>
    <row r="159" spans="1:434" ht="17" thickBot="1">
      <c r="A159" s="319"/>
      <c r="B159" s="307"/>
      <c r="C159" s="308"/>
      <c r="D159" s="308"/>
      <c r="E159" s="94" t="s">
        <v>3</v>
      </c>
      <c r="F159" s="311"/>
      <c r="G159" s="100"/>
      <c r="H159" s="75"/>
      <c r="I159" s="95">
        <v>67.2</v>
      </c>
      <c r="J159" s="79"/>
      <c r="K159" s="80"/>
      <c r="L159" s="79">
        <v>39.5</v>
      </c>
      <c r="M159" s="80"/>
      <c r="N159" s="79">
        <v>20.2</v>
      </c>
      <c r="O159" s="80"/>
      <c r="P159" s="80"/>
      <c r="Q159" s="80"/>
      <c r="R159" s="80"/>
      <c r="S159" s="79">
        <v>2.8</v>
      </c>
      <c r="T159" s="104">
        <v>0</v>
      </c>
      <c r="U159" s="79"/>
      <c r="V159" s="80"/>
      <c r="W159" s="80"/>
      <c r="X159" s="80"/>
      <c r="Y159" s="79">
        <v>9.9999999999998535E-2</v>
      </c>
      <c r="Z159" s="79">
        <v>9.9999999999996536E-2</v>
      </c>
      <c r="AA159" s="80"/>
      <c r="AB159" s="79">
        <v>0.10000000000000075</v>
      </c>
      <c r="AC159" s="80"/>
      <c r="AD159" s="79">
        <v>0.1</v>
      </c>
      <c r="AE159" s="79"/>
      <c r="AF159" s="80"/>
      <c r="AG159" s="79">
        <v>13.4</v>
      </c>
      <c r="AH159" s="80"/>
      <c r="AI159" s="80"/>
      <c r="AJ159" s="77">
        <v>21.100000000000012</v>
      </c>
      <c r="AK159" s="96"/>
      <c r="AL159" s="96"/>
      <c r="AM159" s="96"/>
      <c r="AN159" s="97">
        <v>31.5</v>
      </c>
      <c r="AO159" s="96"/>
      <c r="AP159" s="96"/>
      <c r="AQ159" s="97">
        <v>13.7</v>
      </c>
      <c r="AR159" s="96"/>
      <c r="AS159" s="96"/>
      <c r="AT159" s="96"/>
      <c r="AU159" s="96"/>
      <c r="AV159" s="97">
        <v>10.8</v>
      </c>
      <c r="AW159" s="96"/>
      <c r="AX159" s="96"/>
      <c r="AY159" s="97"/>
      <c r="AZ159" s="98">
        <v>39.6</v>
      </c>
      <c r="BA159" s="97"/>
      <c r="BC159" s="319"/>
      <c r="BD159">
        <v>0</v>
      </c>
      <c r="BE159" s="84" t="e">
        <f t="shared" si="198"/>
        <v>#N/A</v>
      </c>
      <c r="BF159" s="84" t="e">
        <f t="shared" si="198"/>
        <v>#N/A</v>
      </c>
      <c r="BG159" s="84">
        <f t="shared" si="198"/>
        <v>67.2</v>
      </c>
      <c r="BH159" s="85" t="e">
        <f t="shared" si="198"/>
        <v>#N/A</v>
      </c>
      <c r="BI159" s="85" t="e">
        <f t="shared" si="198"/>
        <v>#N/A</v>
      </c>
      <c r="BJ159" s="85">
        <f t="shared" si="198"/>
        <v>39.5</v>
      </c>
      <c r="BK159" s="85" t="e">
        <f t="shared" si="198"/>
        <v>#N/A</v>
      </c>
      <c r="BL159" s="85">
        <f t="shared" si="198"/>
        <v>20.2</v>
      </c>
      <c r="BM159" s="85" t="e">
        <f t="shared" si="198"/>
        <v>#N/A</v>
      </c>
      <c r="BN159" s="85" t="e">
        <f t="shared" si="198"/>
        <v>#N/A</v>
      </c>
      <c r="BO159" s="85" t="e">
        <f t="shared" si="198"/>
        <v>#N/A</v>
      </c>
      <c r="BP159" s="85" t="e">
        <f t="shared" si="198"/>
        <v>#N/A</v>
      </c>
      <c r="BQ159" s="85">
        <f t="shared" si="198"/>
        <v>2.8</v>
      </c>
      <c r="BR159" s="85">
        <f t="shared" si="198"/>
        <v>0</v>
      </c>
      <c r="BS159" s="85" t="e">
        <f t="shared" si="198"/>
        <v>#N/A</v>
      </c>
      <c r="BT159" s="85" t="e">
        <f t="shared" si="196"/>
        <v>#N/A</v>
      </c>
      <c r="BU159" s="85" t="e">
        <f t="shared" si="196"/>
        <v>#N/A</v>
      </c>
      <c r="BV159" s="85" t="e">
        <f t="shared" si="196"/>
        <v>#N/A</v>
      </c>
      <c r="BW159" s="85">
        <f t="shared" si="196"/>
        <v>9.9999999999998535E-2</v>
      </c>
      <c r="BX159" s="85">
        <f t="shared" si="196"/>
        <v>9.9999999999996536E-2</v>
      </c>
      <c r="BY159" s="85" t="e">
        <f t="shared" si="196"/>
        <v>#N/A</v>
      </c>
      <c r="BZ159" s="85">
        <f t="shared" si="196"/>
        <v>0.10000000000000075</v>
      </c>
      <c r="CA159" s="85" t="e">
        <f t="shared" si="196"/>
        <v>#N/A</v>
      </c>
      <c r="CB159" s="85">
        <f t="shared" si="196"/>
        <v>0.1</v>
      </c>
      <c r="CC159" s="85" t="e">
        <f t="shared" si="196"/>
        <v>#N/A</v>
      </c>
      <c r="CD159" s="85" t="e">
        <f t="shared" si="196"/>
        <v>#N/A</v>
      </c>
      <c r="CE159" s="85">
        <f t="shared" si="196"/>
        <v>13.4</v>
      </c>
      <c r="CF159" s="85" t="e">
        <f t="shared" si="196"/>
        <v>#N/A</v>
      </c>
      <c r="CG159" s="85" t="e">
        <f t="shared" si="196"/>
        <v>#N/A</v>
      </c>
      <c r="CH159" s="85">
        <f t="shared" si="196"/>
        <v>21.100000000000012</v>
      </c>
      <c r="CI159" s="85" t="e">
        <f t="shared" si="196"/>
        <v>#N/A</v>
      </c>
      <c r="CJ159" s="85" t="e">
        <f t="shared" si="197"/>
        <v>#N/A</v>
      </c>
      <c r="CK159" s="85" t="e">
        <f t="shared" si="197"/>
        <v>#N/A</v>
      </c>
      <c r="CL159" s="85">
        <f t="shared" si="197"/>
        <v>31.5</v>
      </c>
      <c r="CM159" s="85" t="e">
        <f t="shared" si="197"/>
        <v>#N/A</v>
      </c>
      <c r="CN159" s="85" t="e">
        <f t="shared" si="197"/>
        <v>#N/A</v>
      </c>
      <c r="CO159" s="85">
        <f t="shared" si="197"/>
        <v>13.7</v>
      </c>
      <c r="CP159" s="85" t="e">
        <f t="shared" si="197"/>
        <v>#N/A</v>
      </c>
      <c r="CQ159" s="85" t="e">
        <f t="shared" si="197"/>
        <v>#N/A</v>
      </c>
      <c r="CR159" s="85" t="e">
        <f t="shared" si="197"/>
        <v>#N/A</v>
      </c>
      <c r="CS159" s="85" t="e">
        <f t="shared" si="197"/>
        <v>#N/A</v>
      </c>
      <c r="CT159" s="85">
        <f t="shared" si="197"/>
        <v>10.8</v>
      </c>
      <c r="CU159" s="85" t="e">
        <f t="shared" si="197"/>
        <v>#N/A</v>
      </c>
      <c r="CV159" s="85" t="e">
        <f t="shared" si="197"/>
        <v>#N/A</v>
      </c>
      <c r="CW159" s="85" t="e">
        <f t="shared" si="197"/>
        <v>#N/A</v>
      </c>
      <c r="CX159" s="85">
        <f t="shared" si="197"/>
        <v>39.6</v>
      </c>
      <c r="CY159" s="85" t="e">
        <f t="shared" si="197"/>
        <v>#N/A</v>
      </c>
      <c r="CZ159" s="85" t="e">
        <f>IF(#REF!="",NA(),#REF!)</f>
        <v>#REF!</v>
      </c>
      <c r="DA159" s="85" t="e">
        <f>IF(#REF!="",NA(),#REF!)</f>
        <v>#REF!</v>
      </c>
      <c r="DB159" s="85" t="e">
        <f>IF(#REF!="",NA(),#REF!)</f>
        <v>#REF!</v>
      </c>
      <c r="DC159" s="85" t="e">
        <f>IF(#REF!="",NA(),#REF!)</f>
        <v>#REF!</v>
      </c>
      <c r="DD159" s="85" t="e">
        <f>IF(#REF!="",NA(),#REF!)</f>
        <v>#REF!</v>
      </c>
      <c r="DE159" s="85" t="e">
        <f>IF(#REF!="",NA(),#REF!)</f>
        <v>#REF!</v>
      </c>
      <c r="DF159" s="85" t="e">
        <f>IF(#REF!="",NA(),#REF!)</f>
        <v>#REF!</v>
      </c>
      <c r="DG159" s="85" t="e">
        <f>IF(#REF!="",NA(),#REF!)</f>
        <v>#REF!</v>
      </c>
      <c r="DH159" s="85" t="e">
        <f>IF(#REF!="",NA(),#REF!)</f>
        <v>#REF!</v>
      </c>
      <c r="DI159" s="85" t="e">
        <f>IF(#REF!="",NA(),#REF!)</f>
        <v>#REF!</v>
      </c>
      <c r="DJ159" s="85" t="e">
        <f>IF(#REF!="",NA(),#REF!)</f>
        <v>#REF!</v>
      </c>
      <c r="DK159" s="85" t="e">
        <f>IF(#REF!="",NA(),#REF!)</f>
        <v>#REF!</v>
      </c>
      <c r="DL159" s="85" t="e">
        <f>IF(#REF!="",NA(),#REF!)</f>
        <v>#REF!</v>
      </c>
      <c r="DM159" s="85" t="e">
        <f>IF(#REF!="",NA(),#REF!)</f>
        <v>#REF!</v>
      </c>
      <c r="DN159" s="85" t="e">
        <f>IF(#REF!="",NA(),#REF!)</f>
        <v>#REF!</v>
      </c>
      <c r="DO159" s="85" t="e">
        <f>IF(#REF!="",NA(),#REF!)</f>
        <v>#REF!</v>
      </c>
      <c r="DP159" s="85" t="e">
        <f>IF(#REF!="",NA(),#REF!)</f>
        <v>#REF!</v>
      </c>
      <c r="DQ159" s="85" t="e">
        <f>IF(#REF!="",NA(),#REF!)</f>
        <v>#REF!</v>
      </c>
      <c r="DR159" s="85" t="e">
        <f>IF(#REF!="",NA(),#REF!)</f>
        <v>#REF!</v>
      </c>
      <c r="DS159" s="85" t="e">
        <f>IF(#REF!="",NA(),#REF!)</f>
        <v>#REF!</v>
      </c>
      <c r="DT159" s="85" t="e">
        <f>IF(#REF!="",NA(),#REF!)</f>
        <v>#REF!</v>
      </c>
      <c r="DU159" s="85" t="e">
        <f>IF(#REF!="",NA(),#REF!)</f>
        <v>#REF!</v>
      </c>
      <c r="DV159" s="85" t="e">
        <f>IF(#REF!="",NA(),#REF!)</f>
        <v>#REF!</v>
      </c>
      <c r="DW159" s="85" t="e">
        <f>IF(#REF!="",NA(),#REF!)</f>
        <v>#REF!</v>
      </c>
      <c r="DX159" s="86" t="e">
        <f>IF(#REF!="",NA(),#REF!)</f>
        <v>#REF!</v>
      </c>
      <c r="DY159" s="305"/>
      <c r="DZ159" s="325"/>
      <c r="EA159" s="87"/>
      <c r="EB159" s="58" t="s">
        <v>3</v>
      </c>
      <c r="EC159" s="311"/>
      <c r="ED159" s="312"/>
      <c r="EE159" s="313"/>
      <c r="EF159" s="313"/>
      <c r="EG159" s="313"/>
      <c r="EH159" s="313"/>
      <c r="EI159" s="313"/>
      <c r="EJ159" s="53" t="str">
        <f t="shared" si="187"/>
        <v/>
      </c>
      <c r="EK159" s="53" t="str">
        <f t="shared" si="187"/>
        <v/>
      </c>
      <c r="EL159" s="88">
        <f t="shared" si="187"/>
        <v>67.2</v>
      </c>
      <c r="EM159" s="89" t="str">
        <f t="shared" si="187"/>
        <v/>
      </c>
      <c r="EN159" s="89" t="str">
        <f t="shared" si="187"/>
        <v/>
      </c>
      <c r="EO159" s="89">
        <f t="shared" si="187"/>
        <v>39.5</v>
      </c>
      <c r="EP159" s="89" t="str">
        <f t="shared" si="187"/>
        <v/>
      </c>
      <c r="EQ159" s="89">
        <f t="shared" si="187"/>
        <v>20.2</v>
      </c>
      <c r="ER159" s="89" t="str">
        <f t="shared" si="187"/>
        <v/>
      </c>
      <c r="ES159" s="89" t="str">
        <f t="shared" si="187"/>
        <v/>
      </c>
      <c r="ET159" s="89" t="str">
        <f t="shared" si="187"/>
        <v/>
      </c>
      <c r="EU159" s="89" t="str">
        <f t="shared" si="187"/>
        <v/>
      </c>
      <c r="EV159" s="89">
        <f t="shared" si="187"/>
        <v>2.8</v>
      </c>
      <c r="EW159" s="89">
        <f t="shared" si="187"/>
        <v>0</v>
      </c>
      <c r="EX159" s="89" t="str">
        <f t="shared" si="187"/>
        <v/>
      </c>
      <c r="EY159" s="89" t="str">
        <f t="shared" si="187"/>
        <v/>
      </c>
      <c r="EZ159" s="89" t="str">
        <f t="shared" si="165"/>
        <v/>
      </c>
      <c r="FA159" s="89" t="str">
        <f t="shared" si="165"/>
        <v/>
      </c>
      <c r="FB159" s="89">
        <f t="shared" si="165"/>
        <v>9.9999999999998535E-2</v>
      </c>
      <c r="FC159" s="89">
        <f t="shared" si="165"/>
        <v>9.9999999999996536E-2</v>
      </c>
      <c r="FD159" s="89" t="str">
        <f t="shared" si="193"/>
        <v/>
      </c>
      <c r="FE159" s="89">
        <f t="shared" si="193"/>
        <v>0.10000000000000075</v>
      </c>
      <c r="FF159" s="89" t="str">
        <f t="shared" si="193"/>
        <v/>
      </c>
      <c r="FG159" s="89">
        <f t="shared" si="193"/>
        <v>0.1</v>
      </c>
      <c r="FH159" s="89" t="str">
        <f t="shared" si="193"/>
        <v/>
      </c>
      <c r="FI159" s="89" t="str">
        <f t="shared" si="193"/>
        <v/>
      </c>
      <c r="FJ159" s="89">
        <f t="shared" si="193"/>
        <v>13.4</v>
      </c>
      <c r="FK159" s="89" t="str">
        <f t="shared" si="193"/>
        <v/>
      </c>
      <c r="FL159" s="89" t="str">
        <f t="shared" si="193"/>
        <v/>
      </c>
      <c r="FM159" s="89">
        <f t="shared" si="163"/>
        <v>21.100000000000012</v>
      </c>
      <c r="FN159" s="89" t="str">
        <f t="shared" si="163"/>
        <v/>
      </c>
      <c r="FO159" s="89" t="str">
        <f t="shared" si="163"/>
        <v/>
      </c>
      <c r="FP159" s="89" t="str">
        <f t="shared" si="163"/>
        <v/>
      </c>
      <c r="FQ159" s="89">
        <f t="shared" si="176"/>
        <v>31.5</v>
      </c>
      <c r="FR159" s="89" t="str">
        <f t="shared" si="176"/>
        <v/>
      </c>
      <c r="FS159" s="89" t="str">
        <f t="shared" si="176"/>
        <v/>
      </c>
      <c r="FT159" s="89">
        <f t="shared" si="176"/>
        <v>13.7</v>
      </c>
      <c r="FU159" s="89" t="str">
        <f t="shared" si="176"/>
        <v/>
      </c>
      <c r="FV159" s="89" t="str">
        <f t="shared" si="176"/>
        <v/>
      </c>
      <c r="FW159" s="89" t="str">
        <f t="shared" si="176"/>
        <v/>
      </c>
      <c r="FX159" s="89" t="str">
        <f t="shared" si="176"/>
        <v/>
      </c>
      <c r="FY159" s="89">
        <f t="shared" si="176"/>
        <v>10.8</v>
      </c>
      <c r="FZ159" s="89" t="str">
        <f t="shared" si="176"/>
        <v/>
      </c>
      <c r="GA159" s="89" t="str">
        <f t="shared" si="176"/>
        <v/>
      </c>
      <c r="GB159" s="89" t="str">
        <f t="shared" si="189"/>
        <v/>
      </c>
      <c r="GC159" s="89">
        <f t="shared" si="189"/>
        <v>39.6</v>
      </c>
      <c r="GD159" s="89" t="str">
        <f t="shared" si="189"/>
        <v/>
      </c>
      <c r="GE159" s="89" t="str">
        <f t="shared" si="189"/>
        <v/>
      </c>
      <c r="GF159" s="89" t="str">
        <f t="shared" si="189"/>
        <v/>
      </c>
      <c r="GG159" s="89" t="str">
        <f t="shared" si="189"/>
        <v/>
      </c>
      <c r="GH159" s="89" t="str">
        <f t="shared" si="189"/>
        <v/>
      </c>
      <c r="GI159" s="89" t="str">
        <f t="shared" si="189"/>
        <v/>
      </c>
      <c r="GJ159" s="89" t="str">
        <f t="shared" si="202"/>
        <v/>
      </c>
      <c r="GK159" s="89" t="str">
        <f t="shared" si="202"/>
        <v/>
      </c>
      <c r="GL159" s="89" t="str">
        <f t="shared" si="202"/>
        <v/>
      </c>
      <c r="GM159" s="89" t="str">
        <f t="shared" si="202"/>
        <v/>
      </c>
      <c r="GN159" s="89" t="str">
        <f t="shared" si="202"/>
        <v/>
      </c>
      <c r="GO159" s="89" t="str">
        <f t="shared" si="202"/>
        <v/>
      </c>
      <c r="GP159" s="89" t="str">
        <f t="shared" si="202"/>
        <v/>
      </c>
      <c r="GQ159" s="89" t="str">
        <f t="shared" si="202"/>
        <v/>
      </c>
      <c r="GR159" s="89" t="str">
        <f t="shared" si="202"/>
        <v/>
      </c>
      <c r="GS159" s="89" t="str">
        <f t="shared" si="173"/>
        <v/>
      </c>
      <c r="GT159" s="89" t="str">
        <f t="shared" si="173"/>
        <v/>
      </c>
      <c r="GU159" s="89" t="str">
        <f t="shared" si="173"/>
        <v/>
      </c>
      <c r="GV159" s="89" t="str">
        <f t="shared" si="173"/>
        <v/>
      </c>
      <c r="GW159" s="89" t="str">
        <f t="shared" si="173"/>
        <v/>
      </c>
      <c r="GX159" s="89" t="str">
        <f t="shared" si="131"/>
        <v/>
      </c>
      <c r="GY159" s="89" t="str">
        <f t="shared" si="131"/>
        <v/>
      </c>
      <c r="GZ159" s="89" t="str">
        <f t="shared" si="125"/>
        <v/>
      </c>
      <c r="HA159" s="89" t="str">
        <f t="shared" si="125"/>
        <v/>
      </c>
      <c r="HB159" s="89" t="str">
        <f t="shared" si="125"/>
        <v/>
      </c>
      <c r="HC159" s="90" t="str">
        <f t="shared" si="125"/>
        <v/>
      </c>
      <c r="HD159" s="313"/>
      <c r="HE159" s="313"/>
      <c r="HF159" s="313"/>
      <c r="HG159" s="313"/>
      <c r="HH159" s="313"/>
      <c r="HI159" s="316"/>
      <c r="HM159" s="88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  <c r="IX159" s="89"/>
      <c r="IY159" s="89"/>
      <c r="IZ159" s="89"/>
      <c r="JA159" s="89"/>
      <c r="JB159" s="89"/>
      <c r="JC159" s="89"/>
      <c r="JD159" s="89"/>
      <c r="JE159" s="89"/>
      <c r="JF159" s="89"/>
      <c r="JG159" s="89"/>
      <c r="JH159" s="89"/>
      <c r="JI159" s="89"/>
      <c r="JJ159" s="89"/>
      <c r="JK159" s="89"/>
      <c r="JL159" s="89"/>
      <c r="JM159" s="89"/>
      <c r="JN159" s="89"/>
      <c r="JO159" s="89"/>
      <c r="JP159" s="89"/>
      <c r="JQ159" s="89"/>
      <c r="JR159" s="89"/>
      <c r="JS159" s="89"/>
      <c r="JT159" s="89"/>
      <c r="JU159" s="89"/>
      <c r="JV159" s="89"/>
      <c r="JW159" s="89"/>
      <c r="JX159" s="89"/>
      <c r="JY159" s="89"/>
      <c r="JZ159" s="89"/>
      <c r="KA159" s="89"/>
      <c r="KB159" s="89"/>
      <c r="KC159" s="90"/>
      <c r="KE159" s="318"/>
      <c r="KF159" s="91"/>
      <c r="KG159" s="91"/>
      <c r="KH159" s="92"/>
      <c r="KI159" s="93"/>
      <c r="KJ159" s="93"/>
      <c r="KK159" s="93"/>
      <c r="KL159" s="93"/>
      <c r="KM159" s="93"/>
      <c r="KN159" s="93"/>
      <c r="KO159" s="93"/>
      <c r="KP159" s="93"/>
      <c r="KQ159" s="93"/>
      <c r="KR159" s="93"/>
      <c r="KS159" s="93"/>
      <c r="KT159" s="93"/>
      <c r="KU159" s="93"/>
      <c r="KV159" s="93"/>
      <c r="KW159" s="93"/>
      <c r="KX159" s="93"/>
      <c r="KY159" s="93"/>
      <c r="KZ159" s="93"/>
      <c r="LA159" s="93"/>
      <c r="LB159" s="93"/>
      <c r="LC159" s="93"/>
      <c r="LD159" s="93"/>
      <c r="LE159" s="93"/>
      <c r="LF159" s="93"/>
      <c r="LG159" s="93"/>
      <c r="LH159" s="93"/>
      <c r="LI159" s="93"/>
      <c r="LJ159" s="93"/>
      <c r="LK159" s="93"/>
      <c r="LL159" s="93"/>
      <c r="LM159" s="93"/>
      <c r="LN159" s="93"/>
      <c r="LO159" s="93"/>
      <c r="LP159" s="93"/>
      <c r="LQ159" s="93"/>
      <c r="LR159" s="93"/>
      <c r="LS159" s="93"/>
      <c r="LT159" s="93"/>
      <c r="LU159" s="93"/>
      <c r="LV159" s="93"/>
      <c r="LW159" s="93"/>
      <c r="LX159" s="93"/>
      <c r="LY159" s="93"/>
      <c r="LZ159" s="93"/>
    </row>
    <row r="160" spans="1:434" ht="17" thickBot="1">
      <c r="A160" s="319"/>
      <c r="B160" s="307"/>
      <c r="C160" s="306">
        <f ca="1">_xlfn.DAYS(TODAY(),F160)</f>
        <v>2602</v>
      </c>
      <c r="D160" s="306" t="s">
        <v>109</v>
      </c>
      <c r="E160" s="41" t="s">
        <v>65</v>
      </c>
      <c r="F160" s="309">
        <v>42830</v>
      </c>
      <c r="G160" s="99"/>
      <c r="H160" s="42">
        <v>0</v>
      </c>
      <c r="I160" s="43">
        <v>240</v>
      </c>
      <c r="J160" s="44"/>
      <c r="K160" s="45"/>
      <c r="L160" s="44">
        <v>270</v>
      </c>
      <c r="M160" s="45"/>
      <c r="N160" s="44">
        <v>705</v>
      </c>
      <c r="O160" s="45"/>
      <c r="P160" s="45"/>
      <c r="Q160" s="45"/>
      <c r="R160" s="45"/>
      <c r="S160" s="44">
        <v>787.5</v>
      </c>
      <c r="T160" s="44">
        <v>746</v>
      </c>
      <c r="U160" s="44"/>
      <c r="V160" s="45"/>
      <c r="W160" s="45"/>
      <c r="X160" s="45"/>
      <c r="Y160" s="44">
        <v>695</v>
      </c>
      <c r="Z160" s="44">
        <v>189</v>
      </c>
      <c r="AA160" s="45"/>
      <c r="AB160" s="44">
        <v>145</v>
      </c>
      <c r="AC160" s="45"/>
      <c r="AD160" s="44">
        <v>163</v>
      </c>
      <c r="AE160" s="44"/>
      <c r="AF160" s="45"/>
      <c r="AG160" s="44">
        <v>160</v>
      </c>
      <c r="AH160" s="45"/>
      <c r="AI160" s="45"/>
      <c r="AJ160" s="44">
        <v>88</v>
      </c>
      <c r="AK160" s="46"/>
      <c r="AL160" s="46"/>
      <c r="AM160" s="46"/>
      <c r="AN160" s="47">
        <v>49</v>
      </c>
      <c r="AO160" s="46"/>
      <c r="AP160" s="46"/>
      <c r="AQ160" s="47">
        <v>1</v>
      </c>
      <c r="AR160" s="46"/>
      <c r="AS160" s="46"/>
      <c r="AT160" s="46"/>
      <c r="AU160" s="46"/>
      <c r="AV160" s="47">
        <v>22</v>
      </c>
      <c r="AW160" s="46"/>
      <c r="AX160" s="46"/>
      <c r="AY160" s="47"/>
      <c r="AZ160" s="48">
        <v>1</v>
      </c>
      <c r="BA160" s="47"/>
      <c r="BC160" s="319"/>
      <c r="BD160">
        <v>0</v>
      </c>
      <c r="BE160" s="49" t="e">
        <f t="shared" si="198"/>
        <v>#N/A</v>
      </c>
      <c r="BF160" s="49">
        <f t="shared" si="198"/>
        <v>0</v>
      </c>
      <c r="BG160" s="49">
        <f t="shared" si="198"/>
        <v>240</v>
      </c>
      <c r="BH160" s="50" t="e">
        <f t="shared" si="198"/>
        <v>#N/A</v>
      </c>
      <c r="BI160" s="50" t="e">
        <f t="shared" si="198"/>
        <v>#N/A</v>
      </c>
      <c r="BJ160" s="50">
        <f t="shared" si="198"/>
        <v>270</v>
      </c>
      <c r="BK160" s="50" t="e">
        <f t="shared" si="198"/>
        <v>#N/A</v>
      </c>
      <c r="BL160" s="50">
        <f t="shared" si="198"/>
        <v>705</v>
      </c>
      <c r="BM160" s="50" t="e">
        <f t="shared" si="198"/>
        <v>#N/A</v>
      </c>
      <c r="BN160" s="50" t="e">
        <f t="shared" si="198"/>
        <v>#N/A</v>
      </c>
      <c r="BO160" s="50" t="e">
        <f t="shared" si="198"/>
        <v>#N/A</v>
      </c>
      <c r="BP160" s="50" t="e">
        <f t="shared" si="198"/>
        <v>#N/A</v>
      </c>
      <c r="BQ160" s="50">
        <f t="shared" si="198"/>
        <v>787.5</v>
      </c>
      <c r="BR160" s="50">
        <f t="shared" si="198"/>
        <v>746</v>
      </c>
      <c r="BS160" s="50" t="e">
        <f t="shared" si="198"/>
        <v>#N/A</v>
      </c>
      <c r="BT160" s="50" t="e">
        <f t="shared" si="196"/>
        <v>#N/A</v>
      </c>
      <c r="BU160" s="50" t="e">
        <f t="shared" si="196"/>
        <v>#N/A</v>
      </c>
      <c r="BV160" s="50" t="e">
        <f t="shared" si="196"/>
        <v>#N/A</v>
      </c>
      <c r="BW160" s="50">
        <f t="shared" si="196"/>
        <v>695</v>
      </c>
      <c r="BX160" s="50">
        <f t="shared" si="196"/>
        <v>189</v>
      </c>
      <c r="BY160" s="50" t="e">
        <f t="shared" si="196"/>
        <v>#N/A</v>
      </c>
      <c r="BZ160" s="50">
        <f t="shared" si="196"/>
        <v>145</v>
      </c>
      <c r="CA160" s="50" t="e">
        <f t="shared" si="196"/>
        <v>#N/A</v>
      </c>
      <c r="CB160" s="50">
        <f t="shared" si="196"/>
        <v>163</v>
      </c>
      <c r="CC160" s="50" t="e">
        <f t="shared" si="196"/>
        <v>#N/A</v>
      </c>
      <c r="CD160" s="50" t="e">
        <f t="shared" si="196"/>
        <v>#N/A</v>
      </c>
      <c r="CE160" s="50">
        <f t="shared" si="196"/>
        <v>160</v>
      </c>
      <c r="CF160" s="50" t="e">
        <f t="shared" si="196"/>
        <v>#N/A</v>
      </c>
      <c r="CG160" s="50" t="e">
        <f t="shared" si="196"/>
        <v>#N/A</v>
      </c>
      <c r="CH160" s="50">
        <f t="shared" si="196"/>
        <v>88</v>
      </c>
      <c r="CI160" s="50" t="e">
        <f t="shared" si="196"/>
        <v>#N/A</v>
      </c>
      <c r="CJ160" s="50" t="e">
        <f t="shared" si="197"/>
        <v>#N/A</v>
      </c>
      <c r="CK160" s="50" t="e">
        <f t="shared" si="197"/>
        <v>#N/A</v>
      </c>
      <c r="CL160" s="50">
        <f t="shared" si="197"/>
        <v>49</v>
      </c>
      <c r="CM160" s="50" t="e">
        <f t="shared" si="197"/>
        <v>#N/A</v>
      </c>
      <c r="CN160" s="50" t="e">
        <f t="shared" si="197"/>
        <v>#N/A</v>
      </c>
      <c r="CO160" s="50">
        <f t="shared" si="197"/>
        <v>1</v>
      </c>
      <c r="CP160" s="50" t="e">
        <f t="shared" si="197"/>
        <v>#N/A</v>
      </c>
      <c r="CQ160" s="50" t="e">
        <f t="shared" si="197"/>
        <v>#N/A</v>
      </c>
      <c r="CR160" s="50" t="e">
        <f t="shared" si="197"/>
        <v>#N/A</v>
      </c>
      <c r="CS160" s="50" t="e">
        <f t="shared" si="197"/>
        <v>#N/A</v>
      </c>
      <c r="CT160" s="50">
        <f t="shared" si="197"/>
        <v>22</v>
      </c>
      <c r="CU160" s="50" t="e">
        <f t="shared" si="197"/>
        <v>#N/A</v>
      </c>
      <c r="CV160" s="50" t="e">
        <f t="shared" si="197"/>
        <v>#N/A</v>
      </c>
      <c r="CW160" s="50" t="e">
        <f t="shared" si="197"/>
        <v>#N/A</v>
      </c>
      <c r="CX160" s="50">
        <f t="shared" si="197"/>
        <v>1</v>
      </c>
      <c r="CY160" s="50" t="e">
        <f t="shared" si="197"/>
        <v>#N/A</v>
      </c>
      <c r="CZ160" s="50" t="e">
        <f>IF(#REF!="",NA(),#REF!)</f>
        <v>#REF!</v>
      </c>
      <c r="DA160" s="50" t="e">
        <f>IF(#REF!="",NA(),#REF!)</f>
        <v>#REF!</v>
      </c>
      <c r="DB160" s="50" t="e">
        <f>IF(#REF!="",NA(),#REF!)</f>
        <v>#REF!</v>
      </c>
      <c r="DC160" s="50" t="e">
        <f>IF(#REF!="",NA(),#REF!)</f>
        <v>#REF!</v>
      </c>
      <c r="DD160" s="50" t="e">
        <f>IF(#REF!="",NA(),#REF!)</f>
        <v>#REF!</v>
      </c>
      <c r="DE160" s="50" t="e">
        <f>IF(#REF!="",NA(),#REF!)</f>
        <v>#REF!</v>
      </c>
      <c r="DF160" s="50" t="e">
        <f>IF(#REF!="",NA(),#REF!)</f>
        <v>#REF!</v>
      </c>
      <c r="DG160" s="50" t="e">
        <f>IF(#REF!="",NA(),#REF!)</f>
        <v>#REF!</v>
      </c>
      <c r="DH160" s="50" t="e">
        <f>IF(#REF!="",NA(),#REF!)</f>
        <v>#REF!</v>
      </c>
      <c r="DI160" s="50" t="e">
        <f>IF(#REF!="",NA(),#REF!)</f>
        <v>#REF!</v>
      </c>
      <c r="DJ160" s="50" t="e">
        <f>IF(#REF!="",NA(),#REF!)</f>
        <v>#REF!</v>
      </c>
      <c r="DK160" s="50" t="e">
        <f>IF(#REF!="",NA(),#REF!)</f>
        <v>#REF!</v>
      </c>
      <c r="DL160" s="50" t="e">
        <f>IF(#REF!="",NA(),#REF!)</f>
        <v>#REF!</v>
      </c>
      <c r="DM160" s="50" t="e">
        <f>IF(#REF!="",NA(),#REF!)</f>
        <v>#REF!</v>
      </c>
      <c r="DN160" s="50" t="e">
        <f>IF(#REF!="",NA(),#REF!)</f>
        <v>#REF!</v>
      </c>
      <c r="DO160" s="50" t="e">
        <f>IF(#REF!="",NA(),#REF!)</f>
        <v>#REF!</v>
      </c>
      <c r="DP160" s="50" t="e">
        <f>IF(#REF!="",NA(),#REF!)</f>
        <v>#REF!</v>
      </c>
      <c r="DQ160" s="50" t="e">
        <f>IF(#REF!="",NA(),#REF!)</f>
        <v>#REF!</v>
      </c>
      <c r="DR160" s="50" t="e">
        <f>IF(#REF!="",NA(),#REF!)</f>
        <v>#REF!</v>
      </c>
      <c r="DS160" s="50" t="e">
        <f>IF(#REF!="",NA(),#REF!)</f>
        <v>#REF!</v>
      </c>
      <c r="DT160" s="50" t="e">
        <f>IF(#REF!="",NA(),#REF!)</f>
        <v>#REF!</v>
      </c>
      <c r="DU160" s="50" t="e">
        <f>IF(#REF!="",NA(),#REF!)</f>
        <v>#REF!</v>
      </c>
      <c r="DV160" s="50" t="e">
        <f>IF(#REF!="",NA(),#REF!)</f>
        <v>#REF!</v>
      </c>
      <c r="DW160" s="50" t="e">
        <f>IF(#REF!="",NA(),#REF!)</f>
        <v>#REF!</v>
      </c>
      <c r="DX160" s="51" t="e">
        <f>IF(#REF!="",NA(),#REF!)</f>
        <v>#REF!</v>
      </c>
      <c r="DY160" s="303">
        <f ca="1">_xlfn.DAYS(TODAY(),EC160)</f>
        <v>2602</v>
      </c>
      <c r="DZ160" s="323" t="s">
        <v>109</v>
      </c>
      <c r="EA160" s="52">
        <f t="shared" ref="EA160" si="203">SUM(EL160:HC160)</f>
        <v>4261.5</v>
      </c>
      <c r="EB160" s="41" t="s">
        <v>65</v>
      </c>
      <c r="EC160" s="309">
        <v>42830</v>
      </c>
      <c r="ED160" s="312"/>
      <c r="EE160" s="313"/>
      <c r="EF160" s="313"/>
      <c r="EG160" s="313"/>
      <c r="EH160" s="313"/>
      <c r="EI160" s="313"/>
      <c r="EJ160" s="53" t="str">
        <f t="shared" si="187"/>
        <v/>
      </c>
      <c r="EK160" s="53">
        <f t="shared" si="187"/>
        <v>0</v>
      </c>
      <c r="EL160" s="53">
        <f t="shared" si="187"/>
        <v>240</v>
      </c>
      <c r="EM160" s="54" t="str">
        <f t="shared" si="187"/>
        <v/>
      </c>
      <c r="EN160" s="54" t="str">
        <f t="shared" si="187"/>
        <v/>
      </c>
      <c r="EO160" s="54">
        <f t="shared" si="187"/>
        <v>270</v>
      </c>
      <c r="EP160" s="54" t="str">
        <f t="shared" si="187"/>
        <v/>
      </c>
      <c r="EQ160" s="54">
        <f t="shared" si="187"/>
        <v>705</v>
      </c>
      <c r="ER160" s="54" t="str">
        <f t="shared" si="187"/>
        <v/>
      </c>
      <c r="ES160" s="54" t="str">
        <f t="shared" si="187"/>
        <v/>
      </c>
      <c r="ET160" s="54" t="str">
        <f t="shared" si="187"/>
        <v/>
      </c>
      <c r="EU160" s="54" t="str">
        <f t="shared" si="187"/>
        <v/>
      </c>
      <c r="EV160" s="54">
        <f t="shared" si="187"/>
        <v>787.5</v>
      </c>
      <c r="EW160" s="54">
        <f t="shared" si="187"/>
        <v>746</v>
      </c>
      <c r="EX160" s="54" t="str">
        <f t="shared" si="187"/>
        <v/>
      </c>
      <c r="EY160" s="54" t="str">
        <f t="shared" si="187"/>
        <v/>
      </c>
      <c r="EZ160" s="54" t="str">
        <f t="shared" si="165"/>
        <v/>
      </c>
      <c r="FA160" s="54" t="str">
        <f t="shared" si="165"/>
        <v/>
      </c>
      <c r="FB160" s="54">
        <f t="shared" si="165"/>
        <v>695</v>
      </c>
      <c r="FC160" s="54">
        <f t="shared" si="165"/>
        <v>189</v>
      </c>
      <c r="FD160" s="54" t="str">
        <f t="shared" si="193"/>
        <v/>
      </c>
      <c r="FE160" s="54">
        <f t="shared" si="193"/>
        <v>145</v>
      </c>
      <c r="FF160" s="54" t="str">
        <f t="shared" si="193"/>
        <v/>
      </c>
      <c r="FG160" s="54">
        <f t="shared" si="193"/>
        <v>163</v>
      </c>
      <c r="FH160" s="54" t="str">
        <f t="shared" si="193"/>
        <v/>
      </c>
      <c r="FI160" s="54" t="str">
        <f t="shared" si="193"/>
        <v/>
      </c>
      <c r="FJ160" s="54">
        <f t="shared" si="193"/>
        <v>160</v>
      </c>
      <c r="FK160" s="54" t="str">
        <f t="shared" si="193"/>
        <v/>
      </c>
      <c r="FL160" s="54" t="str">
        <f t="shared" si="193"/>
        <v/>
      </c>
      <c r="FM160" s="54">
        <f t="shared" si="163"/>
        <v>88</v>
      </c>
      <c r="FN160" s="54" t="str">
        <f t="shared" si="163"/>
        <v/>
      </c>
      <c r="FO160" s="54" t="str">
        <f t="shared" si="163"/>
        <v/>
      </c>
      <c r="FP160" s="54" t="str">
        <f t="shared" si="163"/>
        <v/>
      </c>
      <c r="FQ160" s="54">
        <f t="shared" si="176"/>
        <v>49</v>
      </c>
      <c r="FR160" s="54" t="str">
        <f t="shared" si="176"/>
        <v/>
      </c>
      <c r="FS160" s="54" t="str">
        <f t="shared" ref="FS160:GD186" si="204">IF(ISNUMBER(CN160),CN160,"")</f>
        <v/>
      </c>
      <c r="FT160" s="54">
        <f t="shared" si="204"/>
        <v>1</v>
      </c>
      <c r="FU160" s="54" t="str">
        <f t="shared" si="204"/>
        <v/>
      </c>
      <c r="FV160" s="54" t="str">
        <f t="shared" si="204"/>
        <v/>
      </c>
      <c r="FW160" s="54" t="str">
        <f t="shared" si="204"/>
        <v/>
      </c>
      <c r="FX160" s="54" t="str">
        <f t="shared" si="204"/>
        <v/>
      </c>
      <c r="FY160" s="54">
        <f t="shared" si="204"/>
        <v>22</v>
      </c>
      <c r="FZ160" s="54" t="str">
        <f t="shared" si="204"/>
        <v/>
      </c>
      <c r="GA160" s="54" t="str">
        <f t="shared" si="204"/>
        <v/>
      </c>
      <c r="GB160" s="54" t="str">
        <f t="shared" si="189"/>
        <v/>
      </c>
      <c r="GC160" s="54">
        <f t="shared" si="189"/>
        <v>1</v>
      </c>
      <c r="GD160" s="54" t="str">
        <f t="shared" si="189"/>
        <v/>
      </c>
      <c r="GE160" s="54" t="str">
        <f t="shared" si="189"/>
        <v/>
      </c>
      <c r="GF160" s="54" t="str">
        <f t="shared" si="189"/>
        <v/>
      </c>
      <c r="GG160" s="54" t="str">
        <f t="shared" si="189"/>
        <v/>
      </c>
      <c r="GH160" s="54" t="str">
        <f t="shared" si="189"/>
        <v/>
      </c>
      <c r="GI160" s="54" t="str">
        <f t="shared" si="189"/>
        <v/>
      </c>
      <c r="GJ160" s="54" t="str">
        <f t="shared" si="202"/>
        <v/>
      </c>
      <c r="GK160" s="54" t="str">
        <f t="shared" si="202"/>
        <v/>
      </c>
      <c r="GL160" s="54" t="str">
        <f t="shared" si="202"/>
        <v/>
      </c>
      <c r="GM160" s="54" t="str">
        <f t="shared" si="202"/>
        <v/>
      </c>
      <c r="GN160" s="54" t="str">
        <f t="shared" si="202"/>
        <v/>
      </c>
      <c r="GO160" s="54" t="str">
        <f t="shared" si="202"/>
        <v/>
      </c>
      <c r="GP160" s="54" t="str">
        <f t="shared" si="202"/>
        <v/>
      </c>
      <c r="GQ160" s="54" t="str">
        <f t="shared" si="202"/>
        <v/>
      </c>
      <c r="GR160" s="54" t="str">
        <f t="shared" si="202"/>
        <v/>
      </c>
      <c r="GS160" s="54" t="str">
        <f t="shared" si="173"/>
        <v/>
      </c>
      <c r="GT160" s="54" t="str">
        <f t="shared" si="173"/>
        <v/>
      </c>
      <c r="GU160" s="54" t="str">
        <f t="shared" si="173"/>
        <v/>
      </c>
      <c r="GV160" s="54" t="str">
        <f t="shared" si="173"/>
        <v/>
      </c>
      <c r="GW160" s="54" t="str">
        <f t="shared" si="173"/>
        <v/>
      </c>
      <c r="GX160" s="54" t="str">
        <f t="shared" si="131"/>
        <v/>
      </c>
      <c r="GY160" s="54" t="str">
        <f t="shared" si="131"/>
        <v/>
      </c>
      <c r="GZ160" s="54" t="str">
        <f t="shared" si="125"/>
        <v/>
      </c>
      <c r="HA160" s="54" t="str">
        <f t="shared" si="125"/>
        <v/>
      </c>
      <c r="HB160" s="54" t="str">
        <f t="shared" si="125"/>
        <v/>
      </c>
      <c r="HC160" s="55" t="str">
        <f t="shared" si="125"/>
        <v/>
      </c>
      <c r="HD160" s="313"/>
      <c r="HE160" s="313"/>
      <c r="HF160" s="313"/>
      <c r="HG160" s="313"/>
      <c r="HH160" s="313"/>
      <c r="HI160" s="316"/>
      <c r="HK160">
        <f>SUM($EJ160:EK160)</f>
        <v>0</v>
      </c>
      <c r="HL160">
        <f>SUM($EJ160:EL160)</f>
        <v>240</v>
      </c>
      <c r="HM160">
        <f>SUM($EJ160:EM160)</f>
        <v>240</v>
      </c>
      <c r="HN160">
        <f>SUM($EJ160:EN160)</f>
        <v>240</v>
      </c>
      <c r="HO160">
        <f>SUM($EJ160:EO160)</f>
        <v>510</v>
      </c>
      <c r="HP160">
        <f>SUM($EJ160:EP160)</f>
        <v>510</v>
      </c>
      <c r="HQ160">
        <f>SUM($EJ160:EQ160)</f>
        <v>1215</v>
      </c>
      <c r="HR160">
        <f>SUM($EJ160:ER160)</f>
        <v>1215</v>
      </c>
      <c r="HS160">
        <f>SUM($EJ160:ES160)</f>
        <v>1215</v>
      </c>
      <c r="HT160">
        <f>SUM($EJ160:ET160)</f>
        <v>1215</v>
      </c>
      <c r="HU160">
        <f>SUM($EJ160:EU160)</f>
        <v>1215</v>
      </c>
      <c r="HV160">
        <f>SUM($EJ160:EV160)</f>
        <v>2002.5</v>
      </c>
      <c r="HW160">
        <f>SUM($EJ160:EW160)</f>
        <v>2748.5</v>
      </c>
      <c r="HX160">
        <f>SUM($EJ160:EX160)</f>
        <v>2748.5</v>
      </c>
      <c r="HY160">
        <f>SUM($EJ160:EY160)</f>
        <v>2748.5</v>
      </c>
      <c r="HZ160">
        <f>SUM($EJ160:EZ160)</f>
        <v>2748.5</v>
      </c>
      <c r="IA160">
        <f>SUM($EJ160:FA160)</f>
        <v>2748.5</v>
      </c>
      <c r="IB160">
        <f>SUM($EJ160:FB160)</f>
        <v>3443.5</v>
      </c>
      <c r="IC160">
        <f>SUM($EJ160:FC160)</f>
        <v>3632.5</v>
      </c>
      <c r="ID160">
        <f>SUM($EJ160:FD160)</f>
        <v>3632.5</v>
      </c>
      <c r="IE160">
        <f>SUM($EJ160:FE160)</f>
        <v>3777.5</v>
      </c>
      <c r="IF160">
        <f>SUM($EJ160:FF160)</f>
        <v>3777.5</v>
      </c>
      <c r="IG160">
        <f>SUM($EJ160:FG160)</f>
        <v>3940.5</v>
      </c>
      <c r="IH160">
        <f>SUM($EJ160:FH160)</f>
        <v>3940.5</v>
      </c>
      <c r="II160">
        <f>SUM($EJ160:FI160)</f>
        <v>3940.5</v>
      </c>
      <c r="IJ160">
        <f>SUM($EJ160:FJ160)</f>
        <v>4100.5</v>
      </c>
      <c r="IK160">
        <f>SUM($EJ160:FK160)</f>
        <v>4100.5</v>
      </c>
      <c r="IL160">
        <f>SUM($EJ160:FL160)</f>
        <v>4100.5</v>
      </c>
      <c r="IM160">
        <f>SUM($EJ160:FM160)</f>
        <v>4188.5</v>
      </c>
      <c r="IN160">
        <f>SUM($EJ160:FN160)</f>
        <v>4188.5</v>
      </c>
      <c r="IO160">
        <f>SUM($EJ160:FO160)</f>
        <v>4188.5</v>
      </c>
      <c r="IP160">
        <f>SUM($EJ160:FP160)</f>
        <v>4188.5</v>
      </c>
      <c r="IQ160">
        <f>SUM($EJ160:FQ160)</f>
        <v>4237.5</v>
      </c>
      <c r="IR160">
        <f>SUM($EJ160:FR160)</f>
        <v>4237.5</v>
      </c>
      <c r="IS160">
        <f>SUM($EJ160:FS160)</f>
        <v>4237.5</v>
      </c>
      <c r="IT160">
        <f>SUM($EJ160:FT160)</f>
        <v>4238.5</v>
      </c>
      <c r="IU160">
        <f>SUM($EJ160:FU160)</f>
        <v>4238.5</v>
      </c>
      <c r="IV160">
        <f>SUM($EJ160:FV160)</f>
        <v>4238.5</v>
      </c>
      <c r="IW160">
        <f>SUM($EJ160:FW160)</f>
        <v>4238.5</v>
      </c>
      <c r="IX160">
        <f>SUM($EJ160:FX160)</f>
        <v>4238.5</v>
      </c>
      <c r="IY160">
        <f>SUM($EJ160:FY160)</f>
        <v>4260.5</v>
      </c>
      <c r="IZ160">
        <f>SUM($EJ160:FZ160)</f>
        <v>4260.5</v>
      </c>
      <c r="JA160">
        <f>SUM($EJ160:GA160)</f>
        <v>4260.5</v>
      </c>
      <c r="JB160">
        <f>SUM($EJ160:GB160)</f>
        <v>4260.5</v>
      </c>
      <c r="JC160">
        <f>SUM($EJ160:GC160)</f>
        <v>4261.5</v>
      </c>
      <c r="JD160">
        <f>SUM($EJ160:GD160)</f>
        <v>4261.5</v>
      </c>
      <c r="JE160">
        <f>SUM($EJ160:GE160)</f>
        <v>4261.5</v>
      </c>
      <c r="JF160">
        <f>SUM($EJ160:GF160)</f>
        <v>4261.5</v>
      </c>
      <c r="JG160">
        <f>SUM($EJ160:GG160)</f>
        <v>4261.5</v>
      </c>
      <c r="JH160">
        <f>SUM($EJ160:GH160)</f>
        <v>4261.5</v>
      </c>
      <c r="JI160">
        <f>SUM($EJ160:GI160)</f>
        <v>4261.5</v>
      </c>
      <c r="JJ160">
        <f>SUM($EJ160:GJ160)</f>
        <v>4261.5</v>
      </c>
      <c r="JK160">
        <f>SUM($EJ160:GK160)</f>
        <v>4261.5</v>
      </c>
      <c r="JL160">
        <f>SUM($EJ160:GL160)</f>
        <v>4261.5</v>
      </c>
      <c r="JM160">
        <f>SUM($EJ160:GM160)</f>
        <v>4261.5</v>
      </c>
      <c r="JN160">
        <f>SUM($EJ160:GN160)</f>
        <v>4261.5</v>
      </c>
      <c r="JO160">
        <f>SUM($EJ160:GO160)</f>
        <v>4261.5</v>
      </c>
      <c r="JP160">
        <f>SUM($EJ160:GP160)</f>
        <v>4261.5</v>
      </c>
      <c r="JQ160">
        <f>SUM($EJ160:GQ160)</f>
        <v>4261.5</v>
      </c>
      <c r="JR160">
        <f>SUM($EJ160:GR160)</f>
        <v>4261.5</v>
      </c>
      <c r="JS160">
        <f>SUM($EJ160:GS160)</f>
        <v>4261.5</v>
      </c>
      <c r="JT160">
        <f>SUM($EJ160:GT160)</f>
        <v>4261.5</v>
      </c>
      <c r="JU160">
        <f>SUM($EJ160:GU160)</f>
        <v>4261.5</v>
      </c>
      <c r="JV160">
        <f>SUM($EJ160:GV160)</f>
        <v>4261.5</v>
      </c>
      <c r="JW160">
        <f>SUM($EJ160:GW160)</f>
        <v>4261.5</v>
      </c>
      <c r="JX160">
        <f>SUM($EJ160:GX160)</f>
        <v>4261.5</v>
      </c>
      <c r="JY160">
        <f>SUM($EJ160:GY160)</f>
        <v>4261.5</v>
      </c>
      <c r="JZ160">
        <f>SUM($EJ160:GZ160)</f>
        <v>4261.5</v>
      </c>
      <c r="KA160">
        <f>SUM($EJ160:HA160)</f>
        <v>4261.5</v>
      </c>
      <c r="KB160">
        <f>SUM($EJ160:HB160)</f>
        <v>4261.5</v>
      </c>
      <c r="KC160">
        <f>SUM($EJ160:HC160)</f>
        <v>4261.5</v>
      </c>
      <c r="KE160" s="318"/>
      <c r="KF160" s="56"/>
      <c r="KG160" s="56"/>
      <c r="KH160" s="56">
        <f t="shared" ref="KH160:LZ160" si="205">IF(I160="",NA(),I160*1)</f>
        <v>240</v>
      </c>
      <c r="KI160" s="56" t="e">
        <f t="shared" si="205"/>
        <v>#N/A</v>
      </c>
      <c r="KJ160" s="56" t="e">
        <f t="shared" si="205"/>
        <v>#N/A</v>
      </c>
      <c r="KK160" s="56">
        <f t="shared" si="205"/>
        <v>270</v>
      </c>
      <c r="KL160" s="56" t="e">
        <f t="shared" si="205"/>
        <v>#N/A</v>
      </c>
      <c r="KM160" s="56">
        <f t="shared" si="205"/>
        <v>705</v>
      </c>
      <c r="KN160" s="56" t="e">
        <f t="shared" si="205"/>
        <v>#N/A</v>
      </c>
      <c r="KO160" s="56" t="e">
        <f t="shared" si="205"/>
        <v>#N/A</v>
      </c>
      <c r="KP160" s="56" t="e">
        <f t="shared" si="205"/>
        <v>#N/A</v>
      </c>
      <c r="KQ160" s="56" t="e">
        <f t="shared" si="205"/>
        <v>#N/A</v>
      </c>
      <c r="KR160" s="56">
        <f t="shared" si="205"/>
        <v>787.5</v>
      </c>
      <c r="KS160" s="56">
        <f t="shared" si="205"/>
        <v>746</v>
      </c>
      <c r="KT160" s="56" t="e">
        <f t="shared" si="205"/>
        <v>#N/A</v>
      </c>
      <c r="KU160" s="56" t="e">
        <f t="shared" si="205"/>
        <v>#N/A</v>
      </c>
      <c r="KV160" s="56" t="e">
        <f t="shared" si="205"/>
        <v>#N/A</v>
      </c>
      <c r="KW160" s="56" t="e">
        <f t="shared" si="205"/>
        <v>#N/A</v>
      </c>
      <c r="KX160" s="56">
        <f t="shared" si="205"/>
        <v>695</v>
      </c>
      <c r="KY160" s="56">
        <f t="shared" si="205"/>
        <v>189</v>
      </c>
      <c r="KZ160" s="56" t="e">
        <f t="shared" si="205"/>
        <v>#N/A</v>
      </c>
      <c r="LA160" s="56">
        <f t="shared" si="205"/>
        <v>145</v>
      </c>
      <c r="LB160" s="56" t="e">
        <f t="shared" si="205"/>
        <v>#N/A</v>
      </c>
      <c r="LC160" s="56">
        <f t="shared" si="205"/>
        <v>163</v>
      </c>
      <c r="LD160" s="56" t="e">
        <f t="shared" si="205"/>
        <v>#N/A</v>
      </c>
      <c r="LE160" s="56" t="e">
        <f t="shared" si="205"/>
        <v>#N/A</v>
      </c>
      <c r="LF160" s="56">
        <f t="shared" si="205"/>
        <v>160</v>
      </c>
      <c r="LG160" s="56" t="e">
        <f t="shared" si="205"/>
        <v>#N/A</v>
      </c>
      <c r="LH160" s="56" t="e">
        <f t="shared" si="205"/>
        <v>#N/A</v>
      </c>
      <c r="LI160" s="56">
        <f t="shared" si="205"/>
        <v>88</v>
      </c>
      <c r="LJ160" s="56" t="e">
        <f t="shared" si="205"/>
        <v>#N/A</v>
      </c>
      <c r="LK160" s="56" t="e">
        <f t="shared" si="205"/>
        <v>#N/A</v>
      </c>
      <c r="LL160" s="56" t="e">
        <f t="shared" si="205"/>
        <v>#N/A</v>
      </c>
      <c r="LM160" s="56">
        <f t="shared" si="205"/>
        <v>49</v>
      </c>
      <c r="LN160" s="56" t="e">
        <f t="shared" si="205"/>
        <v>#N/A</v>
      </c>
      <c r="LO160" s="56" t="e">
        <f t="shared" si="205"/>
        <v>#N/A</v>
      </c>
      <c r="LP160" s="56">
        <f t="shared" si="205"/>
        <v>1</v>
      </c>
      <c r="LQ160" s="56" t="e">
        <f t="shared" si="205"/>
        <v>#N/A</v>
      </c>
      <c r="LR160" s="56" t="e">
        <f t="shared" si="205"/>
        <v>#N/A</v>
      </c>
      <c r="LS160" s="56" t="e">
        <f t="shared" si="205"/>
        <v>#N/A</v>
      </c>
      <c r="LT160" s="56" t="e">
        <f t="shared" si="205"/>
        <v>#N/A</v>
      </c>
      <c r="LU160" s="56">
        <f t="shared" si="205"/>
        <v>22</v>
      </c>
      <c r="LV160" s="56" t="e">
        <f t="shared" si="205"/>
        <v>#N/A</v>
      </c>
      <c r="LW160" s="56" t="e">
        <f t="shared" si="205"/>
        <v>#N/A</v>
      </c>
      <c r="LX160" s="56" t="e">
        <f t="shared" si="205"/>
        <v>#N/A</v>
      </c>
      <c r="LY160" s="56">
        <f t="shared" si="205"/>
        <v>1</v>
      </c>
      <c r="LZ160" s="56" t="e">
        <f t="shared" si="205"/>
        <v>#N/A</v>
      </c>
      <c r="MB160" s="57">
        <f t="shared" ref="MB160:NT160" si="206">IF(ISNUMBER(KH160),KH160,"")</f>
        <v>240</v>
      </c>
      <c r="MC160" s="57" t="str">
        <f t="shared" si="206"/>
        <v/>
      </c>
      <c r="MD160" s="57" t="str">
        <f t="shared" si="206"/>
        <v/>
      </c>
      <c r="ME160" s="57">
        <f t="shared" si="206"/>
        <v>270</v>
      </c>
      <c r="MF160" s="57" t="str">
        <f t="shared" si="206"/>
        <v/>
      </c>
      <c r="MG160" s="57">
        <f t="shared" si="206"/>
        <v>705</v>
      </c>
      <c r="MH160" s="57" t="str">
        <f t="shared" si="206"/>
        <v/>
      </c>
      <c r="MI160" s="57" t="str">
        <f t="shared" si="206"/>
        <v/>
      </c>
      <c r="MJ160" s="57" t="str">
        <f t="shared" si="206"/>
        <v/>
      </c>
      <c r="MK160" s="57" t="str">
        <f t="shared" si="206"/>
        <v/>
      </c>
      <c r="ML160" s="57">
        <f t="shared" si="206"/>
        <v>787.5</v>
      </c>
      <c r="MM160" s="57">
        <f t="shared" si="206"/>
        <v>746</v>
      </c>
      <c r="MN160" s="57" t="str">
        <f t="shared" si="206"/>
        <v/>
      </c>
      <c r="MO160" s="57" t="str">
        <f t="shared" si="206"/>
        <v/>
      </c>
      <c r="MP160" s="57" t="str">
        <f t="shared" si="206"/>
        <v/>
      </c>
      <c r="MQ160" s="57" t="str">
        <f t="shared" si="206"/>
        <v/>
      </c>
      <c r="MR160" s="57">
        <f t="shared" si="206"/>
        <v>695</v>
      </c>
      <c r="MS160" s="57">
        <f t="shared" si="206"/>
        <v>189</v>
      </c>
      <c r="MT160" s="57" t="str">
        <f t="shared" si="206"/>
        <v/>
      </c>
      <c r="MU160" s="57">
        <f t="shared" si="206"/>
        <v>145</v>
      </c>
      <c r="MV160" s="57" t="str">
        <f t="shared" si="206"/>
        <v/>
      </c>
      <c r="MW160" s="57">
        <f t="shared" si="206"/>
        <v>163</v>
      </c>
      <c r="MX160" s="57" t="str">
        <f t="shared" si="206"/>
        <v/>
      </c>
      <c r="MY160" s="57" t="str">
        <f t="shared" si="206"/>
        <v/>
      </c>
      <c r="MZ160" s="57">
        <f t="shared" si="206"/>
        <v>160</v>
      </c>
      <c r="NA160" s="57" t="str">
        <f t="shared" si="206"/>
        <v/>
      </c>
      <c r="NB160" s="57" t="str">
        <f t="shared" si="206"/>
        <v/>
      </c>
      <c r="NC160" s="57">
        <f t="shared" si="206"/>
        <v>88</v>
      </c>
      <c r="ND160" s="57" t="str">
        <f t="shared" si="206"/>
        <v/>
      </c>
      <c r="NE160" s="57" t="str">
        <f t="shared" si="206"/>
        <v/>
      </c>
      <c r="NF160" s="57" t="str">
        <f t="shared" si="206"/>
        <v/>
      </c>
      <c r="NG160" s="57">
        <f t="shared" si="206"/>
        <v>49</v>
      </c>
      <c r="NH160" s="57" t="str">
        <f t="shared" si="206"/>
        <v/>
      </c>
      <c r="NI160" s="57" t="str">
        <f t="shared" si="206"/>
        <v/>
      </c>
      <c r="NJ160" s="57">
        <f t="shared" si="206"/>
        <v>1</v>
      </c>
      <c r="NK160" s="57" t="str">
        <f t="shared" si="206"/>
        <v/>
      </c>
      <c r="NL160" s="57" t="str">
        <f t="shared" si="206"/>
        <v/>
      </c>
      <c r="NM160" s="57" t="str">
        <f t="shared" si="206"/>
        <v/>
      </c>
      <c r="NN160" s="57" t="str">
        <f t="shared" si="206"/>
        <v/>
      </c>
      <c r="NO160" s="57">
        <f t="shared" si="206"/>
        <v>22</v>
      </c>
      <c r="NP160" s="57" t="str">
        <f t="shared" si="206"/>
        <v/>
      </c>
      <c r="NQ160" s="57" t="str">
        <f t="shared" si="206"/>
        <v/>
      </c>
      <c r="NR160" s="57" t="str">
        <f t="shared" si="206"/>
        <v/>
      </c>
      <c r="NS160" s="57">
        <f t="shared" si="206"/>
        <v>1</v>
      </c>
      <c r="NT160" s="57" t="str">
        <f t="shared" si="206"/>
        <v/>
      </c>
      <c r="NU160" s="57" t="str">
        <f>IF(ISNUMBER(#REF!),#REF!,"")</f>
        <v/>
      </c>
      <c r="NV160" s="57" t="str">
        <f>IF(ISNUMBER(#REF!),#REF!,"")</f>
        <v/>
      </c>
      <c r="NX160" s="57">
        <f>SUM($MB160:MC160)</f>
        <v>240</v>
      </c>
      <c r="NY160" s="57">
        <f>SUM($MB160:MD160)</f>
        <v>240</v>
      </c>
      <c r="NZ160" s="57">
        <f>SUM($MB160:ME160)</f>
        <v>510</v>
      </c>
      <c r="OA160" s="57">
        <f>SUM($MB160:MF160)</f>
        <v>510</v>
      </c>
      <c r="OB160" s="57">
        <f>SUM($MB160:MG160)</f>
        <v>1215</v>
      </c>
      <c r="OC160" s="57">
        <f>SUM($MB160:MH160)</f>
        <v>1215</v>
      </c>
      <c r="OD160" s="57">
        <f>SUM($MB160:MI160)</f>
        <v>1215</v>
      </c>
      <c r="OE160" s="57">
        <f>SUM($MB160:MJ160)</f>
        <v>1215</v>
      </c>
      <c r="OF160" s="57">
        <f>SUM($MB160:MK160)</f>
        <v>1215</v>
      </c>
      <c r="OG160" s="57">
        <f>SUM($MB160:ML160)</f>
        <v>2002.5</v>
      </c>
      <c r="OH160" s="57">
        <f>SUM($MB160:MM160)</f>
        <v>2748.5</v>
      </c>
      <c r="OI160" s="57">
        <f>SUM($MB160:MN160)</f>
        <v>2748.5</v>
      </c>
      <c r="OJ160" s="57">
        <f>SUM($MB160:MO160)</f>
        <v>2748.5</v>
      </c>
      <c r="OK160" s="57">
        <f>SUM($MB160:MP160)</f>
        <v>2748.5</v>
      </c>
      <c r="OL160" s="57">
        <f>SUM($MB160:MQ160)</f>
        <v>2748.5</v>
      </c>
      <c r="OM160" s="57">
        <f>SUM($MB160:MR160)</f>
        <v>3443.5</v>
      </c>
      <c r="ON160" s="57">
        <f>SUM($MB160:MS160)</f>
        <v>3632.5</v>
      </c>
      <c r="OO160" s="57">
        <f>SUM($MB160:MT160)</f>
        <v>3632.5</v>
      </c>
      <c r="OP160" s="57">
        <f>SUM($MB160:MU160)</f>
        <v>3777.5</v>
      </c>
      <c r="OQ160" s="57">
        <f>SUM($MB160:MV160)</f>
        <v>3777.5</v>
      </c>
      <c r="OR160" s="57">
        <f>SUM($MB160:MW160)</f>
        <v>3940.5</v>
      </c>
      <c r="OS160" s="57">
        <f>SUM($MB160:MX160)</f>
        <v>3940.5</v>
      </c>
      <c r="OT160" s="57">
        <f>SUM($MB160:MY160)</f>
        <v>3940.5</v>
      </c>
      <c r="OU160" s="57">
        <f>SUM($MB160:MZ160)</f>
        <v>4100.5</v>
      </c>
      <c r="OV160" s="57">
        <f>SUM($MB160:NA160)</f>
        <v>4100.5</v>
      </c>
      <c r="OW160" s="57">
        <f>SUM($MB160:NB160)</f>
        <v>4100.5</v>
      </c>
      <c r="OX160" s="57">
        <f>SUM($MB160:NC160)</f>
        <v>4188.5</v>
      </c>
      <c r="OY160" s="57">
        <f>SUM($MB160:ND160)</f>
        <v>4188.5</v>
      </c>
      <c r="OZ160" s="57">
        <f>SUM($MB160:NE160)</f>
        <v>4188.5</v>
      </c>
      <c r="PA160" s="57">
        <f>SUM($MB160:NF160)</f>
        <v>4188.5</v>
      </c>
      <c r="PB160" s="57">
        <f>SUM($MB160:NG160)</f>
        <v>4237.5</v>
      </c>
      <c r="PC160" s="57">
        <f>SUM($MB160:NH160)</f>
        <v>4237.5</v>
      </c>
      <c r="PD160" s="57">
        <f>SUM($MB160:NI160)</f>
        <v>4237.5</v>
      </c>
      <c r="PE160" s="57">
        <f>SUM($MB160:NJ160)</f>
        <v>4238.5</v>
      </c>
      <c r="PF160" s="57">
        <f>SUM($MB160:NK160)</f>
        <v>4238.5</v>
      </c>
      <c r="PG160" s="57">
        <f>SUM($MB160:NL160)</f>
        <v>4238.5</v>
      </c>
      <c r="PH160" s="57">
        <f>SUM($MB160:NM160)</f>
        <v>4238.5</v>
      </c>
      <c r="PI160" s="57">
        <f>SUM($MB160:NN160)</f>
        <v>4238.5</v>
      </c>
      <c r="PJ160" s="57">
        <f>SUM($MB160:NO160)</f>
        <v>4260.5</v>
      </c>
      <c r="PK160" s="57">
        <f>SUM($MB160:NP160)</f>
        <v>4260.5</v>
      </c>
      <c r="PL160" s="57">
        <f>SUM($MB160:NQ160)</f>
        <v>4260.5</v>
      </c>
      <c r="PM160" s="57">
        <f>SUM($MB160:NR160)</f>
        <v>4260.5</v>
      </c>
      <c r="PN160" s="57">
        <f>SUM($MB160:NS160)</f>
        <v>4261.5</v>
      </c>
      <c r="PO160" s="57">
        <f>SUM($MB160:NT160)</f>
        <v>4261.5</v>
      </c>
      <c r="PP160" s="57">
        <f>SUM($MB160:NU160)</f>
        <v>4261.5</v>
      </c>
      <c r="PQ160" s="57">
        <f>SUM($MB160:NV160)</f>
        <v>4261.5</v>
      </c>
      <c r="PR160" s="57">
        <f>SUM($MB160:NV160)</f>
        <v>4261.5</v>
      </c>
    </row>
    <row r="161" spans="1:434" ht="17" thickBot="1">
      <c r="A161" s="319"/>
      <c r="B161" s="307"/>
      <c r="C161" s="307"/>
      <c r="D161" s="307"/>
      <c r="E161" s="58" t="s">
        <v>66</v>
      </c>
      <c r="F161" s="310"/>
      <c r="G161" s="99"/>
      <c r="H161" s="42">
        <v>0</v>
      </c>
      <c r="I161" s="43">
        <v>15.05</v>
      </c>
      <c r="J161" s="60"/>
      <c r="K161" s="61"/>
      <c r="L161" s="60">
        <v>30</v>
      </c>
      <c r="M161" s="61"/>
      <c r="N161" s="60">
        <v>57.5</v>
      </c>
      <c r="O161" s="61"/>
      <c r="P161" s="61"/>
      <c r="Q161" s="61"/>
      <c r="R161" s="61"/>
      <c r="S161" s="44">
        <v>69.900000000000006</v>
      </c>
      <c r="T161" s="60">
        <v>64.2</v>
      </c>
      <c r="U161" s="60"/>
      <c r="V161" s="61"/>
      <c r="W161" s="61"/>
      <c r="X161" s="61"/>
      <c r="Y161" s="60">
        <v>70.2</v>
      </c>
      <c r="Z161" s="60">
        <v>63.2</v>
      </c>
      <c r="AA161" s="61"/>
      <c r="AB161" s="60">
        <v>70.900000000000006</v>
      </c>
      <c r="AC161" s="61"/>
      <c r="AD161" s="60">
        <v>73.5</v>
      </c>
      <c r="AE161" s="60"/>
      <c r="AF161" s="61"/>
      <c r="AG161" s="60">
        <v>61.8</v>
      </c>
      <c r="AH161" s="61"/>
      <c r="AI161" s="61"/>
      <c r="AJ161" s="60">
        <v>57.45</v>
      </c>
      <c r="AK161" s="62"/>
      <c r="AL161" s="62"/>
      <c r="AM161" s="62"/>
      <c r="AN161" s="63">
        <v>53.1</v>
      </c>
      <c r="AO161" s="62"/>
      <c r="AP161" s="62"/>
      <c r="AQ161" s="63">
        <v>45.6</v>
      </c>
      <c r="AR161" s="62"/>
      <c r="AS161" s="62"/>
      <c r="AT161" s="62"/>
      <c r="AU161" s="62"/>
      <c r="AV161" s="63">
        <v>46.8</v>
      </c>
      <c r="AW161" s="62"/>
      <c r="AX161" s="62"/>
      <c r="AY161" s="63"/>
      <c r="AZ161" s="64">
        <v>33.299999999999997</v>
      </c>
      <c r="BA161" s="63"/>
      <c r="BC161" s="319"/>
      <c r="BD161">
        <v>0</v>
      </c>
      <c r="BE161" s="65" t="e">
        <f t="shared" si="198"/>
        <v>#N/A</v>
      </c>
      <c r="BF161" s="65">
        <f t="shared" si="198"/>
        <v>0</v>
      </c>
      <c r="BG161" s="65">
        <f t="shared" si="198"/>
        <v>15.05</v>
      </c>
      <c r="BH161" s="66" t="e">
        <f t="shared" si="198"/>
        <v>#N/A</v>
      </c>
      <c r="BI161" s="66" t="e">
        <f t="shared" si="198"/>
        <v>#N/A</v>
      </c>
      <c r="BJ161" s="66">
        <f t="shared" si="198"/>
        <v>30</v>
      </c>
      <c r="BK161" s="66" t="e">
        <f t="shared" si="198"/>
        <v>#N/A</v>
      </c>
      <c r="BL161" s="66">
        <f t="shared" si="198"/>
        <v>57.5</v>
      </c>
      <c r="BM161" s="66" t="e">
        <f t="shared" si="198"/>
        <v>#N/A</v>
      </c>
      <c r="BN161" s="66" t="e">
        <f t="shared" si="198"/>
        <v>#N/A</v>
      </c>
      <c r="BO161" s="66" t="e">
        <f t="shared" si="198"/>
        <v>#N/A</v>
      </c>
      <c r="BP161" s="66" t="e">
        <f t="shared" si="198"/>
        <v>#N/A</v>
      </c>
      <c r="BQ161" s="66">
        <f t="shared" si="198"/>
        <v>69.900000000000006</v>
      </c>
      <c r="BR161" s="66">
        <f t="shared" si="198"/>
        <v>64.2</v>
      </c>
      <c r="BS161" s="66" t="e">
        <f t="shared" si="198"/>
        <v>#N/A</v>
      </c>
      <c r="BT161" s="66" t="e">
        <f t="shared" si="196"/>
        <v>#N/A</v>
      </c>
      <c r="BU161" s="66" t="e">
        <f t="shared" si="196"/>
        <v>#N/A</v>
      </c>
      <c r="BV161" s="66" t="e">
        <f t="shared" si="196"/>
        <v>#N/A</v>
      </c>
      <c r="BW161" s="66">
        <f t="shared" si="196"/>
        <v>70.2</v>
      </c>
      <c r="BX161" s="66">
        <f t="shared" si="196"/>
        <v>63.2</v>
      </c>
      <c r="BY161" s="66" t="e">
        <f t="shared" si="196"/>
        <v>#N/A</v>
      </c>
      <c r="BZ161" s="66">
        <f t="shared" si="196"/>
        <v>70.900000000000006</v>
      </c>
      <c r="CA161" s="66" t="e">
        <f t="shared" si="196"/>
        <v>#N/A</v>
      </c>
      <c r="CB161" s="66">
        <f t="shared" si="196"/>
        <v>73.5</v>
      </c>
      <c r="CC161" s="66" t="e">
        <f t="shared" si="196"/>
        <v>#N/A</v>
      </c>
      <c r="CD161" s="66" t="e">
        <f t="shared" si="196"/>
        <v>#N/A</v>
      </c>
      <c r="CE161" s="66">
        <f t="shared" si="196"/>
        <v>61.8</v>
      </c>
      <c r="CF161" s="66" t="e">
        <f t="shared" si="196"/>
        <v>#N/A</v>
      </c>
      <c r="CG161" s="66" t="e">
        <f t="shared" si="196"/>
        <v>#N/A</v>
      </c>
      <c r="CH161" s="66">
        <f t="shared" si="196"/>
        <v>57.45</v>
      </c>
      <c r="CI161" s="66" t="e">
        <f t="shared" si="196"/>
        <v>#N/A</v>
      </c>
      <c r="CJ161" s="66" t="e">
        <f t="shared" si="197"/>
        <v>#N/A</v>
      </c>
      <c r="CK161" s="66" t="e">
        <f t="shared" si="197"/>
        <v>#N/A</v>
      </c>
      <c r="CL161" s="66">
        <f t="shared" si="197"/>
        <v>53.1</v>
      </c>
      <c r="CM161" s="66" t="e">
        <f t="shared" si="197"/>
        <v>#N/A</v>
      </c>
      <c r="CN161" s="66" t="e">
        <f t="shared" si="197"/>
        <v>#N/A</v>
      </c>
      <c r="CO161" s="66">
        <f t="shared" si="197"/>
        <v>45.6</v>
      </c>
      <c r="CP161" s="66" t="e">
        <f t="shared" si="197"/>
        <v>#N/A</v>
      </c>
      <c r="CQ161" s="66" t="e">
        <f t="shared" si="197"/>
        <v>#N/A</v>
      </c>
      <c r="CR161" s="66" t="e">
        <f t="shared" si="197"/>
        <v>#N/A</v>
      </c>
      <c r="CS161" s="66" t="e">
        <f t="shared" si="197"/>
        <v>#N/A</v>
      </c>
      <c r="CT161" s="66">
        <f t="shared" si="197"/>
        <v>46.8</v>
      </c>
      <c r="CU161" s="66" t="e">
        <f t="shared" si="197"/>
        <v>#N/A</v>
      </c>
      <c r="CV161" s="66" t="e">
        <f t="shared" si="197"/>
        <v>#N/A</v>
      </c>
      <c r="CW161" s="66" t="e">
        <f t="shared" si="197"/>
        <v>#N/A</v>
      </c>
      <c r="CX161" s="66">
        <f t="shared" si="197"/>
        <v>33.299999999999997</v>
      </c>
      <c r="CY161" s="66" t="e">
        <f t="shared" si="197"/>
        <v>#N/A</v>
      </c>
      <c r="CZ161" s="66" t="e">
        <f>IF(#REF!="",NA(),#REF!)</f>
        <v>#REF!</v>
      </c>
      <c r="DA161" s="66" t="e">
        <f>IF(#REF!="",NA(),#REF!)</f>
        <v>#REF!</v>
      </c>
      <c r="DB161" s="66" t="e">
        <f>IF(#REF!="",NA(),#REF!)</f>
        <v>#REF!</v>
      </c>
      <c r="DC161" s="66" t="e">
        <f>IF(#REF!="",NA(),#REF!)</f>
        <v>#REF!</v>
      </c>
      <c r="DD161" s="66" t="e">
        <f>IF(#REF!="",NA(),#REF!)</f>
        <v>#REF!</v>
      </c>
      <c r="DE161" s="66" t="e">
        <f>IF(#REF!="",NA(),#REF!)</f>
        <v>#REF!</v>
      </c>
      <c r="DF161" s="66" t="e">
        <f>IF(#REF!="",NA(),#REF!)</f>
        <v>#REF!</v>
      </c>
      <c r="DG161" s="66" t="e">
        <f>IF(#REF!="",NA(),#REF!)</f>
        <v>#REF!</v>
      </c>
      <c r="DH161" s="66" t="e">
        <f>IF(#REF!="",NA(),#REF!)</f>
        <v>#REF!</v>
      </c>
      <c r="DI161" s="66" t="e">
        <f>IF(#REF!="",NA(),#REF!)</f>
        <v>#REF!</v>
      </c>
      <c r="DJ161" s="66" t="e">
        <f>IF(#REF!="",NA(),#REF!)</f>
        <v>#REF!</v>
      </c>
      <c r="DK161" s="66" t="e">
        <f>IF(#REF!="",NA(),#REF!)</f>
        <v>#REF!</v>
      </c>
      <c r="DL161" s="66" t="e">
        <f>IF(#REF!="",NA(),#REF!)</f>
        <v>#REF!</v>
      </c>
      <c r="DM161" s="66" t="e">
        <f>IF(#REF!="",NA(),#REF!)</f>
        <v>#REF!</v>
      </c>
      <c r="DN161" s="66" t="e">
        <f>IF(#REF!="",NA(),#REF!)</f>
        <v>#REF!</v>
      </c>
      <c r="DO161" s="66" t="e">
        <f>IF(#REF!="",NA(),#REF!)</f>
        <v>#REF!</v>
      </c>
      <c r="DP161" s="66" t="e">
        <f>IF(#REF!="",NA(),#REF!)</f>
        <v>#REF!</v>
      </c>
      <c r="DQ161" s="66" t="e">
        <f>IF(#REF!="",NA(),#REF!)</f>
        <v>#REF!</v>
      </c>
      <c r="DR161" s="66" t="e">
        <f>IF(#REF!="",NA(),#REF!)</f>
        <v>#REF!</v>
      </c>
      <c r="DS161" s="66" t="e">
        <f>IF(#REF!="",NA(),#REF!)</f>
        <v>#REF!</v>
      </c>
      <c r="DT161" s="66" t="e">
        <f>IF(#REF!="",NA(),#REF!)</f>
        <v>#REF!</v>
      </c>
      <c r="DU161" s="66" t="e">
        <f>IF(#REF!="",NA(),#REF!)</f>
        <v>#REF!</v>
      </c>
      <c r="DV161" s="66" t="e">
        <f>IF(#REF!="",NA(),#REF!)</f>
        <v>#REF!</v>
      </c>
      <c r="DW161" s="66" t="e">
        <f>IF(#REF!="",NA(),#REF!)</f>
        <v>#REF!</v>
      </c>
      <c r="DX161" s="67" t="e">
        <f>IF(#REF!="",NA(),#REF!)</f>
        <v>#REF!</v>
      </c>
      <c r="DY161" s="304"/>
      <c r="DZ161" s="324"/>
      <c r="EA161" s="68">
        <f>MAX(I161:BA161)</f>
        <v>73.5</v>
      </c>
      <c r="EB161" s="58" t="s">
        <v>67</v>
      </c>
      <c r="EC161" s="310"/>
      <c r="ED161" s="312"/>
      <c r="EE161" s="313"/>
      <c r="EF161" s="313"/>
      <c r="EG161" s="313"/>
      <c r="EH161" s="313"/>
      <c r="EI161" s="313"/>
      <c r="EJ161" s="53" t="str">
        <f t="shared" si="187"/>
        <v/>
      </c>
      <c r="EK161" s="53">
        <f t="shared" si="187"/>
        <v>0</v>
      </c>
      <c r="EL161" s="70">
        <f t="shared" si="187"/>
        <v>15.05</v>
      </c>
      <c r="EM161" t="str">
        <f t="shared" si="187"/>
        <v/>
      </c>
      <c r="EN161" t="str">
        <f t="shared" si="187"/>
        <v/>
      </c>
      <c r="EO161">
        <f t="shared" si="187"/>
        <v>30</v>
      </c>
      <c r="EP161" t="str">
        <f t="shared" si="187"/>
        <v/>
      </c>
      <c r="EQ161">
        <f t="shared" si="187"/>
        <v>57.5</v>
      </c>
      <c r="ER161" t="str">
        <f t="shared" si="187"/>
        <v/>
      </c>
      <c r="ES161" t="str">
        <f t="shared" si="187"/>
        <v/>
      </c>
      <c r="ET161" t="str">
        <f t="shared" si="187"/>
        <v/>
      </c>
      <c r="EU161" t="str">
        <f t="shared" si="187"/>
        <v/>
      </c>
      <c r="EV161">
        <f t="shared" si="187"/>
        <v>69.900000000000006</v>
      </c>
      <c r="EW161">
        <f t="shared" si="187"/>
        <v>64.2</v>
      </c>
      <c r="EX161" t="str">
        <f t="shared" si="187"/>
        <v/>
      </c>
      <c r="EY161" t="str">
        <f t="shared" si="187"/>
        <v/>
      </c>
      <c r="EZ161" t="str">
        <f t="shared" si="165"/>
        <v/>
      </c>
      <c r="FA161" t="str">
        <f t="shared" si="165"/>
        <v/>
      </c>
      <c r="FB161">
        <f t="shared" si="165"/>
        <v>70.2</v>
      </c>
      <c r="FC161">
        <f t="shared" si="165"/>
        <v>63.2</v>
      </c>
      <c r="FD161" t="str">
        <f t="shared" si="193"/>
        <v/>
      </c>
      <c r="FE161">
        <f t="shared" si="193"/>
        <v>70.900000000000006</v>
      </c>
      <c r="FF161" t="str">
        <f t="shared" si="193"/>
        <v/>
      </c>
      <c r="FG161">
        <f t="shared" si="193"/>
        <v>73.5</v>
      </c>
      <c r="FH161" t="str">
        <f t="shared" si="193"/>
        <v/>
      </c>
      <c r="FI161" t="str">
        <f t="shared" si="193"/>
        <v/>
      </c>
      <c r="FJ161">
        <f t="shared" si="193"/>
        <v>61.8</v>
      </c>
      <c r="FK161" t="str">
        <f t="shared" si="193"/>
        <v/>
      </c>
      <c r="FL161" t="str">
        <f t="shared" si="193"/>
        <v/>
      </c>
      <c r="FM161">
        <f t="shared" si="163"/>
        <v>57.45</v>
      </c>
      <c r="FN161" t="str">
        <f t="shared" si="163"/>
        <v/>
      </c>
      <c r="FO161" t="str">
        <f t="shared" si="163"/>
        <v/>
      </c>
      <c r="FP161" t="str">
        <f t="shared" si="163"/>
        <v/>
      </c>
      <c r="FQ161">
        <f t="shared" si="163"/>
        <v>53.1</v>
      </c>
      <c r="FR161" t="str">
        <f t="shared" si="163"/>
        <v/>
      </c>
      <c r="FS161" t="str">
        <f t="shared" si="204"/>
        <v/>
      </c>
      <c r="FT161">
        <f t="shared" si="204"/>
        <v>45.6</v>
      </c>
      <c r="FU161" t="str">
        <f t="shared" si="204"/>
        <v/>
      </c>
      <c r="FV161" t="str">
        <f t="shared" si="204"/>
        <v/>
      </c>
      <c r="FW161" t="str">
        <f t="shared" si="204"/>
        <v/>
      </c>
      <c r="FX161" t="str">
        <f t="shared" si="204"/>
        <v/>
      </c>
      <c r="FY161">
        <f t="shared" si="204"/>
        <v>46.8</v>
      </c>
      <c r="FZ161" t="str">
        <f t="shared" si="204"/>
        <v/>
      </c>
      <c r="GA161" t="str">
        <f t="shared" si="204"/>
        <v/>
      </c>
      <c r="GB161" t="str">
        <f t="shared" si="189"/>
        <v/>
      </c>
      <c r="GC161">
        <f t="shared" si="189"/>
        <v>33.299999999999997</v>
      </c>
      <c r="GD161" t="str">
        <f t="shared" si="189"/>
        <v/>
      </c>
      <c r="GE161" t="str">
        <f t="shared" si="189"/>
        <v/>
      </c>
      <c r="GF161" t="str">
        <f t="shared" si="189"/>
        <v/>
      </c>
      <c r="GG161" t="str">
        <f t="shared" si="189"/>
        <v/>
      </c>
      <c r="GH161" t="str">
        <f t="shared" si="189"/>
        <v/>
      </c>
      <c r="GI161" t="str">
        <f t="shared" si="189"/>
        <v/>
      </c>
      <c r="GJ161" t="str">
        <f t="shared" si="202"/>
        <v/>
      </c>
      <c r="GK161" t="str">
        <f t="shared" si="202"/>
        <v/>
      </c>
      <c r="GL161" t="str">
        <f t="shared" si="202"/>
        <v/>
      </c>
      <c r="GM161" t="str">
        <f t="shared" si="202"/>
        <v/>
      </c>
      <c r="GN161" t="str">
        <f t="shared" si="202"/>
        <v/>
      </c>
      <c r="GO161" t="str">
        <f t="shared" si="202"/>
        <v/>
      </c>
      <c r="GP161" t="str">
        <f t="shared" si="202"/>
        <v/>
      </c>
      <c r="GQ161" t="str">
        <f t="shared" si="202"/>
        <v/>
      </c>
      <c r="GR161" t="str">
        <f t="shared" si="202"/>
        <v/>
      </c>
      <c r="GS161" t="str">
        <f t="shared" si="173"/>
        <v/>
      </c>
      <c r="GT161" t="str">
        <f t="shared" si="173"/>
        <v/>
      </c>
      <c r="GU161" t="str">
        <f t="shared" si="173"/>
        <v/>
      </c>
      <c r="GV161" t="str">
        <f t="shared" si="173"/>
        <v/>
      </c>
      <c r="GW161" t="str">
        <f t="shared" si="173"/>
        <v/>
      </c>
      <c r="GX161" t="str">
        <f t="shared" si="131"/>
        <v/>
      </c>
      <c r="GY161" t="str">
        <f t="shared" si="131"/>
        <v/>
      </c>
      <c r="GZ161" t="str">
        <f t="shared" si="125"/>
        <v/>
      </c>
      <c r="HA161" t="str">
        <f t="shared" si="125"/>
        <v/>
      </c>
      <c r="HB161" t="str">
        <f t="shared" si="125"/>
        <v/>
      </c>
      <c r="HC161" s="71" t="str">
        <f t="shared" si="125"/>
        <v/>
      </c>
      <c r="HD161" s="313"/>
      <c r="HE161" s="313"/>
      <c r="HF161" s="313"/>
      <c r="HG161" s="313"/>
      <c r="HH161" s="313"/>
      <c r="HI161" s="316"/>
      <c r="HM161" s="70"/>
      <c r="KC161" s="71"/>
      <c r="KE161" s="318"/>
      <c r="KF161" s="72"/>
      <c r="KG161" s="72"/>
      <c r="KH161" s="73"/>
      <c r="KI161" s="74"/>
      <c r="KJ161" s="74"/>
      <c r="KK161" s="74"/>
      <c r="KL161" s="74"/>
      <c r="KM161" s="74"/>
      <c r="KN161" s="74"/>
      <c r="KO161" s="74"/>
      <c r="KP161" s="74"/>
      <c r="KQ161" s="74"/>
      <c r="KR161" s="74"/>
      <c r="KS161" s="74"/>
      <c r="KT161" s="74"/>
      <c r="KU161" s="74"/>
      <c r="KV161" s="74"/>
      <c r="KW161" s="74"/>
      <c r="KX161" s="74"/>
      <c r="KY161" s="74"/>
      <c r="KZ161" s="74"/>
      <c r="LA161" s="74"/>
      <c r="LB161" s="74"/>
      <c r="LC161" s="74"/>
      <c r="LD161" s="74"/>
      <c r="LE161" s="74"/>
      <c r="LF161" s="74"/>
      <c r="LG161" s="74"/>
      <c r="LH161" s="74"/>
      <c r="LI161" s="74"/>
      <c r="LJ161" s="74"/>
      <c r="LK161" s="74"/>
      <c r="LL161" s="74"/>
      <c r="LM161" s="74"/>
      <c r="LN161" s="74"/>
      <c r="LO161" s="74"/>
      <c r="LP161" s="74"/>
      <c r="LQ161" s="74"/>
      <c r="LR161" s="74"/>
      <c r="LS161" s="74"/>
      <c r="LT161" s="74"/>
      <c r="LU161" s="74"/>
      <c r="LV161" s="74"/>
      <c r="LW161" s="74"/>
      <c r="LX161" s="74"/>
      <c r="LY161" s="74"/>
      <c r="LZ161" s="74"/>
    </row>
    <row r="162" spans="1:434" ht="17" thickBot="1">
      <c r="A162" s="319"/>
      <c r="B162" s="307"/>
      <c r="C162" s="307"/>
      <c r="D162" s="307"/>
      <c r="E162" s="58" t="s">
        <v>68</v>
      </c>
      <c r="F162" s="310"/>
      <c r="G162" s="99"/>
      <c r="H162" s="42"/>
      <c r="I162" s="43">
        <v>9.0500000000000007</v>
      </c>
      <c r="J162" s="60"/>
      <c r="K162" s="61"/>
      <c r="L162" s="60">
        <v>11.2</v>
      </c>
      <c r="M162" s="61"/>
      <c r="N162" s="60">
        <v>20.399999999999999</v>
      </c>
      <c r="O162" s="61"/>
      <c r="P162" s="61"/>
      <c r="Q162" s="61"/>
      <c r="R162" s="61"/>
      <c r="S162" s="44">
        <v>26.75</v>
      </c>
      <c r="T162" s="60">
        <v>13.6</v>
      </c>
      <c r="U162" s="60"/>
      <c r="V162" s="61"/>
      <c r="W162" s="61"/>
      <c r="X162" s="61"/>
      <c r="Y162" s="60">
        <v>24</v>
      </c>
      <c r="Z162" s="60">
        <v>24.1</v>
      </c>
      <c r="AA162" s="61"/>
      <c r="AB162" s="60">
        <v>24.8</v>
      </c>
      <c r="AC162" s="61"/>
      <c r="AD162" s="60">
        <v>25.2</v>
      </c>
      <c r="AE162" s="60"/>
      <c r="AF162" s="61"/>
      <c r="AG162" s="60">
        <v>18.8</v>
      </c>
      <c r="AH162" s="61"/>
      <c r="AI162" s="61"/>
      <c r="AJ162" s="60">
        <v>18.100000000000001</v>
      </c>
      <c r="AK162" s="62"/>
      <c r="AL162" s="62"/>
      <c r="AM162" s="62"/>
      <c r="AN162" s="63">
        <v>17.399999999999999</v>
      </c>
      <c r="AO162" s="62"/>
      <c r="AP162" s="62"/>
      <c r="AQ162" s="63">
        <v>32.5</v>
      </c>
      <c r="AR162" s="62"/>
      <c r="AS162" s="62"/>
      <c r="AT162" s="62"/>
      <c r="AU162" s="62"/>
      <c r="AV162" s="63">
        <v>21.2</v>
      </c>
      <c r="AW162" s="62"/>
      <c r="AX162" s="62"/>
      <c r="AY162" s="63"/>
      <c r="AZ162" s="64">
        <v>14.3</v>
      </c>
      <c r="BA162" s="63"/>
      <c r="BC162" s="319"/>
      <c r="BD162">
        <v>0</v>
      </c>
      <c r="BE162" s="65" t="e">
        <f t="shared" si="198"/>
        <v>#N/A</v>
      </c>
      <c r="BF162" s="65" t="e">
        <f t="shared" si="198"/>
        <v>#N/A</v>
      </c>
      <c r="BG162" s="65">
        <f t="shared" si="198"/>
        <v>9.0500000000000007</v>
      </c>
      <c r="BH162" s="66" t="e">
        <f t="shared" si="198"/>
        <v>#N/A</v>
      </c>
      <c r="BI162" s="66" t="e">
        <f t="shared" si="198"/>
        <v>#N/A</v>
      </c>
      <c r="BJ162" s="66">
        <f t="shared" si="198"/>
        <v>11.2</v>
      </c>
      <c r="BK162" s="66" t="e">
        <f t="shared" si="198"/>
        <v>#N/A</v>
      </c>
      <c r="BL162" s="66">
        <f t="shared" si="198"/>
        <v>20.399999999999999</v>
      </c>
      <c r="BM162" s="66" t="e">
        <f t="shared" si="198"/>
        <v>#N/A</v>
      </c>
      <c r="BN162" s="66" t="e">
        <f t="shared" si="198"/>
        <v>#N/A</v>
      </c>
      <c r="BO162" s="66" t="e">
        <f t="shared" si="198"/>
        <v>#N/A</v>
      </c>
      <c r="BP162" s="66" t="e">
        <f t="shared" si="198"/>
        <v>#N/A</v>
      </c>
      <c r="BQ162" s="66">
        <f t="shared" si="198"/>
        <v>26.75</v>
      </c>
      <c r="BR162" s="66">
        <f t="shared" si="198"/>
        <v>13.6</v>
      </c>
      <c r="BS162" s="66" t="e">
        <f t="shared" si="198"/>
        <v>#N/A</v>
      </c>
      <c r="BT162" s="66" t="e">
        <f t="shared" si="196"/>
        <v>#N/A</v>
      </c>
      <c r="BU162" s="66" t="e">
        <f t="shared" si="196"/>
        <v>#N/A</v>
      </c>
      <c r="BV162" s="66" t="e">
        <f t="shared" si="196"/>
        <v>#N/A</v>
      </c>
      <c r="BW162" s="66">
        <f t="shared" si="196"/>
        <v>24</v>
      </c>
      <c r="BX162" s="66">
        <f t="shared" si="196"/>
        <v>24.1</v>
      </c>
      <c r="BY162" s="66" t="e">
        <f t="shared" si="196"/>
        <v>#N/A</v>
      </c>
      <c r="BZ162" s="66">
        <f t="shared" si="196"/>
        <v>24.8</v>
      </c>
      <c r="CA162" s="66" t="e">
        <f t="shared" si="196"/>
        <v>#N/A</v>
      </c>
      <c r="CB162" s="66">
        <f t="shared" si="196"/>
        <v>25.2</v>
      </c>
      <c r="CC162" s="66" t="e">
        <f t="shared" si="196"/>
        <v>#N/A</v>
      </c>
      <c r="CD162" s="66" t="e">
        <f t="shared" si="196"/>
        <v>#N/A</v>
      </c>
      <c r="CE162" s="66">
        <f t="shared" si="196"/>
        <v>18.8</v>
      </c>
      <c r="CF162" s="66" t="e">
        <f t="shared" si="196"/>
        <v>#N/A</v>
      </c>
      <c r="CG162" s="66" t="e">
        <f t="shared" si="196"/>
        <v>#N/A</v>
      </c>
      <c r="CH162" s="66">
        <f t="shared" si="196"/>
        <v>18.100000000000001</v>
      </c>
      <c r="CI162" s="66" t="e">
        <f t="shared" si="196"/>
        <v>#N/A</v>
      </c>
      <c r="CJ162" s="66" t="e">
        <f t="shared" si="197"/>
        <v>#N/A</v>
      </c>
      <c r="CK162" s="66" t="e">
        <f t="shared" si="197"/>
        <v>#N/A</v>
      </c>
      <c r="CL162" s="66">
        <f t="shared" si="197"/>
        <v>17.399999999999999</v>
      </c>
      <c r="CM162" s="66" t="e">
        <f t="shared" si="197"/>
        <v>#N/A</v>
      </c>
      <c r="CN162" s="66" t="e">
        <f t="shared" si="197"/>
        <v>#N/A</v>
      </c>
      <c r="CO162" s="66">
        <f t="shared" si="197"/>
        <v>32.5</v>
      </c>
      <c r="CP162" s="66" t="e">
        <f t="shared" si="197"/>
        <v>#N/A</v>
      </c>
      <c r="CQ162" s="66" t="e">
        <f t="shared" si="197"/>
        <v>#N/A</v>
      </c>
      <c r="CR162" s="66" t="e">
        <f t="shared" si="197"/>
        <v>#N/A</v>
      </c>
      <c r="CS162" s="66" t="e">
        <f t="shared" si="197"/>
        <v>#N/A</v>
      </c>
      <c r="CT162" s="66">
        <f t="shared" si="197"/>
        <v>21.2</v>
      </c>
      <c r="CU162" s="66" t="e">
        <f t="shared" si="197"/>
        <v>#N/A</v>
      </c>
      <c r="CV162" s="66" t="e">
        <f t="shared" si="197"/>
        <v>#N/A</v>
      </c>
      <c r="CW162" s="66" t="e">
        <f t="shared" si="197"/>
        <v>#N/A</v>
      </c>
      <c r="CX162" s="66">
        <f t="shared" si="197"/>
        <v>14.3</v>
      </c>
      <c r="CY162" s="66" t="e">
        <f t="shared" si="197"/>
        <v>#N/A</v>
      </c>
      <c r="CZ162" s="66" t="e">
        <f>IF(#REF!="",NA(),#REF!)</f>
        <v>#REF!</v>
      </c>
      <c r="DA162" s="66" t="e">
        <f>IF(#REF!="",NA(),#REF!)</f>
        <v>#REF!</v>
      </c>
      <c r="DB162" s="66" t="e">
        <f>IF(#REF!="",NA(),#REF!)</f>
        <v>#REF!</v>
      </c>
      <c r="DC162" s="66" t="e">
        <f>IF(#REF!="",NA(),#REF!)</f>
        <v>#REF!</v>
      </c>
      <c r="DD162" s="66" t="e">
        <f>IF(#REF!="",NA(),#REF!)</f>
        <v>#REF!</v>
      </c>
      <c r="DE162" s="66" t="e">
        <f>IF(#REF!="",NA(),#REF!)</f>
        <v>#REF!</v>
      </c>
      <c r="DF162" s="66" t="e">
        <f>IF(#REF!="",NA(),#REF!)</f>
        <v>#REF!</v>
      </c>
      <c r="DG162" s="66" t="e">
        <f>IF(#REF!="",NA(),#REF!)</f>
        <v>#REF!</v>
      </c>
      <c r="DH162" s="66" t="e">
        <f>IF(#REF!="",NA(),#REF!)</f>
        <v>#REF!</v>
      </c>
      <c r="DI162" s="66" t="e">
        <f>IF(#REF!="",NA(),#REF!)</f>
        <v>#REF!</v>
      </c>
      <c r="DJ162" s="66" t="e">
        <f>IF(#REF!="",NA(),#REF!)</f>
        <v>#REF!</v>
      </c>
      <c r="DK162" s="66" t="e">
        <f>IF(#REF!="",NA(),#REF!)</f>
        <v>#REF!</v>
      </c>
      <c r="DL162" s="66" t="e">
        <f>IF(#REF!="",NA(),#REF!)</f>
        <v>#REF!</v>
      </c>
      <c r="DM162" s="66" t="e">
        <f>IF(#REF!="",NA(),#REF!)</f>
        <v>#REF!</v>
      </c>
      <c r="DN162" s="66" t="e">
        <f>IF(#REF!="",NA(),#REF!)</f>
        <v>#REF!</v>
      </c>
      <c r="DO162" s="66" t="e">
        <f>IF(#REF!="",NA(),#REF!)</f>
        <v>#REF!</v>
      </c>
      <c r="DP162" s="66" t="e">
        <f>IF(#REF!="",NA(),#REF!)</f>
        <v>#REF!</v>
      </c>
      <c r="DQ162" s="66" t="e">
        <f>IF(#REF!="",NA(),#REF!)</f>
        <v>#REF!</v>
      </c>
      <c r="DR162" s="66" t="e">
        <f>IF(#REF!="",NA(),#REF!)</f>
        <v>#REF!</v>
      </c>
      <c r="DS162" s="66" t="e">
        <f>IF(#REF!="",NA(),#REF!)</f>
        <v>#REF!</v>
      </c>
      <c r="DT162" s="66" t="e">
        <f>IF(#REF!="",NA(),#REF!)</f>
        <v>#REF!</v>
      </c>
      <c r="DU162" s="66" t="e">
        <f>IF(#REF!="",NA(),#REF!)</f>
        <v>#REF!</v>
      </c>
      <c r="DV162" s="66" t="e">
        <f>IF(#REF!="",NA(),#REF!)</f>
        <v>#REF!</v>
      </c>
      <c r="DW162" s="66" t="e">
        <f>IF(#REF!="",NA(),#REF!)</f>
        <v>#REF!</v>
      </c>
      <c r="DX162" s="67" t="e">
        <f>IF(#REF!="",NA(),#REF!)</f>
        <v>#REF!</v>
      </c>
      <c r="DY162" s="304"/>
      <c r="DZ162" s="324"/>
      <c r="EA162" s="68"/>
      <c r="EB162" s="58" t="s">
        <v>69</v>
      </c>
      <c r="EC162" s="310"/>
      <c r="ED162" s="312"/>
      <c r="EE162" s="313"/>
      <c r="EF162" s="313"/>
      <c r="EG162" s="313"/>
      <c r="EH162" s="313"/>
      <c r="EI162" s="313"/>
      <c r="EJ162" s="53" t="str">
        <f t="shared" si="187"/>
        <v/>
      </c>
      <c r="EK162" s="53" t="str">
        <f t="shared" si="187"/>
        <v/>
      </c>
      <c r="EL162" s="70">
        <f t="shared" si="187"/>
        <v>9.0500000000000007</v>
      </c>
      <c r="EM162" t="str">
        <f t="shared" si="187"/>
        <v/>
      </c>
      <c r="EN162" t="str">
        <f t="shared" si="187"/>
        <v/>
      </c>
      <c r="EO162">
        <f t="shared" si="187"/>
        <v>11.2</v>
      </c>
      <c r="EP162" t="str">
        <f t="shared" si="187"/>
        <v/>
      </c>
      <c r="EQ162">
        <f t="shared" si="187"/>
        <v>20.399999999999999</v>
      </c>
      <c r="ER162" t="str">
        <f t="shared" si="187"/>
        <v/>
      </c>
      <c r="ES162" t="str">
        <f t="shared" si="187"/>
        <v/>
      </c>
      <c r="ET162" t="str">
        <f t="shared" si="187"/>
        <v/>
      </c>
      <c r="EU162" t="str">
        <f t="shared" si="187"/>
        <v/>
      </c>
      <c r="EV162">
        <f t="shared" si="187"/>
        <v>26.75</v>
      </c>
      <c r="EW162">
        <f t="shared" si="187"/>
        <v>13.6</v>
      </c>
      <c r="EX162" t="str">
        <f t="shared" si="187"/>
        <v/>
      </c>
      <c r="EY162" t="str">
        <f t="shared" si="187"/>
        <v/>
      </c>
      <c r="EZ162" t="str">
        <f t="shared" si="165"/>
        <v/>
      </c>
      <c r="FA162" t="str">
        <f t="shared" si="165"/>
        <v/>
      </c>
      <c r="FB162">
        <f t="shared" si="165"/>
        <v>24</v>
      </c>
      <c r="FC162">
        <f t="shared" si="165"/>
        <v>24.1</v>
      </c>
      <c r="FD162" t="str">
        <f t="shared" si="193"/>
        <v/>
      </c>
      <c r="FE162">
        <f t="shared" si="193"/>
        <v>24.8</v>
      </c>
      <c r="FF162" t="str">
        <f t="shared" si="193"/>
        <v/>
      </c>
      <c r="FG162">
        <f t="shared" si="193"/>
        <v>25.2</v>
      </c>
      <c r="FH162" t="str">
        <f t="shared" si="193"/>
        <v/>
      </c>
      <c r="FI162" t="str">
        <f t="shared" si="193"/>
        <v/>
      </c>
      <c r="FJ162">
        <f t="shared" si="193"/>
        <v>18.8</v>
      </c>
      <c r="FK162" t="str">
        <f t="shared" si="193"/>
        <v/>
      </c>
      <c r="FL162" t="str">
        <f t="shared" si="193"/>
        <v/>
      </c>
      <c r="FM162">
        <f t="shared" si="163"/>
        <v>18.100000000000001</v>
      </c>
      <c r="FN162" t="str">
        <f t="shared" si="163"/>
        <v/>
      </c>
      <c r="FO162" t="str">
        <f t="shared" si="163"/>
        <v/>
      </c>
      <c r="FP162" t="str">
        <f t="shared" si="163"/>
        <v/>
      </c>
      <c r="FQ162">
        <f t="shared" si="163"/>
        <v>17.399999999999999</v>
      </c>
      <c r="FR162" t="str">
        <f t="shared" si="163"/>
        <v/>
      </c>
      <c r="FS162" t="str">
        <f t="shared" si="204"/>
        <v/>
      </c>
      <c r="FT162">
        <f t="shared" si="204"/>
        <v>32.5</v>
      </c>
      <c r="FU162" t="str">
        <f t="shared" si="204"/>
        <v/>
      </c>
      <c r="FV162" t="str">
        <f t="shared" si="204"/>
        <v/>
      </c>
      <c r="FW162" t="str">
        <f t="shared" si="204"/>
        <v/>
      </c>
      <c r="FX162" t="str">
        <f t="shared" si="204"/>
        <v/>
      </c>
      <c r="FY162">
        <f t="shared" si="204"/>
        <v>21.2</v>
      </c>
      <c r="FZ162" t="str">
        <f t="shared" si="204"/>
        <v/>
      </c>
      <c r="GA162" t="str">
        <f t="shared" si="204"/>
        <v/>
      </c>
      <c r="GB162" t="str">
        <f t="shared" si="189"/>
        <v/>
      </c>
      <c r="GC162">
        <f t="shared" si="189"/>
        <v>14.3</v>
      </c>
      <c r="GD162" t="str">
        <f t="shared" si="189"/>
        <v/>
      </c>
      <c r="GE162" t="str">
        <f t="shared" si="189"/>
        <v/>
      </c>
      <c r="GF162" t="str">
        <f t="shared" si="189"/>
        <v/>
      </c>
      <c r="GG162" t="str">
        <f t="shared" si="189"/>
        <v/>
      </c>
      <c r="GH162" t="str">
        <f t="shared" si="189"/>
        <v/>
      </c>
      <c r="GI162" t="str">
        <f t="shared" si="189"/>
        <v/>
      </c>
      <c r="GJ162" t="str">
        <f t="shared" si="202"/>
        <v/>
      </c>
      <c r="GK162" t="str">
        <f t="shared" si="202"/>
        <v/>
      </c>
      <c r="GL162" t="str">
        <f t="shared" si="202"/>
        <v/>
      </c>
      <c r="GM162" t="str">
        <f t="shared" si="202"/>
        <v/>
      </c>
      <c r="GN162" t="str">
        <f t="shared" si="202"/>
        <v/>
      </c>
      <c r="GO162" t="str">
        <f t="shared" si="202"/>
        <v/>
      </c>
      <c r="GP162" t="str">
        <f t="shared" si="202"/>
        <v/>
      </c>
      <c r="GQ162" t="str">
        <f t="shared" si="202"/>
        <v/>
      </c>
      <c r="GR162" t="str">
        <f t="shared" si="202"/>
        <v/>
      </c>
      <c r="GS162" t="str">
        <f t="shared" si="173"/>
        <v/>
      </c>
      <c r="GT162" t="str">
        <f t="shared" si="173"/>
        <v/>
      </c>
      <c r="GU162" t="str">
        <f t="shared" si="173"/>
        <v/>
      </c>
      <c r="GV162" t="str">
        <f t="shared" si="173"/>
        <v/>
      </c>
      <c r="GW162" t="str">
        <f t="shared" si="173"/>
        <v/>
      </c>
      <c r="GX162" t="str">
        <f t="shared" si="131"/>
        <v/>
      </c>
      <c r="GY162" t="str">
        <f t="shared" si="131"/>
        <v/>
      </c>
      <c r="GZ162" t="str">
        <f t="shared" si="125"/>
        <v/>
      </c>
      <c r="HA162" t="str">
        <f t="shared" si="125"/>
        <v/>
      </c>
      <c r="HB162" t="str">
        <f t="shared" si="125"/>
        <v/>
      </c>
      <c r="HC162" s="71" t="str">
        <f t="shared" si="125"/>
        <v/>
      </c>
      <c r="HD162" s="313"/>
      <c r="HE162" s="313"/>
      <c r="HF162" s="313"/>
      <c r="HG162" s="313"/>
      <c r="HH162" s="313"/>
      <c r="HI162" s="316"/>
      <c r="HM162" s="70"/>
      <c r="KC162" s="71"/>
      <c r="KE162" s="318"/>
      <c r="KF162" s="72"/>
      <c r="KG162" s="72"/>
      <c r="KH162" s="73"/>
      <c r="KI162" s="74"/>
      <c r="KJ162" s="74"/>
      <c r="KK162" s="74"/>
      <c r="KL162" s="74"/>
      <c r="KM162" s="74"/>
      <c r="KN162" s="74"/>
      <c r="KO162" s="74"/>
      <c r="KP162" s="74"/>
      <c r="KQ162" s="74"/>
      <c r="KR162" s="74"/>
      <c r="KS162" s="74"/>
      <c r="KT162" s="74"/>
      <c r="KU162" s="74"/>
      <c r="KV162" s="74"/>
      <c r="KW162" s="74"/>
      <c r="KX162" s="74"/>
      <c r="KY162" s="74"/>
      <c r="KZ162" s="74"/>
      <c r="LA162" s="74"/>
      <c r="LB162" s="74"/>
      <c r="LC162" s="74"/>
      <c r="LD162" s="74"/>
      <c r="LE162" s="74"/>
      <c r="LF162" s="74"/>
      <c r="LG162" s="74"/>
      <c r="LH162" s="74"/>
      <c r="LI162" s="74"/>
      <c r="LJ162" s="74"/>
      <c r="LK162" s="74"/>
      <c r="LL162" s="74"/>
      <c r="LM162" s="74"/>
      <c r="LN162" s="74"/>
      <c r="LO162" s="74"/>
      <c r="LP162" s="74"/>
      <c r="LQ162" s="74"/>
      <c r="LR162" s="74"/>
      <c r="LS162" s="74"/>
      <c r="LT162" s="74"/>
      <c r="LU162" s="74"/>
      <c r="LV162" s="74"/>
      <c r="LW162" s="74"/>
      <c r="LX162" s="74"/>
      <c r="LY162" s="74"/>
      <c r="LZ162" s="74"/>
    </row>
    <row r="163" spans="1:434" ht="17" thickBot="1">
      <c r="A163" s="319"/>
      <c r="B163" s="307"/>
      <c r="C163" s="307"/>
      <c r="D163" s="307"/>
      <c r="E163" s="58" t="s">
        <v>70</v>
      </c>
      <c r="F163" s="310"/>
      <c r="G163" s="99"/>
      <c r="H163" s="42"/>
      <c r="I163" s="43">
        <v>7.6999999999999993</v>
      </c>
      <c r="J163" s="60"/>
      <c r="K163" s="61"/>
      <c r="L163" s="60">
        <v>15.6</v>
      </c>
      <c r="M163" s="61"/>
      <c r="N163" s="60">
        <v>1.9</v>
      </c>
      <c r="O163" s="61"/>
      <c r="P163" s="61"/>
      <c r="Q163" s="61"/>
      <c r="R163" s="61"/>
      <c r="S163" s="44">
        <v>1.35</v>
      </c>
      <c r="T163" s="60">
        <v>1.8</v>
      </c>
      <c r="U163" s="60"/>
      <c r="V163" s="61"/>
      <c r="W163" s="61"/>
      <c r="X163" s="61"/>
      <c r="Y163" s="60">
        <v>1.6</v>
      </c>
      <c r="Z163" s="60">
        <v>1.4</v>
      </c>
      <c r="AA163" s="61"/>
      <c r="AB163" s="60">
        <v>1.3</v>
      </c>
      <c r="AC163" s="61"/>
      <c r="AD163" s="60">
        <v>1.2</v>
      </c>
      <c r="AE163" s="60"/>
      <c r="AF163" s="61"/>
      <c r="AG163" s="60">
        <v>4</v>
      </c>
      <c r="AH163" s="61"/>
      <c r="AI163" s="61"/>
      <c r="AJ163" s="60">
        <v>4.55</v>
      </c>
      <c r="AK163" s="62"/>
      <c r="AL163" s="62"/>
      <c r="AM163" s="62"/>
      <c r="AN163" s="63">
        <v>5.0999999999999996</v>
      </c>
      <c r="AO163" s="62"/>
      <c r="AP163" s="62"/>
      <c r="AQ163" s="63">
        <v>6.3</v>
      </c>
      <c r="AR163" s="62"/>
      <c r="AS163" s="62"/>
      <c r="AT163" s="62"/>
      <c r="AU163" s="62"/>
      <c r="AV163" s="63">
        <v>7.9</v>
      </c>
      <c r="AW163" s="62"/>
      <c r="AX163" s="62"/>
      <c r="AY163" s="63"/>
      <c r="AZ163" s="64">
        <v>7.3</v>
      </c>
      <c r="BA163" s="63"/>
      <c r="BC163" s="319"/>
      <c r="BD163">
        <v>0</v>
      </c>
      <c r="BE163" s="65" t="e">
        <f t="shared" si="198"/>
        <v>#N/A</v>
      </c>
      <c r="BF163" s="65" t="e">
        <f t="shared" si="198"/>
        <v>#N/A</v>
      </c>
      <c r="BG163" s="65">
        <f t="shared" si="198"/>
        <v>7.6999999999999993</v>
      </c>
      <c r="BH163" s="66" t="e">
        <f t="shared" si="198"/>
        <v>#N/A</v>
      </c>
      <c r="BI163" s="66" t="e">
        <f t="shared" si="198"/>
        <v>#N/A</v>
      </c>
      <c r="BJ163" s="66">
        <f t="shared" si="198"/>
        <v>15.6</v>
      </c>
      <c r="BK163" s="66" t="e">
        <f t="shared" si="198"/>
        <v>#N/A</v>
      </c>
      <c r="BL163" s="66">
        <f t="shared" si="198"/>
        <v>1.9</v>
      </c>
      <c r="BM163" s="66" t="e">
        <f t="shared" si="198"/>
        <v>#N/A</v>
      </c>
      <c r="BN163" s="66" t="e">
        <f t="shared" si="198"/>
        <v>#N/A</v>
      </c>
      <c r="BO163" s="66" t="e">
        <f t="shared" si="198"/>
        <v>#N/A</v>
      </c>
      <c r="BP163" s="66" t="e">
        <f t="shared" si="198"/>
        <v>#N/A</v>
      </c>
      <c r="BQ163" s="66">
        <f t="shared" si="198"/>
        <v>1.35</v>
      </c>
      <c r="BR163" s="66">
        <f t="shared" si="198"/>
        <v>1.8</v>
      </c>
      <c r="BS163" s="66" t="e">
        <f t="shared" si="198"/>
        <v>#N/A</v>
      </c>
      <c r="BT163" s="66" t="e">
        <f t="shared" si="196"/>
        <v>#N/A</v>
      </c>
      <c r="BU163" s="66" t="e">
        <f t="shared" si="196"/>
        <v>#N/A</v>
      </c>
      <c r="BV163" s="66" t="e">
        <f t="shared" si="196"/>
        <v>#N/A</v>
      </c>
      <c r="BW163" s="66">
        <f t="shared" si="196"/>
        <v>1.6</v>
      </c>
      <c r="BX163" s="66">
        <f t="shared" si="196"/>
        <v>1.4</v>
      </c>
      <c r="BY163" s="66" t="e">
        <f t="shared" si="196"/>
        <v>#N/A</v>
      </c>
      <c r="BZ163" s="66">
        <f t="shared" si="196"/>
        <v>1.3</v>
      </c>
      <c r="CA163" s="66" t="e">
        <f t="shared" si="196"/>
        <v>#N/A</v>
      </c>
      <c r="CB163" s="66">
        <f t="shared" si="196"/>
        <v>1.2</v>
      </c>
      <c r="CC163" s="66" t="e">
        <f t="shared" si="196"/>
        <v>#N/A</v>
      </c>
      <c r="CD163" s="66" t="e">
        <f t="shared" si="196"/>
        <v>#N/A</v>
      </c>
      <c r="CE163" s="66">
        <f t="shared" si="196"/>
        <v>4</v>
      </c>
      <c r="CF163" s="66" t="e">
        <f t="shared" si="196"/>
        <v>#N/A</v>
      </c>
      <c r="CG163" s="66" t="e">
        <f t="shared" si="196"/>
        <v>#N/A</v>
      </c>
      <c r="CH163" s="66">
        <f t="shared" si="196"/>
        <v>4.55</v>
      </c>
      <c r="CI163" s="66" t="e">
        <f t="shared" si="196"/>
        <v>#N/A</v>
      </c>
      <c r="CJ163" s="66" t="e">
        <f t="shared" si="197"/>
        <v>#N/A</v>
      </c>
      <c r="CK163" s="66" t="e">
        <f t="shared" si="197"/>
        <v>#N/A</v>
      </c>
      <c r="CL163" s="66">
        <f t="shared" si="197"/>
        <v>5.0999999999999996</v>
      </c>
      <c r="CM163" s="66" t="e">
        <f t="shared" si="197"/>
        <v>#N/A</v>
      </c>
      <c r="CN163" s="66" t="e">
        <f t="shared" si="197"/>
        <v>#N/A</v>
      </c>
      <c r="CO163" s="66">
        <f t="shared" si="197"/>
        <v>6.3</v>
      </c>
      <c r="CP163" s="66" t="e">
        <f t="shared" si="197"/>
        <v>#N/A</v>
      </c>
      <c r="CQ163" s="66" t="e">
        <f t="shared" si="197"/>
        <v>#N/A</v>
      </c>
      <c r="CR163" s="66" t="e">
        <f t="shared" si="197"/>
        <v>#N/A</v>
      </c>
      <c r="CS163" s="66" t="e">
        <f t="shared" si="197"/>
        <v>#N/A</v>
      </c>
      <c r="CT163" s="66">
        <f t="shared" si="197"/>
        <v>7.9</v>
      </c>
      <c r="CU163" s="66" t="e">
        <f t="shared" si="197"/>
        <v>#N/A</v>
      </c>
      <c r="CV163" s="66" t="e">
        <f t="shared" si="197"/>
        <v>#N/A</v>
      </c>
      <c r="CW163" s="66" t="e">
        <f t="shared" si="197"/>
        <v>#N/A</v>
      </c>
      <c r="CX163" s="66">
        <f t="shared" si="197"/>
        <v>7.3</v>
      </c>
      <c r="CY163" s="66" t="e">
        <f t="shared" si="197"/>
        <v>#N/A</v>
      </c>
      <c r="CZ163" s="66" t="e">
        <f>IF(#REF!="",NA(),#REF!)</f>
        <v>#REF!</v>
      </c>
      <c r="DA163" s="66" t="e">
        <f>IF(#REF!="",NA(),#REF!)</f>
        <v>#REF!</v>
      </c>
      <c r="DB163" s="66" t="e">
        <f>IF(#REF!="",NA(),#REF!)</f>
        <v>#REF!</v>
      </c>
      <c r="DC163" s="66" t="e">
        <f>IF(#REF!="",NA(),#REF!)</f>
        <v>#REF!</v>
      </c>
      <c r="DD163" s="66" t="e">
        <f>IF(#REF!="",NA(),#REF!)</f>
        <v>#REF!</v>
      </c>
      <c r="DE163" s="66" t="e">
        <f>IF(#REF!="",NA(),#REF!)</f>
        <v>#REF!</v>
      </c>
      <c r="DF163" s="66" t="e">
        <f>IF(#REF!="",NA(),#REF!)</f>
        <v>#REF!</v>
      </c>
      <c r="DG163" s="66" t="e">
        <f>IF(#REF!="",NA(),#REF!)</f>
        <v>#REF!</v>
      </c>
      <c r="DH163" s="66" t="e">
        <f>IF(#REF!="",NA(),#REF!)</f>
        <v>#REF!</v>
      </c>
      <c r="DI163" s="66" t="e">
        <f>IF(#REF!="",NA(),#REF!)</f>
        <v>#REF!</v>
      </c>
      <c r="DJ163" s="66" t="e">
        <f>IF(#REF!="",NA(),#REF!)</f>
        <v>#REF!</v>
      </c>
      <c r="DK163" s="66" t="e">
        <f>IF(#REF!="",NA(),#REF!)</f>
        <v>#REF!</v>
      </c>
      <c r="DL163" s="66" t="e">
        <f>IF(#REF!="",NA(),#REF!)</f>
        <v>#REF!</v>
      </c>
      <c r="DM163" s="66" t="e">
        <f>IF(#REF!="",NA(),#REF!)</f>
        <v>#REF!</v>
      </c>
      <c r="DN163" s="66" t="e">
        <f>IF(#REF!="",NA(),#REF!)</f>
        <v>#REF!</v>
      </c>
      <c r="DO163" s="66" t="e">
        <f>IF(#REF!="",NA(),#REF!)</f>
        <v>#REF!</v>
      </c>
      <c r="DP163" s="66" t="e">
        <f>IF(#REF!="",NA(),#REF!)</f>
        <v>#REF!</v>
      </c>
      <c r="DQ163" s="66" t="e">
        <f>IF(#REF!="",NA(),#REF!)</f>
        <v>#REF!</v>
      </c>
      <c r="DR163" s="66" t="e">
        <f>IF(#REF!="",NA(),#REF!)</f>
        <v>#REF!</v>
      </c>
      <c r="DS163" s="66" t="e">
        <f>IF(#REF!="",NA(),#REF!)</f>
        <v>#REF!</v>
      </c>
      <c r="DT163" s="66" t="e">
        <f>IF(#REF!="",NA(),#REF!)</f>
        <v>#REF!</v>
      </c>
      <c r="DU163" s="66" t="e">
        <f>IF(#REF!="",NA(),#REF!)</f>
        <v>#REF!</v>
      </c>
      <c r="DV163" s="66" t="e">
        <f>IF(#REF!="",NA(),#REF!)</f>
        <v>#REF!</v>
      </c>
      <c r="DW163" s="66" t="e">
        <f>IF(#REF!="",NA(),#REF!)</f>
        <v>#REF!</v>
      </c>
      <c r="DX163" s="67" t="e">
        <f>IF(#REF!="",NA(),#REF!)</f>
        <v>#REF!</v>
      </c>
      <c r="DY163" s="304"/>
      <c r="DZ163" s="324"/>
      <c r="EA163" s="68"/>
      <c r="EB163" s="58" t="s">
        <v>70</v>
      </c>
      <c r="EC163" s="310"/>
      <c r="ED163" s="312"/>
      <c r="EE163" s="313"/>
      <c r="EF163" s="313"/>
      <c r="EG163" s="313"/>
      <c r="EH163" s="313"/>
      <c r="EI163" s="313"/>
      <c r="EJ163" s="53" t="str">
        <f t="shared" si="187"/>
        <v/>
      </c>
      <c r="EK163" s="53" t="str">
        <f t="shared" si="187"/>
        <v/>
      </c>
      <c r="EL163" s="70">
        <f t="shared" si="187"/>
        <v>7.6999999999999993</v>
      </c>
      <c r="EM163" t="str">
        <f t="shared" si="187"/>
        <v/>
      </c>
      <c r="EN163" t="str">
        <f t="shared" si="187"/>
        <v/>
      </c>
      <c r="EO163">
        <f t="shared" si="187"/>
        <v>15.6</v>
      </c>
      <c r="EP163" t="str">
        <f t="shared" si="187"/>
        <v/>
      </c>
      <c r="EQ163">
        <f t="shared" si="187"/>
        <v>1.9</v>
      </c>
      <c r="ER163" t="str">
        <f t="shared" si="187"/>
        <v/>
      </c>
      <c r="ES163" t="str">
        <f t="shared" si="187"/>
        <v/>
      </c>
      <c r="ET163" t="str">
        <f t="shared" si="187"/>
        <v/>
      </c>
      <c r="EU163" t="str">
        <f t="shared" si="187"/>
        <v/>
      </c>
      <c r="EV163">
        <f t="shared" si="187"/>
        <v>1.35</v>
      </c>
      <c r="EW163">
        <f t="shared" si="187"/>
        <v>1.8</v>
      </c>
      <c r="EX163" t="str">
        <f t="shared" si="187"/>
        <v/>
      </c>
      <c r="EY163" t="str">
        <f t="shared" si="187"/>
        <v/>
      </c>
      <c r="EZ163" t="str">
        <f t="shared" si="165"/>
        <v/>
      </c>
      <c r="FA163" t="str">
        <f t="shared" si="165"/>
        <v/>
      </c>
      <c r="FB163">
        <f t="shared" si="165"/>
        <v>1.6</v>
      </c>
      <c r="FC163">
        <f t="shared" si="165"/>
        <v>1.4</v>
      </c>
      <c r="FD163" t="str">
        <f t="shared" si="193"/>
        <v/>
      </c>
      <c r="FE163">
        <f t="shared" si="193"/>
        <v>1.3</v>
      </c>
      <c r="FF163" t="str">
        <f t="shared" si="193"/>
        <v/>
      </c>
      <c r="FG163">
        <f t="shared" si="193"/>
        <v>1.2</v>
      </c>
      <c r="FH163" t="str">
        <f t="shared" si="193"/>
        <v/>
      </c>
      <c r="FI163" t="str">
        <f t="shared" si="193"/>
        <v/>
      </c>
      <c r="FJ163">
        <f t="shared" si="193"/>
        <v>4</v>
      </c>
      <c r="FK163" t="str">
        <f t="shared" si="193"/>
        <v/>
      </c>
      <c r="FL163" t="str">
        <f t="shared" si="193"/>
        <v/>
      </c>
      <c r="FM163">
        <f t="shared" si="163"/>
        <v>4.55</v>
      </c>
      <c r="FN163" t="str">
        <f t="shared" si="163"/>
        <v/>
      </c>
      <c r="FO163" t="str">
        <f t="shared" si="163"/>
        <v/>
      </c>
      <c r="FP163" t="str">
        <f t="shared" si="163"/>
        <v/>
      </c>
      <c r="FQ163">
        <f t="shared" si="163"/>
        <v>5.0999999999999996</v>
      </c>
      <c r="FR163" t="str">
        <f t="shared" si="163"/>
        <v/>
      </c>
      <c r="FS163" t="str">
        <f t="shared" si="204"/>
        <v/>
      </c>
      <c r="FT163">
        <f t="shared" si="204"/>
        <v>6.3</v>
      </c>
      <c r="FU163" t="str">
        <f t="shared" si="204"/>
        <v/>
      </c>
      <c r="FV163" t="str">
        <f t="shared" si="204"/>
        <v/>
      </c>
      <c r="FW163" t="str">
        <f t="shared" si="204"/>
        <v/>
      </c>
      <c r="FX163" t="str">
        <f t="shared" si="204"/>
        <v/>
      </c>
      <c r="FY163">
        <f t="shared" si="204"/>
        <v>7.9</v>
      </c>
      <c r="FZ163" t="str">
        <f t="shared" si="204"/>
        <v/>
      </c>
      <c r="GA163" t="str">
        <f t="shared" si="204"/>
        <v/>
      </c>
      <c r="GB163" t="str">
        <f t="shared" si="189"/>
        <v/>
      </c>
      <c r="GC163">
        <f t="shared" si="189"/>
        <v>7.3</v>
      </c>
      <c r="GD163" t="str">
        <f t="shared" si="189"/>
        <v/>
      </c>
      <c r="GE163" t="str">
        <f t="shared" si="189"/>
        <v/>
      </c>
      <c r="GF163" t="str">
        <f t="shared" si="189"/>
        <v/>
      </c>
      <c r="GG163" t="str">
        <f t="shared" si="189"/>
        <v/>
      </c>
      <c r="GH163" t="str">
        <f t="shared" si="189"/>
        <v/>
      </c>
      <c r="GI163" t="str">
        <f t="shared" si="189"/>
        <v/>
      </c>
      <c r="GJ163" t="str">
        <f t="shared" si="202"/>
        <v/>
      </c>
      <c r="GK163" t="str">
        <f t="shared" si="202"/>
        <v/>
      </c>
      <c r="GL163" t="str">
        <f t="shared" si="202"/>
        <v/>
      </c>
      <c r="GM163" t="str">
        <f t="shared" si="202"/>
        <v/>
      </c>
      <c r="GN163" t="str">
        <f t="shared" si="202"/>
        <v/>
      </c>
      <c r="GO163" t="str">
        <f t="shared" si="202"/>
        <v/>
      </c>
      <c r="GP163" t="str">
        <f t="shared" si="202"/>
        <v/>
      </c>
      <c r="GQ163" t="str">
        <f t="shared" si="202"/>
        <v/>
      </c>
      <c r="GR163" t="str">
        <f t="shared" si="202"/>
        <v/>
      </c>
      <c r="GS163" t="str">
        <f t="shared" si="173"/>
        <v/>
      </c>
      <c r="GT163" t="str">
        <f t="shared" si="173"/>
        <v/>
      </c>
      <c r="GU163" t="str">
        <f t="shared" si="173"/>
        <v/>
      </c>
      <c r="GV163" t="str">
        <f t="shared" si="173"/>
        <v/>
      </c>
      <c r="GW163" t="str">
        <f t="shared" si="173"/>
        <v/>
      </c>
      <c r="GX163" t="str">
        <f t="shared" si="131"/>
        <v/>
      </c>
      <c r="GY163" t="str">
        <f t="shared" si="131"/>
        <v/>
      </c>
      <c r="GZ163" t="str">
        <f t="shared" si="125"/>
        <v/>
      </c>
      <c r="HA163" t="str">
        <f t="shared" si="125"/>
        <v/>
      </c>
      <c r="HB163" t="str">
        <f t="shared" si="125"/>
        <v/>
      </c>
      <c r="HC163" s="71" t="str">
        <f t="shared" si="125"/>
        <v/>
      </c>
      <c r="HD163" s="313"/>
      <c r="HE163" s="313"/>
      <c r="HF163" s="313"/>
      <c r="HG163" s="313"/>
      <c r="HH163" s="313"/>
      <c r="HI163" s="316"/>
      <c r="HM163" s="70"/>
      <c r="KC163" s="71"/>
      <c r="KE163" s="318"/>
      <c r="KF163" s="72"/>
      <c r="KG163" s="72"/>
      <c r="KH163" s="73"/>
      <c r="KI163" s="74"/>
      <c r="KJ163" s="74"/>
      <c r="KK163" s="74"/>
      <c r="KL163" s="74"/>
      <c r="KM163" s="74"/>
      <c r="KN163" s="74"/>
      <c r="KO163" s="74"/>
      <c r="KP163" s="74"/>
      <c r="KQ163" s="74"/>
      <c r="KR163" s="74"/>
      <c r="KS163" s="74"/>
      <c r="KT163" s="74"/>
      <c r="KU163" s="74"/>
      <c r="KV163" s="74"/>
      <c r="KW163" s="74"/>
      <c r="KX163" s="74"/>
      <c r="KY163" s="74"/>
      <c r="KZ163" s="74"/>
      <c r="LA163" s="74"/>
      <c r="LB163" s="74"/>
      <c r="LC163" s="74"/>
      <c r="LD163" s="74"/>
      <c r="LE163" s="74"/>
      <c r="LF163" s="74"/>
      <c r="LG163" s="74"/>
      <c r="LH163" s="74"/>
      <c r="LI163" s="74"/>
      <c r="LJ163" s="74"/>
      <c r="LK163" s="74"/>
      <c r="LL163" s="74"/>
      <c r="LM163" s="74"/>
      <c r="LN163" s="74"/>
      <c r="LO163" s="74"/>
      <c r="LP163" s="74"/>
      <c r="LQ163" s="74"/>
      <c r="LR163" s="74"/>
      <c r="LS163" s="74"/>
      <c r="LT163" s="74"/>
      <c r="LU163" s="74"/>
      <c r="LV163" s="74"/>
      <c r="LW163" s="74"/>
      <c r="LX163" s="74"/>
      <c r="LY163" s="74"/>
      <c r="LZ163" s="74"/>
    </row>
    <row r="164" spans="1:434" ht="17" thickBot="1">
      <c r="A164" s="319"/>
      <c r="B164" s="307"/>
      <c r="C164" s="308"/>
      <c r="D164" s="308"/>
      <c r="E164" s="94" t="s">
        <v>3</v>
      </c>
      <c r="F164" s="311"/>
      <c r="G164" s="100"/>
      <c r="H164" s="75"/>
      <c r="I164" s="43">
        <v>64.3</v>
      </c>
      <c r="J164" s="79"/>
      <c r="K164" s="80"/>
      <c r="L164" s="79">
        <v>37.200000000000003</v>
      </c>
      <c r="M164" s="80"/>
      <c r="N164" s="79">
        <v>20.2</v>
      </c>
      <c r="O164" s="80"/>
      <c r="P164" s="80"/>
      <c r="Q164" s="80"/>
      <c r="R164" s="80"/>
      <c r="S164" s="44">
        <v>2.0999999999999996</v>
      </c>
      <c r="T164" s="105">
        <v>7.3</v>
      </c>
      <c r="U164" s="79"/>
      <c r="V164" s="80"/>
      <c r="W164" s="80"/>
      <c r="X164" s="80"/>
      <c r="Y164" s="79">
        <v>4.2</v>
      </c>
      <c r="Z164" s="79">
        <v>11.299999999999995</v>
      </c>
      <c r="AA164" s="80"/>
      <c r="AB164" s="79">
        <v>2.9999999999999938</v>
      </c>
      <c r="AC164" s="80"/>
      <c r="AD164" s="79">
        <v>0.1</v>
      </c>
      <c r="AE164" s="79"/>
      <c r="AF164" s="80"/>
      <c r="AG164" s="79">
        <v>15.4</v>
      </c>
      <c r="AH164" s="80"/>
      <c r="AI164" s="80"/>
      <c r="AJ164" s="77">
        <v>19.899999999999999</v>
      </c>
      <c r="AK164" s="96"/>
      <c r="AL164" s="96"/>
      <c r="AM164" s="96"/>
      <c r="AN164" s="97">
        <v>24.4</v>
      </c>
      <c r="AO164" s="96"/>
      <c r="AP164" s="96"/>
      <c r="AQ164" s="97">
        <v>15.6</v>
      </c>
      <c r="AR164" s="96"/>
      <c r="AS164" s="96"/>
      <c r="AT164" s="96"/>
      <c r="AU164" s="96"/>
      <c r="AV164" s="97">
        <v>24.1</v>
      </c>
      <c r="AW164" s="96"/>
      <c r="AX164" s="96"/>
      <c r="AY164" s="97"/>
      <c r="AZ164" s="98">
        <v>45.1</v>
      </c>
      <c r="BA164" s="97"/>
      <c r="BC164" s="319"/>
      <c r="BD164">
        <v>0</v>
      </c>
      <c r="BE164" s="84" t="e">
        <f t="shared" si="198"/>
        <v>#N/A</v>
      </c>
      <c r="BF164" s="84" t="e">
        <f t="shared" si="198"/>
        <v>#N/A</v>
      </c>
      <c r="BG164" s="84">
        <f t="shared" si="198"/>
        <v>64.3</v>
      </c>
      <c r="BH164" s="85" t="e">
        <f t="shared" si="198"/>
        <v>#N/A</v>
      </c>
      <c r="BI164" s="85" t="e">
        <f t="shared" si="198"/>
        <v>#N/A</v>
      </c>
      <c r="BJ164" s="85">
        <f t="shared" si="198"/>
        <v>37.200000000000003</v>
      </c>
      <c r="BK164" s="85" t="e">
        <f t="shared" si="198"/>
        <v>#N/A</v>
      </c>
      <c r="BL164" s="85">
        <f t="shared" si="198"/>
        <v>20.2</v>
      </c>
      <c r="BM164" s="85" t="e">
        <f t="shared" si="198"/>
        <v>#N/A</v>
      </c>
      <c r="BN164" s="85" t="e">
        <f t="shared" si="198"/>
        <v>#N/A</v>
      </c>
      <c r="BO164" s="85" t="e">
        <f t="shared" si="198"/>
        <v>#N/A</v>
      </c>
      <c r="BP164" s="85" t="e">
        <f t="shared" si="198"/>
        <v>#N/A</v>
      </c>
      <c r="BQ164" s="85">
        <f t="shared" si="198"/>
        <v>2.0999999999999996</v>
      </c>
      <c r="BR164" s="85">
        <f t="shared" si="198"/>
        <v>7.3</v>
      </c>
      <c r="BS164" s="85" t="e">
        <f t="shared" si="198"/>
        <v>#N/A</v>
      </c>
      <c r="BT164" s="85" t="e">
        <f t="shared" si="196"/>
        <v>#N/A</v>
      </c>
      <c r="BU164" s="85" t="e">
        <f t="shared" si="196"/>
        <v>#N/A</v>
      </c>
      <c r="BV164" s="85" t="e">
        <f t="shared" si="196"/>
        <v>#N/A</v>
      </c>
      <c r="BW164" s="85">
        <f t="shared" si="196"/>
        <v>4.2</v>
      </c>
      <c r="BX164" s="85">
        <f t="shared" si="196"/>
        <v>11.299999999999995</v>
      </c>
      <c r="BY164" s="85" t="e">
        <f t="shared" si="196"/>
        <v>#N/A</v>
      </c>
      <c r="BZ164" s="85">
        <f t="shared" si="196"/>
        <v>2.9999999999999938</v>
      </c>
      <c r="CA164" s="85" t="e">
        <f t="shared" si="196"/>
        <v>#N/A</v>
      </c>
      <c r="CB164" s="85">
        <f t="shared" si="196"/>
        <v>0.1</v>
      </c>
      <c r="CC164" s="85" t="e">
        <f t="shared" si="196"/>
        <v>#N/A</v>
      </c>
      <c r="CD164" s="85" t="e">
        <f t="shared" si="196"/>
        <v>#N/A</v>
      </c>
      <c r="CE164" s="85">
        <f t="shared" si="196"/>
        <v>15.4</v>
      </c>
      <c r="CF164" s="85" t="e">
        <f t="shared" si="196"/>
        <v>#N/A</v>
      </c>
      <c r="CG164" s="85" t="e">
        <f t="shared" si="196"/>
        <v>#N/A</v>
      </c>
      <c r="CH164" s="85">
        <f t="shared" si="196"/>
        <v>19.899999999999999</v>
      </c>
      <c r="CI164" s="85" t="e">
        <f t="shared" si="196"/>
        <v>#N/A</v>
      </c>
      <c r="CJ164" s="85" t="e">
        <f t="shared" si="197"/>
        <v>#N/A</v>
      </c>
      <c r="CK164" s="85" t="e">
        <f t="shared" si="197"/>
        <v>#N/A</v>
      </c>
      <c r="CL164" s="85">
        <f t="shared" si="197"/>
        <v>24.4</v>
      </c>
      <c r="CM164" s="85" t="e">
        <f t="shared" si="197"/>
        <v>#N/A</v>
      </c>
      <c r="CN164" s="85" t="e">
        <f t="shared" si="197"/>
        <v>#N/A</v>
      </c>
      <c r="CO164" s="85">
        <f t="shared" si="197"/>
        <v>15.6</v>
      </c>
      <c r="CP164" s="85" t="e">
        <f t="shared" si="197"/>
        <v>#N/A</v>
      </c>
      <c r="CQ164" s="85" t="e">
        <f t="shared" si="197"/>
        <v>#N/A</v>
      </c>
      <c r="CR164" s="85" t="e">
        <f t="shared" si="197"/>
        <v>#N/A</v>
      </c>
      <c r="CS164" s="85" t="e">
        <f t="shared" si="197"/>
        <v>#N/A</v>
      </c>
      <c r="CT164" s="85">
        <f t="shared" si="197"/>
        <v>24.1</v>
      </c>
      <c r="CU164" s="85" t="e">
        <f t="shared" si="197"/>
        <v>#N/A</v>
      </c>
      <c r="CV164" s="85" t="e">
        <f t="shared" si="197"/>
        <v>#N/A</v>
      </c>
      <c r="CW164" s="85" t="e">
        <f t="shared" si="197"/>
        <v>#N/A</v>
      </c>
      <c r="CX164" s="85">
        <f t="shared" si="197"/>
        <v>45.1</v>
      </c>
      <c r="CY164" s="85" t="e">
        <f t="shared" si="197"/>
        <v>#N/A</v>
      </c>
      <c r="CZ164" s="85" t="e">
        <f>IF(#REF!="",NA(),#REF!)</f>
        <v>#REF!</v>
      </c>
      <c r="DA164" s="85" t="e">
        <f>IF(#REF!="",NA(),#REF!)</f>
        <v>#REF!</v>
      </c>
      <c r="DB164" s="85" t="e">
        <f>IF(#REF!="",NA(),#REF!)</f>
        <v>#REF!</v>
      </c>
      <c r="DC164" s="85" t="e">
        <f>IF(#REF!="",NA(),#REF!)</f>
        <v>#REF!</v>
      </c>
      <c r="DD164" s="85" t="e">
        <f>IF(#REF!="",NA(),#REF!)</f>
        <v>#REF!</v>
      </c>
      <c r="DE164" s="85" t="e">
        <f>IF(#REF!="",NA(),#REF!)</f>
        <v>#REF!</v>
      </c>
      <c r="DF164" s="85" t="e">
        <f>IF(#REF!="",NA(),#REF!)</f>
        <v>#REF!</v>
      </c>
      <c r="DG164" s="85" t="e">
        <f>IF(#REF!="",NA(),#REF!)</f>
        <v>#REF!</v>
      </c>
      <c r="DH164" s="85" t="e">
        <f>IF(#REF!="",NA(),#REF!)</f>
        <v>#REF!</v>
      </c>
      <c r="DI164" s="85" t="e">
        <f>IF(#REF!="",NA(),#REF!)</f>
        <v>#REF!</v>
      </c>
      <c r="DJ164" s="85" t="e">
        <f>IF(#REF!="",NA(),#REF!)</f>
        <v>#REF!</v>
      </c>
      <c r="DK164" s="85" t="e">
        <f>IF(#REF!="",NA(),#REF!)</f>
        <v>#REF!</v>
      </c>
      <c r="DL164" s="85" t="e">
        <f>IF(#REF!="",NA(),#REF!)</f>
        <v>#REF!</v>
      </c>
      <c r="DM164" s="85" t="e">
        <f>IF(#REF!="",NA(),#REF!)</f>
        <v>#REF!</v>
      </c>
      <c r="DN164" s="85" t="e">
        <f>IF(#REF!="",NA(),#REF!)</f>
        <v>#REF!</v>
      </c>
      <c r="DO164" s="85" t="e">
        <f>IF(#REF!="",NA(),#REF!)</f>
        <v>#REF!</v>
      </c>
      <c r="DP164" s="85" t="e">
        <f>IF(#REF!="",NA(),#REF!)</f>
        <v>#REF!</v>
      </c>
      <c r="DQ164" s="85" t="e">
        <f>IF(#REF!="",NA(),#REF!)</f>
        <v>#REF!</v>
      </c>
      <c r="DR164" s="85" t="e">
        <f>IF(#REF!="",NA(),#REF!)</f>
        <v>#REF!</v>
      </c>
      <c r="DS164" s="85" t="e">
        <f>IF(#REF!="",NA(),#REF!)</f>
        <v>#REF!</v>
      </c>
      <c r="DT164" s="85" t="e">
        <f>IF(#REF!="",NA(),#REF!)</f>
        <v>#REF!</v>
      </c>
      <c r="DU164" s="85" t="e">
        <f>IF(#REF!="",NA(),#REF!)</f>
        <v>#REF!</v>
      </c>
      <c r="DV164" s="85" t="e">
        <f>IF(#REF!="",NA(),#REF!)</f>
        <v>#REF!</v>
      </c>
      <c r="DW164" s="85" t="e">
        <f>IF(#REF!="",NA(),#REF!)</f>
        <v>#REF!</v>
      </c>
      <c r="DX164" s="86" t="e">
        <f>IF(#REF!="",NA(),#REF!)</f>
        <v>#REF!</v>
      </c>
      <c r="DY164" s="305"/>
      <c r="DZ164" s="325"/>
      <c r="EA164" s="87"/>
      <c r="EB164" s="58" t="s">
        <v>3</v>
      </c>
      <c r="EC164" s="311"/>
      <c r="ED164" s="312"/>
      <c r="EE164" s="313"/>
      <c r="EF164" s="313"/>
      <c r="EG164" s="313"/>
      <c r="EH164" s="313"/>
      <c r="EI164" s="313"/>
      <c r="EJ164" s="53" t="str">
        <f t="shared" si="187"/>
        <v/>
      </c>
      <c r="EK164" s="53" t="str">
        <f t="shared" si="187"/>
        <v/>
      </c>
      <c r="EL164" s="88">
        <f t="shared" si="187"/>
        <v>64.3</v>
      </c>
      <c r="EM164" s="89" t="str">
        <f t="shared" si="187"/>
        <v/>
      </c>
      <c r="EN164" s="89" t="str">
        <f t="shared" si="187"/>
        <v/>
      </c>
      <c r="EO164" s="89">
        <f t="shared" si="187"/>
        <v>37.200000000000003</v>
      </c>
      <c r="EP164" s="89" t="str">
        <f t="shared" si="187"/>
        <v/>
      </c>
      <c r="EQ164" s="89">
        <f t="shared" si="187"/>
        <v>20.2</v>
      </c>
      <c r="ER164" s="89" t="str">
        <f t="shared" si="187"/>
        <v/>
      </c>
      <c r="ES164" s="89" t="str">
        <f t="shared" si="187"/>
        <v/>
      </c>
      <c r="ET164" s="89" t="str">
        <f t="shared" si="187"/>
        <v/>
      </c>
      <c r="EU164" s="89" t="str">
        <f t="shared" si="187"/>
        <v/>
      </c>
      <c r="EV164" s="89">
        <f t="shared" si="187"/>
        <v>2.0999999999999996</v>
      </c>
      <c r="EW164" s="89">
        <f t="shared" si="187"/>
        <v>7.3</v>
      </c>
      <c r="EX164" s="89" t="str">
        <f t="shared" si="187"/>
        <v/>
      </c>
      <c r="EY164" s="89" t="str">
        <f t="shared" si="187"/>
        <v/>
      </c>
      <c r="EZ164" s="89" t="str">
        <f t="shared" si="165"/>
        <v/>
      </c>
      <c r="FA164" s="89" t="str">
        <f t="shared" si="165"/>
        <v/>
      </c>
      <c r="FB164" s="89">
        <f t="shared" si="165"/>
        <v>4.2</v>
      </c>
      <c r="FC164" s="89">
        <f t="shared" si="165"/>
        <v>11.299999999999995</v>
      </c>
      <c r="FD164" s="89" t="str">
        <f t="shared" si="193"/>
        <v/>
      </c>
      <c r="FE164" s="89">
        <f t="shared" si="193"/>
        <v>2.9999999999999938</v>
      </c>
      <c r="FF164" s="89" t="str">
        <f t="shared" si="193"/>
        <v/>
      </c>
      <c r="FG164" s="89">
        <f t="shared" si="193"/>
        <v>0.1</v>
      </c>
      <c r="FH164" s="89" t="str">
        <f t="shared" si="193"/>
        <v/>
      </c>
      <c r="FI164" s="89" t="str">
        <f t="shared" si="193"/>
        <v/>
      </c>
      <c r="FJ164" s="89">
        <f t="shared" si="193"/>
        <v>15.4</v>
      </c>
      <c r="FK164" s="89" t="str">
        <f t="shared" si="193"/>
        <v/>
      </c>
      <c r="FL164" s="89" t="str">
        <f t="shared" si="193"/>
        <v/>
      </c>
      <c r="FM164" s="89">
        <f t="shared" si="163"/>
        <v>19.899999999999999</v>
      </c>
      <c r="FN164" s="89" t="str">
        <f t="shared" si="163"/>
        <v/>
      </c>
      <c r="FO164" s="89" t="str">
        <f t="shared" si="163"/>
        <v/>
      </c>
      <c r="FP164" s="89" t="str">
        <f t="shared" si="163"/>
        <v/>
      </c>
      <c r="FQ164" s="89">
        <f t="shared" si="163"/>
        <v>24.4</v>
      </c>
      <c r="FR164" s="89" t="str">
        <f t="shared" si="163"/>
        <v/>
      </c>
      <c r="FS164" s="89" t="str">
        <f t="shared" si="204"/>
        <v/>
      </c>
      <c r="FT164" s="89">
        <f t="shared" si="204"/>
        <v>15.6</v>
      </c>
      <c r="FU164" s="89" t="str">
        <f t="shared" si="204"/>
        <v/>
      </c>
      <c r="FV164" s="89" t="str">
        <f t="shared" si="204"/>
        <v/>
      </c>
      <c r="FW164" s="89" t="str">
        <f t="shared" si="204"/>
        <v/>
      </c>
      <c r="FX164" s="89" t="str">
        <f t="shared" si="204"/>
        <v/>
      </c>
      <c r="FY164" s="89">
        <f t="shared" si="204"/>
        <v>24.1</v>
      </c>
      <c r="FZ164" s="89" t="str">
        <f t="shared" si="204"/>
        <v/>
      </c>
      <c r="GA164" s="89" t="str">
        <f t="shared" si="204"/>
        <v/>
      </c>
      <c r="GB164" s="89" t="str">
        <f t="shared" si="189"/>
        <v/>
      </c>
      <c r="GC164" s="89">
        <f t="shared" si="189"/>
        <v>45.1</v>
      </c>
      <c r="GD164" s="89" t="str">
        <f t="shared" si="189"/>
        <v/>
      </c>
      <c r="GE164" s="89" t="str">
        <f t="shared" si="189"/>
        <v/>
      </c>
      <c r="GF164" s="89" t="str">
        <f t="shared" si="189"/>
        <v/>
      </c>
      <c r="GG164" s="89" t="str">
        <f t="shared" si="189"/>
        <v/>
      </c>
      <c r="GH164" s="89" t="str">
        <f t="shared" si="189"/>
        <v/>
      </c>
      <c r="GI164" s="89" t="str">
        <f t="shared" si="189"/>
        <v/>
      </c>
      <c r="GJ164" s="89" t="str">
        <f t="shared" si="202"/>
        <v/>
      </c>
      <c r="GK164" s="89" t="str">
        <f t="shared" si="202"/>
        <v/>
      </c>
      <c r="GL164" s="89" t="str">
        <f t="shared" si="202"/>
        <v/>
      </c>
      <c r="GM164" s="89" t="str">
        <f t="shared" si="202"/>
        <v/>
      </c>
      <c r="GN164" s="89" t="str">
        <f t="shared" si="202"/>
        <v/>
      </c>
      <c r="GO164" s="89" t="str">
        <f t="shared" si="202"/>
        <v/>
      </c>
      <c r="GP164" s="89" t="str">
        <f t="shared" si="202"/>
        <v/>
      </c>
      <c r="GQ164" s="89" t="str">
        <f t="shared" si="202"/>
        <v/>
      </c>
      <c r="GR164" s="89" t="str">
        <f t="shared" si="202"/>
        <v/>
      </c>
      <c r="GS164" s="89" t="str">
        <f t="shared" si="173"/>
        <v/>
      </c>
      <c r="GT164" s="89" t="str">
        <f t="shared" si="173"/>
        <v/>
      </c>
      <c r="GU164" s="89" t="str">
        <f t="shared" si="173"/>
        <v/>
      </c>
      <c r="GV164" s="89" t="str">
        <f t="shared" si="173"/>
        <v/>
      </c>
      <c r="GW164" s="89" t="str">
        <f t="shared" si="173"/>
        <v/>
      </c>
      <c r="GX164" s="89" t="str">
        <f t="shared" si="131"/>
        <v/>
      </c>
      <c r="GY164" s="89" t="str">
        <f t="shared" si="131"/>
        <v/>
      </c>
      <c r="GZ164" s="89" t="str">
        <f t="shared" si="125"/>
        <v/>
      </c>
      <c r="HA164" s="89" t="str">
        <f t="shared" si="125"/>
        <v/>
      </c>
      <c r="HB164" s="89" t="str">
        <f t="shared" si="125"/>
        <v/>
      </c>
      <c r="HC164" s="90" t="str">
        <f t="shared" si="125"/>
        <v/>
      </c>
      <c r="HD164" s="313"/>
      <c r="HE164" s="313"/>
      <c r="HF164" s="313"/>
      <c r="HG164" s="313"/>
      <c r="HH164" s="313"/>
      <c r="HI164" s="316"/>
      <c r="HM164" s="88"/>
      <c r="HN164" s="89"/>
      <c r="HO164" s="89"/>
      <c r="HP164" s="89"/>
      <c r="HQ164" s="89"/>
      <c r="HR164" s="89"/>
      <c r="HS164" s="89"/>
      <c r="HT164" s="89"/>
      <c r="HU164" s="89"/>
      <c r="HV164" s="89"/>
      <c r="HW164" s="89"/>
      <c r="HX164" s="89"/>
      <c r="HY164" s="89"/>
      <c r="HZ164" s="89"/>
      <c r="IA164" s="89"/>
      <c r="IB164" s="89"/>
      <c r="IC164" s="89"/>
      <c r="ID164" s="89"/>
      <c r="IE164" s="89"/>
      <c r="IF164" s="89"/>
      <c r="IG164" s="89"/>
      <c r="IH164" s="89"/>
      <c r="II164" s="89"/>
      <c r="IJ164" s="89"/>
      <c r="IK164" s="89"/>
      <c r="IL164" s="89"/>
      <c r="IM164" s="89"/>
      <c r="IN164" s="89"/>
      <c r="IO164" s="89"/>
      <c r="IP164" s="89"/>
      <c r="IQ164" s="89"/>
      <c r="IR164" s="89"/>
      <c r="IS164" s="89"/>
      <c r="IT164" s="89"/>
      <c r="IU164" s="89"/>
      <c r="IV164" s="89"/>
      <c r="IW164" s="89"/>
      <c r="IX164" s="89"/>
      <c r="IY164" s="89"/>
      <c r="IZ164" s="89"/>
      <c r="JA164" s="89"/>
      <c r="JB164" s="89"/>
      <c r="JC164" s="89"/>
      <c r="JD164" s="89"/>
      <c r="JE164" s="89"/>
      <c r="JF164" s="89"/>
      <c r="JG164" s="89"/>
      <c r="JH164" s="89"/>
      <c r="JI164" s="89"/>
      <c r="JJ164" s="89"/>
      <c r="JK164" s="89"/>
      <c r="JL164" s="89"/>
      <c r="JM164" s="89"/>
      <c r="JN164" s="89"/>
      <c r="JO164" s="89"/>
      <c r="JP164" s="89"/>
      <c r="JQ164" s="89"/>
      <c r="JR164" s="89"/>
      <c r="JS164" s="89"/>
      <c r="JT164" s="89"/>
      <c r="JU164" s="89"/>
      <c r="JV164" s="89"/>
      <c r="JW164" s="89"/>
      <c r="JX164" s="89"/>
      <c r="JY164" s="89"/>
      <c r="JZ164" s="89"/>
      <c r="KA164" s="89"/>
      <c r="KB164" s="89"/>
      <c r="KC164" s="90"/>
      <c r="KE164" s="318"/>
      <c r="KF164" s="91"/>
      <c r="KG164" s="91"/>
      <c r="KH164" s="92"/>
      <c r="KI164" s="93"/>
      <c r="KJ164" s="93"/>
      <c r="KK164" s="93"/>
      <c r="KL164" s="93"/>
      <c r="KM164" s="93"/>
      <c r="KN164" s="93"/>
      <c r="KO164" s="93"/>
      <c r="KP164" s="93"/>
      <c r="KQ164" s="93"/>
      <c r="KR164" s="93"/>
      <c r="KS164" s="93"/>
      <c r="KT164" s="93"/>
      <c r="KU164" s="93"/>
      <c r="KV164" s="93"/>
      <c r="KW164" s="93"/>
      <c r="KX164" s="93"/>
      <c r="KY164" s="93"/>
      <c r="KZ164" s="93"/>
      <c r="LA164" s="93"/>
      <c r="LB164" s="93"/>
      <c r="LC164" s="93"/>
      <c r="LD164" s="93"/>
      <c r="LE164" s="93"/>
      <c r="LF164" s="93"/>
      <c r="LG164" s="93"/>
      <c r="LH164" s="93"/>
      <c r="LI164" s="93"/>
      <c r="LJ164" s="93"/>
      <c r="LK164" s="93"/>
      <c r="LL164" s="93"/>
      <c r="LM164" s="93"/>
      <c r="LN164" s="93"/>
      <c r="LO164" s="93"/>
      <c r="LP164" s="93"/>
      <c r="LQ164" s="93"/>
      <c r="LR164" s="93"/>
      <c r="LS164" s="93"/>
      <c r="LT164" s="93"/>
      <c r="LU164" s="93"/>
      <c r="LV164" s="93"/>
      <c r="LW164" s="93"/>
      <c r="LX164" s="93"/>
      <c r="LY164" s="93"/>
      <c r="LZ164" s="93"/>
    </row>
    <row r="165" spans="1:434" ht="15" customHeight="1" thickBot="1">
      <c r="A165" s="319" t="s">
        <v>36</v>
      </c>
      <c r="B165" s="307">
        <v>12</v>
      </c>
      <c r="C165" s="306">
        <f ca="1">_xlfn.DAYS(TODAY(),F165)</f>
        <v>2603</v>
      </c>
      <c r="D165" s="306" t="s">
        <v>110</v>
      </c>
      <c r="E165" s="41" t="s">
        <v>65</v>
      </c>
      <c r="F165" s="309">
        <v>42829</v>
      </c>
      <c r="G165" s="42">
        <v>0</v>
      </c>
      <c r="H165" s="42"/>
      <c r="I165" s="43">
        <v>119</v>
      </c>
      <c r="J165" s="44"/>
      <c r="K165" s="45"/>
      <c r="L165" s="44">
        <v>150</v>
      </c>
      <c r="M165" s="45"/>
      <c r="N165" s="44"/>
      <c r="O165" s="45"/>
      <c r="P165" s="45"/>
      <c r="Q165" s="45"/>
      <c r="R165" s="45"/>
      <c r="S165" s="44">
        <v>118</v>
      </c>
      <c r="T165" s="44"/>
      <c r="U165" s="44"/>
      <c r="V165" s="45"/>
      <c r="W165" s="45"/>
      <c r="X165" s="45"/>
      <c r="Y165" s="44">
        <v>30</v>
      </c>
      <c r="Z165" s="44">
        <v>28</v>
      </c>
      <c r="AA165" s="45"/>
      <c r="AB165" s="44">
        <v>27</v>
      </c>
      <c r="AC165" s="45"/>
      <c r="AD165" s="44"/>
      <c r="AE165" s="44">
        <v>13</v>
      </c>
      <c r="AF165" s="45"/>
      <c r="AG165" s="44">
        <v>3</v>
      </c>
      <c r="AH165" s="45"/>
      <c r="AI165" s="45"/>
      <c r="AJ165" s="44">
        <v>5</v>
      </c>
      <c r="AK165" s="46"/>
      <c r="AL165" s="46"/>
      <c r="AM165" s="46"/>
      <c r="AN165" s="47">
        <v>12</v>
      </c>
      <c r="AO165" s="46"/>
      <c r="AP165" s="46"/>
      <c r="AQ165" s="47">
        <v>1</v>
      </c>
      <c r="AR165" s="46"/>
      <c r="AS165" s="46"/>
      <c r="AT165" s="46"/>
      <c r="AU165" s="46"/>
      <c r="AV165" s="47">
        <v>12</v>
      </c>
      <c r="AW165" s="46"/>
      <c r="AX165" s="46"/>
      <c r="AY165" s="48">
        <v>1</v>
      </c>
      <c r="AZ165" s="47"/>
      <c r="BA165" s="47"/>
      <c r="BC165" s="319" t="s">
        <v>36</v>
      </c>
      <c r="BD165">
        <v>0</v>
      </c>
      <c r="BE165" s="49">
        <f t="shared" si="198"/>
        <v>0</v>
      </c>
      <c r="BF165" s="49" t="e">
        <f t="shared" si="198"/>
        <v>#N/A</v>
      </c>
      <c r="BG165" s="49">
        <f t="shared" si="198"/>
        <v>119</v>
      </c>
      <c r="BH165" s="50" t="e">
        <f t="shared" si="198"/>
        <v>#N/A</v>
      </c>
      <c r="BI165" s="50" t="e">
        <f t="shared" si="198"/>
        <v>#N/A</v>
      </c>
      <c r="BJ165" s="50">
        <f t="shared" si="198"/>
        <v>150</v>
      </c>
      <c r="BK165" s="50" t="e">
        <f t="shared" si="198"/>
        <v>#N/A</v>
      </c>
      <c r="BL165" s="50" t="e">
        <f t="shared" si="198"/>
        <v>#N/A</v>
      </c>
      <c r="BM165" s="50" t="e">
        <f t="shared" si="198"/>
        <v>#N/A</v>
      </c>
      <c r="BN165" s="50" t="e">
        <f t="shared" si="198"/>
        <v>#N/A</v>
      </c>
      <c r="BO165" s="50" t="e">
        <f t="shared" si="198"/>
        <v>#N/A</v>
      </c>
      <c r="BP165" s="50" t="e">
        <f t="shared" si="198"/>
        <v>#N/A</v>
      </c>
      <c r="BQ165" s="50">
        <f t="shared" si="198"/>
        <v>118</v>
      </c>
      <c r="BR165" s="50" t="e">
        <f t="shared" si="198"/>
        <v>#N/A</v>
      </c>
      <c r="BS165" s="50" t="e">
        <f t="shared" si="198"/>
        <v>#N/A</v>
      </c>
      <c r="BT165" s="50" t="e">
        <f t="shared" si="196"/>
        <v>#N/A</v>
      </c>
      <c r="BU165" s="50" t="e">
        <f t="shared" si="196"/>
        <v>#N/A</v>
      </c>
      <c r="BV165" s="50" t="e">
        <f t="shared" si="196"/>
        <v>#N/A</v>
      </c>
      <c r="BW165" s="50">
        <f t="shared" si="196"/>
        <v>30</v>
      </c>
      <c r="BX165" s="50">
        <f t="shared" si="196"/>
        <v>28</v>
      </c>
      <c r="BY165" s="50" t="e">
        <f t="shared" si="196"/>
        <v>#N/A</v>
      </c>
      <c r="BZ165" s="50">
        <f t="shared" si="196"/>
        <v>27</v>
      </c>
      <c r="CA165" s="50" t="e">
        <f t="shared" si="196"/>
        <v>#N/A</v>
      </c>
      <c r="CB165" s="50" t="e">
        <f t="shared" si="196"/>
        <v>#N/A</v>
      </c>
      <c r="CC165" s="50">
        <f t="shared" si="196"/>
        <v>13</v>
      </c>
      <c r="CD165" s="50" t="e">
        <f t="shared" si="196"/>
        <v>#N/A</v>
      </c>
      <c r="CE165" s="50">
        <f t="shared" si="196"/>
        <v>3</v>
      </c>
      <c r="CF165" s="50" t="e">
        <f t="shared" si="196"/>
        <v>#N/A</v>
      </c>
      <c r="CG165" s="50" t="e">
        <f t="shared" si="196"/>
        <v>#N/A</v>
      </c>
      <c r="CH165" s="50">
        <f t="shared" si="196"/>
        <v>5</v>
      </c>
      <c r="CI165" s="50" t="e">
        <f t="shared" si="196"/>
        <v>#N/A</v>
      </c>
      <c r="CJ165" s="50" t="e">
        <f t="shared" si="197"/>
        <v>#N/A</v>
      </c>
      <c r="CK165" s="50" t="e">
        <f t="shared" si="197"/>
        <v>#N/A</v>
      </c>
      <c r="CL165" s="50">
        <f t="shared" si="197"/>
        <v>12</v>
      </c>
      <c r="CM165" s="50" t="e">
        <f t="shared" si="197"/>
        <v>#N/A</v>
      </c>
      <c r="CN165" s="50" t="e">
        <f t="shared" si="197"/>
        <v>#N/A</v>
      </c>
      <c r="CO165" s="50">
        <f t="shared" si="197"/>
        <v>1</v>
      </c>
      <c r="CP165" s="50" t="e">
        <f t="shared" si="197"/>
        <v>#N/A</v>
      </c>
      <c r="CQ165" s="50" t="e">
        <f t="shared" si="197"/>
        <v>#N/A</v>
      </c>
      <c r="CR165" s="50" t="e">
        <f t="shared" si="197"/>
        <v>#N/A</v>
      </c>
      <c r="CS165" s="50" t="e">
        <f t="shared" si="197"/>
        <v>#N/A</v>
      </c>
      <c r="CT165" s="50">
        <f t="shared" si="197"/>
        <v>12</v>
      </c>
      <c r="CU165" s="50" t="e">
        <f t="shared" si="197"/>
        <v>#N/A</v>
      </c>
      <c r="CV165" s="50" t="e">
        <f t="shared" si="197"/>
        <v>#N/A</v>
      </c>
      <c r="CW165" s="50">
        <f t="shared" si="197"/>
        <v>1</v>
      </c>
      <c r="CX165" s="50" t="e">
        <f t="shared" si="197"/>
        <v>#N/A</v>
      </c>
      <c r="CY165" s="50" t="e">
        <f t="shared" si="197"/>
        <v>#N/A</v>
      </c>
      <c r="CZ165" s="50" t="e">
        <f>IF(#REF!="",NA(),#REF!)</f>
        <v>#REF!</v>
      </c>
      <c r="DA165" s="50" t="e">
        <f>IF(#REF!="",NA(),#REF!)</f>
        <v>#REF!</v>
      </c>
      <c r="DB165" s="50" t="e">
        <f>IF(#REF!="",NA(),#REF!)</f>
        <v>#REF!</v>
      </c>
      <c r="DC165" s="50" t="e">
        <f>IF(#REF!="",NA(),#REF!)</f>
        <v>#REF!</v>
      </c>
      <c r="DD165" s="50" t="e">
        <f>IF(#REF!="",NA(),#REF!)</f>
        <v>#REF!</v>
      </c>
      <c r="DE165" s="50" t="e">
        <f>IF(#REF!="",NA(),#REF!)</f>
        <v>#REF!</v>
      </c>
      <c r="DF165" s="50" t="e">
        <f>IF(#REF!="",NA(),#REF!)</f>
        <v>#REF!</v>
      </c>
      <c r="DG165" s="50" t="e">
        <f>IF(#REF!="",NA(),#REF!)</f>
        <v>#REF!</v>
      </c>
      <c r="DH165" s="50" t="e">
        <f>IF(#REF!="",NA(),#REF!)</f>
        <v>#REF!</v>
      </c>
      <c r="DI165" s="50" t="e">
        <f>IF(#REF!="",NA(),#REF!)</f>
        <v>#REF!</v>
      </c>
      <c r="DJ165" s="50" t="e">
        <f>IF(#REF!="",NA(),#REF!)</f>
        <v>#REF!</v>
      </c>
      <c r="DK165" s="50" t="e">
        <f>IF(#REF!="",NA(),#REF!)</f>
        <v>#REF!</v>
      </c>
      <c r="DL165" s="50" t="e">
        <f>IF(#REF!="",NA(),#REF!)</f>
        <v>#REF!</v>
      </c>
      <c r="DM165" s="50" t="e">
        <f>IF(#REF!="",NA(),#REF!)</f>
        <v>#REF!</v>
      </c>
      <c r="DN165" s="50" t="e">
        <f>IF(#REF!="",NA(),#REF!)</f>
        <v>#REF!</v>
      </c>
      <c r="DO165" s="50" t="e">
        <f>IF(#REF!="",NA(),#REF!)</f>
        <v>#REF!</v>
      </c>
      <c r="DP165" s="50" t="e">
        <f>IF(#REF!="",NA(),#REF!)</f>
        <v>#REF!</v>
      </c>
      <c r="DQ165" s="50" t="e">
        <f>IF(#REF!="",NA(),#REF!)</f>
        <v>#REF!</v>
      </c>
      <c r="DR165" s="50" t="e">
        <f>IF(#REF!="",NA(),#REF!)</f>
        <v>#REF!</v>
      </c>
      <c r="DS165" s="50" t="e">
        <f>IF(#REF!="",NA(),#REF!)</f>
        <v>#REF!</v>
      </c>
      <c r="DT165" s="50" t="e">
        <f>IF(#REF!="",NA(),#REF!)</f>
        <v>#REF!</v>
      </c>
      <c r="DU165" s="50" t="e">
        <f>IF(#REF!="",NA(),#REF!)</f>
        <v>#REF!</v>
      </c>
      <c r="DV165" s="50" t="e">
        <f>IF(#REF!="",NA(),#REF!)</f>
        <v>#REF!</v>
      </c>
      <c r="DW165" s="50" t="e">
        <f>IF(#REF!="",NA(),#REF!)</f>
        <v>#REF!</v>
      </c>
      <c r="DX165" s="51" t="e">
        <f>IF(#REF!="",NA(),#REF!)</f>
        <v>#REF!</v>
      </c>
      <c r="DY165" s="303">
        <f ca="1">_xlfn.DAYS(TODAY(),EC165)</f>
        <v>2603</v>
      </c>
      <c r="DZ165" s="306" t="s">
        <v>110</v>
      </c>
      <c r="EA165" s="52">
        <f>SUM(EL165:HC165)</f>
        <v>519</v>
      </c>
      <c r="EB165" s="41" t="s">
        <v>65</v>
      </c>
      <c r="EC165" s="309">
        <v>42829</v>
      </c>
      <c r="ED165" s="312"/>
      <c r="EE165" s="313"/>
      <c r="EF165" s="313"/>
      <c r="EG165" s="313"/>
      <c r="EH165" s="313"/>
      <c r="EI165" s="313"/>
      <c r="EJ165" s="53">
        <f t="shared" si="187"/>
        <v>0</v>
      </c>
      <c r="EK165" s="53" t="str">
        <f t="shared" si="187"/>
        <v/>
      </c>
      <c r="EL165" s="53">
        <f t="shared" si="187"/>
        <v>119</v>
      </c>
      <c r="EM165" s="54" t="str">
        <f t="shared" si="187"/>
        <v/>
      </c>
      <c r="EN165" s="54" t="str">
        <f t="shared" si="187"/>
        <v/>
      </c>
      <c r="EO165" s="54">
        <f t="shared" si="187"/>
        <v>150</v>
      </c>
      <c r="EP165" s="54" t="str">
        <f t="shared" si="187"/>
        <v/>
      </c>
      <c r="EQ165" s="54" t="str">
        <f t="shared" si="187"/>
        <v/>
      </c>
      <c r="ER165" s="54" t="str">
        <f t="shared" si="187"/>
        <v/>
      </c>
      <c r="ES165" s="54" t="str">
        <f t="shared" si="187"/>
        <v/>
      </c>
      <c r="ET165" s="54" t="str">
        <f t="shared" si="187"/>
        <v/>
      </c>
      <c r="EU165" s="54" t="str">
        <f t="shared" si="187"/>
        <v/>
      </c>
      <c r="EV165" s="54">
        <f t="shared" si="187"/>
        <v>118</v>
      </c>
      <c r="EW165" s="54" t="str">
        <f t="shared" si="187"/>
        <v/>
      </c>
      <c r="EX165" s="54" t="str">
        <f t="shared" si="187"/>
        <v/>
      </c>
      <c r="EY165" s="54" t="str">
        <f t="shared" si="187"/>
        <v/>
      </c>
      <c r="EZ165" s="54" t="str">
        <f t="shared" si="165"/>
        <v/>
      </c>
      <c r="FA165" s="54" t="str">
        <f t="shared" si="165"/>
        <v/>
      </c>
      <c r="FB165" s="54">
        <f t="shared" si="165"/>
        <v>30</v>
      </c>
      <c r="FC165" s="54">
        <f t="shared" si="165"/>
        <v>28</v>
      </c>
      <c r="FD165" s="54" t="str">
        <f t="shared" si="193"/>
        <v/>
      </c>
      <c r="FE165" s="54">
        <f t="shared" si="193"/>
        <v>27</v>
      </c>
      <c r="FF165" s="54" t="str">
        <f t="shared" si="193"/>
        <v/>
      </c>
      <c r="FG165" s="54" t="str">
        <f t="shared" si="193"/>
        <v/>
      </c>
      <c r="FH165" s="54">
        <f t="shared" si="193"/>
        <v>13</v>
      </c>
      <c r="FI165" s="54" t="str">
        <f t="shared" si="193"/>
        <v/>
      </c>
      <c r="FJ165" s="54">
        <f t="shared" si="193"/>
        <v>3</v>
      </c>
      <c r="FK165" s="54" t="str">
        <f t="shared" si="193"/>
        <v/>
      </c>
      <c r="FL165" s="54" t="str">
        <f t="shared" si="193"/>
        <v/>
      </c>
      <c r="FM165" s="54">
        <f t="shared" si="163"/>
        <v>5</v>
      </c>
      <c r="FN165" s="54" t="str">
        <f t="shared" si="163"/>
        <v/>
      </c>
      <c r="FO165" s="54" t="str">
        <f t="shared" si="163"/>
        <v/>
      </c>
      <c r="FP165" s="54" t="str">
        <f t="shared" si="163"/>
        <v/>
      </c>
      <c r="FQ165" s="54">
        <f t="shared" si="163"/>
        <v>12</v>
      </c>
      <c r="FR165" s="54" t="str">
        <f t="shared" si="163"/>
        <v/>
      </c>
      <c r="FS165" s="54" t="str">
        <f t="shared" si="204"/>
        <v/>
      </c>
      <c r="FT165" s="54">
        <f t="shared" si="204"/>
        <v>1</v>
      </c>
      <c r="FU165" s="54" t="str">
        <f t="shared" si="204"/>
        <v/>
      </c>
      <c r="FV165" s="54" t="str">
        <f t="shared" si="204"/>
        <v/>
      </c>
      <c r="FW165" s="54" t="str">
        <f t="shared" si="204"/>
        <v/>
      </c>
      <c r="FX165" s="54" t="str">
        <f t="shared" si="204"/>
        <v/>
      </c>
      <c r="FY165" s="54">
        <f t="shared" si="204"/>
        <v>12</v>
      </c>
      <c r="FZ165" s="54" t="str">
        <f t="shared" si="204"/>
        <v/>
      </c>
      <c r="GA165" s="54" t="str">
        <f t="shared" si="204"/>
        <v/>
      </c>
      <c r="GB165" s="54">
        <f t="shared" si="189"/>
        <v>1</v>
      </c>
      <c r="GC165" s="54" t="str">
        <f t="shared" si="189"/>
        <v/>
      </c>
      <c r="GD165" s="54" t="str">
        <f t="shared" si="189"/>
        <v/>
      </c>
      <c r="GE165" s="54" t="str">
        <f t="shared" si="189"/>
        <v/>
      </c>
      <c r="GF165" s="54" t="str">
        <f t="shared" si="189"/>
        <v/>
      </c>
      <c r="GG165" s="54" t="str">
        <f t="shared" si="189"/>
        <v/>
      </c>
      <c r="GH165" s="54" t="str">
        <f t="shared" si="189"/>
        <v/>
      </c>
      <c r="GI165" s="54" t="str">
        <f t="shared" si="189"/>
        <v/>
      </c>
      <c r="GJ165" s="54" t="str">
        <f t="shared" si="202"/>
        <v/>
      </c>
      <c r="GK165" s="54" t="str">
        <f t="shared" si="202"/>
        <v/>
      </c>
      <c r="GL165" s="54" t="str">
        <f t="shared" si="202"/>
        <v/>
      </c>
      <c r="GM165" s="54" t="str">
        <f t="shared" si="202"/>
        <v/>
      </c>
      <c r="GN165" s="54" t="str">
        <f t="shared" si="202"/>
        <v/>
      </c>
      <c r="GO165" s="54" t="str">
        <f t="shared" si="202"/>
        <v/>
      </c>
      <c r="GP165" s="54" t="str">
        <f t="shared" si="202"/>
        <v/>
      </c>
      <c r="GQ165" s="54" t="str">
        <f t="shared" si="202"/>
        <v/>
      </c>
      <c r="GR165" s="54" t="str">
        <f t="shared" si="202"/>
        <v/>
      </c>
      <c r="GS165" s="54" t="str">
        <f t="shared" si="173"/>
        <v/>
      </c>
      <c r="GT165" s="54" t="str">
        <f t="shared" si="173"/>
        <v/>
      </c>
      <c r="GU165" s="54" t="str">
        <f t="shared" si="173"/>
        <v/>
      </c>
      <c r="GV165" s="54" t="str">
        <f t="shared" si="173"/>
        <v/>
      </c>
      <c r="GW165" s="54" t="str">
        <f t="shared" si="173"/>
        <v/>
      </c>
      <c r="GX165" s="54" t="str">
        <f t="shared" si="131"/>
        <v/>
      </c>
      <c r="GY165" s="54" t="str">
        <f t="shared" si="131"/>
        <v/>
      </c>
      <c r="GZ165" s="54" t="str">
        <f t="shared" si="125"/>
        <v/>
      </c>
      <c r="HA165" s="54" t="str">
        <f t="shared" si="125"/>
        <v/>
      </c>
      <c r="HB165" s="54" t="str">
        <f t="shared" si="125"/>
        <v/>
      </c>
      <c r="HC165" s="55" t="str">
        <f t="shared" si="125"/>
        <v/>
      </c>
      <c r="HD165" s="313"/>
      <c r="HE165" s="313"/>
      <c r="HF165" s="313"/>
      <c r="HG165" s="313"/>
      <c r="HH165" s="313"/>
      <c r="HI165" s="316"/>
      <c r="HK165">
        <f>SUM($EJ165:EK165)</f>
        <v>0</v>
      </c>
      <c r="HL165">
        <f>SUM($EJ165:EL165)</f>
        <v>119</v>
      </c>
      <c r="HM165">
        <f>SUM($EJ165:EM165)</f>
        <v>119</v>
      </c>
      <c r="HN165">
        <f>SUM($EJ165:EN165)</f>
        <v>119</v>
      </c>
      <c r="HO165">
        <f>SUM($EJ165:EO165)</f>
        <v>269</v>
      </c>
      <c r="HP165">
        <f>SUM($EJ165:EP165)</f>
        <v>269</v>
      </c>
      <c r="HQ165">
        <f>SUM($EJ165:EQ165)</f>
        <v>269</v>
      </c>
      <c r="HR165">
        <f>SUM($EJ165:ER165)</f>
        <v>269</v>
      </c>
      <c r="HS165">
        <f>SUM($EJ165:ES165)</f>
        <v>269</v>
      </c>
      <c r="HT165">
        <f>SUM($EJ165:ET165)</f>
        <v>269</v>
      </c>
      <c r="HU165">
        <f>SUM($EJ165:EU165)</f>
        <v>269</v>
      </c>
      <c r="HV165">
        <f>SUM($EJ165:EV165)</f>
        <v>387</v>
      </c>
      <c r="HW165">
        <f>SUM($EJ165:EW165)</f>
        <v>387</v>
      </c>
      <c r="HX165">
        <f>SUM($EJ165:EX165)</f>
        <v>387</v>
      </c>
      <c r="HY165">
        <f>SUM($EJ165:EY165)</f>
        <v>387</v>
      </c>
      <c r="HZ165">
        <f>SUM($EJ165:EZ165)</f>
        <v>387</v>
      </c>
      <c r="IA165">
        <f>SUM($EJ165:FA165)</f>
        <v>387</v>
      </c>
      <c r="IB165">
        <f>SUM($EJ165:FB165)</f>
        <v>417</v>
      </c>
      <c r="IC165">
        <f>SUM($EJ165:FC165)</f>
        <v>445</v>
      </c>
      <c r="ID165">
        <f>SUM($EJ165:FD165)</f>
        <v>445</v>
      </c>
      <c r="IE165">
        <f>SUM($EJ165:FE165)</f>
        <v>472</v>
      </c>
      <c r="IF165">
        <f>SUM($EJ165:FF165)</f>
        <v>472</v>
      </c>
      <c r="IG165">
        <f>SUM($EJ165:FG165)</f>
        <v>472</v>
      </c>
      <c r="IH165">
        <f>SUM($EJ165:FH165)</f>
        <v>485</v>
      </c>
      <c r="II165">
        <f>SUM($EJ165:FI165)</f>
        <v>485</v>
      </c>
      <c r="IJ165">
        <f>SUM($EJ165:FJ165)</f>
        <v>488</v>
      </c>
      <c r="IK165">
        <f>SUM($EJ165:FK165)</f>
        <v>488</v>
      </c>
      <c r="IL165">
        <f>SUM($EJ165:FL165)</f>
        <v>488</v>
      </c>
      <c r="IM165">
        <f>SUM($EJ165:FM165)</f>
        <v>493</v>
      </c>
      <c r="IN165">
        <f>SUM($EJ165:FN165)</f>
        <v>493</v>
      </c>
      <c r="IO165">
        <f>SUM($EJ165:FO165)</f>
        <v>493</v>
      </c>
      <c r="IP165">
        <f>SUM($EJ165:FP165)</f>
        <v>493</v>
      </c>
      <c r="IQ165">
        <f>SUM($EJ165:FQ165)</f>
        <v>505</v>
      </c>
      <c r="IR165">
        <f>SUM($EJ165:FR165)</f>
        <v>505</v>
      </c>
      <c r="IS165">
        <f>SUM($EJ165:FS165)</f>
        <v>505</v>
      </c>
      <c r="IT165">
        <f>SUM($EJ165:FT165)</f>
        <v>506</v>
      </c>
      <c r="IU165">
        <f>SUM($EJ165:FU165)</f>
        <v>506</v>
      </c>
      <c r="IV165">
        <f>SUM($EJ165:FV165)</f>
        <v>506</v>
      </c>
      <c r="IW165">
        <f>SUM($EJ165:FW165)</f>
        <v>506</v>
      </c>
      <c r="IX165">
        <f>SUM($EJ165:FX165)</f>
        <v>506</v>
      </c>
      <c r="IY165">
        <f>SUM($EJ165:FY165)</f>
        <v>518</v>
      </c>
      <c r="IZ165">
        <f>SUM($EJ165:FZ165)</f>
        <v>518</v>
      </c>
      <c r="JA165">
        <f>SUM($EJ165:GA165)</f>
        <v>518</v>
      </c>
      <c r="JB165">
        <f>SUM($EJ165:GB165)</f>
        <v>519</v>
      </c>
      <c r="JC165">
        <f>SUM($EJ165:GC165)</f>
        <v>519</v>
      </c>
      <c r="JD165">
        <f>SUM($EJ165:GD165)</f>
        <v>519</v>
      </c>
      <c r="JE165">
        <f>SUM($EJ165:GE165)</f>
        <v>519</v>
      </c>
      <c r="JF165">
        <f>SUM($EJ165:GF165)</f>
        <v>519</v>
      </c>
      <c r="JG165">
        <f>SUM($EJ165:GG165)</f>
        <v>519</v>
      </c>
      <c r="JH165">
        <f>SUM($EJ165:GH165)</f>
        <v>519</v>
      </c>
      <c r="JI165">
        <f>SUM($EJ165:GI165)</f>
        <v>519</v>
      </c>
      <c r="JJ165">
        <f>SUM($EJ165:GJ165)</f>
        <v>519</v>
      </c>
      <c r="JK165">
        <f>SUM($EJ165:GK165)</f>
        <v>519</v>
      </c>
      <c r="JL165">
        <f>SUM($EJ165:GL165)</f>
        <v>519</v>
      </c>
      <c r="JM165">
        <f>SUM($EJ165:GM165)</f>
        <v>519</v>
      </c>
      <c r="JN165">
        <f>SUM($EJ165:GN165)</f>
        <v>519</v>
      </c>
      <c r="JO165">
        <f>SUM($EJ165:GO165)</f>
        <v>519</v>
      </c>
      <c r="JP165">
        <f>SUM($EJ165:GP165)</f>
        <v>519</v>
      </c>
      <c r="JQ165">
        <f>SUM($EJ165:GQ165)</f>
        <v>519</v>
      </c>
      <c r="JR165">
        <f>SUM($EJ165:GR165)</f>
        <v>519</v>
      </c>
      <c r="JS165">
        <f>SUM($EJ165:GS165)</f>
        <v>519</v>
      </c>
      <c r="JT165">
        <f>SUM($EJ165:GT165)</f>
        <v>519</v>
      </c>
      <c r="JU165">
        <f>SUM($EJ165:GU165)</f>
        <v>519</v>
      </c>
      <c r="JV165">
        <f>SUM($EJ165:GV165)</f>
        <v>519</v>
      </c>
      <c r="JW165">
        <f>SUM($EJ165:GW165)</f>
        <v>519</v>
      </c>
      <c r="JX165">
        <f>SUM($EJ165:GX165)</f>
        <v>519</v>
      </c>
      <c r="JY165">
        <f>SUM($EJ165:GY165)</f>
        <v>519</v>
      </c>
      <c r="JZ165">
        <f>SUM($EJ165:GZ165)</f>
        <v>519</v>
      </c>
      <c r="KA165">
        <f>SUM($EJ165:HA165)</f>
        <v>519</v>
      </c>
      <c r="KB165">
        <f>SUM($EJ165:HB165)</f>
        <v>519</v>
      </c>
      <c r="KC165">
        <f>SUM($EJ165:HC165)</f>
        <v>519</v>
      </c>
      <c r="KE165" s="318" t="str">
        <f>BC165</f>
        <v>Lodos digeridos PTAR Sur Dgo Inóculo</v>
      </c>
      <c r="KF165" s="56"/>
      <c r="KG165" s="56"/>
      <c r="KH165" s="56">
        <f t="shared" ref="KH165:LZ165" si="207">IF(I165="",NA(),I165*1)</f>
        <v>119</v>
      </c>
      <c r="KI165" s="56" t="e">
        <f t="shared" si="207"/>
        <v>#N/A</v>
      </c>
      <c r="KJ165" s="56" t="e">
        <f t="shared" si="207"/>
        <v>#N/A</v>
      </c>
      <c r="KK165" s="56">
        <f t="shared" si="207"/>
        <v>150</v>
      </c>
      <c r="KL165" s="56" t="e">
        <f t="shared" si="207"/>
        <v>#N/A</v>
      </c>
      <c r="KM165" s="56" t="e">
        <f t="shared" si="207"/>
        <v>#N/A</v>
      </c>
      <c r="KN165" s="56" t="e">
        <f t="shared" si="207"/>
        <v>#N/A</v>
      </c>
      <c r="KO165" s="56" t="e">
        <f t="shared" si="207"/>
        <v>#N/A</v>
      </c>
      <c r="KP165" s="56" t="e">
        <f t="shared" si="207"/>
        <v>#N/A</v>
      </c>
      <c r="KQ165" s="56" t="e">
        <f t="shared" si="207"/>
        <v>#N/A</v>
      </c>
      <c r="KR165" s="56">
        <f t="shared" si="207"/>
        <v>118</v>
      </c>
      <c r="KS165" s="56" t="e">
        <f t="shared" si="207"/>
        <v>#N/A</v>
      </c>
      <c r="KT165" s="56" t="e">
        <f t="shared" si="207"/>
        <v>#N/A</v>
      </c>
      <c r="KU165" s="56" t="e">
        <f t="shared" si="207"/>
        <v>#N/A</v>
      </c>
      <c r="KV165" s="56" t="e">
        <f t="shared" si="207"/>
        <v>#N/A</v>
      </c>
      <c r="KW165" s="56" t="e">
        <f t="shared" si="207"/>
        <v>#N/A</v>
      </c>
      <c r="KX165" s="56">
        <f t="shared" si="207"/>
        <v>30</v>
      </c>
      <c r="KY165" s="56">
        <f t="shared" si="207"/>
        <v>28</v>
      </c>
      <c r="KZ165" s="56" t="e">
        <f t="shared" si="207"/>
        <v>#N/A</v>
      </c>
      <c r="LA165" s="56">
        <f t="shared" si="207"/>
        <v>27</v>
      </c>
      <c r="LB165" s="56" t="e">
        <f t="shared" si="207"/>
        <v>#N/A</v>
      </c>
      <c r="LC165" s="56" t="e">
        <f t="shared" si="207"/>
        <v>#N/A</v>
      </c>
      <c r="LD165" s="56">
        <f t="shared" si="207"/>
        <v>13</v>
      </c>
      <c r="LE165" s="56" t="e">
        <f t="shared" si="207"/>
        <v>#N/A</v>
      </c>
      <c r="LF165" s="56">
        <f t="shared" si="207"/>
        <v>3</v>
      </c>
      <c r="LG165" s="56" t="e">
        <f t="shared" si="207"/>
        <v>#N/A</v>
      </c>
      <c r="LH165" s="56" t="e">
        <f t="shared" si="207"/>
        <v>#N/A</v>
      </c>
      <c r="LI165" s="56">
        <f t="shared" si="207"/>
        <v>5</v>
      </c>
      <c r="LJ165" s="56" t="e">
        <f t="shared" si="207"/>
        <v>#N/A</v>
      </c>
      <c r="LK165" s="56" t="e">
        <f t="shared" si="207"/>
        <v>#N/A</v>
      </c>
      <c r="LL165" s="56" t="e">
        <f t="shared" si="207"/>
        <v>#N/A</v>
      </c>
      <c r="LM165" s="56">
        <f t="shared" si="207"/>
        <v>12</v>
      </c>
      <c r="LN165" s="56" t="e">
        <f t="shared" si="207"/>
        <v>#N/A</v>
      </c>
      <c r="LO165" s="56" t="e">
        <f t="shared" si="207"/>
        <v>#N/A</v>
      </c>
      <c r="LP165" s="56">
        <f t="shared" si="207"/>
        <v>1</v>
      </c>
      <c r="LQ165" s="56" t="e">
        <f t="shared" si="207"/>
        <v>#N/A</v>
      </c>
      <c r="LR165" s="56" t="e">
        <f t="shared" si="207"/>
        <v>#N/A</v>
      </c>
      <c r="LS165" s="56" t="e">
        <f t="shared" si="207"/>
        <v>#N/A</v>
      </c>
      <c r="LT165" s="56" t="e">
        <f t="shared" si="207"/>
        <v>#N/A</v>
      </c>
      <c r="LU165" s="56">
        <f t="shared" si="207"/>
        <v>12</v>
      </c>
      <c r="LV165" s="56" t="e">
        <f t="shared" si="207"/>
        <v>#N/A</v>
      </c>
      <c r="LW165" s="56" t="e">
        <f t="shared" si="207"/>
        <v>#N/A</v>
      </c>
      <c r="LX165" s="56">
        <f t="shared" si="207"/>
        <v>1</v>
      </c>
      <c r="LY165" s="56" t="e">
        <f t="shared" si="207"/>
        <v>#N/A</v>
      </c>
      <c r="LZ165" s="106" t="e">
        <f t="shared" si="207"/>
        <v>#N/A</v>
      </c>
      <c r="MB165" s="107">
        <f t="shared" ref="MB165:NT165" si="208">IF(ISNUMBER(KH165),KH165,"")</f>
        <v>119</v>
      </c>
      <c r="MC165" s="57" t="str">
        <f t="shared" si="208"/>
        <v/>
      </c>
      <c r="MD165" s="57" t="str">
        <f t="shared" si="208"/>
        <v/>
      </c>
      <c r="ME165" s="57">
        <f t="shared" si="208"/>
        <v>150</v>
      </c>
      <c r="MF165" s="57" t="str">
        <f t="shared" si="208"/>
        <v/>
      </c>
      <c r="MG165" s="57" t="str">
        <f t="shared" si="208"/>
        <v/>
      </c>
      <c r="MH165" s="57" t="str">
        <f t="shared" si="208"/>
        <v/>
      </c>
      <c r="MI165" s="57" t="str">
        <f t="shared" si="208"/>
        <v/>
      </c>
      <c r="MJ165" s="57" t="str">
        <f t="shared" si="208"/>
        <v/>
      </c>
      <c r="MK165" s="57" t="str">
        <f t="shared" si="208"/>
        <v/>
      </c>
      <c r="ML165" s="57">
        <f t="shared" si="208"/>
        <v>118</v>
      </c>
      <c r="MM165" s="57" t="str">
        <f t="shared" si="208"/>
        <v/>
      </c>
      <c r="MN165" s="57" t="str">
        <f t="shared" si="208"/>
        <v/>
      </c>
      <c r="MO165" s="57" t="str">
        <f t="shared" si="208"/>
        <v/>
      </c>
      <c r="MP165" s="57" t="str">
        <f t="shared" si="208"/>
        <v/>
      </c>
      <c r="MQ165" s="57" t="str">
        <f t="shared" si="208"/>
        <v/>
      </c>
      <c r="MR165" s="57">
        <f t="shared" si="208"/>
        <v>30</v>
      </c>
      <c r="MS165" s="57">
        <f t="shared" si="208"/>
        <v>28</v>
      </c>
      <c r="MT165" s="57" t="str">
        <f t="shared" si="208"/>
        <v/>
      </c>
      <c r="MU165" s="57">
        <f t="shared" si="208"/>
        <v>27</v>
      </c>
      <c r="MV165" s="57" t="str">
        <f t="shared" si="208"/>
        <v/>
      </c>
      <c r="MW165" s="57" t="str">
        <f t="shared" si="208"/>
        <v/>
      </c>
      <c r="MX165" s="57">
        <f t="shared" si="208"/>
        <v>13</v>
      </c>
      <c r="MY165" s="57" t="str">
        <f t="shared" si="208"/>
        <v/>
      </c>
      <c r="MZ165" s="57">
        <f t="shared" si="208"/>
        <v>3</v>
      </c>
      <c r="NA165" s="57" t="str">
        <f t="shared" si="208"/>
        <v/>
      </c>
      <c r="NB165" s="57" t="str">
        <f t="shared" si="208"/>
        <v/>
      </c>
      <c r="NC165" s="57">
        <f t="shared" si="208"/>
        <v>5</v>
      </c>
      <c r="ND165" s="57" t="str">
        <f t="shared" si="208"/>
        <v/>
      </c>
      <c r="NE165" s="57" t="str">
        <f t="shared" si="208"/>
        <v/>
      </c>
      <c r="NF165" s="57" t="str">
        <f t="shared" si="208"/>
        <v/>
      </c>
      <c r="NG165" s="57">
        <f t="shared" si="208"/>
        <v>12</v>
      </c>
      <c r="NH165" s="57" t="str">
        <f t="shared" si="208"/>
        <v/>
      </c>
      <c r="NI165" s="57" t="str">
        <f t="shared" si="208"/>
        <v/>
      </c>
      <c r="NJ165" s="57">
        <f t="shared" si="208"/>
        <v>1</v>
      </c>
      <c r="NK165" s="57" t="str">
        <f t="shared" si="208"/>
        <v/>
      </c>
      <c r="NL165" s="57" t="str">
        <f t="shared" si="208"/>
        <v/>
      </c>
      <c r="NM165" s="57" t="str">
        <f t="shared" si="208"/>
        <v/>
      </c>
      <c r="NN165" s="57" t="str">
        <f t="shared" si="208"/>
        <v/>
      </c>
      <c r="NO165" s="57">
        <f t="shared" si="208"/>
        <v>12</v>
      </c>
      <c r="NP165" s="57" t="str">
        <f t="shared" si="208"/>
        <v/>
      </c>
      <c r="NQ165" s="57" t="str">
        <f t="shared" si="208"/>
        <v/>
      </c>
      <c r="NR165" s="57">
        <f t="shared" si="208"/>
        <v>1</v>
      </c>
      <c r="NS165" s="57" t="str">
        <f t="shared" si="208"/>
        <v/>
      </c>
      <c r="NT165" s="57" t="str">
        <f t="shared" si="208"/>
        <v/>
      </c>
      <c r="NU165" s="57" t="str">
        <f>IF(ISNUMBER(#REF!),#REF!,"")</f>
        <v/>
      </c>
      <c r="NV165" s="107" t="str">
        <f>IF(ISNUMBER(#REF!),#REF!,"")</f>
        <v/>
      </c>
      <c r="NX165" s="107">
        <f>SUM($MB165:MC165)</f>
        <v>119</v>
      </c>
      <c r="NY165" s="57">
        <f>SUM($MB165:MD165)</f>
        <v>119</v>
      </c>
      <c r="NZ165" s="57">
        <f>SUM($MB165:ME165)</f>
        <v>269</v>
      </c>
      <c r="OA165" s="57">
        <f>SUM($MB165:MF165)</f>
        <v>269</v>
      </c>
      <c r="OB165" s="57">
        <f>SUM($MB165:MG165)</f>
        <v>269</v>
      </c>
      <c r="OC165" s="57">
        <f>SUM($MB165:MH165)</f>
        <v>269</v>
      </c>
      <c r="OD165" s="57">
        <f>SUM($MB165:MI165)</f>
        <v>269</v>
      </c>
      <c r="OE165" s="57">
        <f>SUM($MB165:MJ165)</f>
        <v>269</v>
      </c>
      <c r="OF165" s="57">
        <f>SUM($MB165:MK165)</f>
        <v>269</v>
      </c>
      <c r="OG165" s="57">
        <f>SUM($MB165:ML165)</f>
        <v>387</v>
      </c>
      <c r="OH165" s="57">
        <f>SUM($MB165:MM165)</f>
        <v>387</v>
      </c>
      <c r="OI165" s="57">
        <f>SUM($MB165:MN165)</f>
        <v>387</v>
      </c>
      <c r="OJ165" s="57">
        <f>SUM($MB165:MO165)</f>
        <v>387</v>
      </c>
      <c r="OK165" s="57">
        <f>SUM($MB165:MP165)</f>
        <v>387</v>
      </c>
      <c r="OL165" s="57">
        <f>SUM($MB165:MQ165)</f>
        <v>387</v>
      </c>
      <c r="OM165" s="57">
        <f>SUM($MB165:MR165)</f>
        <v>417</v>
      </c>
      <c r="ON165" s="57">
        <f>SUM($MB165:MS165)</f>
        <v>445</v>
      </c>
      <c r="OO165" s="57">
        <f>SUM($MB165:MT165)</f>
        <v>445</v>
      </c>
      <c r="OP165" s="57">
        <f>SUM($MB165:MU165)</f>
        <v>472</v>
      </c>
      <c r="OQ165" s="57">
        <f>SUM($MB165:MV165)</f>
        <v>472</v>
      </c>
      <c r="OR165" s="57">
        <f>SUM($MB165:MW165)</f>
        <v>472</v>
      </c>
      <c r="OS165" s="57">
        <f>SUM($MB165:MX165)</f>
        <v>485</v>
      </c>
      <c r="OT165" s="57">
        <f>SUM($MB165:MY165)</f>
        <v>485</v>
      </c>
      <c r="OU165" s="57">
        <f>SUM($MB165:MZ165)</f>
        <v>488</v>
      </c>
      <c r="OV165" s="57">
        <f>SUM($MB165:NA165)</f>
        <v>488</v>
      </c>
      <c r="OW165" s="57">
        <f>SUM($MB165:NB165)</f>
        <v>488</v>
      </c>
      <c r="OX165" s="57">
        <f>SUM($MB165:NC165)</f>
        <v>493</v>
      </c>
      <c r="OY165" s="57">
        <f>SUM($MB165:ND165)</f>
        <v>493</v>
      </c>
      <c r="OZ165" s="57">
        <f>SUM($MB165:NE165)</f>
        <v>493</v>
      </c>
      <c r="PA165" s="57">
        <f>SUM($MB165:NF165)</f>
        <v>493</v>
      </c>
      <c r="PB165" s="57">
        <f>SUM($MB165:NG165)</f>
        <v>505</v>
      </c>
      <c r="PC165" s="57">
        <f>SUM($MB165:NH165)</f>
        <v>505</v>
      </c>
      <c r="PD165" s="57">
        <f>SUM($MB165:NI165)</f>
        <v>505</v>
      </c>
      <c r="PE165" s="57">
        <f>SUM($MB165:NJ165)</f>
        <v>506</v>
      </c>
      <c r="PF165" s="57">
        <f>SUM($MB165:NK165)</f>
        <v>506</v>
      </c>
      <c r="PG165" s="57">
        <f>SUM($MB165:NL165)</f>
        <v>506</v>
      </c>
      <c r="PH165" s="57">
        <f>SUM($MB165:NM165)</f>
        <v>506</v>
      </c>
      <c r="PI165" s="57">
        <f>SUM($MB165:NN165)</f>
        <v>506</v>
      </c>
      <c r="PJ165" s="57">
        <f>SUM($MB165:NO165)</f>
        <v>518</v>
      </c>
      <c r="PK165" s="57">
        <f>SUM($MB165:NP165)</f>
        <v>518</v>
      </c>
      <c r="PL165" s="57">
        <f>SUM($MB165:NQ165)</f>
        <v>518</v>
      </c>
      <c r="PM165" s="57">
        <f>SUM($MB165:NR165)</f>
        <v>519</v>
      </c>
      <c r="PN165" s="57">
        <f>SUM($MB165:NS165)</f>
        <v>519</v>
      </c>
      <c r="PO165" s="57">
        <f>SUM($MB165:NT165)</f>
        <v>519</v>
      </c>
      <c r="PP165" s="57">
        <f>SUM($MB165:NU165)</f>
        <v>519</v>
      </c>
      <c r="PQ165" s="57">
        <f>SUM($MB165:NV165)</f>
        <v>519</v>
      </c>
      <c r="PR165" s="57">
        <f>SUM($MB165:NV165)</f>
        <v>519</v>
      </c>
    </row>
    <row r="166" spans="1:434" ht="17" thickBot="1">
      <c r="A166" s="319"/>
      <c r="B166" s="307"/>
      <c r="C166" s="307"/>
      <c r="D166" s="307"/>
      <c r="E166" s="58" t="s">
        <v>66</v>
      </c>
      <c r="F166" s="310"/>
      <c r="G166" s="42">
        <v>0</v>
      </c>
      <c r="H166" s="42"/>
      <c r="I166" s="59">
        <v>25.2</v>
      </c>
      <c r="J166" s="60"/>
      <c r="K166" s="61"/>
      <c r="L166" s="60">
        <v>30.1</v>
      </c>
      <c r="M166" s="61"/>
      <c r="N166" s="60"/>
      <c r="O166" s="61"/>
      <c r="P166" s="61"/>
      <c r="Q166" s="61"/>
      <c r="R166" s="61"/>
      <c r="S166" s="60">
        <v>55.3</v>
      </c>
      <c r="T166" s="60"/>
      <c r="U166" s="60"/>
      <c r="V166" s="61"/>
      <c r="W166" s="61"/>
      <c r="X166" s="61"/>
      <c r="Y166" s="108">
        <v>65</v>
      </c>
      <c r="Z166" s="60">
        <v>54.2</v>
      </c>
      <c r="AA166" s="61"/>
      <c r="AB166" s="60">
        <v>59.9</v>
      </c>
      <c r="AC166" s="61"/>
      <c r="AD166" s="60"/>
      <c r="AE166" s="60">
        <v>59.8</v>
      </c>
      <c r="AF166" s="61"/>
      <c r="AG166" s="60">
        <v>50.2</v>
      </c>
      <c r="AH166" s="61"/>
      <c r="AI166" s="61"/>
      <c r="AJ166" s="60">
        <v>44.05</v>
      </c>
      <c r="AK166" s="62"/>
      <c r="AL166" s="62"/>
      <c r="AM166" s="62"/>
      <c r="AN166" s="63">
        <v>37.9</v>
      </c>
      <c r="AO166" s="62"/>
      <c r="AP166" s="62"/>
      <c r="AQ166" s="63">
        <v>36.5</v>
      </c>
      <c r="AR166" s="62"/>
      <c r="AS166" s="62"/>
      <c r="AT166" s="62"/>
      <c r="AU166" s="62"/>
      <c r="AV166" s="63">
        <v>38</v>
      </c>
      <c r="AW166" s="62"/>
      <c r="AX166" s="62"/>
      <c r="AY166" s="64">
        <v>15.9</v>
      </c>
      <c r="AZ166" s="63"/>
      <c r="BA166" s="63"/>
      <c r="BC166" s="319"/>
      <c r="BD166">
        <v>0</v>
      </c>
      <c r="BE166" s="65">
        <f t="shared" si="198"/>
        <v>0</v>
      </c>
      <c r="BF166" s="65" t="e">
        <f t="shared" si="198"/>
        <v>#N/A</v>
      </c>
      <c r="BG166" s="65">
        <f t="shared" si="198"/>
        <v>25.2</v>
      </c>
      <c r="BH166" s="66" t="e">
        <f t="shared" si="198"/>
        <v>#N/A</v>
      </c>
      <c r="BI166" s="66" t="e">
        <f t="shared" si="198"/>
        <v>#N/A</v>
      </c>
      <c r="BJ166" s="66">
        <f t="shared" si="198"/>
        <v>30.1</v>
      </c>
      <c r="BK166" s="66" t="e">
        <f t="shared" si="198"/>
        <v>#N/A</v>
      </c>
      <c r="BL166" s="66" t="e">
        <f t="shared" si="198"/>
        <v>#N/A</v>
      </c>
      <c r="BM166" s="66" t="e">
        <f t="shared" si="198"/>
        <v>#N/A</v>
      </c>
      <c r="BN166" s="66" t="e">
        <f t="shared" si="198"/>
        <v>#N/A</v>
      </c>
      <c r="BO166" s="66" t="e">
        <f t="shared" si="198"/>
        <v>#N/A</v>
      </c>
      <c r="BP166" s="66" t="e">
        <f t="shared" si="198"/>
        <v>#N/A</v>
      </c>
      <c r="BQ166" s="66">
        <f t="shared" si="198"/>
        <v>55.3</v>
      </c>
      <c r="BR166" s="66" t="e">
        <f t="shared" si="198"/>
        <v>#N/A</v>
      </c>
      <c r="BS166" s="66" t="e">
        <f t="shared" si="198"/>
        <v>#N/A</v>
      </c>
      <c r="BT166" s="66" t="e">
        <f t="shared" si="196"/>
        <v>#N/A</v>
      </c>
      <c r="BU166" s="66" t="e">
        <f t="shared" si="196"/>
        <v>#N/A</v>
      </c>
      <c r="BV166" s="66" t="e">
        <f t="shared" si="196"/>
        <v>#N/A</v>
      </c>
      <c r="BW166" s="66">
        <f t="shared" si="196"/>
        <v>65</v>
      </c>
      <c r="BX166" s="66">
        <f t="shared" si="196"/>
        <v>54.2</v>
      </c>
      <c r="BY166" s="66" t="e">
        <f t="shared" si="196"/>
        <v>#N/A</v>
      </c>
      <c r="BZ166" s="66">
        <f t="shared" si="196"/>
        <v>59.9</v>
      </c>
      <c r="CA166" s="66" t="e">
        <f t="shared" si="196"/>
        <v>#N/A</v>
      </c>
      <c r="CB166" s="66" t="e">
        <f t="shared" si="196"/>
        <v>#N/A</v>
      </c>
      <c r="CC166" s="66">
        <f t="shared" si="196"/>
        <v>59.8</v>
      </c>
      <c r="CD166" s="66" t="e">
        <f t="shared" si="196"/>
        <v>#N/A</v>
      </c>
      <c r="CE166" s="66">
        <f t="shared" si="196"/>
        <v>50.2</v>
      </c>
      <c r="CF166" s="66" t="e">
        <f t="shared" si="196"/>
        <v>#N/A</v>
      </c>
      <c r="CG166" s="66" t="e">
        <f t="shared" si="196"/>
        <v>#N/A</v>
      </c>
      <c r="CH166" s="66">
        <f t="shared" si="196"/>
        <v>44.05</v>
      </c>
      <c r="CI166" s="66" t="e">
        <f t="shared" si="196"/>
        <v>#N/A</v>
      </c>
      <c r="CJ166" s="66" t="e">
        <f t="shared" si="197"/>
        <v>#N/A</v>
      </c>
      <c r="CK166" s="66" t="e">
        <f t="shared" si="197"/>
        <v>#N/A</v>
      </c>
      <c r="CL166" s="66">
        <f t="shared" si="197"/>
        <v>37.9</v>
      </c>
      <c r="CM166" s="66" t="e">
        <f t="shared" si="197"/>
        <v>#N/A</v>
      </c>
      <c r="CN166" s="66" t="e">
        <f t="shared" si="197"/>
        <v>#N/A</v>
      </c>
      <c r="CO166" s="66">
        <f t="shared" si="197"/>
        <v>36.5</v>
      </c>
      <c r="CP166" s="66" t="e">
        <f t="shared" si="197"/>
        <v>#N/A</v>
      </c>
      <c r="CQ166" s="66" t="e">
        <f t="shared" si="197"/>
        <v>#N/A</v>
      </c>
      <c r="CR166" s="66" t="e">
        <f t="shared" si="197"/>
        <v>#N/A</v>
      </c>
      <c r="CS166" s="66" t="e">
        <f t="shared" si="197"/>
        <v>#N/A</v>
      </c>
      <c r="CT166" s="66">
        <f t="shared" si="197"/>
        <v>38</v>
      </c>
      <c r="CU166" s="66" t="e">
        <f t="shared" si="197"/>
        <v>#N/A</v>
      </c>
      <c r="CV166" s="66" t="e">
        <f t="shared" si="197"/>
        <v>#N/A</v>
      </c>
      <c r="CW166" s="66">
        <f t="shared" si="197"/>
        <v>15.9</v>
      </c>
      <c r="CX166" s="66" t="e">
        <f t="shared" si="197"/>
        <v>#N/A</v>
      </c>
      <c r="CY166" s="66" t="e">
        <f t="shared" si="197"/>
        <v>#N/A</v>
      </c>
      <c r="CZ166" s="66" t="e">
        <f>IF(#REF!="",NA(),#REF!)</f>
        <v>#REF!</v>
      </c>
      <c r="DA166" s="66" t="e">
        <f>IF(#REF!="",NA(),#REF!)</f>
        <v>#REF!</v>
      </c>
      <c r="DB166" s="66" t="e">
        <f>IF(#REF!="",NA(),#REF!)</f>
        <v>#REF!</v>
      </c>
      <c r="DC166" s="66" t="e">
        <f>IF(#REF!="",NA(),#REF!)</f>
        <v>#REF!</v>
      </c>
      <c r="DD166" s="66" t="e">
        <f>IF(#REF!="",NA(),#REF!)</f>
        <v>#REF!</v>
      </c>
      <c r="DE166" s="66" t="e">
        <f>IF(#REF!="",NA(),#REF!)</f>
        <v>#REF!</v>
      </c>
      <c r="DF166" s="66" t="e">
        <f>IF(#REF!="",NA(),#REF!)</f>
        <v>#REF!</v>
      </c>
      <c r="DG166" s="66" t="e">
        <f>IF(#REF!="",NA(),#REF!)</f>
        <v>#REF!</v>
      </c>
      <c r="DH166" s="66" t="e">
        <f>IF(#REF!="",NA(),#REF!)</f>
        <v>#REF!</v>
      </c>
      <c r="DI166" s="66" t="e">
        <f>IF(#REF!="",NA(),#REF!)</f>
        <v>#REF!</v>
      </c>
      <c r="DJ166" s="66" t="e">
        <f>IF(#REF!="",NA(),#REF!)</f>
        <v>#REF!</v>
      </c>
      <c r="DK166" s="66" t="e">
        <f>IF(#REF!="",NA(),#REF!)</f>
        <v>#REF!</v>
      </c>
      <c r="DL166" s="66" t="e">
        <f>IF(#REF!="",NA(),#REF!)</f>
        <v>#REF!</v>
      </c>
      <c r="DM166" s="66" t="e">
        <f>IF(#REF!="",NA(),#REF!)</f>
        <v>#REF!</v>
      </c>
      <c r="DN166" s="66" t="e">
        <f>IF(#REF!="",NA(),#REF!)</f>
        <v>#REF!</v>
      </c>
      <c r="DO166" s="66" t="e">
        <f>IF(#REF!="",NA(),#REF!)</f>
        <v>#REF!</v>
      </c>
      <c r="DP166" s="66" t="e">
        <f>IF(#REF!="",NA(),#REF!)</f>
        <v>#REF!</v>
      </c>
      <c r="DQ166" s="66" t="e">
        <f>IF(#REF!="",NA(),#REF!)</f>
        <v>#REF!</v>
      </c>
      <c r="DR166" s="66" t="e">
        <f>IF(#REF!="",NA(),#REF!)</f>
        <v>#REF!</v>
      </c>
      <c r="DS166" s="66" t="e">
        <f>IF(#REF!="",NA(),#REF!)</f>
        <v>#REF!</v>
      </c>
      <c r="DT166" s="66" t="e">
        <f>IF(#REF!="",NA(),#REF!)</f>
        <v>#REF!</v>
      </c>
      <c r="DU166" s="66" t="e">
        <f>IF(#REF!="",NA(),#REF!)</f>
        <v>#REF!</v>
      </c>
      <c r="DV166" s="66" t="e">
        <f>IF(#REF!="",NA(),#REF!)</f>
        <v>#REF!</v>
      </c>
      <c r="DW166" s="66" t="e">
        <f>IF(#REF!="",NA(),#REF!)</f>
        <v>#REF!</v>
      </c>
      <c r="DX166" s="67" t="e">
        <f>IF(#REF!="",NA(),#REF!)</f>
        <v>#REF!</v>
      </c>
      <c r="DY166" s="304"/>
      <c r="DZ166" s="307"/>
      <c r="EA166" s="68">
        <f>MAX(I166:BA166)</f>
        <v>65</v>
      </c>
      <c r="EB166" s="58" t="s">
        <v>67</v>
      </c>
      <c r="EC166" s="310"/>
      <c r="ED166" s="312"/>
      <c r="EE166" s="313"/>
      <c r="EF166" s="313"/>
      <c r="EG166" s="313"/>
      <c r="EH166" s="313"/>
      <c r="EI166" s="313"/>
      <c r="EJ166" s="53">
        <f t="shared" si="187"/>
        <v>0</v>
      </c>
      <c r="EK166" s="53" t="str">
        <f t="shared" si="187"/>
        <v/>
      </c>
      <c r="EL166" s="70">
        <f t="shared" si="187"/>
        <v>25.2</v>
      </c>
      <c r="EM166" t="str">
        <f t="shared" si="187"/>
        <v/>
      </c>
      <c r="EN166" t="str">
        <f t="shared" si="187"/>
        <v/>
      </c>
      <c r="EO166">
        <f t="shared" si="187"/>
        <v>30.1</v>
      </c>
      <c r="EP166" t="str">
        <f t="shared" si="187"/>
        <v/>
      </c>
      <c r="EQ166" t="str">
        <f t="shared" si="187"/>
        <v/>
      </c>
      <c r="ER166" t="str">
        <f t="shared" si="187"/>
        <v/>
      </c>
      <c r="ES166" t="str">
        <f t="shared" si="187"/>
        <v/>
      </c>
      <c r="ET166" t="str">
        <f t="shared" si="187"/>
        <v/>
      </c>
      <c r="EU166" t="str">
        <f t="shared" si="187"/>
        <v/>
      </c>
      <c r="EV166">
        <f t="shared" si="187"/>
        <v>55.3</v>
      </c>
      <c r="EW166" t="str">
        <f t="shared" si="187"/>
        <v/>
      </c>
      <c r="EX166" t="str">
        <f t="shared" si="187"/>
        <v/>
      </c>
      <c r="EY166" t="str">
        <f t="shared" si="187"/>
        <v/>
      </c>
      <c r="EZ166" t="str">
        <f t="shared" si="165"/>
        <v/>
      </c>
      <c r="FA166" t="str">
        <f t="shared" si="165"/>
        <v/>
      </c>
      <c r="FB166">
        <f t="shared" si="165"/>
        <v>65</v>
      </c>
      <c r="FC166">
        <f t="shared" si="165"/>
        <v>54.2</v>
      </c>
      <c r="FD166" t="str">
        <f t="shared" si="193"/>
        <v/>
      </c>
      <c r="FE166">
        <f t="shared" si="193"/>
        <v>59.9</v>
      </c>
      <c r="FF166" t="str">
        <f t="shared" si="193"/>
        <v/>
      </c>
      <c r="FG166" t="str">
        <f t="shared" si="193"/>
        <v/>
      </c>
      <c r="FH166">
        <f t="shared" si="193"/>
        <v>59.8</v>
      </c>
      <c r="FI166" t="str">
        <f t="shared" si="193"/>
        <v/>
      </c>
      <c r="FJ166">
        <f t="shared" si="193"/>
        <v>50.2</v>
      </c>
      <c r="FK166" t="str">
        <f t="shared" si="193"/>
        <v/>
      </c>
      <c r="FL166" t="str">
        <f t="shared" si="193"/>
        <v/>
      </c>
      <c r="FM166">
        <f t="shared" si="163"/>
        <v>44.05</v>
      </c>
      <c r="FN166" t="str">
        <f t="shared" si="163"/>
        <v/>
      </c>
      <c r="FO166" t="str">
        <f t="shared" si="163"/>
        <v/>
      </c>
      <c r="FP166" t="str">
        <f t="shared" si="163"/>
        <v/>
      </c>
      <c r="FQ166">
        <f t="shared" si="163"/>
        <v>37.9</v>
      </c>
      <c r="FR166" t="str">
        <f t="shared" si="163"/>
        <v/>
      </c>
      <c r="FS166" t="str">
        <f t="shared" si="204"/>
        <v/>
      </c>
      <c r="FT166">
        <f t="shared" si="204"/>
        <v>36.5</v>
      </c>
      <c r="FU166" t="str">
        <f t="shared" si="204"/>
        <v/>
      </c>
      <c r="FV166" t="str">
        <f t="shared" si="204"/>
        <v/>
      </c>
      <c r="FW166" t="str">
        <f t="shared" si="204"/>
        <v/>
      </c>
      <c r="FX166" t="str">
        <f t="shared" si="204"/>
        <v/>
      </c>
      <c r="FY166">
        <f t="shared" si="204"/>
        <v>38</v>
      </c>
      <c r="FZ166" t="str">
        <f t="shared" si="204"/>
        <v/>
      </c>
      <c r="GA166" t="str">
        <f t="shared" si="204"/>
        <v/>
      </c>
      <c r="GB166">
        <f t="shared" si="189"/>
        <v>15.9</v>
      </c>
      <c r="GC166" t="str">
        <f t="shared" si="189"/>
        <v/>
      </c>
      <c r="GD166" t="str">
        <f t="shared" si="189"/>
        <v/>
      </c>
      <c r="GE166" t="str">
        <f t="shared" si="189"/>
        <v/>
      </c>
      <c r="GF166" t="str">
        <f t="shared" si="189"/>
        <v/>
      </c>
      <c r="GG166" t="str">
        <f t="shared" si="189"/>
        <v/>
      </c>
      <c r="GH166" t="str">
        <f t="shared" si="189"/>
        <v/>
      </c>
      <c r="GI166" t="str">
        <f t="shared" si="189"/>
        <v/>
      </c>
      <c r="GJ166" t="str">
        <f t="shared" si="202"/>
        <v/>
      </c>
      <c r="GK166" t="str">
        <f t="shared" si="202"/>
        <v/>
      </c>
      <c r="GL166" t="str">
        <f t="shared" si="202"/>
        <v/>
      </c>
      <c r="GM166" t="str">
        <f t="shared" si="202"/>
        <v/>
      </c>
      <c r="GN166" t="str">
        <f t="shared" si="202"/>
        <v/>
      </c>
      <c r="GO166" t="str">
        <f t="shared" si="202"/>
        <v/>
      </c>
      <c r="GP166" t="str">
        <f t="shared" si="202"/>
        <v/>
      </c>
      <c r="GQ166" t="str">
        <f t="shared" si="202"/>
        <v/>
      </c>
      <c r="GR166" t="str">
        <f t="shared" si="202"/>
        <v/>
      </c>
      <c r="GS166" t="str">
        <f t="shared" si="173"/>
        <v/>
      </c>
      <c r="GT166" t="str">
        <f t="shared" si="173"/>
        <v/>
      </c>
      <c r="GU166" t="str">
        <f t="shared" si="173"/>
        <v/>
      </c>
      <c r="GV166" t="str">
        <f t="shared" si="173"/>
        <v/>
      </c>
      <c r="GW166" t="str">
        <f t="shared" si="173"/>
        <v/>
      </c>
      <c r="GX166" t="str">
        <f t="shared" si="131"/>
        <v/>
      </c>
      <c r="GY166" t="str">
        <f t="shared" si="131"/>
        <v/>
      </c>
      <c r="GZ166" t="str">
        <f t="shared" si="125"/>
        <v/>
      </c>
      <c r="HA166" t="str">
        <f t="shared" si="125"/>
        <v/>
      </c>
      <c r="HB166" t="str">
        <f t="shared" si="125"/>
        <v/>
      </c>
      <c r="HC166" s="71" t="str">
        <f t="shared" si="125"/>
        <v/>
      </c>
      <c r="HD166" s="313"/>
      <c r="HE166" s="313"/>
      <c r="HF166" s="313"/>
      <c r="HG166" s="313"/>
      <c r="HH166" s="313"/>
      <c r="HI166" s="316"/>
      <c r="HM166" s="70"/>
      <c r="KC166" s="71"/>
      <c r="KE166" s="318"/>
      <c r="KF166" s="72"/>
      <c r="KG166" s="72"/>
      <c r="KH166" s="73"/>
      <c r="KI166" s="74"/>
      <c r="KJ166" s="74"/>
      <c r="KK166" s="74"/>
      <c r="KL166" s="74"/>
      <c r="KM166" s="74"/>
      <c r="KN166" s="74"/>
      <c r="KO166" s="74"/>
      <c r="KP166" s="74"/>
      <c r="KQ166" s="74"/>
      <c r="KR166" s="74"/>
      <c r="KS166" s="74"/>
      <c r="KT166" s="74"/>
      <c r="KU166" s="74"/>
      <c r="KV166" s="74"/>
      <c r="KW166" s="74"/>
      <c r="KX166" s="74"/>
      <c r="KY166" s="74"/>
      <c r="KZ166" s="74"/>
      <c r="LA166" s="74"/>
      <c r="LB166" s="74"/>
      <c r="LC166" s="74"/>
      <c r="LD166" s="74"/>
      <c r="LE166" s="74"/>
      <c r="LF166" s="74"/>
      <c r="LG166" s="74"/>
      <c r="LH166" s="74"/>
      <c r="LI166" s="74"/>
      <c r="LJ166" s="74"/>
      <c r="LK166" s="74"/>
      <c r="LL166" s="74"/>
      <c r="LM166" s="74"/>
      <c r="LN166" s="74"/>
      <c r="LO166" s="74"/>
      <c r="LP166" s="74"/>
      <c r="LQ166" s="74"/>
      <c r="LR166" s="74"/>
      <c r="LS166" s="74"/>
      <c r="LT166" s="74"/>
      <c r="LU166" s="74"/>
      <c r="LV166" s="74"/>
      <c r="LW166" s="74"/>
      <c r="LX166" s="74"/>
      <c r="LY166" s="74"/>
      <c r="LZ166" s="74"/>
    </row>
    <row r="167" spans="1:434" ht="17" thickBot="1">
      <c r="A167" s="319"/>
      <c r="B167" s="307"/>
      <c r="C167" s="307"/>
      <c r="D167" s="307"/>
      <c r="E167" s="58" t="s">
        <v>68</v>
      </c>
      <c r="F167" s="310"/>
      <c r="G167" s="42"/>
      <c r="H167" s="42"/>
      <c r="I167" s="59">
        <v>7.6</v>
      </c>
      <c r="J167" s="60"/>
      <c r="K167" s="61"/>
      <c r="L167" s="60">
        <v>22.5</v>
      </c>
      <c r="M167" s="61"/>
      <c r="N167" s="60"/>
      <c r="O167" s="61"/>
      <c r="P167" s="61"/>
      <c r="Q167" s="61"/>
      <c r="R167" s="61"/>
      <c r="S167" s="60">
        <v>17.7</v>
      </c>
      <c r="T167" s="60"/>
      <c r="U167" s="60"/>
      <c r="V167" s="61"/>
      <c r="W167" s="61"/>
      <c r="X167" s="61"/>
      <c r="Y167" s="108">
        <v>23.1</v>
      </c>
      <c r="Z167" s="60">
        <v>17.5</v>
      </c>
      <c r="AA167" s="61"/>
      <c r="AB167" s="60">
        <v>28.8</v>
      </c>
      <c r="AC167" s="61"/>
      <c r="AD167" s="60"/>
      <c r="AE167" s="60">
        <v>17.5</v>
      </c>
      <c r="AF167" s="61"/>
      <c r="AG167" s="60">
        <v>25.1</v>
      </c>
      <c r="AH167" s="61"/>
      <c r="AI167" s="61"/>
      <c r="AJ167" s="60">
        <v>23.55</v>
      </c>
      <c r="AK167" s="62"/>
      <c r="AL167" s="62"/>
      <c r="AM167" s="62"/>
      <c r="AN167" s="63">
        <v>22</v>
      </c>
      <c r="AO167" s="62"/>
      <c r="AP167" s="62"/>
      <c r="AQ167" s="63">
        <v>22.9</v>
      </c>
      <c r="AR167" s="62"/>
      <c r="AS167" s="62"/>
      <c r="AT167" s="62"/>
      <c r="AU167" s="62"/>
      <c r="AV167" s="63">
        <v>30.1</v>
      </c>
      <c r="AW167" s="62"/>
      <c r="AX167" s="62"/>
      <c r="AY167" s="64">
        <v>8.1</v>
      </c>
      <c r="AZ167" s="63"/>
      <c r="BA167" s="63"/>
      <c r="BC167" s="319"/>
      <c r="BD167">
        <v>0</v>
      </c>
      <c r="BE167" s="65" t="e">
        <f t="shared" si="198"/>
        <v>#N/A</v>
      </c>
      <c r="BF167" s="65" t="e">
        <f t="shared" si="198"/>
        <v>#N/A</v>
      </c>
      <c r="BG167" s="65">
        <f t="shared" si="198"/>
        <v>7.6</v>
      </c>
      <c r="BH167" s="66" t="e">
        <f t="shared" si="198"/>
        <v>#N/A</v>
      </c>
      <c r="BI167" s="66" t="e">
        <f t="shared" si="198"/>
        <v>#N/A</v>
      </c>
      <c r="BJ167" s="66">
        <f t="shared" si="198"/>
        <v>22.5</v>
      </c>
      <c r="BK167" s="66" t="e">
        <f t="shared" si="198"/>
        <v>#N/A</v>
      </c>
      <c r="BL167" s="66" t="e">
        <f t="shared" si="198"/>
        <v>#N/A</v>
      </c>
      <c r="BM167" s="66" t="e">
        <f t="shared" si="198"/>
        <v>#N/A</v>
      </c>
      <c r="BN167" s="66" t="e">
        <f t="shared" si="198"/>
        <v>#N/A</v>
      </c>
      <c r="BO167" s="66" t="e">
        <f t="shared" si="198"/>
        <v>#N/A</v>
      </c>
      <c r="BP167" s="66" t="e">
        <f t="shared" si="198"/>
        <v>#N/A</v>
      </c>
      <c r="BQ167" s="66">
        <f t="shared" si="198"/>
        <v>17.7</v>
      </c>
      <c r="BR167" s="66" t="e">
        <f t="shared" si="198"/>
        <v>#N/A</v>
      </c>
      <c r="BS167" s="66" t="e">
        <f t="shared" si="198"/>
        <v>#N/A</v>
      </c>
      <c r="BT167" s="66" t="e">
        <f t="shared" si="196"/>
        <v>#N/A</v>
      </c>
      <c r="BU167" s="66" t="e">
        <f t="shared" si="196"/>
        <v>#N/A</v>
      </c>
      <c r="BV167" s="66" t="e">
        <f t="shared" si="196"/>
        <v>#N/A</v>
      </c>
      <c r="BW167" s="66">
        <f t="shared" si="196"/>
        <v>23.1</v>
      </c>
      <c r="BX167" s="66">
        <f t="shared" si="196"/>
        <v>17.5</v>
      </c>
      <c r="BY167" s="66" t="e">
        <f t="shared" si="196"/>
        <v>#N/A</v>
      </c>
      <c r="BZ167" s="66">
        <f t="shared" si="196"/>
        <v>28.8</v>
      </c>
      <c r="CA167" s="66" t="e">
        <f t="shared" si="196"/>
        <v>#N/A</v>
      </c>
      <c r="CB167" s="66" t="e">
        <f t="shared" si="196"/>
        <v>#N/A</v>
      </c>
      <c r="CC167" s="66">
        <f t="shared" si="196"/>
        <v>17.5</v>
      </c>
      <c r="CD167" s="66" t="e">
        <f t="shared" si="196"/>
        <v>#N/A</v>
      </c>
      <c r="CE167" s="66">
        <f t="shared" si="196"/>
        <v>25.1</v>
      </c>
      <c r="CF167" s="66" t="e">
        <f t="shared" si="196"/>
        <v>#N/A</v>
      </c>
      <c r="CG167" s="66" t="e">
        <f t="shared" si="196"/>
        <v>#N/A</v>
      </c>
      <c r="CH167" s="66">
        <f t="shared" ref="CH167:CV185" si="209">IF(AJ167="",NA(),AJ167)</f>
        <v>23.55</v>
      </c>
      <c r="CI167" s="66" t="e">
        <f t="shared" si="209"/>
        <v>#N/A</v>
      </c>
      <c r="CJ167" s="66" t="e">
        <f t="shared" si="197"/>
        <v>#N/A</v>
      </c>
      <c r="CK167" s="66" t="e">
        <f t="shared" si="197"/>
        <v>#N/A</v>
      </c>
      <c r="CL167" s="66">
        <f t="shared" si="197"/>
        <v>22</v>
      </c>
      <c r="CM167" s="66" t="e">
        <f t="shared" si="197"/>
        <v>#N/A</v>
      </c>
      <c r="CN167" s="66" t="e">
        <f t="shared" si="197"/>
        <v>#N/A</v>
      </c>
      <c r="CO167" s="66">
        <f t="shared" si="197"/>
        <v>22.9</v>
      </c>
      <c r="CP167" s="66" t="e">
        <f t="shared" si="197"/>
        <v>#N/A</v>
      </c>
      <c r="CQ167" s="66" t="e">
        <f t="shared" si="197"/>
        <v>#N/A</v>
      </c>
      <c r="CR167" s="66" t="e">
        <f t="shared" si="197"/>
        <v>#N/A</v>
      </c>
      <c r="CS167" s="66" t="e">
        <f t="shared" si="197"/>
        <v>#N/A</v>
      </c>
      <c r="CT167" s="66">
        <f t="shared" si="197"/>
        <v>30.1</v>
      </c>
      <c r="CU167" s="66" t="e">
        <f t="shared" si="197"/>
        <v>#N/A</v>
      </c>
      <c r="CV167" s="66" t="e">
        <f t="shared" si="197"/>
        <v>#N/A</v>
      </c>
      <c r="CW167" s="66">
        <f t="shared" si="197"/>
        <v>8.1</v>
      </c>
      <c r="CX167" s="66" t="e">
        <f t="shared" si="197"/>
        <v>#N/A</v>
      </c>
      <c r="CY167" s="66" t="e">
        <f t="shared" si="197"/>
        <v>#N/A</v>
      </c>
      <c r="CZ167" s="66" t="e">
        <f>IF(#REF!="",NA(),#REF!)</f>
        <v>#REF!</v>
      </c>
      <c r="DA167" s="66" t="e">
        <f>IF(#REF!="",NA(),#REF!)</f>
        <v>#REF!</v>
      </c>
      <c r="DB167" s="66" t="e">
        <f>IF(#REF!="",NA(),#REF!)</f>
        <v>#REF!</v>
      </c>
      <c r="DC167" s="66" t="e">
        <f>IF(#REF!="",NA(),#REF!)</f>
        <v>#REF!</v>
      </c>
      <c r="DD167" s="66" t="e">
        <f>IF(#REF!="",NA(),#REF!)</f>
        <v>#REF!</v>
      </c>
      <c r="DE167" s="66" t="e">
        <f>IF(#REF!="",NA(),#REF!)</f>
        <v>#REF!</v>
      </c>
      <c r="DF167" s="66" t="e">
        <f>IF(#REF!="",NA(),#REF!)</f>
        <v>#REF!</v>
      </c>
      <c r="DG167" s="66" t="e">
        <f>IF(#REF!="",NA(),#REF!)</f>
        <v>#REF!</v>
      </c>
      <c r="DH167" s="66" t="e">
        <f>IF(#REF!="",NA(),#REF!)</f>
        <v>#REF!</v>
      </c>
      <c r="DI167" s="66" t="e">
        <f>IF(#REF!="",NA(),#REF!)</f>
        <v>#REF!</v>
      </c>
      <c r="DJ167" s="66" t="e">
        <f>IF(#REF!="",NA(),#REF!)</f>
        <v>#REF!</v>
      </c>
      <c r="DK167" s="66" t="e">
        <f>IF(#REF!="",NA(),#REF!)</f>
        <v>#REF!</v>
      </c>
      <c r="DL167" s="66" t="e">
        <f>IF(#REF!="",NA(),#REF!)</f>
        <v>#REF!</v>
      </c>
      <c r="DM167" s="66" t="e">
        <f>IF(#REF!="",NA(),#REF!)</f>
        <v>#REF!</v>
      </c>
      <c r="DN167" s="66" t="e">
        <f>IF(#REF!="",NA(),#REF!)</f>
        <v>#REF!</v>
      </c>
      <c r="DO167" s="66" t="e">
        <f>IF(#REF!="",NA(),#REF!)</f>
        <v>#REF!</v>
      </c>
      <c r="DP167" s="66" t="e">
        <f>IF(#REF!="",NA(),#REF!)</f>
        <v>#REF!</v>
      </c>
      <c r="DQ167" s="66" t="e">
        <f>IF(#REF!="",NA(),#REF!)</f>
        <v>#REF!</v>
      </c>
      <c r="DR167" s="66" t="e">
        <f>IF(#REF!="",NA(),#REF!)</f>
        <v>#REF!</v>
      </c>
      <c r="DS167" s="66" t="e">
        <f>IF(#REF!="",NA(),#REF!)</f>
        <v>#REF!</v>
      </c>
      <c r="DT167" s="66" t="e">
        <f>IF(#REF!="",NA(),#REF!)</f>
        <v>#REF!</v>
      </c>
      <c r="DU167" s="66" t="e">
        <f>IF(#REF!="",NA(),#REF!)</f>
        <v>#REF!</v>
      </c>
      <c r="DV167" s="66" t="e">
        <f>IF(#REF!="",NA(),#REF!)</f>
        <v>#REF!</v>
      </c>
      <c r="DW167" s="66" t="e">
        <f>IF(#REF!="",NA(),#REF!)</f>
        <v>#REF!</v>
      </c>
      <c r="DX167" s="67" t="e">
        <f>IF(#REF!="",NA(),#REF!)</f>
        <v>#REF!</v>
      </c>
      <c r="DY167" s="304"/>
      <c r="DZ167" s="307"/>
      <c r="EA167" s="68"/>
      <c r="EB167" s="58" t="s">
        <v>69</v>
      </c>
      <c r="EC167" s="310"/>
      <c r="ED167" s="312"/>
      <c r="EE167" s="313"/>
      <c r="EF167" s="313"/>
      <c r="EG167" s="313"/>
      <c r="EH167" s="313"/>
      <c r="EI167" s="313"/>
      <c r="EJ167" s="53" t="str">
        <f t="shared" si="187"/>
        <v/>
      </c>
      <c r="EK167" s="53" t="str">
        <f t="shared" si="187"/>
        <v/>
      </c>
      <c r="EL167" s="70">
        <f t="shared" si="187"/>
        <v>7.6</v>
      </c>
      <c r="EM167" t="str">
        <f t="shared" si="187"/>
        <v/>
      </c>
      <c r="EN167" t="str">
        <f t="shared" si="187"/>
        <v/>
      </c>
      <c r="EO167">
        <f t="shared" si="187"/>
        <v>22.5</v>
      </c>
      <c r="EP167" t="str">
        <f t="shared" si="187"/>
        <v/>
      </c>
      <c r="EQ167" t="str">
        <f t="shared" si="187"/>
        <v/>
      </c>
      <c r="ER167" t="str">
        <f t="shared" si="187"/>
        <v/>
      </c>
      <c r="ES167" t="str">
        <f t="shared" si="187"/>
        <v/>
      </c>
      <c r="ET167" t="str">
        <f t="shared" si="187"/>
        <v/>
      </c>
      <c r="EU167" t="str">
        <f t="shared" si="187"/>
        <v/>
      </c>
      <c r="EV167">
        <f t="shared" si="187"/>
        <v>17.7</v>
      </c>
      <c r="EW167" t="str">
        <f t="shared" si="187"/>
        <v/>
      </c>
      <c r="EX167" t="str">
        <f t="shared" si="187"/>
        <v/>
      </c>
      <c r="EY167" t="str">
        <f t="shared" si="187"/>
        <v/>
      </c>
      <c r="EZ167" t="str">
        <f t="shared" si="165"/>
        <v/>
      </c>
      <c r="FA167" t="str">
        <f t="shared" si="165"/>
        <v/>
      </c>
      <c r="FB167">
        <f t="shared" si="165"/>
        <v>23.1</v>
      </c>
      <c r="FC167">
        <f t="shared" si="165"/>
        <v>17.5</v>
      </c>
      <c r="FD167" t="str">
        <f t="shared" si="193"/>
        <v/>
      </c>
      <c r="FE167">
        <f t="shared" si="193"/>
        <v>28.8</v>
      </c>
      <c r="FF167" t="str">
        <f t="shared" si="193"/>
        <v/>
      </c>
      <c r="FG167" t="str">
        <f t="shared" si="193"/>
        <v/>
      </c>
      <c r="FH167">
        <f t="shared" si="193"/>
        <v>17.5</v>
      </c>
      <c r="FI167" t="str">
        <f t="shared" si="193"/>
        <v/>
      </c>
      <c r="FJ167">
        <f t="shared" si="193"/>
        <v>25.1</v>
      </c>
      <c r="FK167" t="str">
        <f t="shared" si="193"/>
        <v/>
      </c>
      <c r="FL167" t="str">
        <f t="shared" si="193"/>
        <v/>
      </c>
      <c r="FM167">
        <f t="shared" si="163"/>
        <v>23.55</v>
      </c>
      <c r="FN167" t="str">
        <f t="shared" si="163"/>
        <v/>
      </c>
      <c r="FO167" t="str">
        <f t="shared" si="163"/>
        <v/>
      </c>
      <c r="FP167" t="str">
        <f t="shared" si="163"/>
        <v/>
      </c>
      <c r="FQ167">
        <f t="shared" si="163"/>
        <v>22</v>
      </c>
      <c r="FR167" t="str">
        <f t="shared" si="163"/>
        <v/>
      </c>
      <c r="FS167" t="str">
        <f t="shared" si="204"/>
        <v/>
      </c>
      <c r="FT167">
        <f t="shared" si="204"/>
        <v>22.9</v>
      </c>
      <c r="FU167" t="str">
        <f t="shared" si="204"/>
        <v/>
      </c>
      <c r="FV167" t="str">
        <f t="shared" si="204"/>
        <v/>
      </c>
      <c r="FW167" t="str">
        <f t="shared" si="204"/>
        <v/>
      </c>
      <c r="FX167" t="str">
        <f t="shared" si="204"/>
        <v/>
      </c>
      <c r="FY167">
        <f t="shared" si="204"/>
        <v>30.1</v>
      </c>
      <c r="FZ167" t="str">
        <f t="shared" si="204"/>
        <v/>
      </c>
      <c r="GA167" t="str">
        <f t="shared" si="204"/>
        <v/>
      </c>
      <c r="GB167">
        <f t="shared" si="189"/>
        <v>8.1</v>
      </c>
      <c r="GC167" t="str">
        <f t="shared" si="189"/>
        <v/>
      </c>
      <c r="GD167" t="str">
        <f t="shared" si="189"/>
        <v/>
      </c>
      <c r="GE167" t="str">
        <f t="shared" si="189"/>
        <v/>
      </c>
      <c r="GF167" t="str">
        <f t="shared" si="189"/>
        <v/>
      </c>
      <c r="GG167" t="str">
        <f t="shared" si="189"/>
        <v/>
      </c>
      <c r="GH167" t="str">
        <f t="shared" si="189"/>
        <v/>
      </c>
      <c r="GI167" t="str">
        <f t="shared" si="189"/>
        <v/>
      </c>
      <c r="GJ167" t="str">
        <f t="shared" si="202"/>
        <v/>
      </c>
      <c r="GK167" t="str">
        <f t="shared" si="202"/>
        <v/>
      </c>
      <c r="GL167" t="str">
        <f t="shared" si="202"/>
        <v/>
      </c>
      <c r="GM167" t="str">
        <f t="shared" si="202"/>
        <v/>
      </c>
      <c r="GN167" t="str">
        <f t="shared" si="202"/>
        <v/>
      </c>
      <c r="GO167" t="str">
        <f t="shared" si="202"/>
        <v/>
      </c>
      <c r="GP167" t="str">
        <f t="shared" si="202"/>
        <v/>
      </c>
      <c r="GQ167" t="str">
        <f t="shared" si="202"/>
        <v/>
      </c>
      <c r="GR167" t="str">
        <f t="shared" si="202"/>
        <v/>
      </c>
      <c r="GS167" t="str">
        <f t="shared" si="173"/>
        <v/>
      </c>
      <c r="GT167" t="str">
        <f t="shared" si="173"/>
        <v/>
      </c>
      <c r="GU167" t="str">
        <f t="shared" si="173"/>
        <v/>
      </c>
      <c r="GV167" t="str">
        <f t="shared" si="173"/>
        <v/>
      </c>
      <c r="GW167" t="str">
        <f t="shared" si="173"/>
        <v/>
      </c>
      <c r="GX167" t="str">
        <f t="shared" si="131"/>
        <v/>
      </c>
      <c r="GY167" t="str">
        <f t="shared" si="131"/>
        <v/>
      </c>
      <c r="GZ167" t="str">
        <f t="shared" si="125"/>
        <v/>
      </c>
      <c r="HA167" t="str">
        <f t="shared" si="125"/>
        <v/>
      </c>
      <c r="HB167" t="str">
        <f t="shared" si="125"/>
        <v/>
      </c>
      <c r="HC167" s="71" t="str">
        <f t="shared" si="125"/>
        <v/>
      </c>
      <c r="HD167" s="313"/>
      <c r="HE167" s="313"/>
      <c r="HF167" s="313"/>
      <c r="HG167" s="313"/>
      <c r="HH167" s="313"/>
      <c r="HI167" s="316"/>
      <c r="HM167" s="70"/>
      <c r="KC167" s="71"/>
      <c r="KE167" s="318"/>
      <c r="KF167" s="72"/>
      <c r="KG167" s="72"/>
      <c r="KH167" s="73"/>
      <c r="KI167" s="74"/>
      <c r="KJ167" s="74"/>
      <c r="KK167" s="74"/>
      <c r="KL167" s="74"/>
      <c r="KM167" s="74"/>
      <c r="KN167" s="74"/>
      <c r="KO167" s="74"/>
      <c r="KP167" s="74"/>
      <c r="KQ167" s="74"/>
      <c r="KR167" s="74"/>
      <c r="KS167" s="74"/>
      <c r="KT167" s="74"/>
      <c r="KU167" s="74"/>
      <c r="KV167" s="74"/>
      <c r="KW167" s="74"/>
      <c r="KX167" s="74"/>
      <c r="KY167" s="74"/>
      <c r="KZ167" s="74"/>
      <c r="LA167" s="74"/>
      <c r="LB167" s="74"/>
      <c r="LC167" s="74"/>
      <c r="LD167" s="74"/>
      <c r="LE167" s="74"/>
      <c r="LF167" s="74"/>
      <c r="LG167" s="74"/>
      <c r="LH167" s="74"/>
      <c r="LI167" s="74"/>
      <c r="LJ167" s="74"/>
      <c r="LK167" s="74"/>
      <c r="LL167" s="74"/>
      <c r="LM167" s="74"/>
      <c r="LN167" s="74"/>
      <c r="LO167" s="74"/>
      <c r="LP167" s="74"/>
      <c r="LQ167" s="74"/>
      <c r="LR167" s="74"/>
      <c r="LS167" s="74"/>
      <c r="LT167" s="74"/>
      <c r="LU167" s="74"/>
      <c r="LV167" s="74"/>
      <c r="LW167" s="74"/>
      <c r="LX167" s="74"/>
      <c r="LY167" s="74"/>
      <c r="LZ167" s="74"/>
    </row>
    <row r="168" spans="1:434" ht="17" thickBot="1">
      <c r="A168" s="319"/>
      <c r="B168" s="307"/>
      <c r="C168" s="307"/>
      <c r="D168" s="307"/>
      <c r="E168" s="58" t="s">
        <v>70</v>
      </c>
      <c r="F168" s="310"/>
      <c r="G168" s="42"/>
      <c r="H168" s="42"/>
      <c r="I168" s="59">
        <v>6.5</v>
      </c>
      <c r="J168" s="60"/>
      <c r="K168" s="61"/>
      <c r="L168" s="60">
        <v>5.5</v>
      </c>
      <c r="M168" s="61"/>
      <c r="N168" s="60"/>
      <c r="O168" s="61"/>
      <c r="P168" s="61"/>
      <c r="Q168" s="61"/>
      <c r="R168" s="61"/>
      <c r="S168" s="60">
        <v>3.2</v>
      </c>
      <c r="T168" s="60"/>
      <c r="U168" s="60"/>
      <c r="V168" s="61"/>
      <c r="W168" s="61"/>
      <c r="X168" s="61"/>
      <c r="Y168" s="108">
        <v>2</v>
      </c>
      <c r="Z168" s="60">
        <v>3</v>
      </c>
      <c r="AA168" s="61"/>
      <c r="AB168" s="60">
        <v>5.2</v>
      </c>
      <c r="AC168" s="61"/>
      <c r="AD168" s="60"/>
      <c r="AE168" s="60">
        <v>5.5</v>
      </c>
      <c r="AF168" s="61"/>
      <c r="AG168" s="60">
        <v>7.5</v>
      </c>
      <c r="AH168" s="61"/>
      <c r="AI168" s="61"/>
      <c r="AJ168" s="60">
        <v>6.55</v>
      </c>
      <c r="AK168" s="62"/>
      <c r="AL168" s="62"/>
      <c r="AM168" s="62"/>
      <c r="AN168" s="63">
        <v>5.6</v>
      </c>
      <c r="AO168" s="62"/>
      <c r="AP168" s="62"/>
      <c r="AQ168" s="63">
        <v>8.9</v>
      </c>
      <c r="AR168" s="62"/>
      <c r="AS168" s="62"/>
      <c r="AT168" s="62"/>
      <c r="AU168" s="62"/>
      <c r="AV168" s="63">
        <v>3.2</v>
      </c>
      <c r="AW168" s="62"/>
      <c r="AX168" s="62"/>
      <c r="AY168" s="64">
        <v>14.6</v>
      </c>
      <c r="AZ168" s="63"/>
      <c r="BA168" s="63"/>
      <c r="BC168" s="319"/>
      <c r="BD168">
        <v>0</v>
      </c>
      <c r="BE168" s="65" t="e">
        <f t="shared" si="198"/>
        <v>#N/A</v>
      </c>
      <c r="BF168" s="65" t="e">
        <f t="shared" si="198"/>
        <v>#N/A</v>
      </c>
      <c r="BG168" s="65">
        <f t="shared" si="198"/>
        <v>6.5</v>
      </c>
      <c r="BH168" s="66" t="e">
        <f t="shared" si="198"/>
        <v>#N/A</v>
      </c>
      <c r="BI168" s="66" t="e">
        <f t="shared" si="198"/>
        <v>#N/A</v>
      </c>
      <c r="BJ168" s="66">
        <f t="shared" si="198"/>
        <v>5.5</v>
      </c>
      <c r="BK168" s="66" t="e">
        <f t="shared" si="198"/>
        <v>#N/A</v>
      </c>
      <c r="BL168" s="66" t="e">
        <f t="shared" si="198"/>
        <v>#N/A</v>
      </c>
      <c r="BM168" s="66" t="e">
        <f t="shared" si="198"/>
        <v>#N/A</v>
      </c>
      <c r="BN168" s="66" t="e">
        <f t="shared" si="198"/>
        <v>#N/A</v>
      </c>
      <c r="BO168" s="66" t="e">
        <f t="shared" si="198"/>
        <v>#N/A</v>
      </c>
      <c r="BP168" s="66" t="e">
        <f t="shared" si="198"/>
        <v>#N/A</v>
      </c>
      <c r="BQ168" s="66">
        <f t="shared" si="198"/>
        <v>3.2</v>
      </c>
      <c r="BR168" s="66" t="e">
        <f t="shared" si="198"/>
        <v>#N/A</v>
      </c>
      <c r="BS168" s="66" t="e">
        <f t="shared" si="198"/>
        <v>#N/A</v>
      </c>
      <c r="BT168" s="66" t="e">
        <f t="shared" ref="BT168:CG186" si="210">IF(V168="",NA(),V168)</f>
        <v>#N/A</v>
      </c>
      <c r="BU168" s="66" t="e">
        <f t="shared" si="210"/>
        <v>#N/A</v>
      </c>
      <c r="BV168" s="66" t="e">
        <f t="shared" si="210"/>
        <v>#N/A</v>
      </c>
      <c r="BW168" s="66">
        <f t="shared" si="210"/>
        <v>2</v>
      </c>
      <c r="BX168" s="66">
        <f t="shared" si="210"/>
        <v>3</v>
      </c>
      <c r="BY168" s="66" t="e">
        <f t="shared" si="210"/>
        <v>#N/A</v>
      </c>
      <c r="BZ168" s="66">
        <f t="shared" si="210"/>
        <v>5.2</v>
      </c>
      <c r="CA168" s="66" t="e">
        <f t="shared" si="210"/>
        <v>#N/A</v>
      </c>
      <c r="CB168" s="66" t="e">
        <f t="shared" si="210"/>
        <v>#N/A</v>
      </c>
      <c r="CC168" s="66">
        <f t="shared" si="210"/>
        <v>5.5</v>
      </c>
      <c r="CD168" s="66" t="e">
        <f t="shared" si="210"/>
        <v>#N/A</v>
      </c>
      <c r="CE168" s="66">
        <f t="shared" si="210"/>
        <v>7.5</v>
      </c>
      <c r="CF168" s="66" t="e">
        <f t="shared" si="210"/>
        <v>#N/A</v>
      </c>
      <c r="CG168" s="66" t="e">
        <f t="shared" si="210"/>
        <v>#N/A</v>
      </c>
      <c r="CH168" s="66">
        <f t="shared" si="209"/>
        <v>6.55</v>
      </c>
      <c r="CI168" s="66" t="e">
        <f t="shared" si="209"/>
        <v>#N/A</v>
      </c>
      <c r="CJ168" s="66" t="e">
        <f t="shared" si="197"/>
        <v>#N/A</v>
      </c>
      <c r="CK168" s="66" t="e">
        <f t="shared" si="197"/>
        <v>#N/A</v>
      </c>
      <c r="CL168" s="66">
        <f t="shared" si="197"/>
        <v>5.6</v>
      </c>
      <c r="CM168" s="66" t="e">
        <f t="shared" si="197"/>
        <v>#N/A</v>
      </c>
      <c r="CN168" s="66" t="e">
        <f t="shared" si="197"/>
        <v>#N/A</v>
      </c>
      <c r="CO168" s="66">
        <f t="shared" si="197"/>
        <v>8.9</v>
      </c>
      <c r="CP168" s="66" t="e">
        <f t="shared" si="197"/>
        <v>#N/A</v>
      </c>
      <c r="CQ168" s="66" t="e">
        <f t="shared" si="197"/>
        <v>#N/A</v>
      </c>
      <c r="CR168" s="66" t="e">
        <f t="shared" si="197"/>
        <v>#N/A</v>
      </c>
      <c r="CS168" s="66" t="e">
        <f t="shared" si="197"/>
        <v>#N/A</v>
      </c>
      <c r="CT168" s="66">
        <f t="shared" si="197"/>
        <v>3.2</v>
      </c>
      <c r="CU168" s="66" t="e">
        <f t="shared" si="197"/>
        <v>#N/A</v>
      </c>
      <c r="CV168" s="66" t="e">
        <f t="shared" si="197"/>
        <v>#N/A</v>
      </c>
      <c r="CW168" s="66">
        <f t="shared" ref="CW168:CY199" si="211">IF(AY168="",NA(),AY168)</f>
        <v>14.6</v>
      </c>
      <c r="CX168" s="66" t="e">
        <f t="shared" si="211"/>
        <v>#N/A</v>
      </c>
      <c r="CY168" s="66" t="e">
        <f t="shared" si="211"/>
        <v>#N/A</v>
      </c>
      <c r="CZ168" s="66" t="e">
        <f>IF(#REF!="",NA(),#REF!)</f>
        <v>#REF!</v>
      </c>
      <c r="DA168" s="66" t="e">
        <f>IF(#REF!="",NA(),#REF!)</f>
        <v>#REF!</v>
      </c>
      <c r="DB168" s="66" t="e">
        <f>IF(#REF!="",NA(),#REF!)</f>
        <v>#REF!</v>
      </c>
      <c r="DC168" s="66" t="e">
        <f>IF(#REF!="",NA(),#REF!)</f>
        <v>#REF!</v>
      </c>
      <c r="DD168" s="66" t="e">
        <f>IF(#REF!="",NA(),#REF!)</f>
        <v>#REF!</v>
      </c>
      <c r="DE168" s="66" t="e">
        <f>IF(#REF!="",NA(),#REF!)</f>
        <v>#REF!</v>
      </c>
      <c r="DF168" s="66" t="e">
        <f>IF(#REF!="",NA(),#REF!)</f>
        <v>#REF!</v>
      </c>
      <c r="DG168" s="66" t="e">
        <f>IF(#REF!="",NA(),#REF!)</f>
        <v>#REF!</v>
      </c>
      <c r="DH168" s="66" t="e">
        <f>IF(#REF!="",NA(),#REF!)</f>
        <v>#REF!</v>
      </c>
      <c r="DI168" s="66" t="e">
        <f>IF(#REF!="",NA(),#REF!)</f>
        <v>#REF!</v>
      </c>
      <c r="DJ168" s="66" t="e">
        <f>IF(#REF!="",NA(),#REF!)</f>
        <v>#REF!</v>
      </c>
      <c r="DK168" s="66" t="e">
        <f>IF(#REF!="",NA(),#REF!)</f>
        <v>#REF!</v>
      </c>
      <c r="DL168" s="66" t="e">
        <f>IF(#REF!="",NA(),#REF!)</f>
        <v>#REF!</v>
      </c>
      <c r="DM168" s="66" t="e">
        <f>IF(#REF!="",NA(),#REF!)</f>
        <v>#REF!</v>
      </c>
      <c r="DN168" s="66" t="e">
        <f>IF(#REF!="",NA(),#REF!)</f>
        <v>#REF!</v>
      </c>
      <c r="DO168" s="66" t="e">
        <f>IF(#REF!="",NA(),#REF!)</f>
        <v>#REF!</v>
      </c>
      <c r="DP168" s="66" t="e">
        <f>IF(#REF!="",NA(),#REF!)</f>
        <v>#REF!</v>
      </c>
      <c r="DQ168" s="66" t="e">
        <f>IF(#REF!="",NA(),#REF!)</f>
        <v>#REF!</v>
      </c>
      <c r="DR168" s="66" t="e">
        <f>IF(#REF!="",NA(),#REF!)</f>
        <v>#REF!</v>
      </c>
      <c r="DS168" s="66" t="e">
        <f>IF(#REF!="",NA(),#REF!)</f>
        <v>#REF!</v>
      </c>
      <c r="DT168" s="66" t="e">
        <f>IF(#REF!="",NA(),#REF!)</f>
        <v>#REF!</v>
      </c>
      <c r="DU168" s="66" t="e">
        <f>IF(#REF!="",NA(),#REF!)</f>
        <v>#REF!</v>
      </c>
      <c r="DV168" s="66" t="e">
        <f>IF(#REF!="",NA(),#REF!)</f>
        <v>#REF!</v>
      </c>
      <c r="DW168" s="66" t="e">
        <f>IF(#REF!="",NA(),#REF!)</f>
        <v>#REF!</v>
      </c>
      <c r="DX168" s="67" t="e">
        <f>IF(#REF!="",NA(),#REF!)</f>
        <v>#REF!</v>
      </c>
      <c r="DY168" s="304"/>
      <c r="DZ168" s="307"/>
      <c r="EA168" s="68"/>
      <c r="EB168" s="58" t="s">
        <v>70</v>
      </c>
      <c r="EC168" s="310"/>
      <c r="ED168" s="312"/>
      <c r="EE168" s="313"/>
      <c r="EF168" s="313"/>
      <c r="EG168" s="313"/>
      <c r="EH168" s="313"/>
      <c r="EI168" s="313"/>
      <c r="EJ168" s="53" t="str">
        <f t="shared" si="187"/>
        <v/>
      </c>
      <c r="EK168" s="53" t="str">
        <f t="shared" si="187"/>
        <v/>
      </c>
      <c r="EL168" s="70">
        <f t="shared" si="187"/>
        <v>6.5</v>
      </c>
      <c r="EM168" t="str">
        <f t="shared" si="187"/>
        <v/>
      </c>
      <c r="EN168" t="str">
        <f t="shared" si="187"/>
        <v/>
      </c>
      <c r="EO168">
        <f t="shared" si="187"/>
        <v>5.5</v>
      </c>
      <c r="EP168" t="str">
        <f t="shared" si="187"/>
        <v/>
      </c>
      <c r="EQ168" t="str">
        <f t="shared" si="187"/>
        <v/>
      </c>
      <c r="ER168" t="str">
        <f t="shared" si="187"/>
        <v/>
      </c>
      <c r="ES168" t="str">
        <f t="shared" si="187"/>
        <v/>
      </c>
      <c r="ET168" t="str">
        <f t="shared" si="187"/>
        <v/>
      </c>
      <c r="EU168" t="str">
        <f t="shared" si="187"/>
        <v/>
      </c>
      <c r="EV168">
        <f t="shared" si="187"/>
        <v>3.2</v>
      </c>
      <c r="EW168" t="str">
        <f t="shared" si="187"/>
        <v/>
      </c>
      <c r="EX168" t="str">
        <f t="shared" si="187"/>
        <v/>
      </c>
      <c r="EY168" t="str">
        <f t="shared" si="187"/>
        <v/>
      </c>
      <c r="EZ168" t="str">
        <f t="shared" si="165"/>
        <v/>
      </c>
      <c r="FA168" t="str">
        <f t="shared" si="165"/>
        <v/>
      </c>
      <c r="FB168">
        <f t="shared" si="165"/>
        <v>2</v>
      </c>
      <c r="FC168">
        <f t="shared" si="165"/>
        <v>3</v>
      </c>
      <c r="FD168" t="str">
        <f t="shared" si="193"/>
        <v/>
      </c>
      <c r="FE168">
        <f t="shared" si="193"/>
        <v>5.2</v>
      </c>
      <c r="FF168" t="str">
        <f t="shared" si="193"/>
        <v/>
      </c>
      <c r="FG168" t="str">
        <f t="shared" si="193"/>
        <v/>
      </c>
      <c r="FH168">
        <f t="shared" si="193"/>
        <v>5.5</v>
      </c>
      <c r="FI168" t="str">
        <f t="shared" si="193"/>
        <v/>
      </c>
      <c r="FJ168">
        <f t="shared" si="193"/>
        <v>7.5</v>
      </c>
      <c r="FK168" t="str">
        <f t="shared" si="193"/>
        <v/>
      </c>
      <c r="FL168" t="str">
        <f t="shared" si="193"/>
        <v/>
      </c>
      <c r="FM168">
        <f t="shared" si="163"/>
        <v>6.55</v>
      </c>
      <c r="FN168" t="str">
        <f t="shared" si="163"/>
        <v/>
      </c>
      <c r="FO168" t="str">
        <f t="shared" si="163"/>
        <v/>
      </c>
      <c r="FP168" t="str">
        <f t="shared" si="163"/>
        <v/>
      </c>
      <c r="FQ168">
        <f t="shared" si="163"/>
        <v>5.6</v>
      </c>
      <c r="FR168" t="str">
        <f t="shared" si="163"/>
        <v/>
      </c>
      <c r="FS168" t="str">
        <f t="shared" si="204"/>
        <v/>
      </c>
      <c r="FT168">
        <f t="shared" si="204"/>
        <v>8.9</v>
      </c>
      <c r="FU168" t="str">
        <f t="shared" si="204"/>
        <v/>
      </c>
      <c r="FV168" t="str">
        <f t="shared" si="204"/>
        <v/>
      </c>
      <c r="FW168" t="str">
        <f t="shared" si="204"/>
        <v/>
      </c>
      <c r="FX168" t="str">
        <f t="shared" si="204"/>
        <v/>
      </c>
      <c r="FY168">
        <f t="shared" si="204"/>
        <v>3.2</v>
      </c>
      <c r="FZ168" t="str">
        <f t="shared" si="204"/>
        <v/>
      </c>
      <c r="GA168" t="str">
        <f t="shared" si="204"/>
        <v/>
      </c>
      <c r="GB168">
        <f t="shared" si="189"/>
        <v>14.6</v>
      </c>
      <c r="GC168" t="str">
        <f t="shared" si="189"/>
        <v/>
      </c>
      <c r="GD168" t="str">
        <f t="shared" si="189"/>
        <v/>
      </c>
      <c r="GE168" t="str">
        <f t="shared" si="189"/>
        <v/>
      </c>
      <c r="GF168" t="str">
        <f t="shared" si="189"/>
        <v/>
      </c>
      <c r="GG168" t="str">
        <f t="shared" si="189"/>
        <v/>
      </c>
      <c r="GH168" t="str">
        <f t="shared" si="189"/>
        <v/>
      </c>
      <c r="GI168" t="str">
        <f t="shared" si="189"/>
        <v/>
      </c>
      <c r="GJ168" t="str">
        <f t="shared" si="202"/>
        <v/>
      </c>
      <c r="GK168" t="str">
        <f t="shared" si="202"/>
        <v/>
      </c>
      <c r="GL168" t="str">
        <f t="shared" si="202"/>
        <v/>
      </c>
      <c r="GM168" t="str">
        <f t="shared" si="202"/>
        <v/>
      </c>
      <c r="GN168" t="str">
        <f t="shared" si="202"/>
        <v/>
      </c>
      <c r="GO168" t="str">
        <f t="shared" si="202"/>
        <v/>
      </c>
      <c r="GP168" t="str">
        <f t="shared" si="202"/>
        <v/>
      </c>
      <c r="GQ168" t="str">
        <f t="shared" si="202"/>
        <v/>
      </c>
      <c r="GR168" t="str">
        <f t="shared" si="202"/>
        <v/>
      </c>
      <c r="GS168" t="str">
        <f t="shared" si="173"/>
        <v/>
      </c>
      <c r="GT168" t="str">
        <f t="shared" si="173"/>
        <v/>
      </c>
      <c r="GU168" t="str">
        <f t="shared" si="173"/>
        <v/>
      </c>
      <c r="GV168" t="str">
        <f t="shared" si="173"/>
        <v/>
      </c>
      <c r="GW168" t="str">
        <f t="shared" si="173"/>
        <v/>
      </c>
      <c r="GX168" t="str">
        <f t="shared" si="131"/>
        <v/>
      </c>
      <c r="GY168" t="str">
        <f t="shared" si="131"/>
        <v/>
      </c>
      <c r="GZ168" t="str">
        <f t="shared" si="125"/>
        <v/>
      </c>
      <c r="HA168" t="str">
        <f t="shared" si="125"/>
        <v/>
      </c>
      <c r="HB168" t="str">
        <f t="shared" si="125"/>
        <v/>
      </c>
      <c r="HC168" s="71" t="str">
        <f t="shared" si="125"/>
        <v/>
      </c>
      <c r="HD168" s="313"/>
      <c r="HE168" s="313"/>
      <c r="HF168" s="313"/>
      <c r="HG168" s="313"/>
      <c r="HH168" s="313"/>
      <c r="HI168" s="316"/>
      <c r="HM168" s="70"/>
      <c r="KC168" s="71"/>
      <c r="KE168" s="318"/>
      <c r="KF168" s="72"/>
      <c r="KG168" s="72"/>
      <c r="KH168" s="73"/>
      <c r="KI168" s="74"/>
      <c r="KJ168" s="74"/>
      <c r="KK168" s="74"/>
      <c r="KL168" s="74"/>
      <c r="KM168" s="74"/>
      <c r="KN168" s="74"/>
      <c r="KO168" s="74"/>
      <c r="KP168" s="74"/>
      <c r="KQ168" s="74"/>
      <c r="KR168" s="74"/>
      <c r="KS168" s="74"/>
      <c r="KT168" s="74"/>
      <c r="KU168" s="74"/>
      <c r="KV168" s="74"/>
      <c r="KW168" s="74"/>
      <c r="KX168" s="74"/>
      <c r="KY168" s="74"/>
      <c r="KZ168" s="74"/>
      <c r="LA168" s="74"/>
      <c r="LB168" s="74"/>
      <c r="LC168" s="74"/>
      <c r="LD168" s="74"/>
      <c r="LE168" s="74"/>
      <c r="LF168" s="74"/>
      <c r="LG168" s="74"/>
      <c r="LH168" s="74"/>
      <c r="LI168" s="74"/>
      <c r="LJ168" s="74"/>
      <c r="LK168" s="74"/>
      <c r="LL168" s="74"/>
      <c r="LM168" s="74"/>
      <c r="LN168" s="74"/>
      <c r="LO168" s="74"/>
      <c r="LP168" s="74"/>
      <c r="LQ168" s="74"/>
      <c r="LR168" s="74"/>
      <c r="LS168" s="74"/>
      <c r="LT168" s="74"/>
      <c r="LU168" s="74"/>
      <c r="LV168" s="74"/>
      <c r="LW168" s="74"/>
      <c r="LX168" s="74"/>
      <c r="LY168" s="74"/>
      <c r="LZ168" s="74"/>
    </row>
    <row r="169" spans="1:434" ht="17" thickBot="1">
      <c r="A169" s="319"/>
      <c r="B169" s="307"/>
      <c r="C169" s="308"/>
      <c r="D169" s="308"/>
      <c r="E169" s="94" t="s">
        <v>3</v>
      </c>
      <c r="F169" s="311"/>
      <c r="G169" s="75"/>
      <c r="H169" s="75"/>
      <c r="I169" s="95">
        <v>20.7</v>
      </c>
      <c r="J169" s="79"/>
      <c r="K169" s="80"/>
      <c r="L169" s="79">
        <v>41.9</v>
      </c>
      <c r="M169" s="80"/>
      <c r="N169" s="79"/>
      <c r="O169" s="80"/>
      <c r="P169" s="80"/>
      <c r="Q169" s="80"/>
      <c r="R169" s="80"/>
      <c r="S169" s="79">
        <v>13.9</v>
      </c>
      <c r="T169" s="79"/>
      <c r="U169" s="79"/>
      <c r="V169" s="80"/>
      <c r="W169" s="80"/>
      <c r="X169" s="80"/>
      <c r="Y169" s="79">
        <v>53.9</v>
      </c>
      <c r="Z169" s="79">
        <v>5.3</v>
      </c>
      <c r="AA169" s="80"/>
      <c r="AB169" s="79">
        <v>6.1000000000000005</v>
      </c>
      <c r="AC169" s="80"/>
      <c r="AD169" s="79"/>
      <c r="AE169" s="79">
        <v>17.2</v>
      </c>
      <c r="AF169" s="80"/>
      <c r="AG169" s="79">
        <v>17.2</v>
      </c>
      <c r="AH169" s="80"/>
      <c r="AI169" s="80"/>
      <c r="AJ169" s="77">
        <v>25.850000000000005</v>
      </c>
      <c r="AK169" s="96"/>
      <c r="AL169" s="96"/>
      <c r="AM169" s="96"/>
      <c r="AN169" s="97">
        <v>34.5</v>
      </c>
      <c r="AO169" s="96"/>
      <c r="AP169" s="96"/>
      <c r="AQ169" s="97">
        <v>32.299999999999997</v>
      </c>
      <c r="AR169" s="96"/>
      <c r="AS169" s="96"/>
      <c r="AT169" s="96"/>
      <c r="AU169" s="96"/>
      <c r="AV169" s="97">
        <v>28.8</v>
      </c>
      <c r="AW169" s="96"/>
      <c r="AX169" s="96"/>
      <c r="AY169" s="98">
        <v>61.4</v>
      </c>
      <c r="AZ169" s="97"/>
      <c r="BA169" s="97"/>
      <c r="BC169" s="319"/>
      <c r="BD169">
        <v>0</v>
      </c>
      <c r="BE169" s="84" t="e">
        <f t="shared" ref="BE169:BS185" si="212">IF(G169="",NA(),G169)</f>
        <v>#N/A</v>
      </c>
      <c r="BF169" s="84" t="e">
        <f t="shared" si="212"/>
        <v>#N/A</v>
      </c>
      <c r="BG169" s="65">
        <f t="shared" si="212"/>
        <v>20.7</v>
      </c>
      <c r="BH169" s="66" t="e">
        <f t="shared" si="212"/>
        <v>#N/A</v>
      </c>
      <c r="BI169" s="66" t="e">
        <f t="shared" si="212"/>
        <v>#N/A</v>
      </c>
      <c r="BJ169" s="66">
        <f t="shared" si="212"/>
        <v>41.9</v>
      </c>
      <c r="BK169" s="66" t="e">
        <f t="shared" si="212"/>
        <v>#N/A</v>
      </c>
      <c r="BL169" s="66" t="e">
        <f t="shared" si="212"/>
        <v>#N/A</v>
      </c>
      <c r="BM169" s="66" t="e">
        <f t="shared" si="212"/>
        <v>#N/A</v>
      </c>
      <c r="BN169" s="66" t="e">
        <f t="shared" si="212"/>
        <v>#N/A</v>
      </c>
      <c r="BO169" s="66" t="e">
        <f t="shared" si="212"/>
        <v>#N/A</v>
      </c>
      <c r="BP169" s="66" t="e">
        <f t="shared" si="212"/>
        <v>#N/A</v>
      </c>
      <c r="BQ169" s="66">
        <f t="shared" si="212"/>
        <v>13.9</v>
      </c>
      <c r="BR169" s="66" t="e">
        <f t="shared" si="212"/>
        <v>#N/A</v>
      </c>
      <c r="BS169" s="66" t="e">
        <f t="shared" si="212"/>
        <v>#N/A</v>
      </c>
      <c r="BT169" s="66" t="e">
        <f t="shared" si="210"/>
        <v>#N/A</v>
      </c>
      <c r="BU169" s="66" t="e">
        <f t="shared" si="210"/>
        <v>#N/A</v>
      </c>
      <c r="BV169" s="66" t="e">
        <f t="shared" si="210"/>
        <v>#N/A</v>
      </c>
      <c r="BW169" s="66">
        <f t="shared" si="210"/>
        <v>53.9</v>
      </c>
      <c r="BX169" s="66">
        <f t="shared" si="210"/>
        <v>5.3</v>
      </c>
      <c r="BY169" s="66" t="e">
        <f t="shared" si="210"/>
        <v>#N/A</v>
      </c>
      <c r="BZ169" s="66">
        <f t="shared" si="210"/>
        <v>6.1000000000000005</v>
      </c>
      <c r="CA169" s="66" t="e">
        <f t="shared" si="210"/>
        <v>#N/A</v>
      </c>
      <c r="CB169" s="66" t="e">
        <f t="shared" si="210"/>
        <v>#N/A</v>
      </c>
      <c r="CC169" s="66">
        <f t="shared" si="210"/>
        <v>17.2</v>
      </c>
      <c r="CD169" s="66" t="e">
        <f t="shared" si="210"/>
        <v>#N/A</v>
      </c>
      <c r="CE169" s="66">
        <f t="shared" si="210"/>
        <v>17.2</v>
      </c>
      <c r="CF169" s="66" t="e">
        <f t="shared" si="210"/>
        <v>#N/A</v>
      </c>
      <c r="CG169" s="66" t="e">
        <f t="shared" si="210"/>
        <v>#N/A</v>
      </c>
      <c r="CH169" s="66">
        <f t="shared" si="209"/>
        <v>25.850000000000005</v>
      </c>
      <c r="CI169" s="66" t="e">
        <f t="shared" si="209"/>
        <v>#N/A</v>
      </c>
      <c r="CJ169" s="66" t="e">
        <f t="shared" si="209"/>
        <v>#N/A</v>
      </c>
      <c r="CK169" s="66" t="e">
        <f t="shared" si="209"/>
        <v>#N/A</v>
      </c>
      <c r="CL169" s="66">
        <f t="shared" si="209"/>
        <v>34.5</v>
      </c>
      <c r="CM169" s="66" t="e">
        <f t="shared" si="209"/>
        <v>#N/A</v>
      </c>
      <c r="CN169" s="66" t="e">
        <f t="shared" si="209"/>
        <v>#N/A</v>
      </c>
      <c r="CO169" s="66">
        <f t="shared" si="209"/>
        <v>32.299999999999997</v>
      </c>
      <c r="CP169" s="66" t="e">
        <f t="shared" si="209"/>
        <v>#N/A</v>
      </c>
      <c r="CQ169" s="66" t="e">
        <f t="shared" si="209"/>
        <v>#N/A</v>
      </c>
      <c r="CR169" s="66" t="e">
        <f t="shared" si="209"/>
        <v>#N/A</v>
      </c>
      <c r="CS169" s="66" t="e">
        <f t="shared" si="209"/>
        <v>#N/A</v>
      </c>
      <c r="CT169" s="66">
        <f t="shared" si="209"/>
        <v>28.8</v>
      </c>
      <c r="CU169" s="66" t="e">
        <f t="shared" si="209"/>
        <v>#N/A</v>
      </c>
      <c r="CV169" s="66" t="e">
        <f t="shared" si="209"/>
        <v>#N/A</v>
      </c>
      <c r="CW169" s="66">
        <f t="shared" si="211"/>
        <v>61.4</v>
      </c>
      <c r="CX169" s="66" t="e">
        <f t="shared" si="211"/>
        <v>#N/A</v>
      </c>
      <c r="CY169" s="66" t="e">
        <f t="shared" si="211"/>
        <v>#N/A</v>
      </c>
      <c r="CZ169" s="66" t="e">
        <f>IF(#REF!="",NA(),#REF!)</f>
        <v>#REF!</v>
      </c>
      <c r="DA169" s="66" t="e">
        <f>IF(#REF!="",NA(),#REF!)</f>
        <v>#REF!</v>
      </c>
      <c r="DB169" s="66" t="e">
        <f>IF(#REF!="",NA(),#REF!)</f>
        <v>#REF!</v>
      </c>
      <c r="DC169" s="66" t="e">
        <f>IF(#REF!="",NA(),#REF!)</f>
        <v>#REF!</v>
      </c>
      <c r="DD169" s="66" t="e">
        <f>IF(#REF!="",NA(),#REF!)</f>
        <v>#REF!</v>
      </c>
      <c r="DE169" s="66" t="e">
        <f>IF(#REF!="",NA(),#REF!)</f>
        <v>#REF!</v>
      </c>
      <c r="DF169" s="66" t="e">
        <f>IF(#REF!="",NA(),#REF!)</f>
        <v>#REF!</v>
      </c>
      <c r="DG169" s="66" t="e">
        <f>IF(#REF!="",NA(),#REF!)</f>
        <v>#REF!</v>
      </c>
      <c r="DH169" s="66" t="e">
        <f>IF(#REF!="",NA(),#REF!)</f>
        <v>#REF!</v>
      </c>
      <c r="DI169" s="66" t="e">
        <f>IF(#REF!="",NA(),#REF!)</f>
        <v>#REF!</v>
      </c>
      <c r="DJ169" s="66" t="e">
        <f>IF(#REF!="",NA(),#REF!)</f>
        <v>#REF!</v>
      </c>
      <c r="DK169" s="66" t="e">
        <f>IF(#REF!="",NA(),#REF!)</f>
        <v>#REF!</v>
      </c>
      <c r="DL169" s="66" t="e">
        <f>IF(#REF!="",NA(),#REF!)</f>
        <v>#REF!</v>
      </c>
      <c r="DM169" s="66" t="e">
        <f>IF(#REF!="",NA(),#REF!)</f>
        <v>#REF!</v>
      </c>
      <c r="DN169" s="66" t="e">
        <f>IF(#REF!="",NA(),#REF!)</f>
        <v>#REF!</v>
      </c>
      <c r="DO169" s="66" t="e">
        <f>IF(#REF!="",NA(),#REF!)</f>
        <v>#REF!</v>
      </c>
      <c r="DP169" s="66" t="e">
        <f>IF(#REF!="",NA(),#REF!)</f>
        <v>#REF!</v>
      </c>
      <c r="DQ169" s="66" t="e">
        <f>IF(#REF!="",NA(),#REF!)</f>
        <v>#REF!</v>
      </c>
      <c r="DR169" s="66" t="e">
        <f>IF(#REF!="",NA(),#REF!)</f>
        <v>#REF!</v>
      </c>
      <c r="DS169" s="66" t="e">
        <f>IF(#REF!="",NA(),#REF!)</f>
        <v>#REF!</v>
      </c>
      <c r="DT169" s="66" t="e">
        <f>IF(#REF!="",NA(),#REF!)</f>
        <v>#REF!</v>
      </c>
      <c r="DU169" s="66" t="e">
        <f>IF(#REF!="",NA(),#REF!)</f>
        <v>#REF!</v>
      </c>
      <c r="DV169" s="66" t="e">
        <f>IF(#REF!="",NA(),#REF!)</f>
        <v>#REF!</v>
      </c>
      <c r="DW169" s="66" t="e">
        <f>IF(#REF!="",NA(),#REF!)</f>
        <v>#REF!</v>
      </c>
      <c r="DX169" s="86" t="e">
        <f>IF(#REF!="",NA(),#REF!)</f>
        <v>#REF!</v>
      </c>
      <c r="DY169" s="305"/>
      <c r="DZ169" s="308"/>
      <c r="EA169" s="87"/>
      <c r="EB169" s="58" t="s">
        <v>3</v>
      </c>
      <c r="EC169" s="311"/>
      <c r="ED169" s="312"/>
      <c r="EE169" s="313"/>
      <c r="EF169" s="313"/>
      <c r="EG169" s="313"/>
      <c r="EH169" s="313"/>
      <c r="EI169" s="313"/>
      <c r="EJ169" s="53" t="str">
        <f t="shared" si="187"/>
        <v/>
      </c>
      <c r="EK169" s="53" t="str">
        <f t="shared" si="187"/>
        <v/>
      </c>
      <c r="EL169" s="88">
        <f t="shared" si="187"/>
        <v>20.7</v>
      </c>
      <c r="EM169" s="89" t="str">
        <f t="shared" si="187"/>
        <v/>
      </c>
      <c r="EN169" s="89" t="str">
        <f t="shared" si="187"/>
        <v/>
      </c>
      <c r="EO169" s="89">
        <f t="shared" si="187"/>
        <v>41.9</v>
      </c>
      <c r="EP169" s="89" t="str">
        <f t="shared" si="187"/>
        <v/>
      </c>
      <c r="EQ169" s="89" t="str">
        <f t="shared" si="187"/>
        <v/>
      </c>
      <c r="ER169" s="89" t="str">
        <f t="shared" si="187"/>
        <v/>
      </c>
      <c r="ES169" s="89" t="str">
        <f t="shared" si="187"/>
        <v/>
      </c>
      <c r="ET169" s="89" t="str">
        <f t="shared" si="187"/>
        <v/>
      </c>
      <c r="EU169" s="89" t="str">
        <f t="shared" si="187"/>
        <v/>
      </c>
      <c r="EV169" s="89">
        <f t="shared" si="187"/>
        <v>13.9</v>
      </c>
      <c r="EW169" s="89" t="str">
        <f t="shared" si="187"/>
        <v/>
      </c>
      <c r="EX169" s="89" t="str">
        <f t="shared" si="187"/>
        <v/>
      </c>
      <c r="EY169" s="89" t="str">
        <f t="shared" si="187"/>
        <v/>
      </c>
      <c r="EZ169" s="89" t="str">
        <f t="shared" si="165"/>
        <v/>
      </c>
      <c r="FA169" s="89" t="str">
        <f t="shared" si="165"/>
        <v/>
      </c>
      <c r="FB169" s="89">
        <f t="shared" si="165"/>
        <v>53.9</v>
      </c>
      <c r="FC169" s="89">
        <f t="shared" si="165"/>
        <v>5.3</v>
      </c>
      <c r="FD169" s="89" t="str">
        <f t="shared" si="193"/>
        <v/>
      </c>
      <c r="FE169" s="89">
        <f t="shared" si="193"/>
        <v>6.1000000000000005</v>
      </c>
      <c r="FF169" s="89" t="str">
        <f t="shared" si="193"/>
        <v/>
      </c>
      <c r="FG169" s="89" t="str">
        <f t="shared" si="193"/>
        <v/>
      </c>
      <c r="FH169" s="89">
        <f t="shared" si="193"/>
        <v>17.2</v>
      </c>
      <c r="FI169" s="89" t="str">
        <f t="shared" si="193"/>
        <v/>
      </c>
      <c r="FJ169" s="89">
        <f t="shared" si="193"/>
        <v>17.2</v>
      </c>
      <c r="FK169" s="89" t="str">
        <f t="shared" si="193"/>
        <v/>
      </c>
      <c r="FL169" s="89" t="str">
        <f t="shared" si="193"/>
        <v/>
      </c>
      <c r="FM169" s="89">
        <f t="shared" si="163"/>
        <v>25.850000000000005</v>
      </c>
      <c r="FN169" s="89" t="str">
        <f t="shared" si="163"/>
        <v/>
      </c>
      <c r="FO169" s="89" t="str">
        <f t="shared" si="163"/>
        <v/>
      </c>
      <c r="FP169" s="89" t="str">
        <f t="shared" si="163"/>
        <v/>
      </c>
      <c r="FQ169" s="89">
        <f t="shared" si="163"/>
        <v>34.5</v>
      </c>
      <c r="FR169" s="89" t="str">
        <f t="shared" si="163"/>
        <v/>
      </c>
      <c r="FS169" s="89" t="str">
        <f t="shared" si="204"/>
        <v/>
      </c>
      <c r="FT169" s="89">
        <f t="shared" si="204"/>
        <v>32.299999999999997</v>
      </c>
      <c r="FU169" s="89" t="str">
        <f t="shared" si="204"/>
        <v/>
      </c>
      <c r="FV169" s="89" t="str">
        <f t="shared" si="204"/>
        <v/>
      </c>
      <c r="FW169" s="89" t="str">
        <f t="shared" si="204"/>
        <v/>
      </c>
      <c r="FX169" s="89" t="str">
        <f t="shared" si="204"/>
        <v/>
      </c>
      <c r="FY169" s="89">
        <f t="shared" si="204"/>
        <v>28.8</v>
      </c>
      <c r="FZ169" s="89" t="str">
        <f t="shared" si="204"/>
        <v/>
      </c>
      <c r="GA169" s="89" t="str">
        <f t="shared" si="204"/>
        <v/>
      </c>
      <c r="GB169" s="89">
        <f t="shared" si="189"/>
        <v>61.4</v>
      </c>
      <c r="GC169" s="89" t="str">
        <f t="shared" si="189"/>
        <v/>
      </c>
      <c r="GD169" s="89" t="str">
        <f t="shared" si="189"/>
        <v/>
      </c>
      <c r="GE169" s="89" t="str">
        <f t="shared" si="189"/>
        <v/>
      </c>
      <c r="GF169" s="89" t="str">
        <f t="shared" si="189"/>
        <v/>
      </c>
      <c r="GG169" s="89" t="str">
        <f t="shared" si="189"/>
        <v/>
      </c>
      <c r="GH169" s="89" t="str">
        <f t="shared" si="189"/>
        <v/>
      </c>
      <c r="GI169" s="89" t="str">
        <f t="shared" si="189"/>
        <v/>
      </c>
      <c r="GJ169" s="89" t="str">
        <f t="shared" si="202"/>
        <v/>
      </c>
      <c r="GK169" s="89" t="str">
        <f t="shared" si="202"/>
        <v/>
      </c>
      <c r="GL169" s="89" t="str">
        <f t="shared" si="202"/>
        <v/>
      </c>
      <c r="GM169" s="89" t="str">
        <f t="shared" si="202"/>
        <v/>
      </c>
      <c r="GN169" s="89" t="str">
        <f t="shared" si="202"/>
        <v/>
      </c>
      <c r="GO169" s="89" t="str">
        <f t="shared" si="202"/>
        <v/>
      </c>
      <c r="GP169" s="89" t="str">
        <f t="shared" si="202"/>
        <v/>
      </c>
      <c r="GQ169" s="89" t="str">
        <f t="shared" si="202"/>
        <v/>
      </c>
      <c r="GR169" s="89" t="str">
        <f t="shared" si="202"/>
        <v/>
      </c>
      <c r="GS169" s="89" t="str">
        <f t="shared" si="173"/>
        <v/>
      </c>
      <c r="GT169" s="89" t="str">
        <f t="shared" si="173"/>
        <v/>
      </c>
      <c r="GU169" s="89" t="str">
        <f t="shared" si="173"/>
        <v/>
      </c>
      <c r="GV169" s="89" t="str">
        <f t="shared" si="173"/>
        <v/>
      </c>
      <c r="GW169" s="89" t="str">
        <f t="shared" si="173"/>
        <v/>
      </c>
      <c r="GX169" s="89" t="str">
        <f t="shared" si="131"/>
        <v/>
      </c>
      <c r="GY169" s="89" t="str">
        <f t="shared" si="131"/>
        <v/>
      </c>
      <c r="GZ169" s="89" t="str">
        <f t="shared" si="125"/>
        <v/>
      </c>
      <c r="HA169" s="89" t="str">
        <f t="shared" si="125"/>
        <v/>
      </c>
      <c r="HB169" s="89" t="str">
        <f t="shared" si="125"/>
        <v/>
      </c>
      <c r="HC169" s="90" t="str">
        <f t="shared" ref="HC169:HC232" si="213">IF(ISNUMBER(DX169),DX169,"")</f>
        <v/>
      </c>
      <c r="HD169" s="313"/>
      <c r="HE169" s="313"/>
      <c r="HF169" s="313"/>
      <c r="HG169" s="313"/>
      <c r="HH169" s="313"/>
      <c r="HI169" s="316"/>
      <c r="HM169" s="88"/>
      <c r="HN169" s="89"/>
      <c r="HO169" s="89"/>
      <c r="HP169" s="89"/>
      <c r="HQ169" s="89"/>
      <c r="HR169" s="89"/>
      <c r="HS169" s="89"/>
      <c r="HT169" s="89"/>
      <c r="HU169" s="89"/>
      <c r="HV169" s="89"/>
      <c r="HW169" s="89"/>
      <c r="HX169" s="89"/>
      <c r="HY169" s="89"/>
      <c r="HZ169" s="89"/>
      <c r="IA169" s="89"/>
      <c r="IB169" s="89"/>
      <c r="IC169" s="89"/>
      <c r="ID169" s="89"/>
      <c r="IE169" s="89"/>
      <c r="IF169" s="89"/>
      <c r="IG169" s="89"/>
      <c r="IH169" s="89"/>
      <c r="II169" s="89"/>
      <c r="IJ169" s="89"/>
      <c r="IK169" s="89"/>
      <c r="IL169" s="89"/>
      <c r="IM169" s="89"/>
      <c r="IN169" s="89"/>
      <c r="IO169" s="89"/>
      <c r="IP169" s="89"/>
      <c r="IQ169" s="89"/>
      <c r="IR169" s="89"/>
      <c r="IS169" s="89"/>
      <c r="IT169" s="89"/>
      <c r="IU169" s="89"/>
      <c r="IV169" s="89"/>
      <c r="IW169" s="89"/>
      <c r="IX169" s="89"/>
      <c r="IY169" s="89"/>
      <c r="IZ169" s="89"/>
      <c r="JA169" s="89"/>
      <c r="JB169" s="89"/>
      <c r="JC169" s="89"/>
      <c r="JD169" s="89"/>
      <c r="JE169" s="89"/>
      <c r="JF169" s="89"/>
      <c r="JG169" s="89"/>
      <c r="JH169" s="89"/>
      <c r="JI169" s="89"/>
      <c r="JJ169" s="89"/>
      <c r="JK169" s="89"/>
      <c r="JL169" s="89"/>
      <c r="JM169" s="89"/>
      <c r="JN169" s="89"/>
      <c r="JO169" s="89"/>
      <c r="JP169" s="89"/>
      <c r="JQ169" s="89"/>
      <c r="JR169" s="89"/>
      <c r="JS169" s="89"/>
      <c r="JT169" s="89"/>
      <c r="JU169" s="89"/>
      <c r="JV169" s="89"/>
      <c r="JW169" s="89"/>
      <c r="JX169" s="89"/>
      <c r="JY169" s="89"/>
      <c r="JZ169" s="89"/>
      <c r="KA169" s="89"/>
      <c r="KB169" s="89"/>
      <c r="KC169" s="90"/>
      <c r="KE169" s="318"/>
      <c r="KF169" s="91"/>
      <c r="KG169" s="91"/>
      <c r="KH169" s="92"/>
      <c r="KI169" s="93"/>
      <c r="KJ169" s="93"/>
      <c r="KK169" s="93"/>
      <c r="KL169" s="93"/>
      <c r="KM169" s="93"/>
      <c r="KN169" s="93"/>
      <c r="KO169" s="93"/>
      <c r="KP169" s="93"/>
      <c r="KQ169" s="93"/>
      <c r="KR169" s="93"/>
      <c r="KS169" s="93"/>
      <c r="KT169" s="93"/>
      <c r="KU169" s="93"/>
      <c r="KV169" s="93"/>
      <c r="KW169" s="93"/>
      <c r="KX169" s="93"/>
      <c r="KY169" s="93"/>
      <c r="KZ169" s="93"/>
      <c r="LA169" s="93"/>
      <c r="LB169" s="93"/>
      <c r="LC169" s="93"/>
      <c r="LD169" s="93"/>
      <c r="LE169" s="93"/>
      <c r="LF169" s="93"/>
      <c r="LG169" s="93"/>
      <c r="LH169" s="93"/>
      <c r="LI169" s="93"/>
      <c r="LJ169" s="93"/>
      <c r="LK169" s="93"/>
      <c r="LL169" s="93"/>
      <c r="LM169" s="93"/>
      <c r="LN169" s="93"/>
      <c r="LO169" s="93"/>
      <c r="LP169" s="93"/>
      <c r="LQ169" s="93"/>
      <c r="LR169" s="93"/>
      <c r="LS169" s="93"/>
      <c r="LT169" s="93"/>
      <c r="LU169" s="93"/>
      <c r="LV169" s="93"/>
      <c r="LW169" s="93"/>
      <c r="LX169" s="93"/>
      <c r="LY169" s="93"/>
      <c r="LZ169" s="93"/>
    </row>
    <row r="170" spans="1:434" ht="17" thickBot="1">
      <c r="A170" s="319"/>
      <c r="B170" s="307"/>
      <c r="C170" s="306">
        <f ca="1">_xlfn.DAYS(TODAY(),F170)</f>
        <v>2603</v>
      </c>
      <c r="D170" s="306" t="s">
        <v>111</v>
      </c>
      <c r="E170" s="41" t="s">
        <v>65</v>
      </c>
      <c r="F170" s="309">
        <v>42829</v>
      </c>
      <c r="G170" s="42">
        <v>0</v>
      </c>
      <c r="H170" s="42"/>
      <c r="I170" s="43">
        <v>105</v>
      </c>
      <c r="J170" s="44"/>
      <c r="K170" s="45"/>
      <c r="L170" s="44">
        <v>165</v>
      </c>
      <c r="M170" s="45"/>
      <c r="N170" s="44"/>
      <c r="O170" s="45"/>
      <c r="P170" s="45"/>
      <c r="Q170" s="45"/>
      <c r="R170" s="45"/>
      <c r="S170" s="44">
        <v>128</v>
      </c>
      <c r="T170" s="44"/>
      <c r="U170" s="44"/>
      <c r="V170" s="45"/>
      <c r="W170" s="45"/>
      <c r="X170" s="45"/>
      <c r="Y170" s="44">
        <v>25</v>
      </c>
      <c r="Z170" s="44">
        <v>35</v>
      </c>
      <c r="AA170" s="45"/>
      <c r="AB170" s="44">
        <v>26</v>
      </c>
      <c r="AC170" s="45"/>
      <c r="AD170" s="44"/>
      <c r="AE170" s="44">
        <v>8</v>
      </c>
      <c r="AF170" s="45"/>
      <c r="AG170" s="44">
        <v>3</v>
      </c>
      <c r="AH170" s="45"/>
      <c r="AI170" s="45"/>
      <c r="AJ170" s="44">
        <v>7</v>
      </c>
      <c r="AK170" s="46"/>
      <c r="AL170" s="46"/>
      <c r="AM170" s="46"/>
      <c r="AN170" s="47">
        <v>9</v>
      </c>
      <c r="AO170" s="46"/>
      <c r="AP170" s="46"/>
      <c r="AQ170" s="47">
        <v>1</v>
      </c>
      <c r="AR170" s="46"/>
      <c r="AS170" s="46"/>
      <c r="AT170" s="46"/>
      <c r="AU170" s="46"/>
      <c r="AV170" s="47">
        <v>13</v>
      </c>
      <c r="AW170" s="46"/>
      <c r="AX170" s="46"/>
      <c r="AY170" s="48">
        <v>1</v>
      </c>
      <c r="AZ170" s="47"/>
      <c r="BA170" s="47"/>
      <c r="BC170" s="319"/>
      <c r="BD170">
        <v>0</v>
      </c>
      <c r="BE170" s="49">
        <f t="shared" si="212"/>
        <v>0</v>
      </c>
      <c r="BF170" s="49" t="e">
        <f t="shared" si="212"/>
        <v>#N/A</v>
      </c>
      <c r="BG170" s="49">
        <f t="shared" si="212"/>
        <v>105</v>
      </c>
      <c r="BH170" s="50" t="e">
        <f t="shared" si="212"/>
        <v>#N/A</v>
      </c>
      <c r="BI170" s="50" t="e">
        <f t="shared" si="212"/>
        <v>#N/A</v>
      </c>
      <c r="BJ170" s="50">
        <f t="shared" si="212"/>
        <v>165</v>
      </c>
      <c r="BK170" s="50" t="e">
        <f t="shared" si="212"/>
        <v>#N/A</v>
      </c>
      <c r="BL170" s="50" t="e">
        <f t="shared" si="212"/>
        <v>#N/A</v>
      </c>
      <c r="BM170" s="50" t="e">
        <f t="shared" si="212"/>
        <v>#N/A</v>
      </c>
      <c r="BN170" s="50" t="e">
        <f t="shared" si="212"/>
        <v>#N/A</v>
      </c>
      <c r="BO170" s="50" t="e">
        <f t="shared" si="212"/>
        <v>#N/A</v>
      </c>
      <c r="BP170" s="50" t="e">
        <f t="shared" si="212"/>
        <v>#N/A</v>
      </c>
      <c r="BQ170" s="50">
        <f t="shared" si="212"/>
        <v>128</v>
      </c>
      <c r="BR170" s="50" t="e">
        <f t="shared" si="212"/>
        <v>#N/A</v>
      </c>
      <c r="BS170" s="50" t="e">
        <f t="shared" si="212"/>
        <v>#N/A</v>
      </c>
      <c r="BT170" s="50" t="e">
        <f t="shared" si="210"/>
        <v>#N/A</v>
      </c>
      <c r="BU170" s="50" t="e">
        <f t="shared" si="210"/>
        <v>#N/A</v>
      </c>
      <c r="BV170" s="50" t="e">
        <f t="shared" si="210"/>
        <v>#N/A</v>
      </c>
      <c r="BW170" s="50">
        <f t="shared" si="210"/>
        <v>25</v>
      </c>
      <c r="BX170" s="50">
        <f t="shared" si="210"/>
        <v>35</v>
      </c>
      <c r="BY170" s="50" t="e">
        <f t="shared" si="210"/>
        <v>#N/A</v>
      </c>
      <c r="BZ170" s="50">
        <f t="shared" si="210"/>
        <v>26</v>
      </c>
      <c r="CA170" s="50" t="e">
        <f t="shared" si="210"/>
        <v>#N/A</v>
      </c>
      <c r="CB170" s="50" t="e">
        <f t="shared" si="210"/>
        <v>#N/A</v>
      </c>
      <c r="CC170" s="50">
        <f t="shared" si="210"/>
        <v>8</v>
      </c>
      <c r="CD170" s="50" t="e">
        <f t="shared" si="210"/>
        <v>#N/A</v>
      </c>
      <c r="CE170" s="50">
        <f t="shared" si="210"/>
        <v>3</v>
      </c>
      <c r="CF170" s="50" t="e">
        <f t="shared" si="210"/>
        <v>#N/A</v>
      </c>
      <c r="CG170" s="50" t="e">
        <f t="shared" si="210"/>
        <v>#N/A</v>
      </c>
      <c r="CH170" s="50">
        <f t="shared" si="209"/>
        <v>7</v>
      </c>
      <c r="CI170" s="50" t="e">
        <f t="shared" si="209"/>
        <v>#N/A</v>
      </c>
      <c r="CJ170" s="50" t="e">
        <f t="shared" si="209"/>
        <v>#N/A</v>
      </c>
      <c r="CK170" s="50" t="e">
        <f t="shared" si="209"/>
        <v>#N/A</v>
      </c>
      <c r="CL170" s="50">
        <f t="shared" si="209"/>
        <v>9</v>
      </c>
      <c r="CM170" s="50" t="e">
        <f t="shared" si="209"/>
        <v>#N/A</v>
      </c>
      <c r="CN170" s="50" t="e">
        <f t="shared" si="209"/>
        <v>#N/A</v>
      </c>
      <c r="CO170" s="50">
        <f t="shared" si="209"/>
        <v>1</v>
      </c>
      <c r="CP170" s="50" t="e">
        <f t="shared" si="209"/>
        <v>#N/A</v>
      </c>
      <c r="CQ170" s="50" t="e">
        <f t="shared" si="209"/>
        <v>#N/A</v>
      </c>
      <c r="CR170" s="50" t="e">
        <f t="shared" si="209"/>
        <v>#N/A</v>
      </c>
      <c r="CS170" s="50" t="e">
        <f t="shared" si="209"/>
        <v>#N/A</v>
      </c>
      <c r="CT170" s="50">
        <f t="shared" si="209"/>
        <v>13</v>
      </c>
      <c r="CU170" s="50" t="e">
        <f t="shared" si="209"/>
        <v>#N/A</v>
      </c>
      <c r="CV170" s="50" t="e">
        <f t="shared" si="209"/>
        <v>#N/A</v>
      </c>
      <c r="CW170" s="50">
        <f t="shared" si="211"/>
        <v>1</v>
      </c>
      <c r="CX170" s="50" t="e">
        <f t="shared" si="211"/>
        <v>#N/A</v>
      </c>
      <c r="CY170" s="50" t="e">
        <f t="shared" si="211"/>
        <v>#N/A</v>
      </c>
      <c r="CZ170" s="50" t="e">
        <f>IF(#REF!="",NA(),#REF!)</f>
        <v>#REF!</v>
      </c>
      <c r="DA170" s="50" t="e">
        <f>IF(#REF!="",NA(),#REF!)</f>
        <v>#REF!</v>
      </c>
      <c r="DB170" s="50" t="e">
        <f>IF(#REF!="",NA(),#REF!)</f>
        <v>#REF!</v>
      </c>
      <c r="DC170" s="50" t="e">
        <f>IF(#REF!="",NA(),#REF!)</f>
        <v>#REF!</v>
      </c>
      <c r="DD170" s="50" t="e">
        <f>IF(#REF!="",NA(),#REF!)</f>
        <v>#REF!</v>
      </c>
      <c r="DE170" s="50" t="e">
        <f>IF(#REF!="",NA(),#REF!)</f>
        <v>#REF!</v>
      </c>
      <c r="DF170" s="50" t="e">
        <f>IF(#REF!="",NA(),#REF!)</f>
        <v>#REF!</v>
      </c>
      <c r="DG170" s="50" t="e">
        <f>IF(#REF!="",NA(),#REF!)</f>
        <v>#REF!</v>
      </c>
      <c r="DH170" s="50" t="e">
        <f>IF(#REF!="",NA(),#REF!)</f>
        <v>#REF!</v>
      </c>
      <c r="DI170" s="50" t="e">
        <f>IF(#REF!="",NA(),#REF!)</f>
        <v>#REF!</v>
      </c>
      <c r="DJ170" s="50" t="e">
        <f>IF(#REF!="",NA(),#REF!)</f>
        <v>#REF!</v>
      </c>
      <c r="DK170" s="50" t="e">
        <f>IF(#REF!="",NA(),#REF!)</f>
        <v>#REF!</v>
      </c>
      <c r="DL170" s="50" t="e">
        <f>IF(#REF!="",NA(),#REF!)</f>
        <v>#REF!</v>
      </c>
      <c r="DM170" s="50" t="e">
        <f>IF(#REF!="",NA(),#REF!)</f>
        <v>#REF!</v>
      </c>
      <c r="DN170" s="50" t="e">
        <f>IF(#REF!="",NA(),#REF!)</f>
        <v>#REF!</v>
      </c>
      <c r="DO170" s="50" t="e">
        <f>IF(#REF!="",NA(),#REF!)</f>
        <v>#REF!</v>
      </c>
      <c r="DP170" s="50" t="e">
        <f>IF(#REF!="",NA(),#REF!)</f>
        <v>#REF!</v>
      </c>
      <c r="DQ170" s="50" t="e">
        <f>IF(#REF!="",NA(),#REF!)</f>
        <v>#REF!</v>
      </c>
      <c r="DR170" s="50" t="e">
        <f>IF(#REF!="",NA(),#REF!)</f>
        <v>#REF!</v>
      </c>
      <c r="DS170" s="50" t="e">
        <f>IF(#REF!="",NA(),#REF!)</f>
        <v>#REF!</v>
      </c>
      <c r="DT170" s="50" t="e">
        <f>IF(#REF!="",NA(),#REF!)</f>
        <v>#REF!</v>
      </c>
      <c r="DU170" s="50" t="e">
        <f>IF(#REF!="",NA(),#REF!)</f>
        <v>#REF!</v>
      </c>
      <c r="DV170" s="50" t="e">
        <f>IF(#REF!="",NA(),#REF!)</f>
        <v>#REF!</v>
      </c>
      <c r="DW170" s="51" t="e">
        <f>IF(#REF!="",NA(),#REF!)</f>
        <v>#REF!</v>
      </c>
      <c r="DX170" s="50" t="e">
        <f>IF(#REF!="",NA(),#REF!)</f>
        <v>#REF!</v>
      </c>
      <c r="DY170" s="306">
        <f ca="1">_xlfn.DAYS(TODAY(),EC170)</f>
        <v>2603</v>
      </c>
      <c r="DZ170" s="306" t="s">
        <v>111</v>
      </c>
      <c r="EA170" s="52">
        <f t="shared" ref="EA170" si="214">SUM(EL170:HC170)</f>
        <v>526</v>
      </c>
      <c r="EB170" s="41" t="s">
        <v>65</v>
      </c>
      <c r="EC170" s="309">
        <v>42829</v>
      </c>
      <c r="ED170" s="312"/>
      <c r="EE170" s="313"/>
      <c r="EF170" s="313"/>
      <c r="EG170" s="313"/>
      <c r="EH170" s="313"/>
      <c r="EI170" s="313"/>
      <c r="EJ170" s="53">
        <f t="shared" si="187"/>
        <v>0</v>
      </c>
      <c r="EK170" s="53" t="str">
        <f t="shared" si="187"/>
        <v/>
      </c>
      <c r="EL170" s="53">
        <f t="shared" si="187"/>
        <v>105</v>
      </c>
      <c r="EM170" s="54" t="str">
        <f t="shared" si="187"/>
        <v/>
      </c>
      <c r="EN170" s="54" t="str">
        <f t="shared" si="187"/>
        <v/>
      </c>
      <c r="EO170" s="54">
        <f t="shared" si="187"/>
        <v>165</v>
      </c>
      <c r="EP170" s="54" t="str">
        <f t="shared" si="187"/>
        <v/>
      </c>
      <c r="EQ170" s="54" t="str">
        <f t="shared" si="187"/>
        <v/>
      </c>
      <c r="ER170" s="54" t="str">
        <f t="shared" si="187"/>
        <v/>
      </c>
      <c r="ES170" s="54" t="str">
        <f t="shared" si="187"/>
        <v/>
      </c>
      <c r="ET170" s="54" t="str">
        <f t="shared" si="187"/>
        <v/>
      </c>
      <c r="EU170" s="54" t="str">
        <f t="shared" si="187"/>
        <v/>
      </c>
      <c r="EV170" s="54">
        <f t="shared" si="187"/>
        <v>128</v>
      </c>
      <c r="EW170" s="54" t="str">
        <f t="shared" si="187"/>
        <v/>
      </c>
      <c r="EX170" s="54" t="str">
        <f t="shared" si="187"/>
        <v/>
      </c>
      <c r="EY170" s="54" t="str">
        <f t="shared" si="187"/>
        <v/>
      </c>
      <c r="EZ170" s="54" t="str">
        <f t="shared" si="165"/>
        <v/>
      </c>
      <c r="FA170" s="54" t="str">
        <f t="shared" si="165"/>
        <v/>
      </c>
      <c r="FB170" s="54">
        <f t="shared" si="165"/>
        <v>25</v>
      </c>
      <c r="FC170" s="54">
        <f t="shared" si="165"/>
        <v>35</v>
      </c>
      <c r="FD170" s="54" t="str">
        <f t="shared" si="193"/>
        <v/>
      </c>
      <c r="FE170" s="54">
        <f t="shared" si="193"/>
        <v>26</v>
      </c>
      <c r="FF170" s="54" t="str">
        <f t="shared" si="193"/>
        <v/>
      </c>
      <c r="FG170" s="54" t="str">
        <f t="shared" si="193"/>
        <v/>
      </c>
      <c r="FH170" s="54">
        <f t="shared" si="193"/>
        <v>8</v>
      </c>
      <c r="FI170" s="54" t="str">
        <f t="shared" si="193"/>
        <v/>
      </c>
      <c r="FJ170" s="54">
        <f t="shared" si="193"/>
        <v>3</v>
      </c>
      <c r="FK170" s="54" t="str">
        <f t="shared" si="193"/>
        <v/>
      </c>
      <c r="FL170" s="54" t="str">
        <f t="shared" si="193"/>
        <v/>
      </c>
      <c r="FM170" s="54">
        <f t="shared" si="163"/>
        <v>7</v>
      </c>
      <c r="FN170" s="54" t="str">
        <f t="shared" si="163"/>
        <v/>
      </c>
      <c r="FO170" s="54" t="str">
        <f t="shared" si="163"/>
        <v/>
      </c>
      <c r="FP170" s="54" t="str">
        <f t="shared" si="163"/>
        <v/>
      </c>
      <c r="FQ170" s="54">
        <f t="shared" si="163"/>
        <v>9</v>
      </c>
      <c r="FR170" s="54" t="str">
        <f t="shared" si="163"/>
        <v/>
      </c>
      <c r="FS170" s="54" t="str">
        <f t="shared" si="204"/>
        <v/>
      </c>
      <c r="FT170" s="54">
        <f t="shared" si="204"/>
        <v>1</v>
      </c>
      <c r="FU170" s="54" t="str">
        <f t="shared" si="204"/>
        <v/>
      </c>
      <c r="FV170" s="54" t="str">
        <f t="shared" si="204"/>
        <v/>
      </c>
      <c r="FW170" s="54" t="str">
        <f t="shared" si="204"/>
        <v/>
      </c>
      <c r="FX170" s="54" t="str">
        <f t="shared" si="204"/>
        <v/>
      </c>
      <c r="FY170" s="54">
        <f t="shared" si="204"/>
        <v>13</v>
      </c>
      <c r="FZ170" s="54" t="str">
        <f t="shared" si="204"/>
        <v/>
      </c>
      <c r="GA170" s="54" t="str">
        <f t="shared" si="204"/>
        <v/>
      </c>
      <c r="GB170" s="54">
        <f t="shared" si="189"/>
        <v>1</v>
      </c>
      <c r="GC170" s="54" t="str">
        <f t="shared" si="189"/>
        <v/>
      </c>
      <c r="GD170" s="54" t="str">
        <f t="shared" si="189"/>
        <v/>
      </c>
      <c r="GE170" s="54" t="str">
        <f t="shared" si="189"/>
        <v/>
      </c>
      <c r="GF170" s="54" t="str">
        <f t="shared" si="189"/>
        <v/>
      </c>
      <c r="GG170" s="54" t="str">
        <f t="shared" si="189"/>
        <v/>
      </c>
      <c r="GH170" s="54" t="str">
        <f t="shared" si="189"/>
        <v/>
      </c>
      <c r="GI170" s="54" t="str">
        <f t="shared" si="189"/>
        <v/>
      </c>
      <c r="GJ170" s="54" t="str">
        <f t="shared" si="202"/>
        <v/>
      </c>
      <c r="GK170" s="54" t="str">
        <f t="shared" si="202"/>
        <v/>
      </c>
      <c r="GL170" s="54" t="str">
        <f t="shared" si="202"/>
        <v/>
      </c>
      <c r="GM170" s="54" t="str">
        <f t="shared" si="202"/>
        <v/>
      </c>
      <c r="GN170" s="54" t="str">
        <f t="shared" si="202"/>
        <v/>
      </c>
      <c r="GO170" s="54" t="str">
        <f t="shared" si="202"/>
        <v/>
      </c>
      <c r="GP170" s="54" t="str">
        <f t="shared" si="202"/>
        <v/>
      </c>
      <c r="GQ170" s="54" t="str">
        <f t="shared" si="202"/>
        <v/>
      </c>
      <c r="GR170" s="54" t="str">
        <f t="shared" si="202"/>
        <v/>
      </c>
      <c r="GS170" s="54" t="str">
        <f t="shared" si="173"/>
        <v/>
      </c>
      <c r="GT170" s="54" t="str">
        <f t="shared" si="173"/>
        <v/>
      </c>
      <c r="GU170" s="54" t="str">
        <f t="shared" si="173"/>
        <v/>
      </c>
      <c r="GV170" s="54" t="str">
        <f t="shared" si="173"/>
        <v/>
      </c>
      <c r="GW170" s="54" t="str">
        <f t="shared" si="173"/>
        <v/>
      </c>
      <c r="GX170" s="54" t="str">
        <f t="shared" si="131"/>
        <v/>
      </c>
      <c r="GY170" s="54" t="str">
        <f t="shared" si="131"/>
        <v/>
      </c>
      <c r="GZ170" s="54" t="str">
        <f t="shared" si="131"/>
        <v/>
      </c>
      <c r="HA170" s="54" t="str">
        <f t="shared" si="131"/>
        <v/>
      </c>
      <c r="HB170" s="54" t="str">
        <f t="shared" si="131"/>
        <v/>
      </c>
      <c r="HC170" s="55" t="str">
        <f t="shared" si="213"/>
        <v/>
      </c>
      <c r="HD170" s="313"/>
      <c r="HE170" s="313"/>
      <c r="HF170" s="313"/>
      <c r="HG170" s="313"/>
      <c r="HH170" s="313"/>
      <c r="HI170" s="316"/>
      <c r="HK170">
        <f>SUM($EJ170:EK170)</f>
        <v>0</v>
      </c>
      <c r="HL170">
        <f>SUM($EJ170:EL170)</f>
        <v>105</v>
      </c>
      <c r="HM170">
        <f>SUM($EJ170:EM170)</f>
        <v>105</v>
      </c>
      <c r="HN170">
        <f>SUM($EJ170:EN170)</f>
        <v>105</v>
      </c>
      <c r="HO170">
        <f>SUM($EJ170:EO170)</f>
        <v>270</v>
      </c>
      <c r="HP170">
        <f>SUM($EJ170:EP170)</f>
        <v>270</v>
      </c>
      <c r="HQ170">
        <f>SUM($EJ170:EQ170)</f>
        <v>270</v>
      </c>
      <c r="HR170">
        <f>SUM($EJ170:ER170)</f>
        <v>270</v>
      </c>
      <c r="HS170">
        <f>SUM($EJ170:ES170)</f>
        <v>270</v>
      </c>
      <c r="HT170">
        <f>SUM($EJ170:ET170)</f>
        <v>270</v>
      </c>
      <c r="HU170">
        <f>SUM($EJ170:EU170)</f>
        <v>270</v>
      </c>
      <c r="HV170">
        <f>SUM($EJ170:EV170)</f>
        <v>398</v>
      </c>
      <c r="HW170">
        <f>SUM($EJ170:EW170)</f>
        <v>398</v>
      </c>
      <c r="HX170">
        <f>SUM($EJ170:EX170)</f>
        <v>398</v>
      </c>
      <c r="HY170">
        <f>SUM($EJ170:EY170)</f>
        <v>398</v>
      </c>
      <c r="HZ170">
        <f>SUM($EJ170:EZ170)</f>
        <v>398</v>
      </c>
      <c r="IA170">
        <f>SUM($EJ170:FA170)</f>
        <v>398</v>
      </c>
      <c r="IB170">
        <f>SUM($EJ170:FB170)</f>
        <v>423</v>
      </c>
      <c r="IC170">
        <f>SUM($EJ170:FC170)</f>
        <v>458</v>
      </c>
      <c r="ID170">
        <f>SUM($EJ170:FD170)</f>
        <v>458</v>
      </c>
      <c r="IE170">
        <f>SUM($EJ170:FE170)</f>
        <v>484</v>
      </c>
      <c r="IF170">
        <f>SUM($EJ170:FF170)</f>
        <v>484</v>
      </c>
      <c r="IG170">
        <f>SUM($EJ170:FG170)</f>
        <v>484</v>
      </c>
      <c r="IH170">
        <f>SUM($EJ170:FH170)</f>
        <v>492</v>
      </c>
      <c r="II170">
        <f>SUM($EJ170:FI170)</f>
        <v>492</v>
      </c>
      <c r="IJ170">
        <f>SUM($EJ170:FJ170)</f>
        <v>495</v>
      </c>
      <c r="IK170">
        <f>SUM($EJ170:FK170)</f>
        <v>495</v>
      </c>
      <c r="IL170">
        <f>SUM($EJ170:FL170)</f>
        <v>495</v>
      </c>
      <c r="IM170">
        <f>SUM($EJ170:FM170)</f>
        <v>502</v>
      </c>
      <c r="IN170">
        <f>SUM($EJ170:FN170)</f>
        <v>502</v>
      </c>
      <c r="IO170">
        <f>SUM($EJ170:FO170)</f>
        <v>502</v>
      </c>
      <c r="IP170">
        <f>SUM($EJ170:FP170)</f>
        <v>502</v>
      </c>
      <c r="IQ170">
        <f>SUM($EJ170:FQ170)</f>
        <v>511</v>
      </c>
      <c r="IR170">
        <f>SUM($EJ170:FR170)</f>
        <v>511</v>
      </c>
      <c r="IS170">
        <f>SUM($EJ170:FS170)</f>
        <v>511</v>
      </c>
      <c r="IT170">
        <f>SUM($EJ170:FT170)</f>
        <v>512</v>
      </c>
      <c r="IU170">
        <f>SUM($EJ170:FU170)</f>
        <v>512</v>
      </c>
      <c r="IV170">
        <f>SUM($EJ170:FV170)</f>
        <v>512</v>
      </c>
      <c r="IW170">
        <f>SUM($EJ170:FW170)</f>
        <v>512</v>
      </c>
      <c r="IX170">
        <f>SUM($EJ170:FX170)</f>
        <v>512</v>
      </c>
      <c r="IY170">
        <f>SUM($EJ170:FY170)</f>
        <v>525</v>
      </c>
      <c r="IZ170">
        <f>SUM($EJ170:FZ170)</f>
        <v>525</v>
      </c>
      <c r="JA170">
        <f>SUM($EJ170:GA170)</f>
        <v>525</v>
      </c>
      <c r="JB170">
        <f>SUM($EJ170:GB170)</f>
        <v>526</v>
      </c>
      <c r="JC170">
        <f>SUM($EJ170:GC170)</f>
        <v>526</v>
      </c>
      <c r="JD170">
        <f>SUM($EJ170:GD170)</f>
        <v>526</v>
      </c>
      <c r="JE170">
        <f>SUM($EJ170:GE170)</f>
        <v>526</v>
      </c>
      <c r="JF170">
        <f>SUM($EJ170:GF170)</f>
        <v>526</v>
      </c>
      <c r="JG170">
        <f>SUM($EJ170:GG170)</f>
        <v>526</v>
      </c>
      <c r="JH170">
        <f>SUM($EJ170:GH170)</f>
        <v>526</v>
      </c>
      <c r="JI170">
        <f>SUM($EJ170:GI170)</f>
        <v>526</v>
      </c>
      <c r="JJ170">
        <f>SUM($EJ170:GJ170)</f>
        <v>526</v>
      </c>
      <c r="JK170">
        <f>SUM($EJ170:GK170)</f>
        <v>526</v>
      </c>
      <c r="JL170">
        <f>SUM($EJ170:GL170)</f>
        <v>526</v>
      </c>
      <c r="JM170">
        <f>SUM($EJ170:GM170)</f>
        <v>526</v>
      </c>
      <c r="JN170">
        <f>SUM($EJ170:GN170)</f>
        <v>526</v>
      </c>
      <c r="JO170">
        <f>SUM($EJ170:GO170)</f>
        <v>526</v>
      </c>
      <c r="JP170">
        <f>SUM($EJ170:GP170)</f>
        <v>526</v>
      </c>
      <c r="JQ170">
        <f>SUM($EJ170:GQ170)</f>
        <v>526</v>
      </c>
      <c r="JR170">
        <f>SUM($EJ170:GR170)</f>
        <v>526</v>
      </c>
      <c r="JS170">
        <f>SUM($EJ170:GS170)</f>
        <v>526</v>
      </c>
      <c r="JT170">
        <f>SUM($EJ170:GT170)</f>
        <v>526</v>
      </c>
      <c r="JU170">
        <f>SUM($EJ170:GU170)</f>
        <v>526</v>
      </c>
      <c r="JV170">
        <f>SUM($EJ170:GV170)</f>
        <v>526</v>
      </c>
      <c r="JW170">
        <f>SUM($EJ170:GW170)</f>
        <v>526</v>
      </c>
      <c r="JX170">
        <f>SUM($EJ170:GX170)</f>
        <v>526</v>
      </c>
      <c r="JY170">
        <f>SUM($EJ170:GY170)</f>
        <v>526</v>
      </c>
      <c r="JZ170">
        <f>SUM($EJ170:GZ170)</f>
        <v>526</v>
      </c>
      <c r="KA170">
        <f>SUM($EJ170:HA170)</f>
        <v>526</v>
      </c>
      <c r="KB170">
        <f>SUM($EJ170:HB170)</f>
        <v>526</v>
      </c>
      <c r="KC170">
        <f>SUM($EJ170:HC170)</f>
        <v>526</v>
      </c>
      <c r="KE170" s="318"/>
      <c r="KF170" s="56"/>
      <c r="KG170" s="56"/>
      <c r="KH170" s="56">
        <f t="shared" ref="KH170:LZ170" si="215">IF(I170="",NA(),I170*1)</f>
        <v>105</v>
      </c>
      <c r="KI170" s="56" t="e">
        <f t="shared" si="215"/>
        <v>#N/A</v>
      </c>
      <c r="KJ170" s="56" t="e">
        <f t="shared" si="215"/>
        <v>#N/A</v>
      </c>
      <c r="KK170" s="56">
        <f t="shared" si="215"/>
        <v>165</v>
      </c>
      <c r="KL170" s="56" t="e">
        <f t="shared" si="215"/>
        <v>#N/A</v>
      </c>
      <c r="KM170" s="56" t="e">
        <f t="shared" si="215"/>
        <v>#N/A</v>
      </c>
      <c r="KN170" s="56" t="e">
        <f t="shared" si="215"/>
        <v>#N/A</v>
      </c>
      <c r="KO170" s="56" t="e">
        <f t="shared" si="215"/>
        <v>#N/A</v>
      </c>
      <c r="KP170" s="56" t="e">
        <f t="shared" si="215"/>
        <v>#N/A</v>
      </c>
      <c r="KQ170" s="56" t="e">
        <f t="shared" si="215"/>
        <v>#N/A</v>
      </c>
      <c r="KR170" s="56">
        <f t="shared" si="215"/>
        <v>128</v>
      </c>
      <c r="KS170" s="56" t="e">
        <f t="shared" si="215"/>
        <v>#N/A</v>
      </c>
      <c r="KT170" s="56" t="e">
        <f t="shared" si="215"/>
        <v>#N/A</v>
      </c>
      <c r="KU170" s="56" t="e">
        <f t="shared" si="215"/>
        <v>#N/A</v>
      </c>
      <c r="KV170" s="56" t="e">
        <f t="shared" si="215"/>
        <v>#N/A</v>
      </c>
      <c r="KW170" s="56" t="e">
        <f t="shared" si="215"/>
        <v>#N/A</v>
      </c>
      <c r="KX170" s="56">
        <f t="shared" si="215"/>
        <v>25</v>
      </c>
      <c r="KY170" s="56">
        <f t="shared" si="215"/>
        <v>35</v>
      </c>
      <c r="KZ170" s="56" t="e">
        <f t="shared" si="215"/>
        <v>#N/A</v>
      </c>
      <c r="LA170" s="56">
        <f t="shared" si="215"/>
        <v>26</v>
      </c>
      <c r="LB170" s="56" t="e">
        <f t="shared" si="215"/>
        <v>#N/A</v>
      </c>
      <c r="LC170" s="56" t="e">
        <f t="shared" si="215"/>
        <v>#N/A</v>
      </c>
      <c r="LD170" s="56">
        <f t="shared" si="215"/>
        <v>8</v>
      </c>
      <c r="LE170" s="56" t="e">
        <f t="shared" si="215"/>
        <v>#N/A</v>
      </c>
      <c r="LF170" s="56">
        <f t="shared" si="215"/>
        <v>3</v>
      </c>
      <c r="LG170" s="56" t="e">
        <f t="shared" si="215"/>
        <v>#N/A</v>
      </c>
      <c r="LH170" s="56" t="e">
        <f t="shared" si="215"/>
        <v>#N/A</v>
      </c>
      <c r="LI170" s="56">
        <f t="shared" si="215"/>
        <v>7</v>
      </c>
      <c r="LJ170" s="56" t="e">
        <f t="shared" si="215"/>
        <v>#N/A</v>
      </c>
      <c r="LK170" s="56" t="e">
        <f t="shared" si="215"/>
        <v>#N/A</v>
      </c>
      <c r="LL170" s="56" t="e">
        <f t="shared" si="215"/>
        <v>#N/A</v>
      </c>
      <c r="LM170" s="56">
        <f t="shared" si="215"/>
        <v>9</v>
      </c>
      <c r="LN170" s="56" t="e">
        <f t="shared" si="215"/>
        <v>#N/A</v>
      </c>
      <c r="LO170" s="56" t="e">
        <f t="shared" si="215"/>
        <v>#N/A</v>
      </c>
      <c r="LP170" s="56">
        <f t="shared" si="215"/>
        <v>1</v>
      </c>
      <c r="LQ170" s="56" t="e">
        <f t="shared" si="215"/>
        <v>#N/A</v>
      </c>
      <c r="LR170" s="56" t="e">
        <f t="shared" si="215"/>
        <v>#N/A</v>
      </c>
      <c r="LS170" s="56" t="e">
        <f t="shared" si="215"/>
        <v>#N/A</v>
      </c>
      <c r="LT170" s="56" t="e">
        <f t="shared" si="215"/>
        <v>#N/A</v>
      </c>
      <c r="LU170" s="56">
        <f t="shared" si="215"/>
        <v>13</v>
      </c>
      <c r="LV170" s="56" t="e">
        <f t="shared" si="215"/>
        <v>#N/A</v>
      </c>
      <c r="LW170" s="56" t="e">
        <f t="shared" si="215"/>
        <v>#N/A</v>
      </c>
      <c r="LX170" s="56">
        <f t="shared" si="215"/>
        <v>1</v>
      </c>
      <c r="LY170" s="56" t="e">
        <f t="shared" si="215"/>
        <v>#N/A</v>
      </c>
      <c r="LZ170" s="56" t="e">
        <f t="shared" si="215"/>
        <v>#N/A</v>
      </c>
      <c r="MB170" s="57">
        <f t="shared" ref="MB170:NT170" si="216">IF(ISNUMBER(KH170),KH170,"")</f>
        <v>105</v>
      </c>
      <c r="MC170" s="57" t="str">
        <f t="shared" si="216"/>
        <v/>
      </c>
      <c r="MD170" s="57" t="str">
        <f t="shared" si="216"/>
        <v/>
      </c>
      <c r="ME170" s="57">
        <f t="shared" si="216"/>
        <v>165</v>
      </c>
      <c r="MF170" s="57" t="str">
        <f t="shared" si="216"/>
        <v/>
      </c>
      <c r="MG170" s="57" t="str">
        <f t="shared" si="216"/>
        <v/>
      </c>
      <c r="MH170" s="57" t="str">
        <f t="shared" si="216"/>
        <v/>
      </c>
      <c r="MI170" s="57" t="str">
        <f t="shared" si="216"/>
        <v/>
      </c>
      <c r="MJ170" s="57" t="str">
        <f t="shared" si="216"/>
        <v/>
      </c>
      <c r="MK170" s="57" t="str">
        <f t="shared" si="216"/>
        <v/>
      </c>
      <c r="ML170" s="57">
        <f t="shared" si="216"/>
        <v>128</v>
      </c>
      <c r="MM170" s="57" t="str">
        <f t="shared" si="216"/>
        <v/>
      </c>
      <c r="MN170" s="57" t="str">
        <f t="shared" si="216"/>
        <v/>
      </c>
      <c r="MO170" s="57" t="str">
        <f t="shared" si="216"/>
        <v/>
      </c>
      <c r="MP170" s="57" t="str">
        <f t="shared" si="216"/>
        <v/>
      </c>
      <c r="MQ170" s="57" t="str">
        <f t="shared" si="216"/>
        <v/>
      </c>
      <c r="MR170" s="57">
        <f t="shared" si="216"/>
        <v>25</v>
      </c>
      <c r="MS170" s="57">
        <f t="shared" si="216"/>
        <v>35</v>
      </c>
      <c r="MT170" s="57" t="str">
        <f t="shared" si="216"/>
        <v/>
      </c>
      <c r="MU170" s="57">
        <f t="shared" si="216"/>
        <v>26</v>
      </c>
      <c r="MV170" s="57" t="str">
        <f t="shared" si="216"/>
        <v/>
      </c>
      <c r="MW170" s="57" t="str">
        <f t="shared" si="216"/>
        <v/>
      </c>
      <c r="MX170" s="57">
        <f t="shared" si="216"/>
        <v>8</v>
      </c>
      <c r="MY170" s="57" t="str">
        <f t="shared" si="216"/>
        <v/>
      </c>
      <c r="MZ170" s="57">
        <f t="shared" si="216"/>
        <v>3</v>
      </c>
      <c r="NA170" s="57" t="str">
        <f t="shared" si="216"/>
        <v/>
      </c>
      <c r="NB170" s="57" t="str">
        <f t="shared" si="216"/>
        <v/>
      </c>
      <c r="NC170" s="57">
        <f t="shared" si="216"/>
        <v>7</v>
      </c>
      <c r="ND170" s="57" t="str">
        <f t="shared" si="216"/>
        <v/>
      </c>
      <c r="NE170" s="57" t="str">
        <f t="shared" si="216"/>
        <v/>
      </c>
      <c r="NF170" s="57" t="str">
        <f t="shared" si="216"/>
        <v/>
      </c>
      <c r="NG170" s="57">
        <f t="shared" si="216"/>
        <v>9</v>
      </c>
      <c r="NH170" s="57" t="str">
        <f t="shared" si="216"/>
        <v/>
      </c>
      <c r="NI170" s="57" t="str">
        <f t="shared" si="216"/>
        <v/>
      </c>
      <c r="NJ170" s="57">
        <f t="shared" si="216"/>
        <v>1</v>
      </c>
      <c r="NK170" s="57" t="str">
        <f t="shared" si="216"/>
        <v/>
      </c>
      <c r="NL170" s="57" t="str">
        <f t="shared" si="216"/>
        <v/>
      </c>
      <c r="NM170" s="57" t="str">
        <f t="shared" si="216"/>
        <v/>
      </c>
      <c r="NN170" s="57" t="str">
        <f t="shared" si="216"/>
        <v/>
      </c>
      <c r="NO170" s="57">
        <f t="shared" si="216"/>
        <v>13</v>
      </c>
      <c r="NP170" s="57" t="str">
        <f t="shared" si="216"/>
        <v/>
      </c>
      <c r="NQ170" s="57" t="str">
        <f t="shared" si="216"/>
        <v/>
      </c>
      <c r="NR170" s="57">
        <f t="shared" si="216"/>
        <v>1</v>
      </c>
      <c r="NS170" s="57" t="str">
        <f t="shared" si="216"/>
        <v/>
      </c>
      <c r="NT170" s="57" t="str">
        <f t="shared" si="216"/>
        <v/>
      </c>
      <c r="NU170" s="57" t="str">
        <f>IF(ISNUMBER(#REF!),#REF!,"")</f>
        <v/>
      </c>
      <c r="NV170" s="57" t="str">
        <f>IF(ISNUMBER(#REF!),#REF!,"")</f>
        <v/>
      </c>
      <c r="NX170" s="57">
        <f>SUM($MB170:MC170)</f>
        <v>105</v>
      </c>
      <c r="NY170" s="57">
        <f>SUM($MB170:MD170)</f>
        <v>105</v>
      </c>
      <c r="NZ170" s="57">
        <f>SUM($MB170:ME170)</f>
        <v>270</v>
      </c>
      <c r="OA170" s="57">
        <f>SUM($MB170:MF170)</f>
        <v>270</v>
      </c>
      <c r="OB170" s="57">
        <f>SUM($MB170:MG170)</f>
        <v>270</v>
      </c>
      <c r="OC170" s="57">
        <f>SUM($MB170:MH170)</f>
        <v>270</v>
      </c>
      <c r="OD170" s="57">
        <f>SUM($MB170:MI170)</f>
        <v>270</v>
      </c>
      <c r="OE170" s="57">
        <f>SUM($MB170:MJ170)</f>
        <v>270</v>
      </c>
      <c r="OF170" s="57">
        <f>SUM($MB170:MK170)</f>
        <v>270</v>
      </c>
      <c r="OG170" s="57">
        <f>SUM($MB170:ML170)</f>
        <v>398</v>
      </c>
      <c r="OH170" s="57">
        <f>SUM($MB170:MM170)</f>
        <v>398</v>
      </c>
      <c r="OI170" s="57">
        <f>SUM($MB170:MN170)</f>
        <v>398</v>
      </c>
      <c r="OJ170" s="57">
        <f>SUM($MB170:MO170)</f>
        <v>398</v>
      </c>
      <c r="OK170" s="57">
        <f>SUM($MB170:MP170)</f>
        <v>398</v>
      </c>
      <c r="OL170" s="57">
        <f>SUM($MB170:MQ170)</f>
        <v>398</v>
      </c>
      <c r="OM170" s="57">
        <f>SUM($MB170:MR170)</f>
        <v>423</v>
      </c>
      <c r="ON170" s="57">
        <f>SUM($MB170:MS170)</f>
        <v>458</v>
      </c>
      <c r="OO170" s="57">
        <f>SUM($MB170:MT170)</f>
        <v>458</v>
      </c>
      <c r="OP170" s="57">
        <f>SUM($MB170:MU170)</f>
        <v>484</v>
      </c>
      <c r="OQ170" s="57">
        <f>SUM($MB170:MV170)</f>
        <v>484</v>
      </c>
      <c r="OR170" s="57">
        <f>SUM($MB170:MW170)</f>
        <v>484</v>
      </c>
      <c r="OS170" s="57">
        <f>SUM($MB170:MX170)</f>
        <v>492</v>
      </c>
      <c r="OT170" s="57">
        <f>SUM($MB170:MY170)</f>
        <v>492</v>
      </c>
      <c r="OU170" s="57">
        <f>SUM($MB170:MZ170)</f>
        <v>495</v>
      </c>
      <c r="OV170" s="57">
        <f>SUM($MB170:NA170)</f>
        <v>495</v>
      </c>
      <c r="OW170" s="57">
        <f>SUM($MB170:NB170)</f>
        <v>495</v>
      </c>
      <c r="OX170" s="57">
        <f>SUM($MB170:NC170)</f>
        <v>502</v>
      </c>
      <c r="OY170" s="57">
        <f>SUM($MB170:ND170)</f>
        <v>502</v>
      </c>
      <c r="OZ170" s="57">
        <f>SUM($MB170:NE170)</f>
        <v>502</v>
      </c>
      <c r="PA170" s="57">
        <f>SUM($MB170:NF170)</f>
        <v>502</v>
      </c>
      <c r="PB170" s="57">
        <f>SUM($MB170:NG170)</f>
        <v>511</v>
      </c>
      <c r="PC170" s="57">
        <f>SUM($MB170:NH170)</f>
        <v>511</v>
      </c>
      <c r="PD170" s="57">
        <f>SUM($MB170:NI170)</f>
        <v>511</v>
      </c>
      <c r="PE170" s="57">
        <f>SUM($MB170:NJ170)</f>
        <v>512</v>
      </c>
      <c r="PF170" s="57">
        <f>SUM($MB170:NK170)</f>
        <v>512</v>
      </c>
      <c r="PG170" s="57">
        <f>SUM($MB170:NL170)</f>
        <v>512</v>
      </c>
      <c r="PH170" s="57">
        <f>SUM($MB170:NM170)</f>
        <v>512</v>
      </c>
      <c r="PI170" s="57">
        <f>SUM($MB170:NN170)</f>
        <v>512</v>
      </c>
      <c r="PJ170" s="57">
        <f>SUM($MB170:NO170)</f>
        <v>525</v>
      </c>
      <c r="PK170" s="57">
        <f>SUM($MB170:NP170)</f>
        <v>525</v>
      </c>
      <c r="PL170" s="57">
        <f>SUM($MB170:NQ170)</f>
        <v>525</v>
      </c>
      <c r="PM170" s="57">
        <f>SUM($MB170:NR170)</f>
        <v>526</v>
      </c>
      <c r="PN170" s="57">
        <f>SUM($MB170:NS170)</f>
        <v>526</v>
      </c>
      <c r="PO170" s="57">
        <f>SUM($MB170:NT170)</f>
        <v>526</v>
      </c>
      <c r="PP170" s="57">
        <f>SUM($MB170:NU170)</f>
        <v>526</v>
      </c>
      <c r="PQ170" s="57">
        <f>SUM($MB170:NV170)</f>
        <v>526</v>
      </c>
      <c r="PR170" s="57">
        <f>SUM($MB170:NV170)</f>
        <v>526</v>
      </c>
    </row>
    <row r="171" spans="1:434" ht="17" thickBot="1">
      <c r="A171" s="319"/>
      <c r="B171" s="307"/>
      <c r="C171" s="307"/>
      <c r="D171" s="307"/>
      <c r="E171" s="58" t="s">
        <v>66</v>
      </c>
      <c r="F171" s="310"/>
      <c r="G171" s="42">
        <v>0</v>
      </c>
      <c r="H171" s="42"/>
      <c r="I171" s="59">
        <v>19</v>
      </c>
      <c r="J171" s="60"/>
      <c r="K171" s="61"/>
      <c r="L171" s="60">
        <v>30.2</v>
      </c>
      <c r="M171" s="61"/>
      <c r="N171" s="60"/>
      <c r="O171" s="61"/>
      <c r="P171" s="61"/>
      <c r="Q171" s="61"/>
      <c r="R171" s="61"/>
      <c r="S171" s="60">
        <v>55.9</v>
      </c>
      <c r="T171" s="60"/>
      <c r="U171" s="60"/>
      <c r="V171" s="61"/>
      <c r="W171" s="61"/>
      <c r="X171" s="61"/>
      <c r="Y171" s="60">
        <v>66.900000000000006</v>
      </c>
      <c r="Z171" s="60">
        <v>55.3</v>
      </c>
      <c r="AA171" s="61"/>
      <c r="AB171" s="60">
        <v>54.9</v>
      </c>
      <c r="AC171" s="61"/>
      <c r="AD171" s="60"/>
      <c r="AE171" s="60">
        <v>60.1</v>
      </c>
      <c r="AF171" s="61"/>
      <c r="AG171" s="60">
        <v>49.8</v>
      </c>
      <c r="AH171" s="61"/>
      <c r="AI171" s="61"/>
      <c r="AJ171" s="60">
        <v>40.450000000000003</v>
      </c>
      <c r="AK171" s="62"/>
      <c r="AL171" s="62"/>
      <c r="AM171" s="62"/>
      <c r="AN171" s="63">
        <v>31.1</v>
      </c>
      <c r="AO171" s="62"/>
      <c r="AP171" s="62"/>
      <c r="AQ171" s="63">
        <v>33.200000000000003</v>
      </c>
      <c r="AR171" s="62"/>
      <c r="AS171" s="62"/>
      <c r="AT171" s="62"/>
      <c r="AU171" s="62"/>
      <c r="AV171" s="63">
        <v>37.799999999999997</v>
      </c>
      <c r="AW171" s="62"/>
      <c r="AX171" s="62"/>
      <c r="AY171" s="64">
        <v>6.4</v>
      </c>
      <c r="AZ171" s="63"/>
      <c r="BA171" s="63"/>
      <c r="BC171" s="319"/>
      <c r="BD171">
        <v>0</v>
      </c>
      <c r="BE171" s="65">
        <f t="shared" si="212"/>
        <v>0</v>
      </c>
      <c r="BF171" s="65" t="e">
        <f t="shared" si="212"/>
        <v>#N/A</v>
      </c>
      <c r="BG171" s="65">
        <f t="shared" si="212"/>
        <v>19</v>
      </c>
      <c r="BH171" s="66" t="e">
        <f t="shared" si="212"/>
        <v>#N/A</v>
      </c>
      <c r="BI171" s="66" t="e">
        <f t="shared" si="212"/>
        <v>#N/A</v>
      </c>
      <c r="BJ171" s="66">
        <f t="shared" si="212"/>
        <v>30.2</v>
      </c>
      <c r="BK171" s="66" t="e">
        <f t="shared" si="212"/>
        <v>#N/A</v>
      </c>
      <c r="BL171" s="66" t="e">
        <f t="shared" si="212"/>
        <v>#N/A</v>
      </c>
      <c r="BM171" s="66" t="e">
        <f t="shared" si="212"/>
        <v>#N/A</v>
      </c>
      <c r="BN171" s="66" t="e">
        <f t="shared" si="212"/>
        <v>#N/A</v>
      </c>
      <c r="BO171" s="66" t="e">
        <f t="shared" si="212"/>
        <v>#N/A</v>
      </c>
      <c r="BP171" s="66" t="e">
        <f t="shared" si="212"/>
        <v>#N/A</v>
      </c>
      <c r="BQ171" s="66">
        <f t="shared" si="212"/>
        <v>55.9</v>
      </c>
      <c r="BR171" s="66" t="e">
        <f t="shared" si="212"/>
        <v>#N/A</v>
      </c>
      <c r="BS171" s="66" t="e">
        <f t="shared" si="212"/>
        <v>#N/A</v>
      </c>
      <c r="BT171" s="66" t="e">
        <f t="shared" si="210"/>
        <v>#N/A</v>
      </c>
      <c r="BU171" s="66" t="e">
        <f t="shared" si="210"/>
        <v>#N/A</v>
      </c>
      <c r="BV171" s="66" t="e">
        <f t="shared" si="210"/>
        <v>#N/A</v>
      </c>
      <c r="BW171" s="66">
        <f t="shared" si="210"/>
        <v>66.900000000000006</v>
      </c>
      <c r="BX171" s="66">
        <f t="shared" si="210"/>
        <v>55.3</v>
      </c>
      <c r="BY171" s="66" t="e">
        <f t="shared" si="210"/>
        <v>#N/A</v>
      </c>
      <c r="BZ171" s="66">
        <f t="shared" si="210"/>
        <v>54.9</v>
      </c>
      <c r="CA171" s="66" t="e">
        <f t="shared" si="210"/>
        <v>#N/A</v>
      </c>
      <c r="CB171" s="66" t="e">
        <f t="shared" si="210"/>
        <v>#N/A</v>
      </c>
      <c r="CC171" s="66">
        <f t="shared" si="210"/>
        <v>60.1</v>
      </c>
      <c r="CD171" s="66" t="e">
        <f t="shared" si="210"/>
        <v>#N/A</v>
      </c>
      <c r="CE171" s="66">
        <f t="shared" si="210"/>
        <v>49.8</v>
      </c>
      <c r="CF171" s="66" t="e">
        <f t="shared" si="210"/>
        <v>#N/A</v>
      </c>
      <c r="CG171" s="66" t="e">
        <f t="shared" si="210"/>
        <v>#N/A</v>
      </c>
      <c r="CH171" s="66">
        <f t="shared" si="209"/>
        <v>40.450000000000003</v>
      </c>
      <c r="CI171" s="66" t="e">
        <f t="shared" si="209"/>
        <v>#N/A</v>
      </c>
      <c r="CJ171" s="66" t="e">
        <f t="shared" si="209"/>
        <v>#N/A</v>
      </c>
      <c r="CK171" s="66" t="e">
        <f t="shared" si="209"/>
        <v>#N/A</v>
      </c>
      <c r="CL171" s="66">
        <f t="shared" si="209"/>
        <v>31.1</v>
      </c>
      <c r="CM171" s="66" t="e">
        <f t="shared" si="209"/>
        <v>#N/A</v>
      </c>
      <c r="CN171" s="66" t="e">
        <f t="shared" si="209"/>
        <v>#N/A</v>
      </c>
      <c r="CO171" s="66">
        <f t="shared" si="209"/>
        <v>33.200000000000003</v>
      </c>
      <c r="CP171" s="66" t="e">
        <f t="shared" si="209"/>
        <v>#N/A</v>
      </c>
      <c r="CQ171" s="66" t="e">
        <f t="shared" si="209"/>
        <v>#N/A</v>
      </c>
      <c r="CR171" s="66" t="e">
        <f t="shared" si="209"/>
        <v>#N/A</v>
      </c>
      <c r="CS171" s="66" t="e">
        <f t="shared" si="209"/>
        <v>#N/A</v>
      </c>
      <c r="CT171" s="66">
        <f t="shared" si="209"/>
        <v>37.799999999999997</v>
      </c>
      <c r="CU171" s="66" t="e">
        <f t="shared" si="209"/>
        <v>#N/A</v>
      </c>
      <c r="CV171" s="66" t="e">
        <f t="shared" si="209"/>
        <v>#N/A</v>
      </c>
      <c r="CW171" s="66">
        <f t="shared" si="211"/>
        <v>6.4</v>
      </c>
      <c r="CX171" s="66" t="e">
        <f t="shared" si="211"/>
        <v>#N/A</v>
      </c>
      <c r="CY171" s="66" t="e">
        <f t="shared" si="211"/>
        <v>#N/A</v>
      </c>
      <c r="CZ171" s="66" t="e">
        <f>IF(#REF!="",NA(),#REF!)</f>
        <v>#REF!</v>
      </c>
      <c r="DA171" s="66" t="e">
        <f>IF(#REF!="",NA(),#REF!)</f>
        <v>#REF!</v>
      </c>
      <c r="DB171" s="66" t="e">
        <f>IF(#REF!="",NA(),#REF!)</f>
        <v>#REF!</v>
      </c>
      <c r="DC171" s="66" t="e">
        <f>IF(#REF!="",NA(),#REF!)</f>
        <v>#REF!</v>
      </c>
      <c r="DD171" s="66" t="e">
        <f>IF(#REF!="",NA(),#REF!)</f>
        <v>#REF!</v>
      </c>
      <c r="DE171" s="66" t="e">
        <f>IF(#REF!="",NA(),#REF!)</f>
        <v>#REF!</v>
      </c>
      <c r="DF171" s="66" t="e">
        <f>IF(#REF!="",NA(),#REF!)</f>
        <v>#REF!</v>
      </c>
      <c r="DG171" s="66" t="e">
        <f>IF(#REF!="",NA(),#REF!)</f>
        <v>#REF!</v>
      </c>
      <c r="DH171" s="66" t="e">
        <f>IF(#REF!="",NA(),#REF!)</f>
        <v>#REF!</v>
      </c>
      <c r="DI171" s="66" t="e">
        <f>IF(#REF!="",NA(),#REF!)</f>
        <v>#REF!</v>
      </c>
      <c r="DJ171" s="66" t="e">
        <f>IF(#REF!="",NA(),#REF!)</f>
        <v>#REF!</v>
      </c>
      <c r="DK171" s="66" t="e">
        <f>IF(#REF!="",NA(),#REF!)</f>
        <v>#REF!</v>
      </c>
      <c r="DL171" s="66" t="e">
        <f>IF(#REF!="",NA(),#REF!)</f>
        <v>#REF!</v>
      </c>
      <c r="DM171" s="66" t="e">
        <f>IF(#REF!="",NA(),#REF!)</f>
        <v>#REF!</v>
      </c>
      <c r="DN171" s="66" t="e">
        <f>IF(#REF!="",NA(),#REF!)</f>
        <v>#REF!</v>
      </c>
      <c r="DO171" s="66" t="e">
        <f>IF(#REF!="",NA(),#REF!)</f>
        <v>#REF!</v>
      </c>
      <c r="DP171" s="66" t="e">
        <f>IF(#REF!="",NA(),#REF!)</f>
        <v>#REF!</v>
      </c>
      <c r="DQ171" s="66" t="e">
        <f>IF(#REF!="",NA(),#REF!)</f>
        <v>#REF!</v>
      </c>
      <c r="DR171" s="66" t="e">
        <f>IF(#REF!="",NA(),#REF!)</f>
        <v>#REF!</v>
      </c>
      <c r="DS171" s="66" t="e">
        <f>IF(#REF!="",NA(),#REF!)</f>
        <v>#REF!</v>
      </c>
      <c r="DT171" s="66" t="e">
        <f>IF(#REF!="",NA(),#REF!)</f>
        <v>#REF!</v>
      </c>
      <c r="DU171" s="66" t="e">
        <f>IF(#REF!="",NA(),#REF!)</f>
        <v>#REF!</v>
      </c>
      <c r="DV171" s="66" t="e">
        <f>IF(#REF!="",NA(),#REF!)</f>
        <v>#REF!</v>
      </c>
      <c r="DW171" s="67" t="e">
        <f>IF(#REF!="",NA(),#REF!)</f>
        <v>#REF!</v>
      </c>
      <c r="DX171" s="66" t="e">
        <f>IF(#REF!="",NA(),#REF!)</f>
        <v>#REF!</v>
      </c>
      <c r="DY171" s="307"/>
      <c r="DZ171" s="307"/>
      <c r="EA171" s="68">
        <f>MAX(I171:BA171)</f>
        <v>66.900000000000006</v>
      </c>
      <c r="EB171" s="58" t="s">
        <v>67</v>
      </c>
      <c r="EC171" s="310"/>
      <c r="ED171" s="312"/>
      <c r="EE171" s="313"/>
      <c r="EF171" s="313"/>
      <c r="EG171" s="313"/>
      <c r="EH171" s="313"/>
      <c r="EI171" s="313"/>
      <c r="EJ171" s="53">
        <f t="shared" si="187"/>
        <v>0</v>
      </c>
      <c r="EK171" s="53" t="str">
        <f t="shared" si="187"/>
        <v/>
      </c>
      <c r="EL171" s="70">
        <f t="shared" si="187"/>
        <v>19</v>
      </c>
      <c r="EM171" t="str">
        <f t="shared" si="187"/>
        <v/>
      </c>
      <c r="EN171" t="str">
        <f t="shared" si="187"/>
        <v/>
      </c>
      <c r="EO171">
        <f t="shared" si="187"/>
        <v>30.2</v>
      </c>
      <c r="EP171" t="str">
        <f t="shared" si="187"/>
        <v/>
      </c>
      <c r="EQ171" t="str">
        <f t="shared" si="187"/>
        <v/>
      </c>
      <c r="ER171" t="str">
        <f t="shared" si="187"/>
        <v/>
      </c>
      <c r="ES171" t="str">
        <f t="shared" si="187"/>
        <v/>
      </c>
      <c r="ET171" t="str">
        <f t="shared" si="187"/>
        <v/>
      </c>
      <c r="EU171" t="str">
        <f t="shared" si="187"/>
        <v/>
      </c>
      <c r="EV171">
        <f t="shared" si="187"/>
        <v>55.9</v>
      </c>
      <c r="EW171" t="str">
        <f t="shared" si="187"/>
        <v/>
      </c>
      <c r="EX171" t="str">
        <f t="shared" si="187"/>
        <v/>
      </c>
      <c r="EY171" t="str">
        <f t="shared" si="187"/>
        <v/>
      </c>
      <c r="EZ171" t="str">
        <f t="shared" si="165"/>
        <v/>
      </c>
      <c r="FA171" t="str">
        <f t="shared" si="165"/>
        <v/>
      </c>
      <c r="FB171">
        <f t="shared" si="165"/>
        <v>66.900000000000006</v>
      </c>
      <c r="FC171">
        <f t="shared" si="165"/>
        <v>55.3</v>
      </c>
      <c r="FD171" t="str">
        <f t="shared" si="193"/>
        <v/>
      </c>
      <c r="FE171">
        <f t="shared" si="193"/>
        <v>54.9</v>
      </c>
      <c r="FF171" t="str">
        <f t="shared" si="193"/>
        <v/>
      </c>
      <c r="FG171" t="str">
        <f t="shared" si="193"/>
        <v/>
      </c>
      <c r="FH171">
        <f t="shared" si="193"/>
        <v>60.1</v>
      </c>
      <c r="FI171" t="str">
        <f t="shared" si="193"/>
        <v/>
      </c>
      <c r="FJ171">
        <f t="shared" si="193"/>
        <v>49.8</v>
      </c>
      <c r="FK171" t="str">
        <f t="shared" si="193"/>
        <v/>
      </c>
      <c r="FL171" t="str">
        <f t="shared" si="193"/>
        <v/>
      </c>
      <c r="FM171">
        <f t="shared" si="163"/>
        <v>40.450000000000003</v>
      </c>
      <c r="FN171" t="str">
        <f t="shared" si="163"/>
        <v/>
      </c>
      <c r="FO171" t="str">
        <f t="shared" si="163"/>
        <v/>
      </c>
      <c r="FP171" t="str">
        <f t="shared" si="163"/>
        <v/>
      </c>
      <c r="FQ171">
        <f t="shared" si="163"/>
        <v>31.1</v>
      </c>
      <c r="FR171" t="str">
        <f t="shared" si="163"/>
        <v/>
      </c>
      <c r="FS171" t="str">
        <f t="shared" si="204"/>
        <v/>
      </c>
      <c r="FT171">
        <f t="shared" si="204"/>
        <v>33.200000000000003</v>
      </c>
      <c r="FU171" t="str">
        <f t="shared" si="204"/>
        <v/>
      </c>
      <c r="FV171" t="str">
        <f t="shared" si="204"/>
        <v/>
      </c>
      <c r="FW171" t="str">
        <f t="shared" si="204"/>
        <v/>
      </c>
      <c r="FX171" t="str">
        <f t="shared" si="204"/>
        <v/>
      </c>
      <c r="FY171">
        <f t="shared" si="204"/>
        <v>37.799999999999997</v>
      </c>
      <c r="FZ171" t="str">
        <f t="shared" si="204"/>
        <v/>
      </c>
      <c r="GA171" t="str">
        <f t="shared" si="204"/>
        <v/>
      </c>
      <c r="GB171">
        <f t="shared" si="189"/>
        <v>6.4</v>
      </c>
      <c r="GC171" t="str">
        <f t="shared" si="189"/>
        <v/>
      </c>
      <c r="GD171" t="str">
        <f t="shared" si="189"/>
        <v/>
      </c>
      <c r="GE171" t="str">
        <f t="shared" si="189"/>
        <v/>
      </c>
      <c r="GF171" t="str">
        <f t="shared" si="189"/>
        <v/>
      </c>
      <c r="GG171" t="str">
        <f t="shared" si="189"/>
        <v/>
      </c>
      <c r="GH171" t="str">
        <f t="shared" si="189"/>
        <v/>
      </c>
      <c r="GI171" t="str">
        <f t="shared" si="189"/>
        <v/>
      </c>
      <c r="GJ171" t="str">
        <f t="shared" si="202"/>
        <v/>
      </c>
      <c r="GK171" t="str">
        <f t="shared" si="202"/>
        <v/>
      </c>
      <c r="GL171" t="str">
        <f t="shared" si="202"/>
        <v/>
      </c>
      <c r="GM171" t="str">
        <f t="shared" si="202"/>
        <v/>
      </c>
      <c r="GN171" t="str">
        <f t="shared" si="202"/>
        <v/>
      </c>
      <c r="GO171" t="str">
        <f t="shared" si="202"/>
        <v/>
      </c>
      <c r="GP171" t="str">
        <f t="shared" si="202"/>
        <v/>
      </c>
      <c r="GQ171" t="str">
        <f t="shared" si="202"/>
        <v/>
      </c>
      <c r="GR171" t="str">
        <f t="shared" si="202"/>
        <v/>
      </c>
      <c r="GS171" t="str">
        <f t="shared" si="173"/>
        <v/>
      </c>
      <c r="GT171" t="str">
        <f t="shared" si="173"/>
        <v/>
      </c>
      <c r="GU171" t="str">
        <f t="shared" si="173"/>
        <v/>
      </c>
      <c r="GV171" t="str">
        <f t="shared" si="173"/>
        <v/>
      </c>
      <c r="GW171" t="str">
        <f t="shared" si="173"/>
        <v/>
      </c>
      <c r="GX171" t="str">
        <f t="shared" si="131"/>
        <v/>
      </c>
      <c r="GY171" t="str">
        <f t="shared" si="131"/>
        <v/>
      </c>
      <c r="GZ171" t="str">
        <f t="shared" si="131"/>
        <v/>
      </c>
      <c r="HA171" t="str">
        <f t="shared" si="131"/>
        <v/>
      </c>
      <c r="HB171" t="str">
        <f t="shared" si="131"/>
        <v/>
      </c>
      <c r="HC171" s="71" t="str">
        <f t="shared" si="213"/>
        <v/>
      </c>
      <c r="HD171" s="313"/>
      <c r="HE171" s="313"/>
      <c r="HF171" s="313"/>
      <c r="HG171" s="313"/>
      <c r="HH171" s="313"/>
      <c r="HI171" s="316"/>
      <c r="HM171" s="70"/>
      <c r="KC171" s="71"/>
      <c r="KE171" s="318"/>
      <c r="KF171" s="72"/>
      <c r="KG171" s="72"/>
      <c r="KH171" s="73"/>
      <c r="KI171" s="74"/>
      <c r="KJ171" s="74"/>
      <c r="KK171" s="74"/>
      <c r="KL171" s="74"/>
      <c r="KM171" s="74"/>
      <c r="KN171" s="74"/>
      <c r="KO171" s="74"/>
      <c r="KP171" s="74"/>
      <c r="KQ171" s="74"/>
      <c r="KR171" s="74"/>
      <c r="KS171" s="74"/>
      <c r="KT171" s="74"/>
      <c r="KU171" s="74"/>
      <c r="KV171" s="74"/>
      <c r="KW171" s="74"/>
      <c r="KX171" s="74"/>
      <c r="KY171" s="74"/>
      <c r="KZ171" s="74"/>
      <c r="LA171" s="74"/>
      <c r="LB171" s="74"/>
      <c r="LC171" s="74"/>
      <c r="LD171" s="74"/>
      <c r="LE171" s="74"/>
      <c r="LF171" s="74"/>
      <c r="LG171" s="74"/>
      <c r="LH171" s="74"/>
      <c r="LI171" s="74"/>
      <c r="LJ171" s="74"/>
      <c r="LK171" s="74"/>
      <c r="LL171" s="74"/>
      <c r="LM171" s="74"/>
      <c r="LN171" s="74"/>
      <c r="LO171" s="74"/>
      <c r="LP171" s="74"/>
      <c r="LQ171" s="74"/>
      <c r="LR171" s="74"/>
      <c r="LS171" s="74"/>
      <c r="LT171" s="74"/>
      <c r="LU171" s="74"/>
      <c r="LV171" s="74"/>
      <c r="LW171" s="74"/>
      <c r="LX171" s="74"/>
      <c r="LY171" s="74"/>
      <c r="LZ171" s="74"/>
    </row>
    <row r="172" spans="1:434" ht="17" thickBot="1">
      <c r="A172" s="319"/>
      <c r="B172" s="307"/>
      <c r="C172" s="307"/>
      <c r="D172" s="307"/>
      <c r="E172" s="58" t="s">
        <v>68</v>
      </c>
      <c r="F172" s="310"/>
      <c r="G172" s="42"/>
      <c r="H172" s="42"/>
      <c r="I172" s="59">
        <v>9</v>
      </c>
      <c r="J172" s="60"/>
      <c r="K172" s="61"/>
      <c r="L172" s="60">
        <v>12.5</v>
      </c>
      <c r="M172" s="61"/>
      <c r="N172" s="60"/>
      <c r="O172" s="61"/>
      <c r="P172" s="61"/>
      <c r="Q172" s="61"/>
      <c r="R172" s="61"/>
      <c r="S172" s="60">
        <v>14.8</v>
      </c>
      <c r="T172" s="60"/>
      <c r="U172" s="60"/>
      <c r="V172" s="61"/>
      <c r="W172" s="61"/>
      <c r="X172" s="61"/>
      <c r="Y172" s="60">
        <v>13.8</v>
      </c>
      <c r="Z172" s="60">
        <v>17</v>
      </c>
      <c r="AA172" s="61"/>
      <c r="AB172" s="60">
        <v>28.8</v>
      </c>
      <c r="AC172" s="61"/>
      <c r="AD172" s="60"/>
      <c r="AE172" s="60">
        <v>19.899999999999999</v>
      </c>
      <c r="AF172" s="61"/>
      <c r="AG172" s="60">
        <v>31.1</v>
      </c>
      <c r="AH172" s="61"/>
      <c r="AI172" s="61"/>
      <c r="AJ172" s="60">
        <v>26.700000000000003</v>
      </c>
      <c r="AK172" s="62"/>
      <c r="AL172" s="62"/>
      <c r="AM172" s="62"/>
      <c r="AN172" s="63">
        <v>22.3</v>
      </c>
      <c r="AO172" s="62"/>
      <c r="AP172" s="62"/>
      <c r="AQ172" s="63">
        <v>25.3</v>
      </c>
      <c r="AR172" s="62"/>
      <c r="AS172" s="62"/>
      <c r="AT172" s="62"/>
      <c r="AU172" s="62"/>
      <c r="AV172" s="63">
        <v>30.1</v>
      </c>
      <c r="AW172" s="62"/>
      <c r="AX172" s="62"/>
      <c r="AY172" s="64">
        <v>3.7</v>
      </c>
      <c r="AZ172" s="63"/>
      <c r="BA172" s="63"/>
      <c r="BC172" s="319"/>
      <c r="BD172">
        <v>0</v>
      </c>
      <c r="BE172" s="65" t="e">
        <f t="shared" si="212"/>
        <v>#N/A</v>
      </c>
      <c r="BF172" s="65" t="e">
        <f t="shared" si="212"/>
        <v>#N/A</v>
      </c>
      <c r="BG172" s="65">
        <f t="shared" si="212"/>
        <v>9</v>
      </c>
      <c r="BH172" s="66" t="e">
        <f t="shared" si="212"/>
        <v>#N/A</v>
      </c>
      <c r="BI172" s="66" t="e">
        <f t="shared" si="212"/>
        <v>#N/A</v>
      </c>
      <c r="BJ172" s="66">
        <f t="shared" si="212"/>
        <v>12.5</v>
      </c>
      <c r="BK172" s="66" t="e">
        <f t="shared" si="212"/>
        <v>#N/A</v>
      </c>
      <c r="BL172" s="66" t="e">
        <f t="shared" si="212"/>
        <v>#N/A</v>
      </c>
      <c r="BM172" s="66" t="e">
        <f t="shared" si="212"/>
        <v>#N/A</v>
      </c>
      <c r="BN172" s="66" t="e">
        <f t="shared" si="212"/>
        <v>#N/A</v>
      </c>
      <c r="BO172" s="66" t="e">
        <f t="shared" si="212"/>
        <v>#N/A</v>
      </c>
      <c r="BP172" s="66" t="e">
        <f t="shared" si="212"/>
        <v>#N/A</v>
      </c>
      <c r="BQ172" s="66">
        <f t="shared" si="212"/>
        <v>14.8</v>
      </c>
      <c r="BR172" s="66" t="e">
        <f t="shared" si="212"/>
        <v>#N/A</v>
      </c>
      <c r="BS172" s="66" t="e">
        <f t="shared" si="212"/>
        <v>#N/A</v>
      </c>
      <c r="BT172" s="66" t="e">
        <f t="shared" si="210"/>
        <v>#N/A</v>
      </c>
      <c r="BU172" s="66" t="e">
        <f t="shared" si="210"/>
        <v>#N/A</v>
      </c>
      <c r="BV172" s="66" t="e">
        <f t="shared" si="210"/>
        <v>#N/A</v>
      </c>
      <c r="BW172" s="66">
        <f t="shared" si="210"/>
        <v>13.8</v>
      </c>
      <c r="BX172" s="66">
        <f t="shared" si="210"/>
        <v>17</v>
      </c>
      <c r="BY172" s="66" t="e">
        <f t="shared" si="210"/>
        <v>#N/A</v>
      </c>
      <c r="BZ172" s="66">
        <f t="shared" si="210"/>
        <v>28.8</v>
      </c>
      <c r="CA172" s="66" t="e">
        <f t="shared" si="210"/>
        <v>#N/A</v>
      </c>
      <c r="CB172" s="66" t="e">
        <f t="shared" si="210"/>
        <v>#N/A</v>
      </c>
      <c r="CC172" s="66">
        <f t="shared" si="210"/>
        <v>19.899999999999999</v>
      </c>
      <c r="CD172" s="66" t="e">
        <f t="shared" si="210"/>
        <v>#N/A</v>
      </c>
      <c r="CE172" s="66">
        <f t="shared" si="210"/>
        <v>31.1</v>
      </c>
      <c r="CF172" s="66" t="e">
        <f t="shared" si="210"/>
        <v>#N/A</v>
      </c>
      <c r="CG172" s="66" t="e">
        <f t="shared" si="210"/>
        <v>#N/A</v>
      </c>
      <c r="CH172" s="66">
        <f t="shared" si="209"/>
        <v>26.700000000000003</v>
      </c>
      <c r="CI172" s="66" t="e">
        <f t="shared" si="209"/>
        <v>#N/A</v>
      </c>
      <c r="CJ172" s="66" t="e">
        <f t="shared" si="209"/>
        <v>#N/A</v>
      </c>
      <c r="CK172" s="66" t="e">
        <f t="shared" si="209"/>
        <v>#N/A</v>
      </c>
      <c r="CL172" s="66">
        <f t="shared" si="209"/>
        <v>22.3</v>
      </c>
      <c r="CM172" s="66" t="e">
        <f t="shared" si="209"/>
        <v>#N/A</v>
      </c>
      <c r="CN172" s="66" t="e">
        <f t="shared" si="209"/>
        <v>#N/A</v>
      </c>
      <c r="CO172" s="66">
        <f t="shared" si="209"/>
        <v>25.3</v>
      </c>
      <c r="CP172" s="66" t="e">
        <f t="shared" si="209"/>
        <v>#N/A</v>
      </c>
      <c r="CQ172" s="66" t="e">
        <f t="shared" si="209"/>
        <v>#N/A</v>
      </c>
      <c r="CR172" s="66" t="e">
        <f t="shared" si="209"/>
        <v>#N/A</v>
      </c>
      <c r="CS172" s="66" t="e">
        <f t="shared" si="209"/>
        <v>#N/A</v>
      </c>
      <c r="CT172" s="66">
        <f t="shared" si="209"/>
        <v>30.1</v>
      </c>
      <c r="CU172" s="66" t="e">
        <f t="shared" si="209"/>
        <v>#N/A</v>
      </c>
      <c r="CV172" s="66" t="e">
        <f t="shared" si="209"/>
        <v>#N/A</v>
      </c>
      <c r="CW172" s="66">
        <f t="shared" si="211"/>
        <v>3.7</v>
      </c>
      <c r="CX172" s="66" t="e">
        <f t="shared" si="211"/>
        <v>#N/A</v>
      </c>
      <c r="CY172" s="66" t="e">
        <f t="shared" si="211"/>
        <v>#N/A</v>
      </c>
      <c r="CZ172" s="66" t="e">
        <f>IF(#REF!="",NA(),#REF!)</f>
        <v>#REF!</v>
      </c>
      <c r="DA172" s="66" t="e">
        <f>IF(#REF!="",NA(),#REF!)</f>
        <v>#REF!</v>
      </c>
      <c r="DB172" s="66" t="e">
        <f>IF(#REF!="",NA(),#REF!)</f>
        <v>#REF!</v>
      </c>
      <c r="DC172" s="66" t="e">
        <f>IF(#REF!="",NA(),#REF!)</f>
        <v>#REF!</v>
      </c>
      <c r="DD172" s="66" t="e">
        <f>IF(#REF!="",NA(),#REF!)</f>
        <v>#REF!</v>
      </c>
      <c r="DE172" s="66" t="e">
        <f>IF(#REF!="",NA(),#REF!)</f>
        <v>#REF!</v>
      </c>
      <c r="DF172" s="66" t="e">
        <f>IF(#REF!="",NA(),#REF!)</f>
        <v>#REF!</v>
      </c>
      <c r="DG172" s="66" t="e">
        <f>IF(#REF!="",NA(),#REF!)</f>
        <v>#REF!</v>
      </c>
      <c r="DH172" s="66" t="e">
        <f>IF(#REF!="",NA(),#REF!)</f>
        <v>#REF!</v>
      </c>
      <c r="DI172" s="66" t="e">
        <f>IF(#REF!="",NA(),#REF!)</f>
        <v>#REF!</v>
      </c>
      <c r="DJ172" s="66" t="e">
        <f>IF(#REF!="",NA(),#REF!)</f>
        <v>#REF!</v>
      </c>
      <c r="DK172" s="66" t="e">
        <f>IF(#REF!="",NA(),#REF!)</f>
        <v>#REF!</v>
      </c>
      <c r="DL172" s="66" t="e">
        <f>IF(#REF!="",NA(),#REF!)</f>
        <v>#REF!</v>
      </c>
      <c r="DM172" s="66" t="e">
        <f>IF(#REF!="",NA(),#REF!)</f>
        <v>#REF!</v>
      </c>
      <c r="DN172" s="66" t="e">
        <f>IF(#REF!="",NA(),#REF!)</f>
        <v>#REF!</v>
      </c>
      <c r="DO172" s="66" t="e">
        <f>IF(#REF!="",NA(),#REF!)</f>
        <v>#REF!</v>
      </c>
      <c r="DP172" s="66" t="e">
        <f>IF(#REF!="",NA(),#REF!)</f>
        <v>#REF!</v>
      </c>
      <c r="DQ172" s="66" t="e">
        <f>IF(#REF!="",NA(),#REF!)</f>
        <v>#REF!</v>
      </c>
      <c r="DR172" s="66" t="e">
        <f>IF(#REF!="",NA(),#REF!)</f>
        <v>#REF!</v>
      </c>
      <c r="DS172" s="66" t="e">
        <f>IF(#REF!="",NA(),#REF!)</f>
        <v>#REF!</v>
      </c>
      <c r="DT172" s="66" t="e">
        <f>IF(#REF!="",NA(),#REF!)</f>
        <v>#REF!</v>
      </c>
      <c r="DU172" s="66" t="e">
        <f>IF(#REF!="",NA(),#REF!)</f>
        <v>#REF!</v>
      </c>
      <c r="DV172" s="66" t="e">
        <f>IF(#REF!="",NA(),#REF!)</f>
        <v>#REF!</v>
      </c>
      <c r="DW172" s="67" t="e">
        <f>IF(#REF!="",NA(),#REF!)</f>
        <v>#REF!</v>
      </c>
      <c r="DX172" s="66" t="e">
        <f>IF(#REF!="",NA(),#REF!)</f>
        <v>#REF!</v>
      </c>
      <c r="DY172" s="307"/>
      <c r="DZ172" s="307"/>
      <c r="EA172" s="68"/>
      <c r="EB172" s="58" t="s">
        <v>69</v>
      </c>
      <c r="EC172" s="310"/>
      <c r="ED172" s="312"/>
      <c r="EE172" s="313"/>
      <c r="EF172" s="313"/>
      <c r="EG172" s="313"/>
      <c r="EH172" s="313"/>
      <c r="EI172" s="313"/>
      <c r="EJ172" s="53" t="str">
        <f t="shared" si="187"/>
        <v/>
      </c>
      <c r="EK172" s="53" t="str">
        <f t="shared" si="187"/>
        <v/>
      </c>
      <c r="EL172" s="70">
        <f t="shared" si="187"/>
        <v>9</v>
      </c>
      <c r="EM172" t="str">
        <f t="shared" si="187"/>
        <v/>
      </c>
      <c r="EN172" t="str">
        <f t="shared" si="187"/>
        <v/>
      </c>
      <c r="EO172">
        <f t="shared" si="187"/>
        <v>12.5</v>
      </c>
      <c r="EP172" t="str">
        <f t="shared" si="187"/>
        <v/>
      </c>
      <c r="EQ172" t="str">
        <f t="shared" si="187"/>
        <v/>
      </c>
      <c r="ER172" t="str">
        <f t="shared" si="187"/>
        <v/>
      </c>
      <c r="ES172" t="str">
        <f t="shared" si="187"/>
        <v/>
      </c>
      <c r="ET172" t="str">
        <f t="shared" si="187"/>
        <v/>
      </c>
      <c r="EU172" t="str">
        <f t="shared" si="187"/>
        <v/>
      </c>
      <c r="EV172">
        <f t="shared" si="187"/>
        <v>14.8</v>
      </c>
      <c r="EW172" t="str">
        <f t="shared" si="187"/>
        <v/>
      </c>
      <c r="EX172" t="str">
        <f t="shared" si="187"/>
        <v/>
      </c>
      <c r="EY172" t="str">
        <f t="shared" si="187"/>
        <v/>
      </c>
      <c r="EZ172" t="str">
        <f t="shared" si="165"/>
        <v/>
      </c>
      <c r="FA172" t="str">
        <f t="shared" si="165"/>
        <v/>
      </c>
      <c r="FB172">
        <f t="shared" si="165"/>
        <v>13.8</v>
      </c>
      <c r="FC172">
        <f t="shared" si="165"/>
        <v>17</v>
      </c>
      <c r="FD172" t="str">
        <f t="shared" si="193"/>
        <v/>
      </c>
      <c r="FE172">
        <f t="shared" si="193"/>
        <v>28.8</v>
      </c>
      <c r="FF172" t="str">
        <f t="shared" si="193"/>
        <v/>
      </c>
      <c r="FG172" t="str">
        <f t="shared" si="193"/>
        <v/>
      </c>
      <c r="FH172">
        <f t="shared" si="193"/>
        <v>19.899999999999999</v>
      </c>
      <c r="FI172" t="str">
        <f t="shared" si="193"/>
        <v/>
      </c>
      <c r="FJ172">
        <f t="shared" si="193"/>
        <v>31.1</v>
      </c>
      <c r="FK172" t="str">
        <f t="shared" si="193"/>
        <v/>
      </c>
      <c r="FL172" t="str">
        <f t="shared" si="193"/>
        <v/>
      </c>
      <c r="FM172">
        <f t="shared" si="163"/>
        <v>26.700000000000003</v>
      </c>
      <c r="FN172" t="str">
        <f t="shared" si="163"/>
        <v/>
      </c>
      <c r="FO172" t="str">
        <f t="shared" si="163"/>
        <v/>
      </c>
      <c r="FP172" t="str">
        <f t="shared" si="163"/>
        <v/>
      </c>
      <c r="FQ172">
        <f t="shared" si="163"/>
        <v>22.3</v>
      </c>
      <c r="FR172" t="str">
        <f t="shared" si="163"/>
        <v/>
      </c>
      <c r="FS172" t="str">
        <f t="shared" si="204"/>
        <v/>
      </c>
      <c r="FT172">
        <f t="shared" si="204"/>
        <v>25.3</v>
      </c>
      <c r="FU172" t="str">
        <f t="shared" si="204"/>
        <v/>
      </c>
      <c r="FV172" t="str">
        <f t="shared" si="204"/>
        <v/>
      </c>
      <c r="FW172" t="str">
        <f t="shared" si="204"/>
        <v/>
      </c>
      <c r="FX172" t="str">
        <f t="shared" si="204"/>
        <v/>
      </c>
      <c r="FY172">
        <f t="shared" si="204"/>
        <v>30.1</v>
      </c>
      <c r="FZ172" t="str">
        <f t="shared" si="204"/>
        <v/>
      </c>
      <c r="GA172" t="str">
        <f t="shared" si="204"/>
        <v/>
      </c>
      <c r="GB172">
        <f t="shared" si="189"/>
        <v>3.7</v>
      </c>
      <c r="GC172" t="str">
        <f t="shared" si="189"/>
        <v/>
      </c>
      <c r="GD172" t="str">
        <f t="shared" si="189"/>
        <v/>
      </c>
      <c r="GE172" t="str">
        <f t="shared" si="189"/>
        <v/>
      </c>
      <c r="GF172" t="str">
        <f t="shared" si="189"/>
        <v/>
      </c>
      <c r="GG172" t="str">
        <f t="shared" si="189"/>
        <v/>
      </c>
      <c r="GH172" t="str">
        <f t="shared" si="189"/>
        <v/>
      </c>
      <c r="GI172" t="str">
        <f t="shared" si="189"/>
        <v/>
      </c>
      <c r="GJ172" t="str">
        <f t="shared" si="202"/>
        <v/>
      </c>
      <c r="GK172" t="str">
        <f t="shared" si="202"/>
        <v/>
      </c>
      <c r="GL172" t="str">
        <f t="shared" si="202"/>
        <v/>
      </c>
      <c r="GM172" t="str">
        <f t="shared" si="202"/>
        <v/>
      </c>
      <c r="GN172" t="str">
        <f t="shared" si="202"/>
        <v/>
      </c>
      <c r="GO172" t="str">
        <f t="shared" si="202"/>
        <v/>
      </c>
      <c r="GP172" t="str">
        <f t="shared" si="202"/>
        <v/>
      </c>
      <c r="GQ172" t="str">
        <f t="shared" si="202"/>
        <v/>
      </c>
      <c r="GR172" t="str">
        <f t="shared" si="202"/>
        <v/>
      </c>
      <c r="GS172" t="str">
        <f t="shared" si="173"/>
        <v/>
      </c>
      <c r="GT172" t="str">
        <f t="shared" si="173"/>
        <v/>
      </c>
      <c r="GU172" t="str">
        <f t="shared" si="173"/>
        <v/>
      </c>
      <c r="GV172" t="str">
        <f t="shared" si="173"/>
        <v/>
      </c>
      <c r="GW172" t="str">
        <f t="shared" si="173"/>
        <v/>
      </c>
      <c r="GX172" t="str">
        <f t="shared" si="131"/>
        <v/>
      </c>
      <c r="GY172" t="str">
        <f t="shared" si="131"/>
        <v/>
      </c>
      <c r="GZ172" t="str">
        <f t="shared" si="131"/>
        <v/>
      </c>
      <c r="HA172" t="str">
        <f t="shared" si="131"/>
        <v/>
      </c>
      <c r="HB172" t="str">
        <f t="shared" si="131"/>
        <v/>
      </c>
      <c r="HC172" s="71" t="str">
        <f t="shared" si="213"/>
        <v/>
      </c>
      <c r="HD172" s="313"/>
      <c r="HE172" s="313"/>
      <c r="HF172" s="313"/>
      <c r="HG172" s="313"/>
      <c r="HH172" s="313"/>
      <c r="HI172" s="316"/>
      <c r="HM172" s="70"/>
      <c r="KC172" s="71"/>
      <c r="KE172" s="318"/>
      <c r="KF172" s="72"/>
      <c r="KG172" s="72"/>
      <c r="KH172" s="73"/>
      <c r="KI172" s="74"/>
      <c r="KJ172" s="74"/>
      <c r="KK172" s="74"/>
      <c r="KL172" s="74"/>
      <c r="KM172" s="74"/>
      <c r="KN172" s="74"/>
      <c r="KO172" s="74"/>
      <c r="KP172" s="74"/>
      <c r="KQ172" s="74"/>
      <c r="KR172" s="74"/>
      <c r="KS172" s="74"/>
      <c r="KT172" s="74"/>
      <c r="KU172" s="74"/>
      <c r="KV172" s="74"/>
      <c r="KW172" s="74"/>
      <c r="KX172" s="74"/>
      <c r="KY172" s="74"/>
      <c r="KZ172" s="74"/>
      <c r="LA172" s="74"/>
      <c r="LB172" s="74"/>
      <c r="LC172" s="74"/>
      <c r="LD172" s="74"/>
      <c r="LE172" s="74"/>
      <c r="LF172" s="74"/>
      <c r="LG172" s="74"/>
      <c r="LH172" s="74"/>
      <c r="LI172" s="74"/>
      <c r="LJ172" s="74"/>
      <c r="LK172" s="74"/>
      <c r="LL172" s="74"/>
      <c r="LM172" s="74"/>
      <c r="LN172" s="74"/>
      <c r="LO172" s="74"/>
      <c r="LP172" s="74"/>
      <c r="LQ172" s="74"/>
      <c r="LR172" s="74"/>
      <c r="LS172" s="74"/>
      <c r="LT172" s="74"/>
      <c r="LU172" s="74"/>
      <c r="LV172" s="74"/>
      <c r="LW172" s="74"/>
      <c r="LX172" s="74"/>
      <c r="LY172" s="74"/>
      <c r="LZ172" s="74"/>
    </row>
    <row r="173" spans="1:434" ht="17" thickBot="1">
      <c r="A173" s="319"/>
      <c r="B173" s="307"/>
      <c r="C173" s="307"/>
      <c r="D173" s="307"/>
      <c r="E173" s="58" t="s">
        <v>70</v>
      </c>
      <c r="F173" s="310"/>
      <c r="G173" s="42"/>
      <c r="H173" s="42"/>
      <c r="I173" s="59">
        <v>11.9</v>
      </c>
      <c r="J173" s="60"/>
      <c r="K173" s="61"/>
      <c r="L173" s="60">
        <v>5.5</v>
      </c>
      <c r="M173" s="61"/>
      <c r="N173" s="60"/>
      <c r="O173" s="61"/>
      <c r="P173" s="61"/>
      <c r="Q173" s="61"/>
      <c r="R173" s="61"/>
      <c r="S173" s="60">
        <v>2.9</v>
      </c>
      <c r="T173" s="60"/>
      <c r="U173" s="60"/>
      <c r="V173" s="61"/>
      <c r="W173" s="61"/>
      <c r="X173" s="61"/>
      <c r="Y173" s="60">
        <v>2.9</v>
      </c>
      <c r="Z173" s="60">
        <v>5</v>
      </c>
      <c r="AA173" s="61"/>
      <c r="AB173" s="60">
        <v>5.2</v>
      </c>
      <c r="AC173" s="61"/>
      <c r="AD173" s="60"/>
      <c r="AE173" s="60">
        <v>5.8</v>
      </c>
      <c r="AF173" s="61"/>
      <c r="AG173" s="60">
        <v>2</v>
      </c>
      <c r="AH173" s="61"/>
      <c r="AI173" s="61"/>
      <c r="AJ173" s="60">
        <v>4.4000000000000004</v>
      </c>
      <c r="AK173" s="62"/>
      <c r="AL173" s="62"/>
      <c r="AM173" s="62"/>
      <c r="AN173" s="63">
        <v>6.8</v>
      </c>
      <c r="AO173" s="62"/>
      <c r="AP173" s="62"/>
      <c r="AQ173" s="63">
        <v>6</v>
      </c>
      <c r="AR173" s="62"/>
      <c r="AS173" s="62"/>
      <c r="AT173" s="62"/>
      <c r="AU173" s="62"/>
      <c r="AV173" s="63">
        <v>3</v>
      </c>
      <c r="AW173" s="62"/>
      <c r="AX173" s="62"/>
      <c r="AY173" s="64">
        <v>17</v>
      </c>
      <c r="AZ173" s="63"/>
      <c r="BA173" s="63"/>
      <c r="BC173" s="319"/>
      <c r="BD173">
        <v>0</v>
      </c>
      <c r="BE173" s="65" t="e">
        <f t="shared" si="212"/>
        <v>#N/A</v>
      </c>
      <c r="BF173" s="65" t="e">
        <f t="shared" si="212"/>
        <v>#N/A</v>
      </c>
      <c r="BG173" s="65">
        <f t="shared" si="212"/>
        <v>11.9</v>
      </c>
      <c r="BH173" s="66" t="e">
        <f t="shared" si="212"/>
        <v>#N/A</v>
      </c>
      <c r="BI173" s="66" t="e">
        <f t="shared" si="212"/>
        <v>#N/A</v>
      </c>
      <c r="BJ173" s="66">
        <f t="shared" si="212"/>
        <v>5.5</v>
      </c>
      <c r="BK173" s="66" t="e">
        <f t="shared" si="212"/>
        <v>#N/A</v>
      </c>
      <c r="BL173" s="66" t="e">
        <f t="shared" si="212"/>
        <v>#N/A</v>
      </c>
      <c r="BM173" s="66" t="e">
        <f t="shared" si="212"/>
        <v>#N/A</v>
      </c>
      <c r="BN173" s="66" t="e">
        <f t="shared" si="212"/>
        <v>#N/A</v>
      </c>
      <c r="BO173" s="66" t="e">
        <f t="shared" si="212"/>
        <v>#N/A</v>
      </c>
      <c r="BP173" s="66" t="e">
        <f t="shared" si="212"/>
        <v>#N/A</v>
      </c>
      <c r="BQ173" s="66">
        <f t="shared" si="212"/>
        <v>2.9</v>
      </c>
      <c r="BR173" s="66" t="e">
        <f t="shared" si="212"/>
        <v>#N/A</v>
      </c>
      <c r="BS173" s="66" t="e">
        <f t="shared" si="212"/>
        <v>#N/A</v>
      </c>
      <c r="BT173" s="66" t="e">
        <f t="shared" si="210"/>
        <v>#N/A</v>
      </c>
      <c r="BU173" s="66" t="e">
        <f t="shared" si="210"/>
        <v>#N/A</v>
      </c>
      <c r="BV173" s="66" t="e">
        <f t="shared" si="210"/>
        <v>#N/A</v>
      </c>
      <c r="BW173" s="66">
        <f t="shared" si="210"/>
        <v>2.9</v>
      </c>
      <c r="BX173" s="66">
        <f t="shared" si="210"/>
        <v>5</v>
      </c>
      <c r="BY173" s="66" t="e">
        <f t="shared" si="210"/>
        <v>#N/A</v>
      </c>
      <c r="BZ173" s="66">
        <f t="shared" si="210"/>
        <v>5.2</v>
      </c>
      <c r="CA173" s="66" t="e">
        <f t="shared" si="210"/>
        <v>#N/A</v>
      </c>
      <c r="CB173" s="66" t="e">
        <f t="shared" si="210"/>
        <v>#N/A</v>
      </c>
      <c r="CC173" s="66">
        <f t="shared" si="210"/>
        <v>5.8</v>
      </c>
      <c r="CD173" s="66" t="e">
        <f t="shared" si="210"/>
        <v>#N/A</v>
      </c>
      <c r="CE173" s="66">
        <f t="shared" si="210"/>
        <v>2</v>
      </c>
      <c r="CF173" s="66" t="e">
        <f t="shared" si="210"/>
        <v>#N/A</v>
      </c>
      <c r="CG173" s="66" t="e">
        <f t="shared" si="210"/>
        <v>#N/A</v>
      </c>
      <c r="CH173" s="66">
        <f t="shared" si="209"/>
        <v>4.4000000000000004</v>
      </c>
      <c r="CI173" s="66" t="e">
        <f t="shared" si="209"/>
        <v>#N/A</v>
      </c>
      <c r="CJ173" s="66" t="e">
        <f t="shared" si="209"/>
        <v>#N/A</v>
      </c>
      <c r="CK173" s="66" t="e">
        <f t="shared" si="209"/>
        <v>#N/A</v>
      </c>
      <c r="CL173" s="66">
        <f t="shared" si="209"/>
        <v>6.8</v>
      </c>
      <c r="CM173" s="66" t="e">
        <f t="shared" si="209"/>
        <v>#N/A</v>
      </c>
      <c r="CN173" s="66" t="e">
        <f t="shared" si="209"/>
        <v>#N/A</v>
      </c>
      <c r="CO173" s="66">
        <f t="shared" si="209"/>
        <v>6</v>
      </c>
      <c r="CP173" s="66" t="e">
        <f t="shared" si="209"/>
        <v>#N/A</v>
      </c>
      <c r="CQ173" s="66" t="e">
        <f t="shared" si="209"/>
        <v>#N/A</v>
      </c>
      <c r="CR173" s="66" t="e">
        <f t="shared" si="209"/>
        <v>#N/A</v>
      </c>
      <c r="CS173" s="66" t="e">
        <f t="shared" si="209"/>
        <v>#N/A</v>
      </c>
      <c r="CT173" s="66">
        <f t="shared" si="209"/>
        <v>3</v>
      </c>
      <c r="CU173" s="66" t="e">
        <f t="shared" si="209"/>
        <v>#N/A</v>
      </c>
      <c r="CV173" s="66" t="e">
        <f t="shared" si="209"/>
        <v>#N/A</v>
      </c>
      <c r="CW173" s="66">
        <f t="shared" si="211"/>
        <v>17</v>
      </c>
      <c r="CX173" s="66" t="e">
        <f t="shared" si="211"/>
        <v>#N/A</v>
      </c>
      <c r="CY173" s="66" t="e">
        <f t="shared" si="211"/>
        <v>#N/A</v>
      </c>
      <c r="CZ173" s="66" t="e">
        <f>IF(#REF!="",NA(),#REF!)</f>
        <v>#REF!</v>
      </c>
      <c r="DA173" s="66" t="e">
        <f>IF(#REF!="",NA(),#REF!)</f>
        <v>#REF!</v>
      </c>
      <c r="DB173" s="66" t="e">
        <f>IF(#REF!="",NA(),#REF!)</f>
        <v>#REF!</v>
      </c>
      <c r="DC173" s="66" t="e">
        <f>IF(#REF!="",NA(),#REF!)</f>
        <v>#REF!</v>
      </c>
      <c r="DD173" s="66" t="e">
        <f>IF(#REF!="",NA(),#REF!)</f>
        <v>#REF!</v>
      </c>
      <c r="DE173" s="66" t="e">
        <f>IF(#REF!="",NA(),#REF!)</f>
        <v>#REF!</v>
      </c>
      <c r="DF173" s="66" t="e">
        <f>IF(#REF!="",NA(),#REF!)</f>
        <v>#REF!</v>
      </c>
      <c r="DG173" s="66" t="e">
        <f>IF(#REF!="",NA(),#REF!)</f>
        <v>#REF!</v>
      </c>
      <c r="DH173" s="66" t="e">
        <f>IF(#REF!="",NA(),#REF!)</f>
        <v>#REF!</v>
      </c>
      <c r="DI173" s="66" t="e">
        <f>IF(#REF!="",NA(),#REF!)</f>
        <v>#REF!</v>
      </c>
      <c r="DJ173" s="66" t="e">
        <f>IF(#REF!="",NA(),#REF!)</f>
        <v>#REF!</v>
      </c>
      <c r="DK173" s="66" t="e">
        <f>IF(#REF!="",NA(),#REF!)</f>
        <v>#REF!</v>
      </c>
      <c r="DL173" s="66" t="e">
        <f>IF(#REF!="",NA(),#REF!)</f>
        <v>#REF!</v>
      </c>
      <c r="DM173" s="66" t="e">
        <f>IF(#REF!="",NA(),#REF!)</f>
        <v>#REF!</v>
      </c>
      <c r="DN173" s="66" t="e">
        <f>IF(#REF!="",NA(),#REF!)</f>
        <v>#REF!</v>
      </c>
      <c r="DO173" s="66" t="e">
        <f>IF(#REF!="",NA(),#REF!)</f>
        <v>#REF!</v>
      </c>
      <c r="DP173" s="66" t="e">
        <f>IF(#REF!="",NA(),#REF!)</f>
        <v>#REF!</v>
      </c>
      <c r="DQ173" s="66" t="e">
        <f>IF(#REF!="",NA(),#REF!)</f>
        <v>#REF!</v>
      </c>
      <c r="DR173" s="66" t="e">
        <f>IF(#REF!="",NA(),#REF!)</f>
        <v>#REF!</v>
      </c>
      <c r="DS173" s="66" t="e">
        <f>IF(#REF!="",NA(),#REF!)</f>
        <v>#REF!</v>
      </c>
      <c r="DT173" s="66" t="e">
        <f>IF(#REF!="",NA(),#REF!)</f>
        <v>#REF!</v>
      </c>
      <c r="DU173" s="66" t="e">
        <f>IF(#REF!="",NA(),#REF!)</f>
        <v>#REF!</v>
      </c>
      <c r="DV173" s="66" t="e">
        <f>IF(#REF!="",NA(),#REF!)</f>
        <v>#REF!</v>
      </c>
      <c r="DW173" s="67" t="e">
        <f>IF(#REF!="",NA(),#REF!)</f>
        <v>#REF!</v>
      </c>
      <c r="DX173" s="66" t="e">
        <f>IF(#REF!="",NA(),#REF!)</f>
        <v>#REF!</v>
      </c>
      <c r="DY173" s="307"/>
      <c r="DZ173" s="307"/>
      <c r="EA173" s="68"/>
      <c r="EB173" s="58" t="s">
        <v>70</v>
      </c>
      <c r="EC173" s="310"/>
      <c r="ED173" s="312"/>
      <c r="EE173" s="313"/>
      <c r="EF173" s="313"/>
      <c r="EG173" s="313"/>
      <c r="EH173" s="313"/>
      <c r="EI173" s="313"/>
      <c r="EJ173" s="53" t="str">
        <f t="shared" si="187"/>
        <v/>
      </c>
      <c r="EK173" s="53" t="str">
        <f t="shared" si="187"/>
        <v/>
      </c>
      <c r="EL173" s="70">
        <f t="shared" si="187"/>
        <v>11.9</v>
      </c>
      <c r="EM173" t="str">
        <f t="shared" si="187"/>
        <v/>
      </c>
      <c r="EN173" t="str">
        <f t="shared" si="187"/>
        <v/>
      </c>
      <c r="EO173">
        <f t="shared" si="187"/>
        <v>5.5</v>
      </c>
      <c r="EP173" t="str">
        <f t="shared" si="187"/>
        <v/>
      </c>
      <c r="EQ173" t="str">
        <f t="shared" si="187"/>
        <v/>
      </c>
      <c r="ER173" t="str">
        <f t="shared" si="187"/>
        <v/>
      </c>
      <c r="ES173" t="str">
        <f t="shared" si="187"/>
        <v/>
      </c>
      <c r="ET173" t="str">
        <f t="shared" si="187"/>
        <v/>
      </c>
      <c r="EU173" t="str">
        <f t="shared" si="187"/>
        <v/>
      </c>
      <c r="EV173">
        <f t="shared" si="187"/>
        <v>2.9</v>
      </c>
      <c r="EW173" t="str">
        <f t="shared" si="187"/>
        <v/>
      </c>
      <c r="EX173" t="str">
        <f t="shared" si="187"/>
        <v/>
      </c>
      <c r="EY173" t="str">
        <f t="shared" ref="EY173:FI218" si="217">IF(ISNUMBER(BT173),BT173,"")</f>
        <v/>
      </c>
      <c r="EZ173" t="str">
        <f t="shared" si="165"/>
        <v/>
      </c>
      <c r="FA173" t="str">
        <f t="shared" si="165"/>
        <v/>
      </c>
      <c r="FB173">
        <f t="shared" si="165"/>
        <v>2.9</v>
      </c>
      <c r="FC173">
        <f t="shared" si="165"/>
        <v>5</v>
      </c>
      <c r="FD173" t="str">
        <f t="shared" si="193"/>
        <v/>
      </c>
      <c r="FE173">
        <f t="shared" si="193"/>
        <v>5.2</v>
      </c>
      <c r="FF173" t="str">
        <f t="shared" si="193"/>
        <v/>
      </c>
      <c r="FG173" t="str">
        <f t="shared" si="193"/>
        <v/>
      </c>
      <c r="FH173">
        <f t="shared" si="193"/>
        <v>5.8</v>
      </c>
      <c r="FI173" t="str">
        <f t="shared" si="193"/>
        <v/>
      </c>
      <c r="FJ173">
        <f t="shared" si="193"/>
        <v>2</v>
      </c>
      <c r="FK173" t="str">
        <f t="shared" si="193"/>
        <v/>
      </c>
      <c r="FL173" t="str">
        <f t="shared" si="193"/>
        <v/>
      </c>
      <c r="FM173">
        <f t="shared" si="163"/>
        <v>4.4000000000000004</v>
      </c>
      <c r="FN173" t="str">
        <f t="shared" si="163"/>
        <v/>
      </c>
      <c r="FO173" t="str">
        <f t="shared" si="163"/>
        <v/>
      </c>
      <c r="FP173" t="str">
        <f t="shared" si="163"/>
        <v/>
      </c>
      <c r="FQ173">
        <f t="shared" si="163"/>
        <v>6.8</v>
      </c>
      <c r="FR173" t="str">
        <f t="shared" si="163"/>
        <v/>
      </c>
      <c r="FS173" t="str">
        <f t="shared" si="204"/>
        <v/>
      </c>
      <c r="FT173">
        <f t="shared" si="204"/>
        <v>6</v>
      </c>
      <c r="FU173" t="str">
        <f t="shared" si="204"/>
        <v/>
      </c>
      <c r="FV173" t="str">
        <f t="shared" si="204"/>
        <v/>
      </c>
      <c r="FW173" t="str">
        <f t="shared" si="204"/>
        <v/>
      </c>
      <c r="FX173" t="str">
        <f t="shared" si="204"/>
        <v/>
      </c>
      <c r="FY173">
        <f t="shared" si="204"/>
        <v>3</v>
      </c>
      <c r="FZ173" t="str">
        <f t="shared" si="204"/>
        <v/>
      </c>
      <c r="GA173" t="str">
        <f t="shared" si="204"/>
        <v/>
      </c>
      <c r="GB173">
        <f t="shared" si="189"/>
        <v>17</v>
      </c>
      <c r="GC173" t="str">
        <f t="shared" si="189"/>
        <v/>
      </c>
      <c r="GD173" t="str">
        <f t="shared" si="189"/>
        <v/>
      </c>
      <c r="GE173" t="str">
        <f t="shared" si="189"/>
        <v/>
      </c>
      <c r="GF173" t="str">
        <f t="shared" si="189"/>
        <v/>
      </c>
      <c r="GG173" t="str">
        <f t="shared" si="189"/>
        <v/>
      </c>
      <c r="GH173" t="str">
        <f t="shared" si="189"/>
        <v/>
      </c>
      <c r="GI173" t="str">
        <f t="shared" si="189"/>
        <v/>
      </c>
      <c r="GJ173" t="str">
        <f t="shared" si="202"/>
        <v/>
      </c>
      <c r="GK173" t="str">
        <f t="shared" si="202"/>
        <v/>
      </c>
      <c r="GL173" t="str">
        <f t="shared" si="202"/>
        <v/>
      </c>
      <c r="GM173" t="str">
        <f t="shared" si="202"/>
        <v/>
      </c>
      <c r="GN173" t="str">
        <f t="shared" si="202"/>
        <v/>
      </c>
      <c r="GO173" t="str">
        <f t="shared" si="202"/>
        <v/>
      </c>
      <c r="GP173" t="str">
        <f t="shared" si="202"/>
        <v/>
      </c>
      <c r="GQ173" t="str">
        <f t="shared" si="202"/>
        <v/>
      </c>
      <c r="GR173" t="str">
        <f t="shared" si="202"/>
        <v/>
      </c>
      <c r="GS173" t="str">
        <f t="shared" si="173"/>
        <v/>
      </c>
      <c r="GT173" t="str">
        <f t="shared" si="173"/>
        <v/>
      </c>
      <c r="GU173" t="str">
        <f t="shared" si="173"/>
        <v/>
      </c>
      <c r="GV173" t="str">
        <f t="shared" si="173"/>
        <v/>
      </c>
      <c r="GW173" t="str">
        <f t="shared" si="173"/>
        <v/>
      </c>
      <c r="GX173" t="str">
        <f t="shared" si="173"/>
        <v/>
      </c>
      <c r="GY173" t="str">
        <f t="shared" si="173"/>
        <v/>
      </c>
      <c r="GZ173" t="str">
        <f t="shared" si="173"/>
        <v/>
      </c>
      <c r="HA173" t="str">
        <f t="shared" si="173"/>
        <v/>
      </c>
      <c r="HB173" t="str">
        <f t="shared" si="173"/>
        <v/>
      </c>
      <c r="HC173" s="71" t="str">
        <f t="shared" si="213"/>
        <v/>
      </c>
      <c r="HD173" s="313"/>
      <c r="HE173" s="313"/>
      <c r="HF173" s="313"/>
      <c r="HG173" s="313"/>
      <c r="HH173" s="313"/>
      <c r="HI173" s="316"/>
      <c r="HM173" s="70"/>
      <c r="KC173" s="71"/>
      <c r="KE173" s="318"/>
      <c r="KF173" s="72"/>
      <c r="KG173" s="72"/>
      <c r="KH173" s="73"/>
      <c r="KI173" s="74"/>
      <c r="KJ173" s="74"/>
      <c r="KK173" s="74"/>
      <c r="KL173" s="74"/>
      <c r="KM173" s="74"/>
      <c r="KN173" s="74"/>
      <c r="KO173" s="74"/>
      <c r="KP173" s="74"/>
      <c r="KQ173" s="74"/>
      <c r="KR173" s="74"/>
      <c r="KS173" s="74"/>
      <c r="KT173" s="74"/>
      <c r="KU173" s="74"/>
      <c r="KV173" s="74"/>
      <c r="KW173" s="74"/>
      <c r="KX173" s="74"/>
      <c r="KY173" s="74"/>
      <c r="KZ173" s="74"/>
      <c r="LA173" s="74"/>
      <c r="LB173" s="74"/>
      <c r="LC173" s="74"/>
      <c r="LD173" s="74"/>
      <c r="LE173" s="74"/>
      <c r="LF173" s="74"/>
      <c r="LG173" s="74"/>
      <c r="LH173" s="74"/>
      <c r="LI173" s="74"/>
      <c r="LJ173" s="74"/>
      <c r="LK173" s="74"/>
      <c r="LL173" s="74"/>
      <c r="LM173" s="74"/>
      <c r="LN173" s="74"/>
      <c r="LO173" s="74"/>
      <c r="LP173" s="74"/>
      <c r="LQ173" s="74"/>
      <c r="LR173" s="74"/>
      <c r="LS173" s="74"/>
      <c r="LT173" s="74"/>
      <c r="LU173" s="74"/>
      <c r="LV173" s="74"/>
      <c r="LW173" s="74"/>
      <c r="LX173" s="74"/>
      <c r="LY173" s="74"/>
      <c r="LZ173" s="74"/>
    </row>
    <row r="174" spans="1:434" ht="17" thickBot="1">
      <c r="A174" s="319"/>
      <c r="B174" s="307"/>
      <c r="C174" s="308"/>
      <c r="D174" s="308"/>
      <c r="E174" s="94" t="s">
        <v>3</v>
      </c>
      <c r="F174" s="311"/>
      <c r="G174" s="75"/>
      <c r="H174" s="75"/>
      <c r="I174" s="95">
        <v>60.1</v>
      </c>
      <c r="J174" s="79"/>
      <c r="K174" s="80"/>
      <c r="L174" s="79">
        <v>51.8</v>
      </c>
      <c r="M174" s="80"/>
      <c r="N174" s="79"/>
      <c r="O174" s="80"/>
      <c r="P174" s="80"/>
      <c r="Q174" s="80"/>
      <c r="R174" s="80"/>
      <c r="S174" s="79">
        <v>26.4</v>
      </c>
      <c r="T174" s="79"/>
      <c r="U174" s="79"/>
      <c r="V174" s="80"/>
      <c r="W174" s="80"/>
      <c r="X174" s="80"/>
      <c r="Y174" s="79">
        <v>16.399999999999999</v>
      </c>
      <c r="Z174" s="79">
        <v>22.700000000000003</v>
      </c>
      <c r="AA174" s="80"/>
      <c r="AB174" s="79">
        <v>11.1</v>
      </c>
      <c r="AC174" s="80"/>
      <c r="AD174" s="79"/>
      <c r="AE174" s="79">
        <v>14.2</v>
      </c>
      <c r="AF174" s="80"/>
      <c r="AG174" s="79">
        <v>17.100000000000001</v>
      </c>
      <c r="AH174" s="80"/>
      <c r="AI174" s="80"/>
      <c r="AJ174" s="77">
        <v>28.449999999999989</v>
      </c>
      <c r="AK174" s="96"/>
      <c r="AL174" s="96"/>
      <c r="AM174" s="96"/>
      <c r="AN174" s="97">
        <v>39.799999999999997</v>
      </c>
      <c r="AO174" s="96"/>
      <c r="AP174" s="96"/>
      <c r="AQ174" s="97">
        <v>35.5</v>
      </c>
      <c r="AR174" s="96"/>
      <c r="AS174" s="96"/>
      <c r="AT174" s="96"/>
      <c r="AU174" s="96"/>
      <c r="AV174" s="97">
        <v>29.1</v>
      </c>
      <c r="AW174" s="96"/>
      <c r="AX174" s="96"/>
      <c r="AY174" s="98">
        <v>72.900000000000006</v>
      </c>
      <c r="AZ174" s="97"/>
      <c r="BA174" s="97"/>
      <c r="BC174" s="319"/>
      <c r="BD174">
        <v>0</v>
      </c>
      <c r="BE174" s="84" t="e">
        <f t="shared" si="212"/>
        <v>#N/A</v>
      </c>
      <c r="BF174" s="84" t="e">
        <f t="shared" si="212"/>
        <v>#N/A</v>
      </c>
      <c r="BG174" s="84">
        <f t="shared" si="212"/>
        <v>60.1</v>
      </c>
      <c r="BH174" s="85" t="e">
        <f t="shared" si="212"/>
        <v>#N/A</v>
      </c>
      <c r="BI174" s="85" t="e">
        <f t="shared" si="212"/>
        <v>#N/A</v>
      </c>
      <c r="BJ174" s="85">
        <f t="shared" si="212"/>
        <v>51.8</v>
      </c>
      <c r="BK174" s="85" t="e">
        <f t="shared" si="212"/>
        <v>#N/A</v>
      </c>
      <c r="BL174" s="85" t="e">
        <f t="shared" si="212"/>
        <v>#N/A</v>
      </c>
      <c r="BM174" s="85" t="e">
        <f t="shared" si="212"/>
        <v>#N/A</v>
      </c>
      <c r="BN174" s="85" t="e">
        <f t="shared" si="212"/>
        <v>#N/A</v>
      </c>
      <c r="BO174" s="85" t="e">
        <f t="shared" si="212"/>
        <v>#N/A</v>
      </c>
      <c r="BP174" s="85" t="e">
        <f t="shared" si="212"/>
        <v>#N/A</v>
      </c>
      <c r="BQ174" s="85">
        <f t="shared" si="212"/>
        <v>26.4</v>
      </c>
      <c r="BR174" s="85" t="e">
        <f t="shared" si="212"/>
        <v>#N/A</v>
      </c>
      <c r="BS174" s="85" t="e">
        <f t="shared" si="212"/>
        <v>#N/A</v>
      </c>
      <c r="BT174" s="85" t="e">
        <f t="shared" si="210"/>
        <v>#N/A</v>
      </c>
      <c r="BU174" s="85" t="e">
        <f t="shared" si="210"/>
        <v>#N/A</v>
      </c>
      <c r="BV174" s="85" t="e">
        <f t="shared" si="210"/>
        <v>#N/A</v>
      </c>
      <c r="BW174" s="85">
        <f t="shared" si="210"/>
        <v>16.399999999999999</v>
      </c>
      <c r="BX174" s="85">
        <f t="shared" si="210"/>
        <v>22.700000000000003</v>
      </c>
      <c r="BY174" s="85" t="e">
        <f t="shared" si="210"/>
        <v>#N/A</v>
      </c>
      <c r="BZ174" s="85">
        <f t="shared" si="210"/>
        <v>11.1</v>
      </c>
      <c r="CA174" s="85" t="e">
        <f t="shared" si="210"/>
        <v>#N/A</v>
      </c>
      <c r="CB174" s="85" t="e">
        <f t="shared" si="210"/>
        <v>#N/A</v>
      </c>
      <c r="CC174" s="85">
        <f t="shared" si="210"/>
        <v>14.2</v>
      </c>
      <c r="CD174" s="85" t="e">
        <f t="shared" si="210"/>
        <v>#N/A</v>
      </c>
      <c r="CE174" s="85">
        <f t="shared" si="210"/>
        <v>17.100000000000001</v>
      </c>
      <c r="CF174" s="85" t="e">
        <f t="shared" si="210"/>
        <v>#N/A</v>
      </c>
      <c r="CG174" s="85" t="e">
        <f t="shared" si="210"/>
        <v>#N/A</v>
      </c>
      <c r="CH174" s="85">
        <f t="shared" si="209"/>
        <v>28.449999999999989</v>
      </c>
      <c r="CI174" s="85" t="e">
        <f t="shared" si="209"/>
        <v>#N/A</v>
      </c>
      <c r="CJ174" s="85" t="e">
        <f t="shared" si="209"/>
        <v>#N/A</v>
      </c>
      <c r="CK174" s="85" t="e">
        <f t="shared" si="209"/>
        <v>#N/A</v>
      </c>
      <c r="CL174" s="85">
        <f t="shared" si="209"/>
        <v>39.799999999999997</v>
      </c>
      <c r="CM174" s="85" t="e">
        <f t="shared" si="209"/>
        <v>#N/A</v>
      </c>
      <c r="CN174" s="85" t="e">
        <f t="shared" si="209"/>
        <v>#N/A</v>
      </c>
      <c r="CO174" s="85">
        <f t="shared" si="209"/>
        <v>35.5</v>
      </c>
      <c r="CP174" s="85" t="e">
        <f t="shared" si="209"/>
        <v>#N/A</v>
      </c>
      <c r="CQ174" s="85" t="e">
        <f t="shared" si="209"/>
        <v>#N/A</v>
      </c>
      <c r="CR174" s="85" t="e">
        <f t="shared" si="209"/>
        <v>#N/A</v>
      </c>
      <c r="CS174" s="85" t="e">
        <f t="shared" si="209"/>
        <v>#N/A</v>
      </c>
      <c r="CT174" s="85">
        <f t="shared" si="209"/>
        <v>29.1</v>
      </c>
      <c r="CU174" s="85" t="e">
        <f t="shared" si="209"/>
        <v>#N/A</v>
      </c>
      <c r="CV174" s="85" t="e">
        <f t="shared" si="209"/>
        <v>#N/A</v>
      </c>
      <c r="CW174" s="85">
        <f t="shared" si="211"/>
        <v>72.900000000000006</v>
      </c>
      <c r="CX174" s="85" t="e">
        <f t="shared" si="211"/>
        <v>#N/A</v>
      </c>
      <c r="CY174" s="85" t="e">
        <f t="shared" si="211"/>
        <v>#N/A</v>
      </c>
      <c r="CZ174" s="85" t="e">
        <f>IF(#REF!="",NA(),#REF!)</f>
        <v>#REF!</v>
      </c>
      <c r="DA174" s="85" t="e">
        <f>IF(#REF!="",NA(),#REF!)</f>
        <v>#REF!</v>
      </c>
      <c r="DB174" s="85" t="e">
        <f>IF(#REF!="",NA(),#REF!)</f>
        <v>#REF!</v>
      </c>
      <c r="DC174" s="85" t="e">
        <f>IF(#REF!="",NA(),#REF!)</f>
        <v>#REF!</v>
      </c>
      <c r="DD174" s="85" t="e">
        <f>IF(#REF!="",NA(),#REF!)</f>
        <v>#REF!</v>
      </c>
      <c r="DE174" s="85" t="e">
        <f>IF(#REF!="",NA(),#REF!)</f>
        <v>#REF!</v>
      </c>
      <c r="DF174" s="85" t="e">
        <f>IF(#REF!="",NA(),#REF!)</f>
        <v>#REF!</v>
      </c>
      <c r="DG174" s="85" t="e">
        <f>IF(#REF!="",NA(),#REF!)</f>
        <v>#REF!</v>
      </c>
      <c r="DH174" s="85" t="e">
        <f>IF(#REF!="",NA(),#REF!)</f>
        <v>#REF!</v>
      </c>
      <c r="DI174" s="85" t="e">
        <f>IF(#REF!="",NA(),#REF!)</f>
        <v>#REF!</v>
      </c>
      <c r="DJ174" s="85" t="e">
        <f>IF(#REF!="",NA(),#REF!)</f>
        <v>#REF!</v>
      </c>
      <c r="DK174" s="85" t="e">
        <f>IF(#REF!="",NA(),#REF!)</f>
        <v>#REF!</v>
      </c>
      <c r="DL174" s="85" t="e">
        <f>IF(#REF!="",NA(),#REF!)</f>
        <v>#REF!</v>
      </c>
      <c r="DM174" s="85" t="e">
        <f>IF(#REF!="",NA(),#REF!)</f>
        <v>#REF!</v>
      </c>
      <c r="DN174" s="85" t="e">
        <f>IF(#REF!="",NA(),#REF!)</f>
        <v>#REF!</v>
      </c>
      <c r="DO174" s="85" t="e">
        <f>IF(#REF!="",NA(),#REF!)</f>
        <v>#REF!</v>
      </c>
      <c r="DP174" s="85" t="e">
        <f>IF(#REF!="",NA(),#REF!)</f>
        <v>#REF!</v>
      </c>
      <c r="DQ174" s="85" t="e">
        <f>IF(#REF!="",NA(),#REF!)</f>
        <v>#REF!</v>
      </c>
      <c r="DR174" s="85" t="e">
        <f>IF(#REF!="",NA(),#REF!)</f>
        <v>#REF!</v>
      </c>
      <c r="DS174" s="85" t="e">
        <f>IF(#REF!="",NA(),#REF!)</f>
        <v>#REF!</v>
      </c>
      <c r="DT174" s="85" t="e">
        <f>IF(#REF!="",NA(),#REF!)</f>
        <v>#REF!</v>
      </c>
      <c r="DU174" s="85" t="e">
        <f>IF(#REF!="",NA(),#REF!)</f>
        <v>#REF!</v>
      </c>
      <c r="DV174" s="85" t="e">
        <f>IF(#REF!="",NA(),#REF!)</f>
        <v>#REF!</v>
      </c>
      <c r="DW174" s="86" t="e">
        <f>IF(#REF!="",NA(),#REF!)</f>
        <v>#REF!</v>
      </c>
      <c r="DX174" s="85" t="e">
        <f>IF(#REF!="",NA(),#REF!)</f>
        <v>#REF!</v>
      </c>
      <c r="DY174" s="308"/>
      <c r="DZ174" s="308"/>
      <c r="EA174" s="87"/>
      <c r="EB174" s="58" t="s">
        <v>3</v>
      </c>
      <c r="EC174" s="311"/>
      <c r="ED174" s="312"/>
      <c r="EE174" s="313"/>
      <c r="EF174" s="313"/>
      <c r="EG174" s="313"/>
      <c r="EH174" s="313"/>
      <c r="EI174" s="313"/>
      <c r="EJ174" s="53" t="str">
        <f t="shared" ref="EJ174:EX190" si="218">IF(ISNUMBER(BE174),BE174,"")</f>
        <v/>
      </c>
      <c r="EK174" s="53" t="str">
        <f t="shared" si="218"/>
        <v/>
      </c>
      <c r="EL174" s="88">
        <f t="shared" si="218"/>
        <v>60.1</v>
      </c>
      <c r="EM174" s="89" t="str">
        <f t="shared" si="218"/>
        <v/>
      </c>
      <c r="EN174" s="89" t="str">
        <f t="shared" si="218"/>
        <v/>
      </c>
      <c r="EO174" s="89">
        <f t="shared" si="218"/>
        <v>51.8</v>
      </c>
      <c r="EP174" s="89" t="str">
        <f t="shared" si="218"/>
        <v/>
      </c>
      <c r="EQ174" s="89" t="str">
        <f t="shared" si="218"/>
        <v/>
      </c>
      <c r="ER174" s="89" t="str">
        <f t="shared" si="218"/>
        <v/>
      </c>
      <c r="ES174" s="89" t="str">
        <f t="shared" si="218"/>
        <v/>
      </c>
      <c r="ET174" s="89" t="str">
        <f t="shared" si="218"/>
        <v/>
      </c>
      <c r="EU174" s="89" t="str">
        <f t="shared" si="218"/>
        <v/>
      </c>
      <c r="EV174" s="89">
        <f t="shared" si="218"/>
        <v>26.4</v>
      </c>
      <c r="EW174" s="89" t="str">
        <f t="shared" si="218"/>
        <v/>
      </c>
      <c r="EX174" s="89" t="str">
        <f t="shared" si="218"/>
        <v/>
      </c>
      <c r="EY174" s="89" t="str">
        <f t="shared" si="217"/>
        <v/>
      </c>
      <c r="EZ174" s="89" t="str">
        <f t="shared" si="165"/>
        <v/>
      </c>
      <c r="FA174" s="89" t="str">
        <f t="shared" si="165"/>
        <v/>
      </c>
      <c r="FB174" s="89">
        <f t="shared" si="165"/>
        <v>16.399999999999999</v>
      </c>
      <c r="FC174" s="89">
        <f t="shared" si="165"/>
        <v>22.700000000000003</v>
      </c>
      <c r="FD174" s="89" t="str">
        <f t="shared" si="193"/>
        <v/>
      </c>
      <c r="FE174" s="89">
        <f t="shared" si="193"/>
        <v>11.1</v>
      </c>
      <c r="FF174" s="89" t="str">
        <f t="shared" si="193"/>
        <v/>
      </c>
      <c r="FG174" s="89" t="str">
        <f t="shared" si="193"/>
        <v/>
      </c>
      <c r="FH174" s="89">
        <f t="shared" si="193"/>
        <v>14.2</v>
      </c>
      <c r="FI174" s="89" t="str">
        <f t="shared" si="193"/>
        <v/>
      </c>
      <c r="FJ174" s="89">
        <f t="shared" si="193"/>
        <v>17.100000000000001</v>
      </c>
      <c r="FK174" s="89" t="str">
        <f t="shared" si="193"/>
        <v/>
      </c>
      <c r="FL174" s="89" t="str">
        <f t="shared" si="193"/>
        <v/>
      </c>
      <c r="FM174" s="89">
        <f t="shared" si="163"/>
        <v>28.449999999999989</v>
      </c>
      <c r="FN174" s="89" t="str">
        <f t="shared" si="163"/>
        <v/>
      </c>
      <c r="FO174" s="89" t="str">
        <f t="shared" si="163"/>
        <v/>
      </c>
      <c r="FP174" s="89" t="str">
        <f t="shared" si="163"/>
        <v/>
      </c>
      <c r="FQ174" s="89">
        <f t="shared" si="163"/>
        <v>39.799999999999997</v>
      </c>
      <c r="FR174" s="89" t="str">
        <f t="shared" si="163"/>
        <v/>
      </c>
      <c r="FS174" s="89" t="str">
        <f t="shared" si="204"/>
        <v/>
      </c>
      <c r="FT174" s="89">
        <f t="shared" si="204"/>
        <v>35.5</v>
      </c>
      <c r="FU174" s="89" t="str">
        <f t="shared" si="204"/>
        <v/>
      </c>
      <c r="FV174" s="89" t="str">
        <f t="shared" si="204"/>
        <v/>
      </c>
      <c r="FW174" s="89" t="str">
        <f t="shared" si="204"/>
        <v/>
      </c>
      <c r="FX174" s="89" t="str">
        <f t="shared" si="204"/>
        <v/>
      </c>
      <c r="FY174" s="89">
        <f t="shared" si="204"/>
        <v>29.1</v>
      </c>
      <c r="FZ174" s="89" t="str">
        <f t="shared" si="204"/>
        <v/>
      </c>
      <c r="GA174" s="89" t="str">
        <f t="shared" si="204"/>
        <v/>
      </c>
      <c r="GB174" s="89">
        <f t="shared" si="189"/>
        <v>72.900000000000006</v>
      </c>
      <c r="GC174" s="89" t="str">
        <f t="shared" si="189"/>
        <v/>
      </c>
      <c r="GD174" s="89" t="str">
        <f t="shared" si="189"/>
        <v/>
      </c>
      <c r="GE174" s="89" t="str">
        <f t="shared" si="189"/>
        <v/>
      </c>
      <c r="GF174" s="89" t="str">
        <f t="shared" si="189"/>
        <v/>
      </c>
      <c r="GG174" s="89" t="str">
        <f t="shared" si="189"/>
        <v/>
      </c>
      <c r="GH174" s="89" t="str">
        <f t="shared" si="189"/>
        <v/>
      </c>
      <c r="GI174" s="89" t="str">
        <f t="shared" si="189"/>
        <v/>
      </c>
      <c r="GJ174" s="89" t="str">
        <f t="shared" si="202"/>
        <v/>
      </c>
      <c r="GK174" s="89" t="str">
        <f t="shared" si="202"/>
        <v/>
      </c>
      <c r="GL174" s="89" t="str">
        <f t="shared" si="202"/>
        <v/>
      </c>
      <c r="GM174" s="89" t="str">
        <f t="shared" si="202"/>
        <v/>
      </c>
      <c r="GN174" s="89" t="str">
        <f t="shared" si="202"/>
        <v/>
      </c>
      <c r="GO174" s="89" t="str">
        <f t="shared" si="202"/>
        <v/>
      </c>
      <c r="GP174" s="89" t="str">
        <f t="shared" si="202"/>
        <v/>
      </c>
      <c r="GQ174" s="89" t="str">
        <f t="shared" si="202"/>
        <v/>
      </c>
      <c r="GR174" s="89" t="str">
        <f t="shared" si="202"/>
        <v/>
      </c>
      <c r="GS174" s="89" t="str">
        <f t="shared" si="173"/>
        <v/>
      </c>
      <c r="GT174" s="89" t="str">
        <f t="shared" si="173"/>
        <v/>
      </c>
      <c r="GU174" s="89" t="str">
        <f t="shared" si="173"/>
        <v/>
      </c>
      <c r="GV174" s="89" t="str">
        <f t="shared" si="173"/>
        <v/>
      </c>
      <c r="GW174" s="89" t="str">
        <f t="shared" si="173"/>
        <v/>
      </c>
      <c r="GX174" s="89" t="str">
        <f t="shared" si="173"/>
        <v/>
      </c>
      <c r="GY174" s="89" t="str">
        <f t="shared" si="173"/>
        <v/>
      </c>
      <c r="GZ174" s="89" t="str">
        <f t="shared" si="173"/>
        <v/>
      </c>
      <c r="HA174" s="89" t="str">
        <f t="shared" si="173"/>
        <v/>
      </c>
      <c r="HB174" s="89" t="str">
        <f t="shared" si="173"/>
        <v/>
      </c>
      <c r="HC174" s="90" t="str">
        <f t="shared" si="213"/>
        <v/>
      </c>
      <c r="HD174" s="313"/>
      <c r="HE174" s="313"/>
      <c r="HF174" s="313"/>
      <c r="HG174" s="313"/>
      <c r="HH174" s="313"/>
      <c r="HI174" s="316"/>
      <c r="HM174" s="88"/>
      <c r="HN174" s="89"/>
      <c r="HO174" s="89"/>
      <c r="HP174" s="89"/>
      <c r="HQ174" s="89"/>
      <c r="HR174" s="89"/>
      <c r="HS174" s="89"/>
      <c r="HT174" s="89"/>
      <c r="HU174" s="89"/>
      <c r="HV174" s="89"/>
      <c r="HW174" s="89"/>
      <c r="HX174" s="89"/>
      <c r="HY174" s="89"/>
      <c r="HZ174" s="89"/>
      <c r="IA174" s="89"/>
      <c r="IB174" s="89"/>
      <c r="IC174" s="89"/>
      <c r="ID174" s="89"/>
      <c r="IE174" s="89"/>
      <c r="IF174" s="89"/>
      <c r="IG174" s="89"/>
      <c r="IH174" s="89"/>
      <c r="II174" s="89"/>
      <c r="IJ174" s="89"/>
      <c r="IK174" s="89"/>
      <c r="IL174" s="89"/>
      <c r="IM174" s="89"/>
      <c r="IN174" s="89"/>
      <c r="IO174" s="89"/>
      <c r="IP174" s="89"/>
      <c r="IQ174" s="89"/>
      <c r="IR174" s="89"/>
      <c r="IS174" s="89"/>
      <c r="IT174" s="89"/>
      <c r="IU174" s="89"/>
      <c r="IV174" s="89"/>
      <c r="IW174" s="89"/>
      <c r="IX174" s="89"/>
      <c r="IY174" s="89"/>
      <c r="IZ174" s="89"/>
      <c r="JA174" s="89"/>
      <c r="JB174" s="89"/>
      <c r="JC174" s="89"/>
      <c r="JD174" s="89"/>
      <c r="JE174" s="89"/>
      <c r="JF174" s="89"/>
      <c r="JG174" s="89"/>
      <c r="JH174" s="89"/>
      <c r="JI174" s="89"/>
      <c r="JJ174" s="89"/>
      <c r="JK174" s="89"/>
      <c r="JL174" s="89"/>
      <c r="JM174" s="89"/>
      <c r="JN174" s="89"/>
      <c r="JO174" s="89"/>
      <c r="JP174" s="89"/>
      <c r="JQ174" s="89"/>
      <c r="JR174" s="89"/>
      <c r="JS174" s="89"/>
      <c r="JT174" s="89"/>
      <c r="JU174" s="89"/>
      <c r="JV174" s="89"/>
      <c r="JW174" s="89"/>
      <c r="JX174" s="89"/>
      <c r="JY174" s="89"/>
      <c r="JZ174" s="89"/>
      <c r="KA174" s="89"/>
      <c r="KB174" s="89"/>
      <c r="KC174" s="90"/>
      <c r="KE174" s="318"/>
      <c r="KF174" s="91"/>
      <c r="KG174" s="91"/>
      <c r="KH174" s="92"/>
      <c r="KI174" s="93"/>
      <c r="KJ174" s="93"/>
      <c r="KK174" s="93"/>
      <c r="KL174" s="93"/>
      <c r="KM174" s="93"/>
      <c r="KN174" s="93"/>
      <c r="KO174" s="93"/>
      <c r="KP174" s="93"/>
      <c r="KQ174" s="93"/>
      <c r="KR174" s="93"/>
      <c r="KS174" s="93"/>
      <c r="KT174" s="93"/>
      <c r="KU174" s="93"/>
      <c r="KV174" s="93"/>
      <c r="KW174" s="93"/>
      <c r="KX174" s="93"/>
      <c r="KY174" s="93"/>
      <c r="KZ174" s="93"/>
      <c r="LA174" s="93"/>
      <c r="LB174" s="93"/>
      <c r="LC174" s="93"/>
      <c r="LD174" s="93"/>
      <c r="LE174" s="93"/>
      <c r="LF174" s="93"/>
      <c r="LG174" s="93"/>
      <c r="LH174" s="93"/>
      <c r="LI174" s="93"/>
      <c r="LJ174" s="93"/>
      <c r="LK174" s="93"/>
      <c r="LL174" s="93"/>
      <c r="LM174" s="93"/>
      <c r="LN174" s="93"/>
      <c r="LO174" s="93"/>
      <c r="LP174" s="93"/>
      <c r="LQ174" s="93"/>
      <c r="LR174" s="93"/>
      <c r="LS174" s="93"/>
      <c r="LT174" s="93"/>
      <c r="LU174" s="93"/>
      <c r="LV174" s="93"/>
      <c r="LW174" s="93"/>
      <c r="LX174" s="93"/>
      <c r="LY174" s="93"/>
      <c r="LZ174" s="93"/>
    </row>
    <row r="175" spans="1:434" ht="17" thickBot="1">
      <c r="A175" s="319"/>
      <c r="B175" s="307"/>
      <c r="C175" s="306">
        <f ca="1">_xlfn.DAYS(TODAY(),F175)</f>
        <v>2603</v>
      </c>
      <c r="D175" s="306" t="s">
        <v>112</v>
      </c>
      <c r="E175" s="41" t="s">
        <v>65</v>
      </c>
      <c r="F175" s="309">
        <v>42829</v>
      </c>
      <c r="G175" s="42">
        <v>0</v>
      </c>
      <c r="H175" s="42"/>
      <c r="I175" s="43">
        <v>96</v>
      </c>
      <c r="J175" s="44"/>
      <c r="K175" s="45"/>
      <c r="L175" s="44">
        <v>160</v>
      </c>
      <c r="M175" s="45"/>
      <c r="N175" s="44"/>
      <c r="O175" s="45"/>
      <c r="P175" s="45"/>
      <c r="Q175" s="45"/>
      <c r="R175" s="45"/>
      <c r="S175" s="44">
        <v>121</v>
      </c>
      <c r="T175" s="44"/>
      <c r="U175" s="44"/>
      <c r="V175" s="45"/>
      <c r="W175" s="45"/>
      <c r="X175" s="45"/>
      <c r="Y175" s="44">
        <v>29</v>
      </c>
      <c r="Z175" s="44">
        <v>33</v>
      </c>
      <c r="AA175" s="45"/>
      <c r="AB175" s="44">
        <v>48</v>
      </c>
      <c r="AC175" s="45"/>
      <c r="AD175" s="44"/>
      <c r="AE175" s="44">
        <v>13</v>
      </c>
      <c r="AF175" s="45"/>
      <c r="AG175" s="44">
        <v>3</v>
      </c>
      <c r="AH175" s="45"/>
      <c r="AI175" s="45"/>
      <c r="AJ175" s="44">
        <v>9</v>
      </c>
      <c r="AK175" s="46"/>
      <c r="AL175" s="46"/>
      <c r="AM175" s="46"/>
      <c r="AN175" s="47">
        <v>11</v>
      </c>
      <c r="AO175" s="46"/>
      <c r="AP175" s="46"/>
      <c r="AQ175" s="47">
        <v>1</v>
      </c>
      <c r="AR175" s="46"/>
      <c r="AS175" s="46"/>
      <c r="AT175" s="46"/>
      <c r="AU175" s="46"/>
      <c r="AV175" s="47">
        <v>11</v>
      </c>
      <c r="AW175" s="46"/>
      <c r="AX175" s="46"/>
      <c r="AY175" s="48">
        <v>1</v>
      </c>
      <c r="AZ175" s="47"/>
      <c r="BA175" s="47"/>
      <c r="BC175" s="319"/>
      <c r="BD175">
        <v>0</v>
      </c>
      <c r="BE175" s="49">
        <f t="shared" si="212"/>
        <v>0</v>
      </c>
      <c r="BF175" s="49" t="e">
        <f t="shared" si="212"/>
        <v>#N/A</v>
      </c>
      <c r="BG175" s="65">
        <f t="shared" si="212"/>
        <v>96</v>
      </c>
      <c r="BH175" s="66" t="e">
        <f t="shared" si="212"/>
        <v>#N/A</v>
      </c>
      <c r="BI175" s="66" t="e">
        <f t="shared" si="212"/>
        <v>#N/A</v>
      </c>
      <c r="BJ175" s="66">
        <f t="shared" si="212"/>
        <v>160</v>
      </c>
      <c r="BK175" s="66" t="e">
        <f t="shared" si="212"/>
        <v>#N/A</v>
      </c>
      <c r="BL175" s="66" t="e">
        <f t="shared" si="212"/>
        <v>#N/A</v>
      </c>
      <c r="BM175" s="66" t="e">
        <f t="shared" si="212"/>
        <v>#N/A</v>
      </c>
      <c r="BN175" s="66" t="e">
        <f t="shared" si="212"/>
        <v>#N/A</v>
      </c>
      <c r="BO175" s="66" t="e">
        <f t="shared" si="212"/>
        <v>#N/A</v>
      </c>
      <c r="BP175" s="66" t="e">
        <f t="shared" si="212"/>
        <v>#N/A</v>
      </c>
      <c r="BQ175" s="66">
        <f t="shared" si="212"/>
        <v>121</v>
      </c>
      <c r="BR175" s="66" t="e">
        <f t="shared" si="212"/>
        <v>#N/A</v>
      </c>
      <c r="BS175" s="66" t="e">
        <f t="shared" si="212"/>
        <v>#N/A</v>
      </c>
      <c r="BT175" s="66" t="e">
        <f t="shared" si="210"/>
        <v>#N/A</v>
      </c>
      <c r="BU175" s="66" t="e">
        <f t="shared" si="210"/>
        <v>#N/A</v>
      </c>
      <c r="BV175" s="66" t="e">
        <f t="shared" si="210"/>
        <v>#N/A</v>
      </c>
      <c r="BW175" s="66">
        <f t="shared" si="210"/>
        <v>29</v>
      </c>
      <c r="BX175" s="66">
        <f t="shared" si="210"/>
        <v>33</v>
      </c>
      <c r="BY175" s="66" t="e">
        <f t="shared" si="210"/>
        <v>#N/A</v>
      </c>
      <c r="BZ175" s="66">
        <f t="shared" si="210"/>
        <v>48</v>
      </c>
      <c r="CA175" s="66" t="e">
        <f t="shared" si="210"/>
        <v>#N/A</v>
      </c>
      <c r="CB175" s="66" t="e">
        <f t="shared" si="210"/>
        <v>#N/A</v>
      </c>
      <c r="CC175" s="66">
        <f t="shared" si="210"/>
        <v>13</v>
      </c>
      <c r="CD175" s="66" t="e">
        <f t="shared" si="210"/>
        <v>#N/A</v>
      </c>
      <c r="CE175" s="66">
        <f t="shared" si="210"/>
        <v>3</v>
      </c>
      <c r="CF175" s="66" t="e">
        <f t="shared" si="210"/>
        <v>#N/A</v>
      </c>
      <c r="CG175" s="66" t="e">
        <f t="shared" si="210"/>
        <v>#N/A</v>
      </c>
      <c r="CH175" s="66">
        <f t="shared" si="209"/>
        <v>9</v>
      </c>
      <c r="CI175" s="66" t="e">
        <f t="shared" si="209"/>
        <v>#N/A</v>
      </c>
      <c r="CJ175" s="66" t="e">
        <f t="shared" si="209"/>
        <v>#N/A</v>
      </c>
      <c r="CK175" s="66" t="e">
        <f t="shared" si="209"/>
        <v>#N/A</v>
      </c>
      <c r="CL175" s="66">
        <f t="shared" si="209"/>
        <v>11</v>
      </c>
      <c r="CM175" s="66" t="e">
        <f t="shared" si="209"/>
        <v>#N/A</v>
      </c>
      <c r="CN175" s="66" t="e">
        <f t="shared" si="209"/>
        <v>#N/A</v>
      </c>
      <c r="CO175" s="66">
        <f t="shared" si="209"/>
        <v>1</v>
      </c>
      <c r="CP175" s="66" t="e">
        <f t="shared" si="209"/>
        <v>#N/A</v>
      </c>
      <c r="CQ175" s="66" t="e">
        <f t="shared" si="209"/>
        <v>#N/A</v>
      </c>
      <c r="CR175" s="66" t="e">
        <f t="shared" si="209"/>
        <v>#N/A</v>
      </c>
      <c r="CS175" s="66" t="e">
        <f t="shared" si="209"/>
        <v>#N/A</v>
      </c>
      <c r="CT175" s="66">
        <f t="shared" si="209"/>
        <v>11</v>
      </c>
      <c r="CU175" s="66" t="e">
        <f t="shared" si="209"/>
        <v>#N/A</v>
      </c>
      <c r="CV175" s="66" t="e">
        <f t="shared" si="209"/>
        <v>#N/A</v>
      </c>
      <c r="CW175" s="66">
        <f t="shared" si="211"/>
        <v>1</v>
      </c>
      <c r="CX175" s="66" t="e">
        <f t="shared" si="211"/>
        <v>#N/A</v>
      </c>
      <c r="CY175" s="66" t="e">
        <f t="shared" si="211"/>
        <v>#N/A</v>
      </c>
      <c r="CZ175" s="66" t="e">
        <f>IF(#REF!="",NA(),#REF!)</f>
        <v>#REF!</v>
      </c>
      <c r="DA175" s="66" t="e">
        <f>IF(#REF!="",NA(),#REF!)</f>
        <v>#REF!</v>
      </c>
      <c r="DB175" s="66" t="e">
        <f>IF(#REF!="",NA(),#REF!)</f>
        <v>#REF!</v>
      </c>
      <c r="DC175" s="66" t="e">
        <f>IF(#REF!="",NA(),#REF!)</f>
        <v>#REF!</v>
      </c>
      <c r="DD175" s="66" t="e">
        <f>IF(#REF!="",NA(),#REF!)</f>
        <v>#REF!</v>
      </c>
      <c r="DE175" s="66" t="e">
        <f>IF(#REF!="",NA(),#REF!)</f>
        <v>#REF!</v>
      </c>
      <c r="DF175" s="66" t="e">
        <f>IF(#REF!="",NA(),#REF!)</f>
        <v>#REF!</v>
      </c>
      <c r="DG175" s="66" t="e">
        <f>IF(#REF!="",NA(),#REF!)</f>
        <v>#REF!</v>
      </c>
      <c r="DH175" s="66" t="e">
        <f>IF(#REF!="",NA(),#REF!)</f>
        <v>#REF!</v>
      </c>
      <c r="DI175" s="66" t="e">
        <f>IF(#REF!="",NA(),#REF!)</f>
        <v>#REF!</v>
      </c>
      <c r="DJ175" s="66" t="e">
        <f>IF(#REF!="",NA(),#REF!)</f>
        <v>#REF!</v>
      </c>
      <c r="DK175" s="66" t="e">
        <f>IF(#REF!="",NA(),#REF!)</f>
        <v>#REF!</v>
      </c>
      <c r="DL175" s="66" t="e">
        <f>IF(#REF!="",NA(),#REF!)</f>
        <v>#REF!</v>
      </c>
      <c r="DM175" s="66" t="e">
        <f>IF(#REF!="",NA(),#REF!)</f>
        <v>#REF!</v>
      </c>
      <c r="DN175" s="66" t="e">
        <f>IF(#REF!="",NA(),#REF!)</f>
        <v>#REF!</v>
      </c>
      <c r="DO175" s="66" t="e">
        <f>IF(#REF!="",NA(),#REF!)</f>
        <v>#REF!</v>
      </c>
      <c r="DP175" s="66" t="e">
        <f>IF(#REF!="",NA(),#REF!)</f>
        <v>#REF!</v>
      </c>
      <c r="DQ175" s="66" t="e">
        <f>IF(#REF!="",NA(),#REF!)</f>
        <v>#REF!</v>
      </c>
      <c r="DR175" s="66" t="e">
        <f>IF(#REF!="",NA(),#REF!)</f>
        <v>#REF!</v>
      </c>
      <c r="DS175" s="66" t="e">
        <f>IF(#REF!="",NA(),#REF!)</f>
        <v>#REF!</v>
      </c>
      <c r="DT175" s="66" t="e">
        <f>IF(#REF!="",NA(),#REF!)</f>
        <v>#REF!</v>
      </c>
      <c r="DU175" s="66" t="e">
        <f>IF(#REF!="",NA(),#REF!)</f>
        <v>#REF!</v>
      </c>
      <c r="DV175" s="66" t="e">
        <f>IF(#REF!="",NA(),#REF!)</f>
        <v>#REF!</v>
      </c>
      <c r="DW175" s="66" t="e">
        <f>IF(#REF!="",NA(),#REF!)</f>
        <v>#REF!</v>
      </c>
      <c r="DX175" s="51" t="e">
        <f>IF(#REF!="",NA(),#REF!)</f>
        <v>#REF!</v>
      </c>
      <c r="DY175" s="303">
        <f ca="1">_xlfn.DAYS(TODAY(),EC175)</f>
        <v>2603</v>
      </c>
      <c r="DZ175" s="306" t="s">
        <v>112</v>
      </c>
      <c r="EA175" s="52">
        <f t="shared" ref="EA175" si="219">SUM(EL175:HC175)</f>
        <v>536</v>
      </c>
      <c r="EB175" s="41" t="s">
        <v>65</v>
      </c>
      <c r="EC175" s="309">
        <v>42829</v>
      </c>
      <c r="ED175" s="312"/>
      <c r="EE175" s="313"/>
      <c r="EF175" s="313"/>
      <c r="EG175" s="313"/>
      <c r="EH175" s="313"/>
      <c r="EI175" s="313"/>
      <c r="EJ175" s="53">
        <f t="shared" si="218"/>
        <v>0</v>
      </c>
      <c r="EK175" s="53" t="str">
        <f t="shared" si="218"/>
        <v/>
      </c>
      <c r="EL175" s="53">
        <f t="shared" si="218"/>
        <v>96</v>
      </c>
      <c r="EM175" s="54" t="str">
        <f t="shared" si="218"/>
        <v/>
      </c>
      <c r="EN175" s="54" t="str">
        <f t="shared" si="218"/>
        <v/>
      </c>
      <c r="EO175" s="54">
        <f t="shared" si="218"/>
        <v>160</v>
      </c>
      <c r="EP175" s="54" t="str">
        <f t="shared" si="218"/>
        <v/>
      </c>
      <c r="EQ175" s="54" t="str">
        <f t="shared" si="218"/>
        <v/>
      </c>
      <c r="ER175" s="54" t="str">
        <f t="shared" si="218"/>
        <v/>
      </c>
      <c r="ES175" s="54" t="str">
        <f t="shared" si="218"/>
        <v/>
      </c>
      <c r="ET175" s="54" t="str">
        <f t="shared" si="218"/>
        <v/>
      </c>
      <c r="EU175" s="54" t="str">
        <f t="shared" si="218"/>
        <v/>
      </c>
      <c r="EV175" s="54">
        <f t="shared" si="218"/>
        <v>121</v>
      </c>
      <c r="EW175" s="54" t="str">
        <f t="shared" si="218"/>
        <v/>
      </c>
      <c r="EX175" s="54" t="str">
        <f t="shared" si="218"/>
        <v/>
      </c>
      <c r="EY175" s="54" t="str">
        <f t="shared" si="217"/>
        <v/>
      </c>
      <c r="EZ175" s="54" t="str">
        <f t="shared" si="165"/>
        <v/>
      </c>
      <c r="FA175" s="54" t="str">
        <f t="shared" si="165"/>
        <v/>
      </c>
      <c r="FB175" s="54">
        <f t="shared" si="165"/>
        <v>29</v>
      </c>
      <c r="FC175" s="54">
        <f t="shared" si="165"/>
        <v>33</v>
      </c>
      <c r="FD175" s="54" t="str">
        <f t="shared" si="193"/>
        <v/>
      </c>
      <c r="FE175" s="54">
        <f t="shared" si="193"/>
        <v>48</v>
      </c>
      <c r="FF175" s="54" t="str">
        <f t="shared" si="193"/>
        <v/>
      </c>
      <c r="FG175" s="54" t="str">
        <f t="shared" si="193"/>
        <v/>
      </c>
      <c r="FH175" s="54">
        <f t="shared" si="193"/>
        <v>13</v>
      </c>
      <c r="FI175" s="54" t="str">
        <f t="shared" si="193"/>
        <v/>
      </c>
      <c r="FJ175" s="54">
        <f t="shared" si="193"/>
        <v>3</v>
      </c>
      <c r="FK175" s="54" t="str">
        <f t="shared" si="193"/>
        <v/>
      </c>
      <c r="FL175" s="54" t="str">
        <f t="shared" si="193"/>
        <v/>
      </c>
      <c r="FM175" s="54">
        <f t="shared" si="163"/>
        <v>9</v>
      </c>
      <c r="FN175" s="54" t="str">
        <f t="shared" si="163"/>
        <v/>
      </c>
      <c r="FO175" s="54" t="str">
        <f t="shared" si="163"/>
        <v/>
      </c>
      <c r="FP175" s="54" t="str">
        <f t="shared" si="163"/>
        <v/>
      </c>
      <c r="FQ175" s="54">
        <f t="shared" si="163"/>
        <v>11</v>
      </c>
      <c r="FR175" s="54" t="str">
        <f t="shared" si="163"/>
        <v/>
      </c>
      <c r="FS175" s="54" t="str">
        <f t="shared" si="204"/>
        <v/>
      </c>
      <c r="FT175" s="54">
        <f t="shared" si="204"/>
        <v>1</v>
      </c>
      <c r="FU175" s="54" t="str">
        <f t="shared" si="204"/>
        <v/>
      </c>
      <c r="FV175" s="54" t="str">
        <f t="shared" si="204"/>
        <v/>
      </c>
      <c r="FW175" s="54" t="str">
        <f t="shared" si="204"/>
        <v/>
      </c>
      <c r="FX175" s="54" t="str">
        <f t="shared" si="204"/>
        <v/>
      </c>
      <c r="FY175" s="54">
        <f t="shared" si="204"/>
        <v>11</v>
      </c>
      <c r="FZ175" s="54" t="str">
        <f t="shared" si="204"/>
        <v/>
      </c>
      <c r="GA175" s="54" t="str">
        <f t="shared" si="204"/>
        <v/>
      </c>
      <c r="GB175" s="54">
        <f t="shared" si="189"/>
        <v>1</v>
      </c>
      <c r="GC175" s="54" t="str">
        <f t="shared" si="189"/>
        <v/>
      </c>
      <c r="GD175" s="54" t="str">
        <f t="shared" si="189"/>
        <v/>
      </c>
      <c r="GE175" s="54" t="str">
        <f t="shared" si="189"/>
        <v/>
      </c>
      <c r="GF175" s="54" t="str">
        <f t="shared" si="189"/>
        <v/>
      </c>
      <c r="GG175" s="54" t="str">
        <f t="shared" si="189"/>
        <v/>
      </c>
      <c r="GH175" s="54" t="str">
        <f t="shared" si="189"/>
        <v/>
      </c>
      <c r="GI175" s="54" t="str">
        <f t="shared" si="189"/>
        <v/>
      </c>
      <c r="GJ175" s="54" t="str">
        <f t="shared" si="202"/>
        <v/>
      </c>
      <c r="GK175" s="54" t="str">
        <f t="shared" si="202"/>
        <v/>
      </c>
      <c r="GL175" s="54" t="str">
        <f t="shared" si="202"/>
        <v/>
      </c>
      <c r="GM175" s="54" t="str">
        <f t="shared" si="202"/>
        <v/>
      </c>
      <c r="GN175" s="54" t="str">
        <f t="shared" si="202"/>
        <v/>
      </c>
      <c r="GO175" s="54" t="str">
        <f t="shared" si="202"/>
        <v/>
      </c>
      <c r="GP175" s="54" t="str">
        <f t="shared" si="202"/>
        <v/>
      </c>
      <c r="GQ175" s="54" t="str">
        <f t="shared" si="202"/>
        <v/>
      </c>
      <c r="GR175" s="54" t="str">
        <f t="shared" si="202"/>
        <v/>
      </c>
      <c r="GS175" s="54" t="str">
        <f t="shared" si="173"/>
        <v/>
      </c>
      <c r="GT175" s="54" t="str">
        <f t="shared" si="173"/>
        <v/>
      </c>
      <c r="GU175" s="54" t="str">
        <f t="shared" si="173"/>
        <v/>
      </c>
      <c r="GV175" s="54" t="str">
        <f t="shared" si="173"/>
        <v/>
      </c>
      <c r="GW175" s="54" t="str">
        <f t="shared" si="173"/>
        <v/>
      </c>
      <c r="GX175" s="54" t="str">
        <f t="shared" si="173"/>
        <v/>
      </c>
      <c r="GY175" s="54" t="str">
        <f t="shared" si="173"/>
        <v/>
      </c>
      <c r="GZ175" s="54" t="str">
        <f t="shared" si="173"/>
        <v/>
      </c>
      <c r="HA175" s="54" t="str">
        <f t="shared" si="173"/>
        <v/>
      </c>
      <c r="HB175" s="54" t="str">
        <f t="shared" si="173"/>
        <v/>
      </c>
      <c r="HC175" s="55" t="str">
        <f t="shared" si="213"/>
        <v/>
      </c>
      <c r="HD175" s="313"/>
      <c r="HE175" s="313"/>
      <c r="HF175" s="313"/>
      <c r="HG175" s="313"/>
      <c r="HH175" s="313"/>
      <c r="HI175" s="316"/>
      <c r="HK175">
        <f>SUM($EJ175:EK175)</f>
        <v>0</v>
      </c>
      <c r="HL175">
        <f>SUM($EJ175:EL175)</f>
        <v>96</v>
      </c>
      <c r="HM175">
        <f>SUM($EJ175:EM175)</f>
        <v>96</v>
      </c>
      <c r="HN175">
        <f>SUM($EJ175:EN175)</f>
        <v>96</v>
      </c>
      <c r="HO175">
        <f>SUM($EJ175:EO175)</f>
        <v>256</v>
      </c>
      <c r="HP175">
        <f>SUM($EJ175:EP175)</f>
        <v>256</v>
      </c>
      <c r="HQ175">
        <f>SUM($EJ175:EQ175)</f>
        <v>256</v>
      </c>
      <c r="HR175">
        <f>SUM($EJ175:ER175)</f>
        <v>256</v>
      </c>
      <c r="HS175">
        <f>SUM($EJ175:ES175)</f>
        <v>256</v>
      </c>
      <c r="HT175">
        <f>SUM($EJ175:ET175)</f>
        <v>256</v>
      </c>
      <c r="HU175">
        <f>SUM($EJ175:EU175)</f>
        <v>256</v>
      </c>
      <c r="HV175">
        <f>SUM($EJ175:EV175)</f>
        <v>377</v>
      </c>
      <c r="HW175">
        <f>SUM($EJ175:EW175)</f>
        <v>377</v>
      </c>
      <c r="HX175">
        <f>SUM($EJ175:EX175)</f>
        <v>377</v>
      </c>
      <c r="HY175">
        <f>SUM($EJ175:EY175)</f>
        <v>377</v>
      </c>
      <c r="HZ175">
        <f>SUM($EJ175:EZ175)</f>
        <v>377</v>
      </c>
      <c r="IA175">
        <f>SUM($EJ175:FA175)</f>
        <v>377</v>
      </c>
      <c r="IB175">
        <f>SUM($EJ175:FB175)</f>
        <v>406</v>
      </c>
      <c r="IC175">
        <f>SUM($EJ175:FC175)</f>
        <v>439</v>
      </c>
      <c r="ID175">
        <f>SUM($EJ175:FD175)</f>
        <v>439</v>
      </c>
      <c r="IE175">
        <f>SUM($EJ175:FE175)</f>
        <v>487</v>
      </c>
      <c r="IF175">
        <f>SUM($EJ175:FF175)</f>
        <v>487</v>
      </c>
      <c r="IG175">
        <f>SUM($EJ175:FG175)</f>
        <v>487</v>
      </c>
      <c r="IH175">
        <f>SUM($EJ175:FH175)</f>
        <v>500</v>
      </c>
      <c r="II175">
        <f>SUM($EJ175:FI175)</f>
        <v>500</v>
      </c>
      <c r="IJ175">
        <f>SUM($EJ175:FJ175)</f>
        <v>503</v>
      </c>
      <c r="IK175">
        <f>SUM($EJ175:FK175)</f>
        <v>503</v>
      </c>
      <c r="IL175">
        <f>SUM($EJ175:FL175)</f>
        <v>503</v>
      </c>
      <c r="IM175">
        <f>SUM($EJ175:FM175)</f>
        <v>512</v>
      </c>
      <c r="IN175">
        <f>SUM($EJ175:FN175)</f>
        <v>512</v>
      </c>
      <c r="IO175">
        <f>SUM($EJ175:FO175)</f>
        <v>512</v>
      </c>
      <c r="IP175">
        <f>SUM($EJ175:FP175)</f>
        <v>512</v>
      </c>
      <c r="IQ175">
        <f>SUM($EJ175:FQ175)</f>
        <v>523</v>
      </c>
      <c r="IR175">
        <f>SUM($EJ175:FR175)</f>
        <v>523</v>
      </c>
      <c r="IS175">
        <f>SUM($EJ175:FS175)</f>
        <v>523</v>
      </c>
      <c r="IT175">
        <f>SUM($EJ175:FT175)</f>
        <v>524</v>
      </c>
      <c r="IU175">
        <f>SUM($EJ175:FU175)</f>
        <v>524</v>
      </c>
      <c r="IV175">
        <f>SUM($EJ175:FV175)</f>
        <v>524</v>
      </c>
      <c r="IW175">
        <f>SUM($EJ175:FW175)</f>
        <v>524</v>
      </c>
      <c r="IX175">
        <f>SUM($EJ175:FX175)</f>
        <v>524</v>
      </c>
      <c r="IY175">
        <f>SUM($EJ175:FY175)</f>
        <v>535</v>
      </c>
      <c r="IZ175">
        <f>SUM($EJ175:FZ175)</f>
        <v>535</v>
      </c>
      <c r="JA175">
        <f>SUM($EJ175:GA175)</f>
        <v>535</v>
      </c>
      <c r="JB175">
        <f>SUM($EJ175:GB175)</f>
        <v>536</v>
      </c>
      <c r="JC175">
        <f>SUM($EJ175:GC175)</f>
        <v>536</v>
      </c>
      <c r="JD175">
        <f>SUM($EJ175:GD175)</f>
        <v>536</v>
      </c>
      <c r="JE175">
        <f>SUM($EJ175:GE175)</f>
        <v>536</v>
      </c>
      <c r="JF175">
        <f>SUM($EJ175:GF175)</f>
        <v>536</v>
      </c>
      <c r="JG175">
        <f>SUM($EJ175:GG175)</f>
        <v>536</v>
      </c>
      <c r="JH175">
        <f>SUM($EJ175:GH175)</f>
        <v>536</v>
      </c>
      <c r="JI175">
        <f>SUM($EJ175:GI175)</f>
        <v>536</v>
      </c>
      <c r="JJ175">
        <f>SUM($EJ175:GJ175)</f>
        <v>536</v>
      </c>
      <c r="JK175">
        <f>SUM($EJ175:GK175)</f>
        <v>536</v>
      </c>
      <c r="JL175">
        <f>SUM($EJ175:GL175)</f>
        <v>536</v>
      </c>
      <c r="JM175">
        <f>SUM($EJ175:GM175)</f>
        <v>536</v>
      </c>
      <c r="JN175">
        <f>SUM($EJ175:GN175)</f>
        <v>536</v>
      </c>
      <c r="JO175">
        <f>SUM($EJ175:GO175)</f>
        <v>536</v>
      </c>
      <c r="JP175">
        <f>SUM($EJ175:GP175)</f>
        <v>536</v>
      </c>
      <c r="JQ175">
        <f>SUM($EJ175:GQ175)</f>
        <v>536</v>
      </c>
      <c r="JR175">
        <f>SUM($EJ175:GR175)</f>
        <v>536</v>
      </c>
      <c r="JS175">
        <f>SUM($EJ175:GS175)</f>
        <v>536</v>
      </c>
      <c r="JT175">
        <f>SUM($EJ175:GT175)</f>
        <v>536</v>
      </c>
      <c r="JU175">
        <f>SUM($EJ175:GU175)</f>
        <v>536</v>
      </c>
      <c r="JV175">
        <f>SUM($EJ175:GV175)</f>
        <v>536</v>
      </c>
      <c r="JW175">
        <f>SUM($EJ175:GW175)</f>
        <v>536</v>
      </c>
      <c r="JX175">
        <f>SUM($EJ175:GX175)</f>
        <v>536</v>
      </c>
      <c r="JY175">
        <f>SUM($EJ175:GY175)</f>
        <v>536</v>
      </c>
      <c r="JZ175">
        <f>SUM($EJ175:GZ175)</f>
        <v>536</v>
      </c>
      <c r="KA175">
        <f>SUM($EJ175:HA175)</f>
        <v>536</v>
      </c>
      <c r="KB175">
        <f>SUM($EJ175:HB175)</f>
        <v>536</v>
      </c>
      <c r="KC175">
        <f>SUM($EJ175:HC175)</f>
        <v>536</v>
      </c>
      <c r="KE175" s="318"/>
      <c r="KF175" s="56"/>
      <c r="KG175" s="56"/>
      <c r="KH175" s="56">
        <f t="shared" ref="KH175:LZ175" si="220">IF(I175="",NA(),I175*1)</f>
        <v>96</v>
      </c>
      <c r="KI175" s="56" t="e">
        <f t="shared" si="220"/>
        <v>#N/A</v>
      </c>
      <c r="KJ175" s="56" t="e">
        <f t="shared" si="220"/>
        <v>#N/A</v>
      </c>
      <c r="KK175" s="56">
        <f t="shared" si="220"/>
        <v>160</v>
      </c>
      <c r="KL175" s="56" t="e">
        <f t="shared" si="220"/>
        <v>#N/A</v>
      </c>
      <c r="KM175" s="56" t="e">
        <f t="shared" si="220"/>
        <v>#N/A</v>
      </c>
      <c r="KN175" s="56" t="e">
        <f t="shared" si="220"/>
        <v>#N/A</v>
      </c>
      <c r="KO175" s="56" t="e">
        <f t="shared" si="220"/>
        <v>#N/A</v>
      </c>
      <c r="KP175" s="56" t="e">
        <f t="shared" si="220"/>
        <v>#N/A</v>
      </c>
      <c r="KQ175" s="56" t="e">
        <f t="shared" si="220"/>
        <v>#N/A</v>
      </c>
      <c r="KR175" s="56">
        <f t="shared" si="220"/>
        <v>121</v>
      </c>
      <c r="KS175" s="56" t="e">
        <f t="shared" si="220"/>
        <v>#N/A</v>
      </c>
      <c r="KT175" s="56" t="e">
        <f t="shared" si="220"/>
        <v>#N/A</v>
      </c>
      <c r="KU175" s="56" t="e">
        <f t="shared" si="220"/>
        <v>#N/A</v>
      </c>
      <c r="KV175" s="56" t="e">
        <f t="shared" si="220"/>
        <v>#N/A</v>
      </c>
      <c r="KW175" s="56" t="e">
        <f t="shared" si="220"/>
        <v>#N/A</v>
      </c>
      <c r="KX175" s="56">
        <f t="shared" si="220"/>
        <v>29</v>
      </c>
      <c r="KY175" s="56">
        <f t="shared" si="220"/>
        <v>33</v>
      </c>
      <c r="KZ175" s="56" t="e">
        <f t="shared" si="220"/>
        <v>#N/A</v>
      </c>
      <c r="LA175" s="56">
        <f t="shared" si="220"/>
        <v>48</v>
      </c>
      <c r="LB175" s="56" t="e">
        <f t="shared" si="220"/>
        <v>#N/A</v>
      </c>
      <c r="LC175" s="56" t="e">
        <f t="shared" si="220"/>
        <v>#N/A</v>
      </c>
      <c r="LD175" s="56">
        <f t="shared" si="220"/>
        <v>13</v>
      </c>
      <c r="LE175" s="56" t="e">
        <f t="shared" si="220"/>
        <v>#N/A</v>
      </c>
      <c r="LF175" s="56">
        <f t="shared" si="220"/>
        <v>3</v>
      </c>
      <c r="LG175" s="56" t="e">
        <f t="shared" si="220"/>
        <v>#N/A</v>
      </c>
      <c r="LH175" s="56" t="e">
        <f t="shared" si="220"/>
        <v>#N/A</v>
      </c>
      <c r="LI175" s="56">
        <f t="shared" si="220"/>
        <v>9</v>
      </c>
      <c r="LJ175" s="56" t="e">
        <f t="shared" si="220"/>
        <v>#N/A</v>
      </c>
      <c r="LK175" s="56" t="e">
        <f t="shared" si="220"/>
        <v>#N/A</v>
      </c>
      <c r="LL175" s="56" t="e">
        <f t="shared" si="220"/>
        <v>#N/A</v>
      </c>
      <c r="LM175" s="56">
        <f t="shared" si="220"/>
        <v>11</v>
      </c>
      <c r="LN175" s="56" t="e">
        <f t="shared" si="220"/>
        <v>#N/A</v>
      </c>
      <c r="LO175" s="56" t="e">
        <f t="shared" si="220"/>
        <v>#N/A</v>
      </c>
      <c r="LP175" s="56">
        <f t="shared" si="220"/>
        <v>1</v>
      </c>
      <c r="LQ175" s="56" t="e">
        <f t="shared" si="220"/>
        <v>#N/A</v>
      </c>
      <c r="LR175" s="56" t="e">
        <f t="shared" si="220"/>
        <v>#N/A</v>
      </c>
      <c r="LS175" s="56" t="e">
        <f t="shared" si="220"/>
        <v>#N/A</v>
      </c>
      <c r="LT175" s="56" t="e">
        <f t="shared" si="220"/>
        <v>#N/A</v>
      </c>
      <c r="LU175" s="56">
        <f t="shared" si="220"/>
        <v>11</v>
      </c>
      <c r="LV175" s="56" t="e">
        <f t="shared" si="220"/>
        <v>#N/A</v>
      </c>
      <c r="LW175" s="56" t="e">
        <f t="shared" si="220"/>
        <v>#N/A</v>
      </c>
      <c r="LX175" s="56">
        <f t="shared" si="220"/>
        <v>1</v>
      </c>
      <c r="LY175" s="56" t="e">
        <f t="shared" si="220"/>
        <v>#N/A</v>
      </c>
      <c r="LZ175" s="56" t="e">
        <f t="shared" si="220"/>
        <v>#N/A</v>
      </c>
      <c r="MB175" s="57">
        <f t="shared" ref="MB175:NT175" si="221">IF(ISNUMBER(KH175),KH175,"")</f>
        <v>96</v>
      </c>
      <c r="MC175" s="57" t="str">
        <f t="shared" si="221"/>
        <v/>
      </c>
      <c r="MD175" s="57" t="str">
        <f t="shared" si="221"/>
        <v/>
      </c>
      <c r="ME175" s="57">
        <f t="shared" si="221"/>
        <v>160</v>
      </c>
      <c r="MF175" s="57" t="str">
        <f t="shared" si="221"/>
        <v/>
      </c>
      <c r="MG175" s="57" t="str">
        <f t="shared" si="221"/>
        <v/>
      </c>
      <c r="MH175" s="57" t="str">
        <f t="shared" si="221"/>
        <v/>
      </c>
      <c r="MI175" s="57" t="str">
        <f t="shared" si="221"/>
        <v/>
      </c>
      <c r="MJ175" s="57" t="str">
        <f t="shared" si="221"/>
        <v/>
      </c>
      <c r="MK175" s="57" t="str">
        <f t="shared" si="221"/>
        <v/>
      </c>
      <c r="ML175" s="57">
        <f t="shared" si="221"/>
        <v>121</v>
      </c>
      <c r="MM175" s="57" t="str">
        <f t="shared" si="221"/>
        <v/>
      </c>
      <c r="MN175" s="57" t="str">
        <f t="shared" si="221"/>
        <v/>
      </c>
      <c r="MO175" s="57" t="str">
        <f t="shared" si="221"/>
        <v/>
      </c>
      <c r="MP175" s="57" t="str">
        <f t="shared" si="221"/>
        <v/>
      </c>
      <c r="MQ175" s="57" t="str">
        <f t="shared" si="221"/>
        <v/>
      </c>
      <c r="MR175" s="57">
        <f t="shared" si="221"/>
        <v>29</v>
      </c>
      <c r="MS175" s="57">
        <f t="shared" si="221"/>
        <v>33</v>
      </c>
      <c r="MT175" s="57" t="str">
        <f t="shared" si="221"/>
        <v/>
      </c>
      <c r="MU175" s="57">
        <f t="shared" si="221"/>
        <v>48</v>
      </c>
      <c r="MV175" s="57" t="str">
        <f t="shared" si="221"/>
        <v/>
      </c>
      <c r="MW175" s="57" t="str">
        <f t="shared" si="221"/>
        <v/>
      </c>
      <c r="MX175" s="57">
        <f t="shared" si="221"/>
        <v>13</v>
      </c>
      <c r="MY175" s="57" t="str">
        <f t="shared" si="221"/>
        <v/>
      </c>
      <c r="MZ175" s="57">
        <f t="shared" si="221"/>
        <v>3</v>
      </c>
      <c r="NA175" s="57" t="str">
        <f t="shared" si="221"/>
        <v/>
      </c>
      <c r="NB175" s="57" t="str">
        <f t="shared" si="221"/>
        <v/>
      </c>
      <c r="NC175" s="57">
        <f t="shared" si="221"/>
        <v>9</v>
      </c>
      <c r="ND175" s="57" t="str">
        <f t="shared" si="221"/>
        <v/>
      </c>
      <c r="NE175" s="57" t="str">
        <f t="shared" si="221"/>
        <v/>
      </c>
      <c r="NF175" s="57" t="str">
        <f t="shared" si="221"/>
        <v/>
      </c>
      <c r="NG175" s="57">
        <f t="shared" si="221"/>
        <v>11</v>
      </c>
      <c r="NH175" s="57" t="str">
        <f t="shared" si="221"/>
        <v/>
      </c>
      <c r="NI175" s="57" t="str">
        <f t="shared" si="221"/>
        <v/>
      </c>
      <c r="NJ175" s="57">
        <f t="shared" si="221"/>
        <v>1</v>
      </c>
      <c r="NK175" s="57" t="str">
        <f t="shared" si="221"/>
        <v/>
      </c>
      <c r="NL175" s="57" t="str">
        <f t="shared" si="221"/>
        <v/>
      </c>
      <c r="NM175" s="57" t="str">
        <f t="shared" si="221"/>
        <v/>
      </c>
      <c r="NN175" s="57" t="str">
        <f t="shared" si="221"/>
        <v/>
      </c>
      <c r="NO175" s="57">
        <f t="shared" si="221"/>
        <v>11</v>
      </c>
      <c r="NP175" s="57" t="str">
        <f t="shared" si="221"/>
        <v/>
      </c>
      <c r="NQ175" s="57" t="str">
        <f t="shared" si="221"/>
        <v/>
      </c>
      <c r="NR175" s="57">
        <f t="shared" si="221"/>
        <v>1</v>
      </c>
      <c r="NS175" s="57" t="str">
        <f t="shared" si="221"/>
        <v/>
      </c>
      <c r="NT175" s="57" t="str">
        <f t="shared" si="221"/>
        <v/>
      </c>
      <c r="NU175" s="57" t="str">
        <f>IF(ISNUMBER(#REF!),#REF!,"")</f>
        <v/>
      </c>
      <c r="NV175" s="57" t="str">
        <f>IF(ISNUMBER(#REF!),#REF!,"")</f>
        <v/>
      </c>
      <c r="NX175" s="57">
        <f>SUM($MB175:MC175)</f>
        <v>96</v>
      </c>
      <c r="NY175" s="57">
        <f>SUM($MB175:MD175)</f>
        <v>96</v>
      </c>
      <c r="NZ175" s="57">
        <f>SUM($MB175:ME175)</f>
        <v>256</v>
      </c>
      <c r="OA175" s="57">
        <f>SUM($MB175:MF175)</f>
        <v>256</v>
      </c>
      <c r="OB175" s="57">
        <f>SUM($MB175:MG175)</f>
        <v>256</v>
      </c>
      <c r="OC175" s="57">
        <f>SUM($MB175:MH175)</f>
        <v>256</v>
      </c>
      <c r="OD175" s="57">
        <f>SUM($MB175:MI175)</f>
        <v>256</v>
      </c>
      <c r="OE175" s="57">
        <f>SUM($MB175:MJ175)</f>
        <v>256</v>
      </c>
      <c r="OF175" s="57">
        <f>SUM($MB175:MK175)</f>
        <v>256</v>
      </c>
      <c r="OG175" s="57">
        <f>SUM($MB175:ML175)</f>
        <v>377</v>
      </c>
      <c r="OH175" s="57">
        <f>SUM($MB175:MM175)</f>
        <v>377</v>
      </c>
      <c r="OI175" s="57">
        <f>SUM($MB175:MN175)</f>
        <v>377</v>
      </c>
      <c r="OJ175" s="57">
        <f>SUM($MB175:MO175)</f>
        <v>377</v>
      </c>
      <c r="OK175" s="57">
        <f>SUM($MB175:MP175)</f>
        <v>377</v>
      </c>
      <c r="OL175" s="57">
        <f>SUM($MB175:MQ175)</f>
        <v>377</v>
      </c>
      <c r="OM175" s="57">
        <f>SUM($MB175:MR175)</f>
        <v>406</v>
      </c>
      <c r="ON175" s="57">
        <f>SUM($MB175:MS175)</f>
        <v>439</v>
      </c>
      <c r="OO175" s="57">
        <f>SUM($MB175:MT175)</f>
        <v>439</v>
      </c>
      <c r="OP175" s="57">
        <f>SUM($MB175:MU175)</f>
        <v>487</v>
      </c>
      <c r="OQ175" s="57">
        <f>SUM($MB175:MV175)</f>
        <v>487</v>
      </c>
      <c r="OR175" s="57">
        <f>SUM($MB175:MW175)</f>
        <v>487</v>
      </c>
      <c r="OS175" s="57">
        <f>SUM($MB175:MX175)</f>
        <v>500</v>
      </c>
      <c r="OT175" s="57">
        <f>SUM($MB175:MY175)</f>
        <v>500</v>
      </c>
      <c r="OU175" s="57">
        <f>SUM($MB175:MZ175)</f>
        <v>503</v>
      </c>
      <c r="OV175" s="57">
        <f>SUM($MB175:NA175)</f>
        <v>503</v>
      </c>
      <c r="OW175" s="57">
        <f>SUM($MB175:NB175)</f>
        <v>503</v>
      </c>
      <c r="OX175" s="57">
        <f>SUM($MB175:NC175)</f>
        <v>512</v>
      </c>
      <c r="OY175" s="57">
        <f>SUM($MB175:ND175)</f>
        <v>512</v>
      </c>
      <c r="OZ175" s="57">
        <f>SUM($MB175:NE175)</f>
        <v>512</v>
      </c>
      <c r="PA175" s="57">
        <f>SUM($MB175:NF175)</f>
        <v>512</v>
      </c>
      <c r="PB175" s="57">
        <f>SUM($MB175:NG175)</f>
        <v>523</v>
      </c>
      <c r="PC175" s="57">
        <f>SUM($MB175:NH175)</f>
        <v>523</v>
      </c>
      <c r="PD175" s="57">
        <f>SUM($MB175:NI175)</f>
        <v>523</v>
      </c>
      <c r="PE175" s="57">
        <f>SUM($MB175:NJ175)</f>
        <v>524</v>
      </c>
      <c r="PF175" s="57">
        <f>SUM($MB175:NK175)</f>
        <v>524</v>
      </c>
      <c r="PG175" s="57">
        <f>SUM($MB175:NL175)</f>
        <v>524</v>
      </c>
      <c r="PH175" s="57">
        <f>SUM($MB175:NM175)</f>
        <v>524</v>
      </c>
      <c r="PI175" s="57">
        <f>SUM($MB175:NN175)</f>
        <v>524</v>
      </c>
      <c r="PJ175" s="57">
        <f>SUM($MB175:NO175)</f>
        <v>535</v>
      </c>
      <c r="PK175" s="57">
        <f>SUM($MB175:NP175)</f>
        <v>535</v>
      </c>
      <c r="PL175" s="57">
        <f>SUM($MB175:NQ175)</f>
        <v>535</v>
      </c>
      <c r="PM175" s="57">
        <f>SUM($MB175:NR175)</f>
        <v>536</v>
      </c>
      <c r="PN175" s="57">
        <f>SUM($MB175:NS175)</f>
        <v>536</v>
      </c>
      <c r="PO175" s="57">
        <f>SUM($MB175:NT175)</f>
        <v>536</v>
      </c>
      <c r="PP175" s="57">
        <f>SUM($MB175:NU175)</f>
        <v>536</v>
      </c>
      <c r="PQ175" s="57">
        <f>SUM($MB175:NV175)</f>
        <v>536</v>
      </c>
      <c r="PR175" s="57">
        <f>SUM($MB175:NV175)</f>
        <v>536</v>
      </c>
    </row>
    <row r="176" spans="1:434" ht="17" thickBot="1">
      <c r="A176" s="319"/>
      <c r="B176" s="307"/>
      <c r="C176" s="307"/>
      <c r="D176" s="307"/>
      <c r="E176" s="58" t="s">
        <v>66</v>
      </c>
      <c r="F176" s="310"/>
      <c r="G176" s="42">
        <v>0</v>
      </c>
      <c r="H176" s="42"/>
      <c r="I176" s="59">
        <v>21.8</v>
      </c>
      <c r="J176" s="60"/>
      <c r="K176" s="61"/>
      <c r="L176" s="60">
        <v>30.9</v>
      </c>
      <c r="M176" s="61"/>
      <c r="N176" s="60"/>
      <c r="O176" s="61"/>
      <c r="P176" s="61"/>
      <c r="Q176" s="61"/>
      <c r="R176" s="61"/>
      <c r="S176" s="60">
        <v>53.9</v>
      </c>
      <c r="T176" s="60"/>
      <c r="U176" s="60"/>
      <c r="V176" s="61"/>
      <c r="W176" s="61"/>
      <c r="X176" s="61"/>
      <c r="Y176" s="108">
        <v>65.099999999999994</v>
      </c>
      <c r="Z176" s="60">
        <v>55.3</v>
      </c>
      <c r="AA176" s="61"/>
      <c r="AB176" s="60">
        <v>57.1</v>
      </c>
      <c r="AC176" s="61"/>
      <c r="AD176" s="60"/>
      <c r="AE176" s="60">
        <v>58.4</v>
      </c>
      <c r="AF176" s="61"/>
      <c r="AG176" s="60">
        <v>51.1</v>
      </c>
      <c r="AH176" s="61"/>
      <c r="AI176" s="61"/>
      <c r="AJ176" s="60">
        <v>39.950000000000003</v>
      </c>
      <c r="AK176" s="62"/>
      <c r="AL176" s="62"/>
      <c r="AM176" s="62"/>
      <c r="AN176" s="63">
        <v>28.8</v>
      </c>
      <c r="AO176" s="62"/>
      <c r="AP176" s="62"/>
      <c r="AQ176" s="63">
        <v>38.700000000000003</v>
      </c>
      <c r="AR176" s="62"/>
      <c r="AS176" s="62"/>
      <c r="AT176" s="62"/>
      <c r="AU176" s="62"/>
      <c r="AV176" s="63">
        <v>36.200000000000003</v>
      </c>
      <c r="AW176" s="62"/>
      <c r="AX176" s="62"/>
      <c r="AY176" s="64">
        <v>11.4</v>
      </c>
      <c r="AZ176" s="63"/>
      <c r="BA176" s="63"/>
      <c r="BC176" s="319"/>
      <c r="BD176">
        <v>0</v>
      </c>
      <c r="BE176" s="65">
        <f t="shared" si="212"/>
        <v>0</v>
      </c>
      <c r="BF176" s="65" t="e">
        <f t="shared" si="212"/>
        <v>#N/A</v>
      </c>
      <c r="BG176" s="65">
        <f t="shared" si="212"/>
        <v>21.8</v>
      </c>
      <c r="BH176" s="66" t="e">
        <f t="shared" si="212"/>
        <v>#N/A</v>
      </c>
      <c r="BI176" s="66" t="e">
        <f t="shared" si="212"/>
        <v>#N/A</v>
      </c>
      <c r="BJ176" s="66">
        <f t="shared" si="212"/>
        <v>30.9</v>
      </c>
      <c r="BK176" s="66" t="e">
        <f t="shared" si="212"/>
        <v>#N/A</v>
      </c>
      <c r="BL176" s="66" t="e">
        <f t="shared" si="212"/>
        <v>#N/A</v>
      </c>
      <c r="BM176" s="66" t="e">
        <f t="shared" si="212"/>
        <v>#N/A</v>
      </c>
      <c r="BN176" s="66" t="e">
        <f t="shared" si="212"/>
        <v>#N/A</v>
      </c>
      <c r="BO176" s="66" t="e">
        <f t="shared" si="212"/>
        <v>#N/A</v>
      </c>
      <c r="BP176" s="66" t="e">
        <f t="shared" si="212"/>
        <v>#N/A</v>
      </c>
      <c r="BQ176" s="66">
        <f t="shared" si="212"/>
        <v>53.9</v>
      </c>
      <c r="BR176" s="66" t="e">
        <f t="shared" si="212"/>
        <v>#N/A</v>
      </c>
      <c r="BS176" s="66" t="e">
        <f t="shared" si="212"/>
        <v>#N/A</v>
      </c>
      <c r="BT176" s="66" t="e">
        <f t="shared" si="210"/>
        <v>#N/A</v>
      </c>
      <c r="BU176" s="66" t="e">
        <f t="shared" si="210"/>
        <v>#N/A</v>
      </c>
      <c r="BV176" s="66" t="e">
        <f t="shared" si="210"/>
        <v>#N/A</v>
      </c>
      <c r="BW176" s="66">
        <f t="shared" si="210"/>
        <v>65.099999999999994</v>
      </c>
      <c r="BX176" s="66">
        <f t="shared" si="210"/>
        <v>55.3</v>
      </c>
      <c r="BY176" s="66" t="e">
        <f t="shared" si="210"/>
        <v>#N/A</v>
      </c>
      <c r="BZ176" s="66">
        <f t="shared" si="210"/>
        <v>57.1</v>
      </c>
      <c r="CA176" s="66" t="e">
        <f t="shared" si="210"/>
        <v>#N/A</v>
      </c>
      <c r="CB176" s="66" t="e">
        <f t="shared" si="210"/>
        <v>#N/A</v>
      </c>
      <c r="CC176" s="66">
        <f t="shared" si="210"/>
        <v>58.4</v>
      </c>
      <c r="CD176" s="66" t="e">
        <f t="shared" si="210"/>
        <v>#N/A</v>
      </c>
      <c r="CE176" s="66">
        <f t="shared" si="210"/>
        <v>51.1</v>
      </c>
      <c r="CF176" s="66" t="e">
        <f t="shared" si="210"/>
        <v>#N/A</v>
      </c>
      <c r="CG176" s="66" t="e">
        <f t="shared" si="210"/>
        <v>#N/A</v>
      </c>
      <c r="CH176" s="66">
        <f t="shared" si="209"/>
        <v>39.950000000000003</v>
      </c>
      <c r="CI176" s="66" t="e">
        <f t="shared" si="209"/>
        <v>#N/A</v>
      </c>
      <c r="CJ176" s="66" t="e">
        <f t="shared" si="209"/>
        <v>#N/A</v>
      </c>
      <c r="CK176" s="66" t="e">
        <f t="shared" si="209"/>
        <v>#N/A</v>
      </c>
      <c r="CL176" s="66">
        <f t="shared" si="209"/>
        <v>28.8</v>
      </c>
      <c r="CM176" s="66" t="e">
        <f t="shared" si="209"/>
        <v>#N/A</v>
      </c>
      <c r="CN176" s="66" t="e">
        <f t="shared" si="209"/>
        <v>#N/A</v>
      </c>
      <c r="CO176" s="66">
        <f t="shared" si="209"/>
        <v>38.700000000000003</v>
      </c>
      <c r="CP176" s="66" t="e">
        <f t="shared" si="209"/>
        <v>#N/A</v>
      </c>
      <c r="CQ176" s="66" t="e">
        <f t="shared" si="209"/>
        <v>#N/A</v>
      </c>
      <c r="CR176" s="66" t="e">
        <f t="shared" si="209"/>
        <v>#N/A</v>
      </c>
      <c r="CS176" s="66" t="e">
        <f t="shared" si="209"/>
        <v>#N/A</v>
      </c>
      <c r="CT176" s="66">
        <f t="shared" si="209"/>
        <v>36.200000000000003</v>
      </c>
      <c r="CU176" s="66" t="e">
        <f t="shared" si="209"/>
        <v>#N/A</v>
      </c>
      <c r="CV176" s="66" t="e">
        <f t="shared" si="209"/>
        <v>#N/A</v>
      </c>
      <c r="CW176" s="66">
        <f t="shared" si="211"/>
        <v>11.4</v>
      </c>
      <c r="CX176" s="66" t="e">
        <f t="shared" si="211"/>
        <v>#N/A</v>
      </c>
      <c r="CY176" s="66" t="e">
        <f t="shared" si="211"/>
        <v>#N/A</v>
      </c>
      <c r="CZ176" s="66" t="e">
        <f>IF(#REF!="",NA(),#REF!)</f>
        <v>#REF!</v>
      </c>
      <c r="DA176" s="66" t="e">
        <f>IF(#REF!="",NA(),#REF!)</f>
        <v>#REF!</v>
      </c>
      <c r="DB176" s="66" t="e">
        <f>IF(#REF!="",NA(),#REF!)</f>
        <v>#REF!</v>
      </c>
      <c r="DC176" s="66" t="e">
        <f>IF(#REF!="",NA(),#REF!)</f>
        <v>#REF!</v>
      </c>
      <c r="DD176" s="66" t="e">
        <f>IF(#REF!="",NA(),#REF!)</f>
        <v>#REF!</v>
      </c>
      <c r="DE176" s="66" t="e">
        <f>IF(#REF!="",NA(),#REF!)</f>
        <v>#REF!</v>
      </c>
      <c r="DF176" s="66" t="e">
        <f>IF(#REF!="",NA(),#REF!)</f>
        <v>#REF!</v>
      </c>
      <c r="DG176" s="66" t="e">
        <f>IF(#REF!="",NA(),#REF!)</f>
        <v>#REF!</v>
      </c>
      <c r="DH176" s="66" t="e">
        <f>IF(#REF!="",NA(),#REF!)</f>
        <v>#REF!</v>
      </c>
      <c r="DI176" s="66" t="e">
        <f>IF(#REF!="",NA(),#REF!)</f>
        <v>#REF!</v>
      </c>
      <c r="DJ176" s="66" t="e">
        <f>IF(#REF!="",NA(),#REF!)</f>
        <v>#REF!</v>
      </c>
      <c r="DK176" s="66" t="e">
        <f>IF(#REF!="",NA(),#REF!)</f>
        <v>#REF!</v>
      </c>
      <c r="DL176" s="66" t="e">
        <f>IF(#REF!="",NA(),#REF!)</f>
        <v>#REF!</v>
      </c>
      <c r="DM176" s="66" t="e">
        <f>IF(#REF!="",NA(),#REF!)</f>
        <v>#REF!</v>
      </c>
      <c r="DN176" s="66" t="e">
        <f>IF(#REF!="",NA(),#REF!)</f>
        <v>#REF!</v>
      </c>
      <c r="DO176" s="66" t="e">
        <f>IF(#REF!="",NA(),#REF!)</f>
        <v>#REF!</v>
      </c>
      <c r="DP176" s="66" t="e">
        <f>IF(#REF!="",NA(),#REF!)</f>
        <v>#REF!</v>
      </c>
      <c r="DQ176" s="66" t="e">
        <f>IF(#REF!="",NA(),#REF!)</f>
        <v>#REF!</v>
      </c>
      <c r="DR176" s="66" t="e">
        <f>IF(#REF!="",NA(),#REF!)</f>
        <v>#REF!</v>
      </c>
      <c r="DS176" s="66" t="e">
        <f>IF(#REF!="",NA(),#REF!)</f>
        <v>#REF!</v>
      </c>
      <c r="DT176" s="66" t="e">
        <f>IF(#REF!="",NA(),#REF!)</f>
        <v>#REF!</v>
      </c>
      <c r="DU176" s="66" t="e">
        <f>IF(#REF!="",NA(),#REF!)</f>
        <v>#REF!</v>
      </c>
      <c r="DV176" s="66" t="e">
        <f>IF(#REF!="",NA(),#REF!)</f>
        <v>#REF!</v>
      </c>
      <c r="DW176" s="66" t="e">
        <f>IF(#REF!="",NA(),#REF!)</f>
        <v>#REF!</v>
      </c>
      <c r="DX176" s="67" t="e">
        <f>IF(#REF!="",NA(),#REF!)</f>
        <v>#REF!</v>
      </c>
      <c r="DY176" s="304"/>
      <c r="DZ176" s="307"/>
      <c r="EA176" s="68">
        <f>MAX(I176:BA176)</f>
        <v>65.099999999999994</v>
      </c>
      <c r="EB176" s="58" t="s">
        <v>67</v>
      </c>
      <c r="EC176" s="310"/>
      <c r="ED176" s="312"/>
      <c r="EE176" s="313"/>
      <c r="EF176" s="313"/>
      <c r="EG176" s="313"/>
      <c r="EH176" s="313"/>
      <c r="EI176" s="313"/>
      <c r="EJ176" s="53">
        <f t="shared" si="218"/>
        <v>0</v>
      </c>
      <c r="EK176" s="53" t="str">
        <f t="shared" si="218"/>
        <v/>
      </c>
      <c r="EL176" s="70">
        <f t="shared" si="218"/>
        <v>21.8</v>
      </c>
      <c r="EM176" t="str">
        <f t="shared" si="218"/>
        <v/>
      </c>
      <c r="EN176" t="str">
        <f t="shared" si="218"/>
        <v/>
      </c>
      <c r="EO176">
        <f t="shared" si="218"/>
        <v>30.9</v>
      </c>
      <c r="EP176" t="str">
        <f t="shared" si="218"/>
        <v/>
      </c>
      <c r="EQ176" t="str">
        <f t="shared" si="218"/>
        <v/>
      </c>
      <c r="ER176" t="str">
        <f t="shared" si="218"/>
        <v/>
      </c>
      <c r="ES176" t="str">
        <f t="shared" si="218"/>
        <v/>
      </c>
      <c r="ET176" t="str">
        <f t="shared" si="218"/>
        <v/>
      </c>
      <c r="EU176" t="str">
        <f t="shared" si="218"/>
        <v/>
      </c>
      <c r="EV176">
        <f t="shared" si="218"/>
        <v>53.9</v>
      </c>
      <c r="EW176" t="str">
        <f t="shared" si="218"/>
        <v/>
      </c>
      <c r="EX176" t="str">
        <f t="shared" si="218"/>
        <v/>
      </c>
      <c r="EY176" t="str">
        <f t="shared" si="217"/>
        <v/>
      </c>
      <c r="EZ176" t="str">
        <f t="shared" si="165"/>
        <v/>
      </c>
      <c r="FA176" t="str">
        <f t="shared" si="165"/>
        <v/>
      </c>
      <c r="FB176">
        <f t="shared" si="165"/>
        <v>65.099999999999994</v>
      </c>
      <c r="FC176">
        <f t="shared" si="165"/>
        <v>55.3</v>
      </c>
      <c r="FD176" t="str">
        <f t="shared" si="193"/>
        <v/>
      </c>
      <c r="FE176">
        <f t="shared" si="193"/>
        <v>57.1</v>
      </c>
      <c r="FF176" t="str">
        <f t="shared" si="193"/>
        <v/>
      </c>
      <c r="FG176" t="str">
        <f t="shared" si="193"/>
        <v/>
      </c>
      <c r="FH176">
        <f t="shared" si="193"/>
        <v>58.4</v>
      </c>
      <c r="FI176" t="str">
        <f t="shared" si="193"/>
        <v/>
      </c>
      <c r="FJ176">
        <f t="shared" si="193"/>
        <v>51.1</v>
      </c>
      <c r="FK176" t="str">
        <f t="shared" si="193"/>
        <v/>
      </c>
      <c r="FL176" t="str">
        <f t="shared" si="193"/>
        <v/>
      </c>
      <c r="FM176">
        <f t="shared" si="163"/>
        <v>39.950000000000003</v>
      </c>
      <c r="FN176" t="str">
        <f t="shared" si="163"/>
        <v/>
      </c>
      <c r="FO176" t="str">
        <f t="shared" si="163"/>
        <v/>
      </c>
      <c r="FP176" t="str">
        <f t="shared" si="163"/>
        <v/>
      </c>
      <c r="FQ176">
        <f t="shared" si="163"/>
        <v>28.8</v>
      </c>
      <c r="FR176" t="str">
        <f t="shared" si="163"/>
        <v/>
      </c>
      <c r="FS176" t="str">
        <f t="shared" si="204"/>
        <v/>
      </c>
      <c r="FT176">
        <f t="shared" si="204"/>
        <v>38.700000000000003</v>
      </c>
      <c r="FU176" t="str">
        <f t="shared" si="204"/>
        <v/>
      </c>
      <c r="FV176" t="str">
        <f t="shared" si="204"/>
        <v/>
      </c>
      <c r="FW176" t="str">
        <f t="shared" si="204"/>
        <v/>
      </c>
      <c r="FX176" t="str">
        <f t="shared" si="204"/>
        <v/>
      </c>
      <c r="FY176">
        <f t="shared" si="204"/>
        <v>36.200000000000003</v>
      </c>
      <c r="FZ176" t="str">
        <f t="shared" si="204"/>
        <v/>
      </c>
      <c r="GA176" t="str">
        <f t="shared" si="204"/>
        <v/>
      </c>
      <c r="GB176">
        <f t="shared" si="189"/>
        <v>11.4</v>
      </c>
      <c r="GC176" t="str">
        <f t="shared" si="189"/>
        <v/>
      </c>
      <c r="GD176" t="str">
        <f t="shared" si="189"/>
        <v/>
      </c>
      <c r="GE176" t="str">
        <f t="shared" si="189"/>
        <v/>
      </c>
      <c r="GF176" t="str">
        <f t="shared" si="189"/>
        <v/>
      </c>
      <c r="GG176" t="str">
        <f t="shared" si="189"/>
        <v/>
      </c>
      <c r="GH176" t="str">
        <f t="shared" si="189"/>
        <v/>
      </c>
      <c r="GI176" t="str">
        <f t="shared" si="189"/>
        <v/>
      </c>
      <c r="GJ176" t="str">
        <f t="shared" si="202"/>
        <v/>
      </c>
      <c r="GK176" t="str">
        <f t="shared" si="202"/>
        <v/>
      </c>
      <c r="GL176" t="str">
        <f t="shared" si="202"/>
        <v/>
      </c>
      <c r="GM176" t="str">
        <f t="shared" si="202"/>
        <v/>
      </c>
      <c r="GN176" t="str">
        <f t="shared" si="202"/>
        <v/>
      </c>
      <c r="GO176" t="str">
        <f t="shared" si="202"/>
        <v/>
      </c>
      <c r="GP176" t="str">
        <f t="shared" si="202"/>
        <v/>
      </c>
      <c r="GQ176" t="str">
        <f t="shared" si="202"/>
        <v/>
      </c>
      <c r="GR176" t="str">
        <f t="shared" si="202"/>
        <v/>
      </c>
      <c r="GS176" t="str">
        <f t="shared" si="173"/>
        <v/>
      </c>
      <c r="GT176" t="str">
        <f t="shared" si="173"/>
        <v/>
      </c>
      <c r="GU176" t="str">
        <f t="shared" si="173"/>
        <v/>
      </c>
      <c r="GV176" t="str">
        <f t="shared" si="173"/>
        <v/>
      </c>
      <c r="GW176" t="str">
        <f t="shared" si="173"/>
        <v/>
      </c>
      <c r="GX176" t="str">
        <f t="shared" si="173"/>
        <v/>
      </c>
      <c r="GY176" t="str">
        <f t="shared" si="173"/>
        <v/>
      </c>
      <c r="GZ176" t="str">
        <f t="shared" si="173"/>
        <v/>
      </c>
      <c r="HA176" t="str">
        <f t="shared" si="173"/>
        <v/>
      </c>
      <c r="HB176" t="str">
        <f t="shared" si="173"/>
        <v/>
      </c>
      <c r="HC176" s="71" t="str">
        <f t="shared" si="213"/>
        <v/>
      </c>
      <c r="HD176" s="313"/>
      <c r="HE176" s="313"/>
      <c r="HF176" s="313"/>
      <c r="HG176" s="313"/>
      <c r="HH176" s="313"/>
      <c r="HI176" s="316"/>
      <c r="HM176" s="70"/>
      <c r="KC176" s="71"/>
      <c r="KE176" s="318"/>
      <c r="KF176" s="72"/>
      <c r="KG176" s="72"/>
      <c r="KH176" s="73"/>
      <c r="KI176" s="74"/>
      <c r="KJ176" s="74"/>
      <c r="KK176" s="74"/>
      <c r="KL176" s="74"/>
      <c r="KM176" s="74"/>
      <c r="KN176" s="74"/>
      <c r="KO176" s="74"/>
      <c r="KP176" s="74"/>
      <c r="KQ176" s="74"/>
      <c r="KR176" s="74"/>
      <c r="KS176" s="74"/>
      <c r="KT176" s="74"/>
      <c r="KU176" s="74"/>
      <c r="KV176" s="74"/>
      <c r="KW176" s="74"/>
      <c r="KX176" s="74"/>
      <c r="KY176" s="74"/>
      <c r="KZ176" s="74"/>
      <c r="LA176" s="74"/>
      <c r="LB176" s="74"/>
      <c r="LC176" s="74"/>
      <c r="LD176" s="74"/>
      <c r="LE176" s="74"/>
      <c r="LF176" s="74"/>
      <c r="LG176" s="74"/>
      <c r="LH176" s="74"/>
      <c r="LI176" s="74"/>
      <c r="LJ176" s="74"/>
      <c r="LK176" s="74"/>
      <c r="LL176" s="74"/>
      <c r="LM176" s="74"/>
      <c r="LN176" s="74"/>
      <c r="LO176" s="74"/>
      <c r="LP176" s="74"/>
      <c r="LQ176" s="74"/>
      <c r="LR176" s="74"/>
      <c r="LS176" s="74"/>
      <c r="LT176" s="74"/>
      <c r="LU176" s="74"/>
      <c r="LV176" s="74"/>
      <c r="LW176" s="74"/>
      <c r="LX176" s="74"/>
      <c r="LY176" s="74"/>
      <c r="LZ176" s="74"/>
    </row>
    <row r="177" spans="1:434" ht="17" thickBot="1">
      <c r="A177" s="319"/>
      <c r="B177" s="307"/>
      <c r="C177" s="307"/>
      <c r="D177" s="307"/>
      <c r="E177" s="58" t="s">
        <v>68</v>
      </c>
      <c r="F177" s="310"/>
      <c r="G177" s="42"/>
      <c r="H177" s="42"/>
      <c r="I177" s="59">
        <v>4.5999999999999996</v>
      </c>
      <c r="J177" s="60"/>
      <c r="K177" s="61"/>
      <c r="L177" s="60">
        <v>12.5</v>
      </c>
      <c r="M177" s="61"/>
      <c r="N177" s="60"/>
      <c r="O177" s="61"/>
      <c r="P177" s="61"/>
      <c r="Q177" s="61"/>
      <c r="R177" s="61"/>
      <c r="S177" s="60">
        <v>16.8</v>
      </c>
      <c r="T177" s="60"/>
      <c r="U177" s="60"/>
      <c r="V177" s="61"/>
      <c r="W177" s="61"/>
      <c r="X177" s="61"/>
      <c r="Y177" s="108">
        <v>23</v>
      </c>
      <c r="Z177" s="60">
        <v>17</v>
      </c>
      <c r="AA177" s="61"/>
      <c r="AB177" s="60">
        <v>17.2</v>
      </c>
      <c r="AC177" s="61"/>
      <c r="AD177" s="60"/>
      <c r="AE177" s="60">
        <v>17.7</v>
      </c>
      <c r="AF177" s="61"/>
      <c r="AG177" s="60">
        <v>32.200000000000003</v>
      </c>
      <c r="AH177" s="61"/>
      <c r="AI177" s="61"/>
      <c r="AJ177" s="60">
        <v>21.75</v>
      </c>
      <c r="AK177" s="62"/>
      <c r="AL177" s="62"/>
      <c r="AM177" s="62"/>
      <c r="AN177" s="63">
        <v>11.3</v>
      </c>
      <c r="AO177" s="62"/>
      <c r="AP177" s="62"/>
      <c r="AQ177" s="63">
        <v>6.5</v>
      </c>
      <c r="AR177" s="62"/>
      <c r="AS177" s="62"/>
      <c r="AT177" s="62"/>
      <c r="AU177" s="62"/>
      <c r="AV177" s="63">
        <v>29.3</v>
      </c>
      <c r="AW177" s="62"/>
      <c r="AX177" s="62"/>
      <c r="AY177" s="64">
        <v>8.6999999999999993</v>
      </c>
      <c r="AZ177" s="63"/>
      <c r="BA177" s="63"/>
      <c r="BC177" s="319"/>
      <c r="BD177">
        <v>0</v>
      </c>
      <c r="BE177" s="65" t="e">
        <f t="shared" si="212"/>
        <v>#N/A</v>
      </c>
      <c r="BF177" s="65" t="e">
        <f t="shared" si="212"/>
        <v>#N/A</v>
      </c>
      <c r="BG177" s="65">
        <f t="shared" si="212"/>
        <v>4.5999999999999996</v>
      </c>
      <c r="BH177" s="66" t="e">
        <f t="shared" si="212"/>
        <v>#N/A</v>
      </c>
      <c r="BI177" s="66" t="e">
        <f t="shared" si="212"/>
        <v>#N/A</v>
      </c>
      <c r="BJ177" s="66">
        <f t="shared" si="212"/>
        <v>12.5</v>
      </c>
      <c r="BK177" s="66" t="e">
        <f t="shared" si="212"/>
        <v>#N/A</v>
      </c>
      <c r="BL177" s="66" t="e">
        <f t="shared" si="212"/>
        <v>#N/A</v>
      </c>
      <c r="BM177" s="66" t="e">
        <f t="shared" si="212"/>
        <v>#N/A</v>
      </c>
      <c r="BN177" s="66" t="e">
        <f t="shared" si="212"/>
        <v>#N/A</v>
      </c>
      <c r="BO177" s="66" t="e">
        <f t="shared" si="212"/>
        <v>#N/A</v>
      </c>
      <c r="BP177" s="66" t="e">
        <f t="shared" si="212"/>
        <v>#N/A</v>
      </c>
      <c r="BQ177" s="66">
        <f t="shared" si="212"/>
        <v>16.8</v>
      </c>
      <c r="BR177" s="66" t="e">
        <f t="shared" si="212"/>
        <v>#N/A</v>
      </c>
      <c r="BS177" s="66" t="e">
        <f t="shared" si="212"/>
        <v>#N/A</v>
      </c>
      <c r="BT177" s="66" t="e">
        <f t="shared" si="210"/>
        <v>#N/A</v>
      </c>
      <c r="BU177" s="66" t="e">
        <f t="shared" si="210"/>
        <v>#N/A</v>
      </c>
      <c r="BV177" s="66" t="e">
        <f t="shared" si="210"/>
        <v>#N/A</v>
      </c>
      <c r="BW177" s="66">
        <f t="shared" si="210"/>
        <v>23</v>
      </c>
      <c r="BX177" s="66">
        <f t="shared" si="210"/>
        <v>17</v>
      </c>
      <c r="BY177" s="66" t="e">
        <f t="shared" si="210"/>
        <v>#N/A</v>
      </c>
      <c r="BZ177" s="66">
        <f t="shared" si="210"/>
        <v>17.2</v>
      </c>
      <c r="CA177" s="66" t="e">
        <f t="shared" si="210"/>
        <v>#N/A</v>
      </c>
      <c r="CB177" s="66" t="e">
        <f t="shared" si="210"/>
        <v>#N/A</v>
      </c>
      <c r="CC177" s="66">
        <f t="shared" si="210"/>
        <v>17.7</v>
      </c>
      <c r="CD177" s="66" t="e">
        <f t="shared" si="210"/>
        <v>#N/A</v>
      </c>
      <c r="CE177" s="66">
        <f t="shared" si="210"/>
        <v>32.200000000000003</v>
      </c>
      <c r="CF177" s="66" t="e">
        <f t="shared" si="210"/>
        <v>#N/A</v>
      </c>
      <c r="CG177" s="66" t="e">
        <f t="shared" si="210"/>
        <v>#N/A</v>
      </c>
      <c r="CH177" s="66">
        <f t="shared" si="209"/>
        <v>21.75</v>
      </c>
      <c r="CI177" s="66" t="e">
        <f t="shared" si="209"/>
        <v>#N/A</v>
      </c>
      <c r="CJ177" s="66" t="e">
        <f t="shared" si="209"/>
        <v>#N/A</v>
      </c>
      <c r="CK177" s="66" t="e">
        <f t="shared" si="209"/>
        <v>#N/A</v>
      </c>
      <c r="CL177" s="66">
        <f t="shared" si="209"/>
        <v>11.3</v>
      </c>
      <c r="CM177" s="66" t="e">
        <f t="shared" si="209"/>
        <v>#N/A</v>
      </c>
      <c r="CN177" s="66" t="e">
        <f t="shared" si="209"/>
        <v>#N/A</v>
      </c>
      <c r="CO177" s="66">
        <f t="shared" si="209"/>
        <v>6.5</v>
      </c>
      <c r="CP177" s="66" t="e">
        <f t="shared" si="209"/>
        <v>#N/A</v>
      </c>
      <c r="CQ177" s="66" t="e">
        <f t="shared" si="209"/>
        <v>#N/A</v>
      </c>
      <c r="CR177" s="66" t="e">
        <f t="shared" si="209"/>
        <v>#N/A</v>
      </c>
      <c r="CS177" s="66" t="e">
        <f t="shared" si="209"/>
        <v>#N/A</v>
      </c>
      <c r="CT177" s="66">
        <f t="shared" si="209"/>
        <v>29.3</v>
      </c>
      <c r="CU177" s="66" t="e">
        <f t="shared" si="209"/>
        <v>#N/A</v>
      </c>
      <c r="CV177" s="66" t="e">
        <f t="shared" si="209"/>
        <v>#N/A</v>
      </c>
      <c r="CW177" s="66">
        <f t="shared" si="211"/>
        <v>8.6999999999999993</v>
      </c>
      <c r="CX177" s="66" t="e">
        <f t="shared" si="211"/>
        <v>#N/A</v>
      </c>
      <c r="CY177" s="66" t="e">
        <f t="shared" si="211"/>
        <v>#N/A</v>
      </c>
      <c r="CZ177" s="66" t="e">
        <f>IF(#REF!="",NA(),#REF!)</f>
        <v>#REF!</v>
      </c>
      <c r="DA177" s="66" t="e">
        <f>IF(#REF!="",NA(),#REF!)</f>
        <v>#REF!</v>
      </c>
      <c r="DB177" s="66" t="e">
        <f>IF(#REF!="",NA(),#REF!)</f>
        <v>#REF!</v>
      </c>
      <c r="DC177" s="66" t="e">
        <f>IF(#REF!="",NA(),#REF!)</f>
        <v>#REF!</v>
      </c>
      <c r="DD177" s="66" t="e">
        <f>IF(#REF!="",NA(),#REF!)</f>
        <v>#REF!</v>
      </c>
      <c r="DE177" s="66" t="e">
        <f>IF(#REF!="",NA(),#REF!)</f>
        <v>#REF!</v>
      </c>
      <c r="DF177" s="66" t="e">
        <f>IF(#REF!="",NA(),#REF!)</f>
        <v>#REF!</v>
      </c>
      <c r="DG177" s="66" t="e">
        <f>IF(#REF!="",NA(),#REF!)</f>
        <v>#REF!</v>
      </c>
      <c r="DH177" s="66" t="e">
        <f>IF(#REF!="",NA(),#REF!)</f>
        <v>#REF!</v>
      </c>
      <c r="DI177" s="66" t="e">
        <f>IF(#REF!="",NA(),#REF!)</f>
        <v>#REF!</v>
      </c>
      <c r="DJ177" s="66" t="e">
        <f>IF(#REF!="",NA(),#REF!)</f>
        <v>#REF!</v>
      </c>
      <c r="DK177" s="66" t="e">
        <f>IF(#REF!="",NA(),#REF!)</f>
        <v>#REF!</v>
      </c>
      <c r="DL177" s="66" t="e">
        <f>IF(#REF!="",NA(),#REF!)</f>
        <v>#REF!</v>
      </c>
      <c r="DM177" s="66" t="e">
        <f>IF(#REF!="",NA(),#REF!)</f>
        <v>#REF!</v>
      </c>
      <c r="DN177" s="66" t="e">
        <f>IF(#REF!="",NA(),#REF!)</f>
        <v>#REF!</v>
      </c>
      <c r="DO177" s="66" t="e">
        <f>IF(#REF!="",NA(),#REF!)</f>
        <v>#REF!</v>
      </c>
      <c r="DP177" s="66" t="e">
        <f>IF(#REF!="",NA(),#REF!)</f>
        <v>#REF!</v>
      </c>
      <c r="DQ177" s="66" t="e">
        <f>IF(#REF!="",NA(),#REF!)</f>
        <v>#REF!</v>
      </c>
      <c r="DR177" s="66" t="e">
        <f>IF(#REF!="",NA(),#REF!)</f>
        <v>#REF!</v>
      </c>
      <c r="DS177" s="66" t="e">
        <f>IF(#REF!="",NA(),#REF!)</f>
        <v>#REF!</v>
      </c>
      <c r="DT177" s="66" t="e">
        <f>IF(#REF!="",NA(),#REF!)</f>
        <v>#REF!</v>
      </c>
      <c r="DU177" s="66" t="e">
        <f>IF(#REF!="",NA(),#REF!)</f>
        <v>#REF!</v>
      </c>
      <c r="DV177" s="66" t="e">
        <f>IF(#REF!="",NA(),#REF!)</f>
        <v>#REF!</v>
      </c>
      <c r="DW177" s="66" t="e">
        <f>IF(#REF!="",NA(),#REF!)</f>
        <v>#REF!</v>
      </c>
      <c r="DX177" s="67" t="e">
        <f>IF(#REF!="",NA(),#REF!)</f>
        <v>#REF!</v>
      </c>
      <c r="DY177" s="304"/>
      <c r="DZ177" s="307"/>
      <c r="EA177" s="68"/>
      <c r="EB177" s="58" t="s">
        <v>69</v>
      </c>
      <c r="EC177" s="310"/>
      <c r="ED177" s="312"/>
      <c r="EE177" s="313"/>
      <c r="EF177" s="313"/>
      <c r="EG177" s="313"/>
      <c r="EH177" s="313"/>
      <c r="EI177" s="313"/>
      <c r="EJ177" s="53" t="str">
        <f t="shared" si="218"/>
        <v/>
      </c>
      <c r="EK177" s="53" t="str">
        <f t="shared" si="218"/>
        <v/>
      </c>
      <c r="EL177" s="70">
        <f t="shared" si="218"/>
        <v>4.5999999999999996</v>
      </c>
      <c r="EM177" t="str">
        <f t="shared" si="218"/>
        <v/>
      </c>
      <c r="EN177" t="str">
        <f t="shared" si="218"/>
        <v/>
      </c>
      <c r="EO177">
        <f t="shared" si="218"/>
        <v>12.5</v>
      </c>
      <c r="EP177" t="str">
        <f t="shared" si="218"/>
        <v/>
      </c>
      <c r="EQ177" t="str">
        <f t="shared" si="218"/>
        <v/>
      </c>
      <c r="ER177" t="str">
        <f t="shared" si="218"/>
        <v/>
      </c>
      <c r="ES177" t="str">
        <f t="shared" si="218"/>
        <v/>
      </c>
      <c r="ET177" t="str">
        <f t="shared" si="218"/>
        <v/>
      </c>
      <c r="EU177" t="str">
        <f t="shared" si="218"/>
        <v/>
      </c>
      <c r="EV177">
        <f t="shared" si="218"/>
        <v>16.8</v>
      </c>
      <c r="EW177" t="str">
        <f t="shared" si="218"/>
        <v/>
      </c>
      <c r="EX177" t="str">
        <f t="shared" si="218"/>
        <v/>
      </c>
      <c r="EY177" t="str">
        <f t="shared" si="217"/>
        <v/>
      </c>
      <c r="EZ177" t="str">
        <f t="shared" si="165"/>
        <v/>
      </c>
      <c r="FA177" t="str">
        <f t="shared" si="165"/>
        <v/>
      </c>
      <c r="FB177">
        <f t="shared" si="165"/>
        <v>23</v>
      </c>
      <c r="FC177">
        <f t="shared" si="165"/>
        <v>17</v>
      </c>
      <c r="FD177" t="str">
        <f t="shared" si="193"/>
        <v/>
      </c>
      <c r="FE177">
        <f t="shared" si="193"/>
        <v>17.2</v>
      </c>
      <c r="FF177" t="str">
        <f t="shared" si="193"/>
        <v/>
      </c>
      <c r="FG177" t="str">
        <f t="shared" si="193"/>
        <v/>
      </c>
      <c r="FH177">
        <f t="shared" si="193"/>
        <v>17.7</v>
      </c>
      <c r="FI177" t="str">
        <f t="shared" si="193"/>
        <v/>
      </c>
      <c r="FJ177">
        <f t="shared" si="193"/>
        <v>32.200000000000003</v>
      </c>
      <c r="FK177" t="str">
        <f t="shared" si="193"/>
        <v/>
      </c>
      <c r="FL177" t="str">
        <f t="shared" si="193"/>
        <v/>
      </c>
      <c r="FM177">
        <f t="shared" si="163"/>
        <v>21.75</v>
      </c>
      <c r="FN177" t="str">
        <f t="shared" si="163"/>
        <v/>
      </c>
      <c r="FO177" t="str">
        <f t="shared" si="163"/>
        <v/>
      </c>
      <c r="FP177" t="str">
        <f t="shared" si="163"/>
        <v/>
      </c>
      <c r="FQ177">
        <f t="shared" si="163"/>
        <v>11.3</v>
      </c>
      <c r="FR177" t="str">
        <f t="shared" si="163"/>
        <v/>
      </c>
      <c r="FS177" t="str">
        <f t="shared" si="204"/>
        <v/>
      </c>
      <c r="FT177">
        <f t="shared" si="204"/>
        <v>6.5</v>
      </c>
      <c r="FU177" t="str">
        <f t="shared" si="204"/>
        <v/>
      </c>
      <c r="FV177" t="str">
        <f t="shared" si="204"/>
        <v/>
      </c>
      <c r="FW177" t="str">
        <f t="shared" si="204"/>
        <v/>
      </c>
      <c r="FX177" t="str">
        <f t="shared" si="204"/>
        <v/>
      </c>
      <c r="FY177">
        <f t="shared" si="204"/>
        <v>29.3</v>
      </c>
      <c r="FZ177" t="str">
        <f t="shared" si="204"/>
        <v/>
      </c>
      <c r="GA177" t="str">
        <f t="shared" si="204"/>
        <v/>
      </c>
      <c r="GB177">
        <f t="shared" si="189"/>
        <v>8.6999999999999993</v>
      </c>
      <c r="GC177" t="str">
        <f t="shared" si="189"/>
        <v/>
      </c>
      <c r="GD177" t="str">
        <f t="shared" si="189"/>
        <v/>
      </c>
      <c r="GE177" t="str">
        <f t="shared" si="189"/>
        <v/>
      </c>
      <c r="GF177" t="str">
        <f t="shared" si="189"/>
        <v/>
      </c>
      <c r="GG177" t="str">
        <f t="shared" si="189"/>
        <v/>
      </c>
      <c r="GH177" t="str">
        <f t="shared" si="189"/>
        <v/>
      </c>
      <c r="GI177" t="str">
        <f t="shared" si="189"/>
        <v/>
      </c>
      <c r="GJ177" t="str">
        <f t="shared" si="202"/>
        <v/>
      </c>
      <c r="GK177" t="str">
        <f t="shared" si="202"/>
        <v/>
      </c>
      <c r="GL177" t="str">
        <f t="shared" si="202"/>
        <v/>
      </c>
      <c r="GM177" t="str">
        <f t="shared" si="202"/>
        <v/>
      </c>
      <c r="GN177" t="str">
        <f t="shared" si="202"/>
        <v/>
      </c>
      <c r="GO177" t="str">
        <f t="shared" si="202"/>
        <v/>
      </c>
      <c r="GP177" t="str">
        <f t="shared" si="202"/>
        <v/>
      </c>
      <c r="GQ177" t="str">
        <f t="shared" si="202"/>
        <v/>
      </c>
      <c r="GR177" t="str">
        <f t="shared" si="202"/>
        <v/>
      </c>
      <c r="GS177" t="str">
        <f t="shared" si="173"/>
        <v/>
      </c>
      <c r="GT177" t="str">
        <f t="shared" si="173"/>
        <v/>
      </c>
      <c r="GU177" t="str">
        <f t="shared" si="173"/>
        <v/>
      </c>
      <c r="GV177" t="str">
        <f t="shared" si="173"/>
        <v/>
      </c>
      <c r="GW177" t="str">
        <f t="shared" si="173"/>
        <v/>
      </c>
      <c r="GX177" t="str">
        <f t="shared" si="173"/>
        <v/>
      </c>
      <c r="GY177" t="str">
        <f t="shared" si="173"/>
        <v/>
      </c>
      <c r="GZ177" t="str">
        <f t="shared" si="173"/>
        <v/>
      </c>
      <c r="HA177" t="str">
        <f t="shared" si="173"/>
        <v/>
      </c>
      <c r="HB177" t="str">
        <f t="shared" si="173"/>
        <v/>
      </c>
      <c r="HC177" s="71" t="str">
        <f t="shared" si="213"/>
        <v/>
      </c>
      <c r="HD177" s="313"/>
      <c r="HE177" s="313"/>
      <c r="HF177" s="313"/>
      <c r="HG177" s="313"/>
      <c r="HH177" s="313"/>
      <c r="HI177" s="316"/>
      <c r="HM177" s="70"/>
      <c r="KC177" s="71"/>
      <c r="KE177" s="318"/>
      <c r="KF177" s="72"/>
      <c r="KG177" s="72"/>
      <c r="KH177" s="73"/>
      <c r="KI177" s="74"/>
      <c r="KJ177" s="74"/>
      <c r="KK177" s="74"/>
      <c r="KL177" s="74"/>
      <c r="KM177" s="74"/>
      <c r="KN177" s="74"/>
      <c r="KO177" s="74"/>
      <c r="KP177" s="74"/>
      <c r="KQ177" s="74"/>
      <c r="KR177" s="74"/>
      <c r="KS177" s="74"/>
      <c r="KT177" s="74"/>
      <c r="KU177" s="74"/>
      <c r="KV177" s="74"/>
      <c r="KW177" s="74"/>
      <c r="KX177" s="74"/>
      <c r="KY177" s="74"/>
      <c r="KZ177" s="74"/>
      <c r="LA177" s="74"/>
      <c r="LB177" s="74"/>
      <c r="LC177" s="74"/>
      <c r="LD177" s="74"/>
      <c r="LE177" s="74"/>
      <c r="LF177" s="74"/>
      <c r="LG177" s="74"/>
      <c r="LH177" s="74"/>
      <c r="LI177" s="74"/>
      <c r="LJ177" s="74"/>
      <c r="LK177" s="74"/>
      <c r="LL177" s="74"/>
      <c r="LM177" s="74"/>
      <c r="LN177" s="74"/>
      <c r="LO177" s="74"/>
      <c r="LP177" s="74"/>
      <c r="LQ177" s="74"/>
      <c r="LR177" s="74"/>
      <c r="LS177" s="74"/>
      <c r="LT177" s="74"/>
      <c r="LU177" s="74"/>
      <c r="LV177" s="74"/>
      <c r="LW177" s="74"/>
      <c r="LX177" s="74"/>
      <c r="LY177" s="74"/>
      <c r="LZ177" s="74"/>
    </row>
    <row r="178" spans="1:434" ht="17" thickBot="1">
      <c r="A178" s="319"/>
      <c r="B178" s="307"/>
      <c r="C178" s="307"/>
      <c r="D178" s="307"/>
      <c r="E178" s="58" t="s">
        <v>70</v>
      </c>
      <c r="F178" s="310"/>
      <c r="G178" s="42"/>
      <c r="H178" s="42"/>
      <c r="I178" s="59">
        <v>10.1</v>
      </c>
      <c r="J178" s="60"/>
      <c r="K178" s="61"/>
      <c r="L178" s="60">
        <v>7</v>
      </c>
      <c r="M178" s="61"/>
      <c r="N178" s="60"/>
      <c r="O178" s="61"/>
      <c r="P178" s="61"/>
      <c r="Q178" s="61"/>
      <c r="R178" s="61"/>
      <c r="S178" s="60">
        <v>4.5999999999999996</v>
      </c>
      <c r="T178" s="60"/>
      <c r="U178" s="60"/>
      <c r="V178" s="61"/>
      <c r="W178" s="61"/>
      <c r="X178" s="61"/>
      <c r="Y178" s="108">
        <v>2</v>
      </c>
      <c r="Z178" s="60">
        <v>5</v>
      </c>
      <c r="AA178" s="61"/>
      <c r="AB178" s="60">
        <v>6.2</v>
      </c>
      <c r="AC178" s="61"/>
      <c r="AD178" s="60"/>
      <c r="AE178" s="60">
        <v>8.5</v>
      </c>
      <c r="AF178" s="61"/>
      <c r="AG178" s="60">
        <v>2.9</v>
      </c>
      <c r="AH178" s="61"/>
      <c r="AI178" s="61"/>
      <c r="AJ178" s="60">
        <v>6.8500000000000005</v>
      </c>
      <c r="AK178" s="62"/>
      <c r="AL178" s="62"/>
      <c r="AM178" s="62"/>
      <c r="AN178" s="63">
        <v>10.8</v>
      </c>
      <c r="AO178" s="62"/>
      <c r="AP178" s="62"/>
      <c r="AQ178" s="63">
        <v>6.2</v>
      </c>
      <c r="AR178" s="62"/>
      <c r="AS178" s="62"/>
      <c r="AT178" s="62"/>
      <c r="AU178" s="62"/>
      <c r="AV178" s="63">
        <v>1.4</v>
      </c>
      <c r="AW178" s="62"/>
      <c r="AX178" s="62"/>
      <c r="AY178" s="64">
        <v>12.3</v>
      </c>
      <c r="AZ178" s="63"/>
      <c r="BA178" s="63"/>
      <c r="BC178" s="319"/>
      <c r="BD178">
        <v>0</v>
      </c>
      <c r="BE178" s="65" t="e">
        <f t="shared" si="212"/>
        <v>#N/A</v>
      </c>
      <c r="BF178" s="65" t="e">
        <f t="shared" si="212"/>
        <v>#N/A</v>
      </c>
      <c r="BG178" s="65">
        <f t="shared" si="212"/>
        <v>10.1</v>
      </c>
      <c r="BH178" s="66" t="e">
        <f t="shared" si="212"/>
        <v>#N/A</v>
      </c>
      <c r="BI178" s="66" t="e">
        <f t="shared" si="212"/>
        <v>#N/A</v>
      </c>
      <c r="BJ178" s="66">
        <f t="shared" si="212"/>
        <v>7</v>
      </c>
      <c r="BK178" s="66" t="e">
        <f t="shared" si="212"/>
        <v>#N/A</v>
      </c>
      <c r="BL178" s="66" t="e">
        <f t="shared" si="212"/>
        <v>#N/A</v>
      </c>
      <c r="BM178" s="66" t="e">
        <f t="shared" si="212"/>
        <v>#N/A</v>
      </c>
      <c r="BN178" s="66" t="e">
        <f t="shared" si="212"/>
        <v>#N/A</v>
      </c>
      <c r="BO178" s="66" t="e">
        <f t="shared" si="212"/>
        <v>#N/A</v>
      </c>
      <c r="BP178" s="66" t="e">
        <f t="shared" si="212"/>
        <v>#N/A</v>
      </c>
      <c r="BQ178" s="66">
        <f t="shared" si="212"/>
        <v>4.5999999999999996</v>
      </c>
      <c r="BR178" s="66" t="e">
        <f t="shared" si="212"/>
        <v>#N/A</v>
      </c>
      <c r="BS178" s="66" t="e">
        <f t="shared" si="212"/>
        <v>#N/A</v>
      </c>
      <c r="BT178" s="66" t="e">
        <f t="shared" si="210"/>
        <v>#N/A</v>
      </c>
      <c r="BU178" s="66" t="e">
        <f t="shared" si="210"/>
        <v>#N/A</v>
      </c>
      <c r="BV178" s="66" t="e">
        <f t="shared" si="210"/>
        <v>#N/A</v>
      </c>
      <c r="BW178" s="66">
        <f t="shared" si="210"/>
        <v>2</v>
      </c>
      <c r="BX178" s="66">
        <f t="shared" si="210"/>
        <v>5</v>
      </c>
      <c r="BY178" s="66" t="e">
        <f t="shared" si="210"/>
        <v>#N/A</v>
      </c>
      <c r="BZ178" s="66">
        <f t="shared" si="210"/>
        <v>6.2</v>
      </c>
      <c r="CA178" s="66" t="e">
        <f t="shared" si="210"/>
        <v>#N/A</v>
      </c>
      <c r="CB178" s="66" t="e">
        <f t="shared" si="210"/>
        <v>#N/A</v>
      </c>
      <c r="CC178" s="66">
        <f t="shared" si="210"/>
        <v>8.5</v>
      </c>
      <c r="CD178" s="66" t="e">
        <f t="shared" si="210"/>
        <v>#N/A</v>
      </c>
      <c r="CE178" s="66">
        <f t="shared" si="210"/>
        <v>2.9</v>
      </c>
      <c r="CF178" s="66" t="e">
        <f t="shared" si="210"/>
        <v>#N/A</v>
      </c>
      <c r="CG178" s="66" t="e">
        <f t="shared" si="210"/>
        <v>#N/A</v>
      </c>
      <c r="CH178" s="66">
        <f t="shared" si="209"/>
        <v>6.8500000000000005</v>
      </c>
      <c r="CI178" s="66" t="e">
        <f t="shared" si="209"/>
        <v>#N/A</v>
      </c>
      <c r="CJ178" s="66" t="e">
        <f t="shared" si="209"/>
        <v>#N/A</v>
      </c>
      <c r="CK178" s="66" t="e">
        <f t="shared" si="209"/>
        <v>#N/A</v>
      </c>
      <c r="CL178" s="66">
        <f t="shared" si="209"/>
        <v>10.8</v>
      </c>
      <c r="CM178" s="66" t="e">
        <f t="shared" si="209"/>
        <v>#N/A</v>
      </c>
      <c r="CN178" s="66" t="e">
        <f t="shared" si="209"/>
        <v>#N/A</v>
      </c>
      <c r="CO178" s="66">
        <f t="shared" si="209"/>
        <v>6.2</v>
      </c>
      <c r="CP178" s="66" t="e">
        <f t="shared" si="209"/>
        <v>#N/A</v>
      </c>
      <c r="CQ178" s="66" t="e">
        <f t="shared" si="209"/>
        <v>#N/A</v>
      </c>
      <c r="CR178" s="66" t="e">
        <f t="shared" si="209"/>
        <v>#N/A</v>
      </c>
      <c r="CS178" s="66" t="e">
        <f t="shared" si="209"/>
        <v>#N/A</v>
      </c>
      <c r="CT178" s="66">
        <f t="shared" si="209"/>
        <v>1.4</v>
      </c>
      <c r="CU178" s="66" t="e">
        <f t="shared" si="209"/>
        <v>#N/A</v>
      </c>
      <c r="CV178" s="66" t="e">
        <f t="shared" si="209"/>
        <v>#N/A</v>
      </c>
      <c r="CW178" s="66">
        <f t="shared" si="211"/>
        <v>12.3</v>
      </c>
      <c r="CX178" s="66" t="e">
        <f t="shared" si="211"/>
        <v>#N/A</v>
      </c>
      <c r="CY178" s="66" t="e">
        <f t="shared" si="211"/>
        <v>#N/A</v>
      </c>
      <c r="CZ178" s="66" t="e">
        <f>IF(#REF!="",NA(),#REF!)</f>
        <v>#REF!</v>
      </c>
      <c r="DA178" s="66" t="e">
        <f>IF(#REF!="",NA(),#REF!)</f>
        <v>#REF!</v>
      </c>
      <c r="DB178" s="66" t="e">
        <f>IF(#REF!="",NA(),#REF!)</f>
        <v>#REF!</v>
      </c>
      <c r="DC178" s="66" t="e">
        <f>IF(#REF!="",NA(),#REF!)</f>
        <v>#REF!</v>
      </c>
      <c r="DD178" s="66" t="e">
        <f>IF(#REF!="",NA(),#REF!)</f>
        <v>#REF!</v>
      </c>
      <c r="DE178" s="66" t="e">
        <f>IF(#REF!="",NA(),#REF!)</f>
        <v>#REF!</v>
      </c>
      <c r="DF178" s="66" t="e">
        <f>IF(#REF!="",NA(),#REF!)</f>
        <v>#REF!</v>
      </c>
      <c r="DG178" s="66" t="e">
        <f>IF(#REF!="",NA(),#REF!)</f>
        <v>#REF!</v>
      </c>
      <c r="DH178" s="66" t="e">
        <f>IF(#REF!="",NA(),#REF!)</f>
        <v>#REF!</v>
      </c>
      <c r="DI178" s="66" t="e">
        <f>IF(#REF!="",NA(),#REF!)</f>
        <v>#REF!</v>
      </c>
      <c r="DJ178" s="66" t="e">
        <f>IF(#REF!="",NA(),#REF!)</f>
        <v>#REF!</v>
      </c>
      <c r="DK178" s="66" t="e">
        <f>IF(#REF!="",NA(),#REF!)</f>
        <v>#REF!</v>
      </c>
      <c r="DL178" s="66" t="e">
        <f>IF(#REF!="",NA(),#REF!)</f>
        <v>#REF!</v>
      </c>
      <c r="DM178" s="66" t="e">
        <f>IF(#REF!="",NA(),#REF!)</f>
        <v>#REF!</v>
      </c>
      <c r="DN178" s="66" t="e">
        <f>IF(#REF!="",NA(),#REF!)</f>
        <v>#REF!</v>
      </c>
      <c r="DO178" s="66" t="e">
        <f>IF(#REF!="",NA(),#REF!)</f>
        <v>#REF!</v>
      </c>
      <c r="DP178" s="66" t="e">
        <f>IF(#REF!="",NA(),#REF!)</f>
        <v>#REF!</v>
      </c>
      <c r="DQ178" s="66" t="e">
        <f>IF(#REF!="",NA(),#REF!)</f>
        <v>#REF!</v>
      </c>
      <c r="DR178" s="66" t="e">
        <f>IF(#REF!="",NA(),#REF!)</f>
        <v>#REF!</v>
      </c>
      <c r="DS178" s="66" t="e">
        <f>IF(#REF!="",NA(),#REF!)</f>
        <v>#REF!</v>
      </c>
      <c r="DT178" s="66" t="e">
        <f>IF(#REF!="",NA(),#REF!)</f>
        <v>#REF!</v>
      </c>
      <c r="DU178" s="66" t="e">
        <f>IF(#REF!="",NA(),#REF!)</f>
        <v>#REF!</v>
      </c>
      <c r="DV178" s="66" t="e">
        <f>IF(#REF!="",NA(),#REF!)</f>
        <v>#REF!</v>
      </c>
      <c r="DW178" s="66" t="e">
        <f>IF(#REF!="",NA(),#REF!)</f>
        <v>#REF!</v>
      </c>
      <c r="DX178" s="67" t="e">
        <f>IF(#REF!="",NA(),#REF!)</f>
        <v>#REF!</v>
      </c>
      <c r="DY178" s="304"/>
      <c r="DZ178" s="307"/>
      <c r="EA178" s="68"/>
      <c r="EB178" s="58" t="s">
        <v>70</v>
      </c>
      <c r="EC178" s="310"/>
      <c r="ED178" s="312"/>
      <c r="EE178" s="313"/>
      <c r="EF178" s="313"/>
      <c r="EG178" s="313"/>
      <c r="EH178" s="313"/>
      <c r="EI178" s="313"/>
      <c r="EJ178" s="53" t="str">
        <f t="shared" si="218"/>
        <v/>
      </c>
      <c r="EK178" s="53" t="str">
        <f t="shared" si="218"/>
        <v/>
      </c>
      <c r="EL178" s="70">
        <f t="shared" si="218"/>
        <v>10.1</v>
      </c>
      <c r="EM178" t="str">
        <f t="shared" si="218"/>
        <v/>
      </c>
      <c r="EN178" t="str">
        <f t="shared" si="218"/>
        <v/>
      </c>
      <c r="EO178">
        <f t="shared" si="218"/>
        <v>7</v>
      </c>
      <c r="EP178" t="str">
        <f t="shared" si="218"/>
        <v/>
      </c>
      <c r="EQ178" t="str">
        <f t="shared" si="218"/>
        <v/>
      </c>
      <c r="ER178" t="str">
        <f t="shared" si="218"/>
        <v/>
      </c>
      <c r="ES178" t="str">
        <f t="shared" si="218"/>
        <v/>
      </c>
      <c r="ET178" t="str">
        <f t="shared" si="218"/>
        <v/>
      </c>
      <c r="EU178" t="str">
        <f t="shared" si="218"/>
        <v/>
      </c>
      <c r="EV178">
        <f t="shared" si="218"/>
        <v>4.5999999999999996</v>
      </c>
      <c r="EW178" t="str">
        <f t="shared" si="218"/>
        <v/>
      </c>
      <c r="EX178" t="str">
        <f t="shared" si="218"/>
        <v/>
      </c>
      <c r="EY178" t="str">
        <f t="shared" si="217"/>
        <v/>
      </c>
      <c r="EZ178" t="str">
        <f t="shared" si="165"/>
        <v/>
      </c>
      <c r="FA178" t="str">
        <f t="shared" si="165"/>
        <v/>
      </c>
      <c r="FB178">
        <f t="shared" si="165"/>
        <v>2</v>
      </c>
      <c r="FC178">
        <f t="shared" si="165"/>
        <v>5</v>
      </c>
      <c r="FD178" t="str">
        <f t="shared" si="193"/>
        <v/>
      </c>
      <c r="FE178">
        <f t="shared" si="193"/>
        <v>6.2</v>
      </c>
      <c r="FF178" t="str">
        <f t="shared" si="193"/>
        <v/>
      </c>
      <c r="FG178" t="str">
        <f t="shared" ref="FG178:FO208" si="222">IF(ISNUMBER(CB178),CB178,"")</f>
        <v/>
      </c>
      <c r="FH178">
        <f t="shared" si="222"/>
        <v>8.5</v>
      </c>
      <c r="FI178" t="str">
        <f t="shared" si="222"/>
        <v/>
      </c>
      <c r="FJ178">
        <f t="shared" si="222"/>
        <v>2.9</v>
      </c>
      <c r="FK178" t="str">
        <f t="shared" si="222"/>
        <v/>
      </c>
      <c r="FL178" t="str">
        <f t="shared" si="222"/>
        <v/>
      </c>
      <c r="FM178">
        <f t="shared" si="163"/>
        <v>6.8500000000000005</v>
      </c>
      <c r="FN178" t="str">
        <f t="shared" si="163"/>
        <v/>
      </c>
      <c r="FO178" t="str">
        <f t="shared" si="163"/>
        <v/>
      </c>
      <c r="FP178" t="str">
        <f t="shared" si="163"/>
        <v/>
      </c>
      <c r="FQ178">
        <f t="shared" si="163"/>
        <v>10.8</v>
      </c>
      <c r="FR178" t="str">
        <f t="shared" si="163"/>
        <v/>
      </c>
      <c r="FS178" t="str">
        <f t="shared" si="204"/>
        <v/>
      </c>
      <c r="FT178">
        <f t="shared" si="204"/>
        <v>6.2</v>
      </c>
      <c r="FU178" t="str">
        <f t="shared" si="204"/>
        <v/>
      </c>
      <c r="FV178" t="str">
        <f t="shared" si="204"/>
        <v/>
      </c>
      <c r="FW178" t="str">
        <f t="shared" si="204"/>
        <v/>
      </c>
      <c r="FX178" t="str">
        <f t="shared" si="204"/>
        <v/>
      </c>
      <c r="FY178">
        <f t="shared" si="204"/>
        <v>1.4</v>
      </c>
      <c r="FZ178" t="str">
        <f t="shared" si="204"/>
        <v/>
      </c>
      <c r="GA178" t="str">
        <f t="shared" si="204"/>
        <v/>
      </c>
      <c r="GB178">
        <f t="shared" si="189"/>
        <v>12.3</v>
      </c>
      <c r="GC178" t="str">
        <f t="shared" si="189"/>
        <v/>
      </c>
      <c r="GD178" t="str">
        <f t="shared" si="189"/>
        <v/>
      </c>
      <c r="GE178" t="str">
        <f t="shared" si="189"/>
        <v/>
      </c>
      <c r="GF178" t="str">
        <f t="shared" si="189"/>
        <v/>
      </c>
      <c r="GG178" t="str">
        <f t="shared" si="189"/>
        <v/>
      </c>
      <c r="GH178" t="str">
        <f t="shared" si="189"/>
        <v/>
      </c>
      <c r="GI178" t="str">
        <f t="shared" si="189"/>
        <v/>
      </c>
      <c r="GJ178" t="str">
        <f t="shared" si="202"/>
        <v/>
      </c>
      <c r="GK178" t="str">
        <f t="shared" si="202"/>
        <v/>
      </c>
      <c r="GL178" t="str">
        <f t="shared" si="202"/>
        <v/>
      </c>
      <c r="GM178" t="str">
        <f t="shared" si="202"/>
        <v/>
      </c>
      <c r="GN178" t="str">
        <f t="shared" si="202"/>
        <v/>
      </c>
      <c r="GO178" t="str">
        <f t="shared" si="202"/>
        <v/>
      </c>
      <c r="GP178" t="str">
        <f t="shared" si="202"/>
        <v/>
      </c>
      <c r="GQ178" t="str">
        <f t="shared" si="202"/>
        <v/>
      </c>
      <c r="GR178" t="str">
        <f t="shared" si="202"/>
        <v/>
      </c>
      <c r="GS178" t="str">
        <f t="shared" si="202"/>
        <v/>
      </c>
      <c r="GT178" t="str">
        <f t="shared" si="202"/>
        <v/>
      </c>
      <c r="GU178" t="str">
        <f t="shared" si="202"/>
        <v/>
      </c>
      <c r="GV178" t="str">
        <f t="shared" si="202"/>
        <v/>
      </c>
      <c r="GW178" t="str">
        <f t="shared" si="202"/>
        <v/>
      </c>
      <c r="GX178" t="str">
        <f t="shared" si="202"/>
        <v/>
      </c>
      <c r="GY178" t="str">
        <f t="shared" si="202"/>
        <v/>
      </c>
      <c r="GZ178" t="str">
        <f t="shared" ref="GZ178:HC241" si="223">IF(ISNUMBER(DU178),DU178,"")</f>
        <v/>
      </c>
      <c r="HA178" t="str">
        <f t="shared" si="223"/>
        <v/>
      </c>
      <c r="HB178" t="str">
        <f t="shared" si="223"/>
        <v/>
      </c>
      <c r="HC178" s="71" t="str">
        <f t="shared" si="213"/>
        <v/>
      </c>
      <c r="HD178" s="313"/>
      <c r="HE178" s="313"/>
      <c r="HF178" s="313"/>
      <c r="HG178" s="313"/>
      <c r="HH178" s="313"/>
      <c r="HI178" s="316"/>
      <c r="HM178" s="70"/>
      <c r="KC178" s="71"/>
      <c r="KE178" s="318"/>
      <c r="KF178" s="72"/>
      <c r="KG178" s="72"/>
      <c r="KH178" s="73"/>
      <c r="KI178" s="74"/>
      <c r="KJ178" s="74"/>
      <c r="KK178" s="74"/>
      <c r="KL178" s="74"/>
      <c r="KM178" s="74"/>
      <c r="KN178" s="74"/>
      <c r="KO178" s="74"/>
      <c r="KP178" s="74"/>
      <c r="KQ178" s="74"/>
      <c r="KR178" s="74"/>
      <c r="KS178" s="74"/>
      <c r="KT178" s="74"/>
      <c r="KU178" s="74"/>
      <c r="KV178" s="74"/>
      <c r="KW178" s="74"/>
      <c r="KX178" s="74"/>
      <c r="KY178" s="74"/>
      <c r="KZ178" s="74"/>
      <c r="LA178" s="74"/>
      <c r="LB178" s="74"/>
      <c r="LC178" s="74"/>
      <c r="LD178" s="74"/>
      <c r="LE178" s="74"/>
      <c r="LF178" s="74"/>
      <c r="LG178" s="74"/>
      <c r="LH178" s="74"/>
      <c r="LI178" s="74"/>
      <c r="LJ178" s="74"/>
      <c r="LK178" s="74"/>
      <c r="LL178" s="74"/>
      <c r="LM178" s="74"/>
      <c r="LN178" s="74"/>
      <c r="LO178" s="74"/>
      <c r="LP178" s="74"/>
      <c r="LQ178" s="74"/>
      <c r="LR178" s="74"/>
      <c r="LS178" s="74"/>
      <c r="LT178" s="74"/>
      <c r="LU178" s="74"/>
      <c r="LV178" s="74"/>
      <c r="LW178" s="74"/>
      <c r="LX178" s="74"/>
      <c r="LY178" s="74"/>
      <c r="LZ178" s="74"/>
    </row>
    <row r="179" spans="1:434" ht="17" thickBot="1">
      <c r="A179" s="319"/>
      <c r="B179" s="307"/>
      <c r="C179" s="308"/>
      <c r="D179" s="308"/>
      <c r="E179" s="94" t="s">
        <v>3</v>
      </c>
      <c r="F179" s="311"/>
      <c r="G179" s="75"/>
      <c r="H179" s="75"/>
      <c r="I179" s="95">
        <v>63.4</v>
      </c>
      <c r="J179" s="79"/>
      <c r="K179" s="80"/>
      <c r="L179" s="79">
        <v>49.599999999999994</v>
      </c>
      <c r="M179" s="80"/>
      <c r="N179" s="79"/>
      <c r="O179" s="80"/>
      <c r="P179" s="80"/>
      <c r="Q179" s="80"/>
      <c r="R179" s="80"/>
      <c r="S179" s="79">
        <v>24.7</v>
      </c>
      <c r="T179" s="79"/>
      <c r="U179" s="79"/>
      <c r="V179" s="80"/>
      <c r="W179" s="80"/>
      <c r="X179" s="80"/>
      <c r="Y179" s="79">
        <v>53.9</v>
      </c>
      <c r="Z179" s="79">
        <v>22.700000000000003</v>
      </c>
      <c r="AA179" s="80"/>
      <c r="AB179" s="79">
        <v>19.5</v>
      </c>
      <c r="AC179" s="80"/>
      <c r="AD179" s="79"/>
      <c r="AE179" s="79">
        <v>15.4</v>
      </c>
      <c r="AF179" s="80"/>
      <c r="AG179" s="79">
        <v>13.8</v>
      </c>
      <c r="AH179" s="80"/>
      <c r="AI179" s="80"/>
      <c r="AJ179" s="77">
        <v>31.450000000000003</v>
      </c>
      <c r="AK179" s="96"/>
      <c r="AL179" s="96"/>
      <c r="AM179" s="96"/>
      <c r="AN179" s="97">
        <v>49.1</v>
      </c>
      <c r="AO179" s="96"/>
      <c r="AP179" s="96"/>
      <c r="AQ179" s="97">
        <v>28.6</v>
      </c>
      <c r="AR179" s="96"/>
      <c r="AS179" s="96"/>
      <c r="AT179" s="96"/>
      <c r="AU179" s="96"/>
      <c r="AV179" s="97">
        <v>33.1</v>
      </c>
      <c r="AW179" s="96"/>
      <c r="AX179" s="96"/>
      <c r="AY179" s="98">
        <v>67.599999999999994</v>
      </c>
      <c r="AZ179" s="97"/>
      <c r="BA179" s="97"/>
      <c r="BC179" s="319"/>
      <c r="BD179">
        <v>0</v>
      </c>
      <c r="BE179" s="84" t="e">
        <f t="shared" si="212"/>
        <v>#N/A</v>
      </c>
      <c r="BF179" s="84" t="e">
        <f t="shared" si="212"/>
        <v>#N/A</v>
      </c>
      <c r="BG179" s="84">
        <f t="shared" si="212"/>
        <v>63.4</v>
      </c>
      <c r="BH179" s="85" t="e">
        <f t="shared" si="212"/>
        <v>#N/A</v>
      </c>
      <c r="BI179" s="85" t="e">
        <f t="shared" si="212"/>
        <v>#N/A</v>
      </c>
      <c r="BJ179" s="85">
        <f t="shared" si="212"/>
        <v>49.599999999999994</v>
      </c>
      <c r="BK179" s="85" t="e">
        <f t="shared" si="212"/>
        <v>#N/A</v>
      </c>
      <c r="BL179" s="85" t="e">
        <f t="shared" si="212"/>
        <v>#N/A</v>
      </c>
      <c r="BM179" s="85" t="e">
        <f t="shared" si="212"/>
        <v>#N/A</v>
      </c>
      <c r="BN179" s="85" t="e">
        <f t="shared" si="212"/>
        <v>#N/A</v>
      </c>
      <c r="BO179" s="85" t="e">
        <f t="shared" si="212"/>
        <v>#N/A</v>
      </c>
      <c r="BP179" s="85" t="e">
        <f t="shared" si="212"/>
        <v>#N/A</v>
      </c>
      <c r="BQ179" s="85">
        <f t="shared" si="212"/>
        <v>24.7</v>
      </c>
      <c r="BR179" s="85" t="e">
        <f t="shared" si="212"/>
        <v>#N/A</v>
      </c>
      <c r="BS179" s="85" t="e">
        <f t="shared" si="212"/>
        <v>#N/A</v>
      </c>
      <c r="BT179" s="85" t="e">
        <f t="shared" si="210"/>
        <v>#N/A</v>
      </c>
      <c r="BU179" s="85" t="e">
        <f t="shared" si="210"/>
        <v>#N/A</v>
      </c>
      <c r="BV179" s="85" t="e">
        <f t="shared" si="210"/>
        <v>#N/A</v>
      </c>
      <c r="BW179" s="85">
        <f t="shared" si="210"/>
        <v>53.9</v>
      </c>
      <c r="BX179" s="85">
        <f t="shared" si="210"/>
        <v>22.700000000000003</v>
      </c>
      <c r="BY179" s="85" t="e">
        <f t="shared" si="210"/>
        <v>#N/A</v>
      </c>
      <c r="BZ179" s="85">
        <f t="shared" si="210"/>
        <v>19.5</v>
      </c>
      <c r="CA179" s="85" t="e">
        <f t="shared" si="210"/>
        <v>#N/A</v>
      </c>
      <c r="CB179" s="85" t="e">
        <f t="shared" si="210"/>
        <v>#N/A</v>
      </c>
      <c r="CC179" s="85">
        <f t="shared" si="210"/>
        <v>15.4</v>
      </c>
      <c r="CD179" s="85" t="e">
        <f t="shared" si="210"/>
        <v>#N/A</v>
      </c>
      <c r="CE179" s="85">
        <f t="shared" si="210"/>
        <v>13.8</v>
      </c>
      <c r="CF179" s="85" t="e">
        <f t="shared" si="210"/>
        <v>#N/A</v>
      </c>
      <c r="CG179" s="85" t="e">
        <f t="shared" si="210"/>
        <v>#N/A</v>
      </c>
      <c r="CH179" s="85">
        <f t="shared" si="209"/>
        <v>31.450000000000003</v>
      </c>
      <c r="CI179" s="85" t="e">
        <f t="shared" si="209"/>
        <v>#N/A</v>
      </c>
      <c r="CJ179" s="85" t="e">
        <f t="shared" si="209"/>
        <v>#N/A</v>
      </c>
      <c r="CK179" s="85" t="e">
        <f t="shared" si="209"/>
        <v>#N/A</v>
      </c>
      <c r="CL179" s="85">
        <f t="shared" si="209"/>
        <v>49.1</v>
      </c>
      <c r="CM179" s="85" t="e">
        <f t="shared" si="209"/>
        <v>#N/A</v>
      </c>
      <c r="CN179" s="85" t="e">
        <f t="shared" si="209"/>
        <v>#N/A</v>
      </c>
      <c r="CO179" s="85">
        <f t="shared" si="209"/>
        <v>28.6</v>
      </c>
      <c r="CP179" s="85" t="e">
        <f t="shared" si="209"/>
        <v>#N/A</v>
      </c>
      <c r="CQ179" s="85" t="e">
        <f t="shared" si="209"/>
        <v>#N/A</v>
      </c>
      <c r="CR179" s="85" t="e">
        <f t="shared" si="209"/>
        <v>#N/A</v>
      </c>
      <c r="CS179" s="85" t="e">
        <f t="shared" si="209"/>
        <v>#N/A</v>
      </c>
      <c r="CT179" s="85">
        <f t="shared" si="209"/>
        <v>33.1</v>
      </c>
      <c r="CU179" s="85" t="e">
        <f t="shared" si="209"/>
        <v>#N/A</v>
      </c>
      <c r="CV179" s="85" t="e">
        <f t="shared" si="209"/>
        <v>#N/A</v>
      </c>
      <c r="CW179" s="85">
        <f t="shared" si="211"/>
        <v>67.599999999999994</v>
      </c>
      <c r="CX179" s="85" t="e">
        <f t="shared" si="211"/>
        <v>#N/A</v>
      </c>
      <c r="CY179" s="85" t="e">
        <f t="shared" si="211"/>
        <v>#N/A</v>
      </c>
      <c r="CZ179" s="85" t="e">
        <f>IF(#REF!="",NA(),#REF!)</f>
        <v>#REF!</v>
      </c>
      <c r="DA179" s="85" t="e">
        <f>IF(#REF!="",NA(),#REF!)</f>
        <v>#REF!</v>
      </c>
      <c r="DB179" s="85" t="e">
        <f>IF(#REF!="",NA(),#REF!)</f>
        <v>#REF!</v>
      </c>
      <c r="DC179" s="85" t="e">
        <f>IF(#REF!="",NA(),#REF!)</f>
        <v>#REF!</v>
      </c>
      <c r="DD179" s="85" t="e">
        <f>IF(#REF!="",NA(),#REF!)</f>
        <v>#REF!</v>
      </c>
      <c r="DE179" s="85" t="e">
        <f>IF(#REF!="",NA(),#REF!)</f>
        <v>#REF!</v>
      </c>
      <c r="DF179" s="85" t="e">
        <f>IF(#REF!="",NA(),#REF!)</f>
        <v>#REF!</v>
      </c>
      <c r="DG179" s="85" t="e">
        <f>IF(#REF!="",NA(),#REF!)</f>
        <v>#REF!</v>
      </c>
      <c r="DH179" s="85" t="e">
        <f>IF(#REF!="",NA(),#REF!)</f>
        <v>#REF!</v>
      </c>
      <c r="DI179" s="85" t="e">
        <f>IF(#REF!="",NA(),#REF!)</f>
        <v>#REF!</v>
      </c>
      <c r="DJ179" s="85" t="e">
        <f>IF(#REF!="",NA(),#REF!)</f>
        <v>#REF!</v>
      </c>
      <c r="DK179" s="85" t="e">
        <f>IF(#REF!="",NA(),#REF!)</f>
        <v>#REF!</v>
      </c>
      <c r="DL179" s="85" t="e">
        <f>IF(#REF!="",NA(),#REF!)</f>
        <v>#REF!</v>
      </c>
      <c r="DM179" s="85" t="e">
        <f>IF(#REF!="",NA(),#REF!)</f>
        <v>#REF!</v>
      </c>
      <c r="DN179" s="85" t="e">
        <f>IF(#REF!="",NA(),#REF!)</f>
        <v>#REF!</v>
      </c>
      <c r="DO179" s="85" t="e">
        <f>IF(#REF!="",NA(),#REF!)</f>
        <v>#REF!</v>
      </c>
      <c r="DP179" s="85" t="e">
        <f>IF(#REF!="",NA(),#REF!)</f>
        <v>#REF!</v>
      </c>
      <c r="DQ179" s="85" t="e">
        <f>IF(#REF!="",NA(),#REF!)</f>
        <v>#REF!</v>
      </c>
      <c r="DR179" s="85" t="e">
        <f>IF(#REF!="",NA(),#REF!)</f>
        <v>#REF!</v>
      </c>
      <c r="DS179" s="85" t="e">
        <f>IF(#REF!="",NA(),#REF!)</f>
        <v>#REF!</v>
      </c>
      <c r="DT179" s="85" t="e">
        <f>IF(#REF!="",NA(),#REF!)</f>
        <v>#REF!</v>
      </c>
      <c r="DU179" s="85" t="e">
        <f>IF(#REF!="",NA(),#REF!)</f>
        <v>#REF!</v>
      </c>
      <c r="DV179" s="85" t="e">
        <f>IF(#REF!="",NA(),#REF!)</f>
        <v>#REF!</v>
      </c>
      <c r="DW179" s="85" t="e">
        <f>IF(#REF!="",NA(),#REF!)</f>
        <v>#REF!</v>
      </c>
      <c r="DX179" s="86" t="e">
        <f>IF(#REF!="",NA(),#REF!)</f>
        <v>#REF!</v>
      </c>
      <c r="DY179" s="305"/>
      <c r="DZ179" s="308"/>
      <c r="EA179" s="87"/>
      <c r="EB179" s="58" t="s">
        <v>3</v>
      </c>
      <c r="EC179" s="311"/>
      <c r="ED179" s="312"/>
      <c r="EE179" s="313"/>
      <c r="EF179" s="313"/>
      <c r="EG179" s="313"/>
      <c r="EH179" s="313"/>
      <c r="EI179" s="313"/>
      <c r="EJ179" s="53" t="str">
        <f t="shared" si="218"/>
        <v/>
      </c>
      <c r="EK179" s="53" t="str">
        <f t="shared" si="218"/>
        <v/>
      </c>
      <c r="EL179" s="88">
        <f t="shared" si="218"/>
        <v>63.4</v>
      </c>
      <c r="EM179" s="89" t="str">
        <f t="shared" si="218"/>
        <v/>
      </c>
      <c r="EN179" s="89" t="str">
        <f t="shared" si="218"/>
        <v/>
      </c>
      <c r="EO179" s="89">
        <f t="shared" si="218"/>
        <v>49.599999999999994</v>
      </c>
      <c r="EP179" s="89" t="str">
        <f t="shared" si="218"/>
        <v/>
      </c>
      <c r="EQ179" s="89" t="str">
        <f t="shared" si="218"/>
        <v/>
      </c>
      <c r="ER179" s="89" t="str">
        <f t="shared" si="218"/>
        <v/>
      </c>
      <c r="ES179" s="89" t="str">
        <f t="shared" si="218"/>
        <v/>
      </c>
      <c r="ET179" s="89" t="str">
        <f t="shared" si="218"/>
        <v/>
      </c>
      <c r="EU179" s="89" t="str">
        <f t="shared" si="218"/>
        <v/>
      </c>
      <c r="EV179" s="89">
        <f t="shared" si="218"/>
        <v>24.7</v>
      </c>
      <c r="EW179" s="89" t="str">
        <f t="shared" si="218"/>
        <v/>
      </c>
      <c r="EX179" s="89" t="str">
        <f t="shared" si="218"/>
        <v/>
      </c>
      <c r="EY179" s="89" t="str">
        <f t="shared" si="217"/>
        <v/>
      </c>
      <c r="EZ179" s="89" t="str">
        <f t="shared" si="165"/>
        <v/>
      </c>
      <c r="FA179" s="89" t="str">
        <f t="shared" si="165"/>
        <v/>
      </c>
      <c r="FB179" s="89">
        <f t="shared" si="165"/>
        <v>53.9</v>
      </c>
      <c r="FC179" s="89">
        <f t="shared" si="165"/>
        <v>22.700000000000003</v>
      </c>
      <c r="FD179" s="89" t="str">
        <f t="shared" si="165"/>
        <v/>
      </c>
      <c r="FE179" s="89">
        <f t="shared" si="165"/>
        <v>19.5</v>
      </c>
      <c r="FF179" s="89" t="str">
        <f t="shared" si="165"/>
        <v/>
      </c>
      <c r="FG179" s="89" t="str">
        <f t="shared" si="222"/>
        <v/>
      </c>
      <c r="FH179" s="89">
        <f t="shared" si="222"/>
        <v>15.4</v>
      </c>
      <c r="FI179" s="89" t="str">
        <f t="shared" si="222"/>
        <v/>
      </c>
      <c r="FJ179" s="89">
        <f t="shared" si="222"/>
        <v>13.8</v>
      </c>
      <c r="FK179" s="89" t="str">
        <f t="shared" si="222"/>
        <v/>
      </c>
      <c r="FL179" s="89" t="str">
        <f t="shared" si="222"/>
        <v/>
      </c>
      <c r="FM179" s="89">
        <f t="shared" si="163"/>
        <v>31.450000000000003</v>
      </c>
      <c r="FN179" s="89" t="str">
        <f t="shared" si="163"/>
        <v/>
      </c>
      <c r="FO179" s="89" t="str">
        <f t="shared" si="163"/>
        <v/>
      </c>
      <c r="FP179" s="89" t="str">
        <f t="shared" si="163"/>
        <v/>
      </c>
      <c r="FQ179" s="89">
        <f t="shared" si="163"/>
        <v>49.1</v>
      </c>
      <c r="FR179" s="89" t="str">
        <f t="shared" si="163"/>
        <v/>
      </c>
      <c r="FS179" s="89" t="str">
        <f t="shared" si="204"/>
        <v/>
      </c>
      <c r="FT179" s="89">
        <f t="shared" si="204"/>
        <v>28.6</v>
      </c>
      <c r="FU179" s="89" t="str">
        <f t="shared" si="204"/>
        <v/>
      </c>
      <c r="FV179" s="89" t="str">
        <f t="shared" si="204"/>
        <v/>
      </c>
      <c r="FW179" s="89" t="str">
        <f t="shared" si="204"/>
        <v/>
      </c>
      <c r="FX179" s="89" t="str">
        <f t="shared" si="204"/>
        <v/>
      </c>
      <c r="FY179" s="89">
        <f t="shared" si="204"/>
        <v>33.1</v>
      </c>
      <c r="FZ179" s="89" t="str">
        <f t="shared" si="204"/>
        <v/>
      </c>
      <c r="GA179" s="89" t="str">
        <f t="shared" si="204"/>
        <v/>
      </c>
      <c r="GB179" s="89">
        <f t="shared" si="189"/>
        <v>67.599999999999994</v>
      </c>
      <c r="GC179" s="89" t="str">
        <f t="shared" si="189"/>
        <v/>
      </c>
      <c r="GD179" s="89" t="str">
        <f t="shared" si="189"/>
        <v/>
      </c>
      <c r="GE179" s="89" t="str">
        <f t="shared" si="189"/>
        <v/>
      </c>
      <c r="GF179" s="89" t="str">
        <f t="shared" si="189"/>
        <v/>
      </c>
      <c r="GG179" s="89" t="str">
        <f t="shared" si="189"/>
        <v/>
      </c>
      <c r="GH179" s="89" t="str">
        <f t="shared" si="189"/>
        <v/>
      </c>
      <c r="GI179" s="89" t="str">
        <f t="shared" si="189"/>
        <v/>
      </c>
      <c r="GJ179" s="89" t="str">
        <f t="shared" si="202"/>
        <v/>
      </c>
      <c r="GK179" s="89" t="str">
        <f t="shared" si="202"/>
        <v/>
      </c>
      <c r="GL179" s="89" t="str">
        <f t="shared" si="202"/>
        <v/>
      </c>
      <c r="GM179" s="89" t="str">
        <f t="shared" si="202"/>
        <v/>
      </c>
      <c r="GN179" s="89" t="str">
        <f t="shared" si="202"/>
        <v/>
      </c>
      <c r="GO179" s="89" t="str">
        <f t="shared" si="202"/>
        <v/>
      </c>
      <c r="GP179" s="89" t="str">
        <f t="shared" si="202"/>
        <v/>
      </c>
      <c r="GQ179" s="89" t="str">
        <f t="shared" si="202"/>
        <v/>
      </c>
      <c r="GR179" s="89" t="str">
        <f t="shared" si="202"/>
        <v/>
      </c>
      <c r="GS179" s="89" t="str">
        <f t="shared" si="202"/>
        <v/>
      </c>
      <c r="GT179" s="89" t="str">
        <f t="shared" si="202"/>
        <v/>
      </c>
      <c r="GU179" s="89" t="str">
        <f t="shared" si="202"/>
        <v/>
      </c>
      <c r="GV179" s="89" t="str">
        <f t="shared" si="202"/>
        <v/>
      </c>
      <c r="GW179" s="89" t="str">
        <f t="shared" si="202"/>
        <v/>
      </c>
      <c r="GX179" s="89" t="str">
        <f t="shared" si="202"/>
        <v/>
      </c>
      <c r="GY179" s="89" t="str">
        <f t="shared" si="202"/>
        <v/>
      </c>
      <c r="GZ179" s="89" t="str">
        <f t="shared" si="223"/>
        <v/>
      </c>
      <c r="HA179" s="89" t="str">
        <f t="shared" si="223"/>
        <v/>
      </c>
      <c r="HB179" s="89" t="str">
        <f t="shared" si="223"/>
        <v/>
      </c>
      <c r="HC179" s="90" t="str">
        <f t="shared" si="213"/>
        <v/>
      </c>
      <c r="HD179" s="313"/>
      <c r="HE179" s="313"/>
      <c r="HF179" s="313"/>
      <c r="HG179" s="313"/>
      <c r="HH179" s="313"/>
      <c r="HI179" s="316"/>
      <c r="HM179" s="88"/>
      <c r="HN179" s="89"/>
      <c r="HO179" s="89"/>
      <c r="HP179" s="89"/>
      <c r="HQ179" s="89"/>
      <c r="HR179" s="89"/>
      <c r="HS179" s="89"/>
      <c r="HT179" s="89"/>
      <c r="HU179" s="89"/>
      <c r="HV179" s="89"/>
      <c r="HW179" s="89"/>
      <c r="HX179" s="89"/>
      <c r="HY179" s="89"/>
      <c r="HZ179" s="89"/>
      <c r="IA179" s="89"/>
      <c r="IB179" s="89"/>
      <c r="IC179" s="89"/>
      <c r="ID179" s="89"/>
      <c r="IE179" s="89"/>
      <c r="IF179" s="89"/>
      <c r="IG179" s="89"/>
      <c r="IH179" s="89"/>
      <c r="II179" s="89"/>
      <c r="IJ179" s="89"/>
      <c r="IK179" s="89"/>
      <c r="IL179" s="89"/>
      <c r="IM179" s="89"/>
      <c r="IN179" s="89"/>
      <c r="IO179" s="89"/>
      <c r="IP179" s="89"/>
      <c r="IQ179" s="89"/>
      <c r="IR179" s="89"/>
      <c r="IS179" s="89"/>
      <c r="IT179" s="89"/>
      <c r="IU179" s="89"/>
      <c r="IV179" s="89"/>
      <c r="IW179" s="89"/>
      <c r="IX179" s="89"/>
      <c r="IY179" s="89"/>
      <c r="IZ179" s="89"/>
      <c r="JA179" s="89"/>
      <c r="JB179" s="89"/>
      <c r="JC179" s="89"/>
      <c r="JD179" s="89"/>
      <c r="JE179" s="89"/>
      <c r="JF179" s="89"/>
      <c r="JG179" s="89"/>
      <c r="JH179" s="89"/>
      <c r="JI179" s="89"/>
      <c r="JJ179" s="89"/>
      <c r="JK179" s="89"/>
      <c r="JL179" s="89"/>
      <c r="JM179" s="89"/>
      <c r="JN179" s="89"/>
      <c r="JO179" s="89"/>
      <c r="JP179" s="89"/>
      <c r="JQ179" s="89"/>
      <c r="JR179" s="89"/>
      <c r="JS179" s="89"/>
      <c r="JT179" s="89"/>
      <c r="JU179" s="89"/>
      <c r="JV179" s="89"/>
      <c r="JW179" s="89"/>
      <c r="JX179" s="89"/>
      <c r="JY179" s="89"/>
      <c r="JZ179" s="89"/>
      <c r="KA179" s="89"/>
      <c r="KB179" s="89"/>
      <c r="KC179" s="90"/>
      <c r="KE179" s="318"/>
      <c r="KF179" s="91"/>
      <c r="KG179" s="91"/>
      <c r="KH179" s="92"/>
      <c r="KI179" s="93"/>
      <c r="KJ179" s="93"/>
      <c r="KK179" s="93"/>
      <c r="KL179" s="93"/>
      <c r="KM179" s="93"/>
      <c r="KN179" s="93"/>
      <c r="KO179" s="93"/>
      <c r="KP179" s="93"/>
      <c r="KQ179" s="93"/>
      <c r="KR179" s="93"/>
      <c r="KS179" s="93"/>
      <c r="KT179" s="93"/>
      <c r="KU179" s="93"/>
      <c r="KV179" s="93"/>
      <c r="KW179" s="93"/>
      <c r="KX179" s="93"/>
      <c r="KY179" s="93"/>
      <c r="KZ179" s="93"/>
      <c r="LA179" s="93"/>
      <c r="LB179" s="93"/>
      <c r="LC179" s="93"/>
      <c r="LD179" s="93"/>
      <c r="LE179" s="93"/>
      <c r="LF179" s="93"/>
      <c r="LG179" s="93"/>
      <c r="LH179" s="93"/>
      <c r="LI179" s="93"/>
      <c r="LJ179" s="93"/>
      <c r="LK179" s="93"/>
      <c r="LL179" s="93"/>
      <c r="LM179" s="93"/>
      <c r="LN179" s="93"/>
      <c r="LO179" s="93"/>
      <c r="LP179" s="93"/>
      <c r="LQ179" s="93"/>
      <c r="LR179" s="93"/>
      <c r="LS179" s="93"/>
      <c r="LT179" s="93"/>
      <c r="LU179" s="93"/>
      <c r="LV179" s="93"/>
      <c r="LW179" s="93"/>
      <c r="LX179" s="93"/>
      <c r="LY179" s="93"/>
      <c r="LZ179" s="93"/>
    </row>
    <row r="180" spans="1:434" ht="15" customHeight="1" thickBot="1">
      <c r="A180" s="319" t="s">
        <v>38</v>
      </c>
      <c r="B180" s="307">
        <v>13</v>
      </c>
      <c r="C180" s="306">
        <f ca="1">_xlfn.DAYS(TODAY(),F180)</f>
        <v>2601</v>
      </c>
      <c r="D180" s="306" t="s">
        <v>113</v>
      </c>
      <c r="E180" s="41" t="s">
        <v>65</v>
      </c>
      <c r="F180" s="309">
        <v>42831</v>
      </c>
      <c r="G180" s="99"/>
      <c r="H180" s="99"/>
      <c r="I180" s="43">
        <v>245</v>
      </c>
      <c r="J180" s="44"/>
      <c r="K180" s="45"/>
      <c r="L180" s="44">
        <v>96.5</v>
      </c>
      <c r="M180" s="45"/>
      <c r="N180" s="44"/>
      <c r="O180" s="45"/>
      <c r="P180" s="45"/>
      <c r="Q180" s="45"/>
      <c r="R180" s="45"/>
      <c r="S180" s="44">
        <v>122</v>
      </c>
      <c r="T180" s="44"/>
      <c r="U180" s="44"/>
      <c r="V180" s="45"/>
      <c r="W180" s="45"/>
      <c r="X180" s="45"/>
      <c r="Y180" s="44"/>
      <c r="Z180" s="44"/>
      <c r="AA180" s="45"/>
      <c r="AB180" s="44">
        <v>21</v>
      </c>
      <c r="AC180" s="45"/>
      <c r="AD180" s="44"/>
      <c r="AE180" s="44"/>
      <c r="AF180" s="45"/>
      <c r="AG180" s="44">
        <v>1</v>
      </c>
      <c r="AH180" s="45"/>
      <c r="AI180" s="45"/>
      <c r="AJ180" s="44"/>
      <c r="AK180" s="46"/>
      <c r="AL180" s="46"/>
      <c r="AM180" s="46"/>
      <c r="AN180" s="47">
        <v>1</v>
      </c>
      <c r="AO180" s="46"/>
      <c r="AP180" s="46"/>
      <c r="AQ180" s="47">
        <v>1</v>
      </c>
      <c r="AR180" s="46"/>
      <c r="AS180" s="46"/>
      <c r="AT180" s="46"/>
      <c r="AU180" s="46"/>
      <c r="AV180" s="47">
        <v>1</v>
      </c>
      <c r="AW180" s="46"/>
      <c r="AX180" s="46"/>
      <c r="AY180" s="47"/>
      <c r="AZ180" s="47"/>
      <c r="BA180" s="48">
        <v>1</v>
      </c>
      <c r="BC180" s="319" t="s">
        <v>38</v>
      </c>
      <c r="BD180">
        <v>0</v>
      </c>
      <c r="BE180" s="49" t="e">
        <f t="shared" si="212"/>
        <v>#N/A</v>
      </c>
      <c r="BF180" s="49" t="e">
        <f t="shared" si="212"/>
        <v>#N/A</v>
      </c>
      <c r="BG180" s="49">
        <f t="shared" si="212"/>
        <v>245</v>
      </c>
      <c r="BH180" s="50" t="e">
        <f t="shared" si="212"/>
        <v>#N/A</v>
      </c>
      <c r="BI180" s="50" t="e">
        <f t="shared" si="212"/>
        <v>#N/A</v>
      </c>
      <c r="BJ180" s="50">
        <f t="shared" si="212"/>
        <v>96.5</v>
      </c>
      <c r="BK180" s="50" t="e">
        <f t="shared" si="212"/>
        <v>#N/A</v>
      </c>
      <c r="BL180" s="50" t="e">
        <f t="shared" si="212"/>
        <v>#N/A</v>
      </c>
      <c r="BM180" s="50" t="e">
        <f t="shared" si="212"/>
        <v>#N/A</v>
      </c>
      <c r="BN180" s="50" t="e">
        <f t="shared" si="212"/>
        <v>#N/A</v>
      </c>
      <c r="BO180" s="50" t="e">
        <f t="shared" si="212"/>
        <v>#N/A</v>
      </c>
      <c r="BP180" s="50" t="e">
        <f t="shared" si="212"/>
        <v>#N/A</v>
      </c>
      <c r="BQ180" s="50">
        <f t="shared" si="212"/>
        <v>122</v>
      </c>
      <c r="BR180" s="50" t="e">
        <f t="shared" si="212"/>
        <v>#N/A</v>
      </c>
      <c r="BS180" s="50" t="e">
        <f t="shared" si="212"/>
        <v>#N/A</v>
      </c>
      <c r="BT180" s="50" t="e">
        <f t="shared" si="210"/>
        <v>#N/A</v>
      </c>
      <c r="BU180" s="50" t="e">
        <f t="shared" si="210"/>
        <v>#N/A</v>
      </c>
      <c r="BV180" s="50" t="e">
        <f t="shared" si="210"/>
        <v>#N/A</v>
      </c>
      <c r="BW180" s="50" t="e">
        <f t="shared" si="210"/>
        <v>#N/A</v>
      </c>
      <c r="BX180" s="50" t="e">
        <f t="shared" si="210"/>
        <v>#N/A</v>
      </c>
      <c r="BY180" s="50" t="e">
        <f t="shared" si="210"/>
        <v>#N/A</v>
      </c>
      <c r="BZ180" s="50">
        <f t="shared" si="210"/>
        <v>21</v>
      </c>
      <c r="CA180" s="50" t="e">
        <f t="shared" si="210"/>
        <v>#N/A</v>
      </c>
      <c r="CB180" s="50" t="e">
        <f t="shared" si="210"/>
        <v>#N/A</v>
      </c>
      <c r="CC180" s="50" t="e">
        <f t="shared" si="210"/>
        <v>#N/A</v>
      </c>
      <c r="CD180" s="50" t="e">
        <f t="shared" si="210"/>
        <v>#N/A</v>
      </c>
      <c r="CE180" s="50">
        <f t="shared" si="210"/>
        <v>1</v>
      </c>
      <c r="CF180" s="50" t="e">
        <f t="shared" si="210"/>
        <v>#N/A</v>
      </c>
      <c r="CG180" s="50" t="e">
        <f t="shared" si="210"/>
        <v>#N/A</v>
      </c>
      <c r="CH180" s="50" t="e">
        <f t="shared" si="209"/>
        <v>#N/A</v>
      </c>
      <c r="CI180" s="50" t="e">
        <f t="shared" si="209"/>
        <v>#N/A</v>
      </c>
      <c r="CJ180" s="50" t="e">
        <f t="shared" si="209"/>
        <v>#N/A</v>
      </c>
      <c r="CK180" s="50" t="e">
        <f t="shared" si="209"/>
        <v>#N/A</v>
      </c>
      <c r="CL180" s="50">
        <f t="shared" si="209"/>
        <v>1</v>
      </c>
      <c r="CM180" s="50" t="e">
        <f t="shared" si="209"/>
        <v>#N/A</v>
      </c>
      <c r="CN180" s="50" t="e">
        <f t="shared" si="209"/>
        <v>#N/A</v>
      </c>
      <c r="CO180" s="50">
        <f t="shared" si="209"/>
        <v>1</v>
      </c>
      <c r="CP180" s="50" t="e">
        <f t="shared" si="209"/>
        <v>#N/A</v>
      </c>
      <c r="CQ180" s="50" t="e">
        <f t="shared" si="209"/>
        <v>#N/A</v>
      </c>
      <c r="CR180" s="50" t="e">
        <f t="shared" si="209"/>
        <v>#N/A</v>
      </c>
      <c r="CS180" s="50" t="e">
        <f t="shared" si="209"/>
        <v>#N/A</v>
      </c>
      <c r="CT180" s="50">
        <f t="shared" si="209"/>
        <v>1</v>
      </c>
      <c r="CU180" s="50" t="e">
        <f t="shared" si="209"/>
        <v>#N/A</v>
      </c>
      <c r="CV180" s="50" t="e">
        <f t="shared" si="209"/>
        <v>#N/A</v>
      </c>
      <c r="CW180" s="50" t="e">
        <f t="shared" si="211"/>
        <v>#N/A</v>
      </c>
      <c r="CX180" s="50" t="e">
        <f t="shared" si="211"/>
        <v>#N/A</v>
      </c>
      <c r="CY180" s="50">
        <f t="shared" si="211"/>
        <v>1</v>
      </c>
      <c r="CZ180" s="50" t="e">
        <f>IF(#REF!="",NA(),#REF!)</f>
        <v>#REF!</v>
      </c>
      <c r="DA180" s="50" t="e">
        <f>IF(#REF!="",NA(),#REF!)</f>
        <v>#REF!</v>
      </c>
      <c r="DB180" s="50" t="e">
        <f>IF(#REF!="",NA(),#REF!)</f>
        <v>#REF!</v>
      </c>
      <c r="DC180" s="50" t="e">
        <f>IF(#REF!="",NA(),#REF!)</f>
        <v>#REF!</v>
      </c>
      <c r="DD180" s="50" t="e">
        <f>IF(#REF!="",NA(),#REF!)</f>
        <v>#REF!</v>
      </c>
      <c r="DE180" s="50" t="e">
        <f>IF(#REF!="",NA(),#REF!)</f>
        <v>#REF!</v>
      </c>
      <c r="DF180" s="50" t="e">
        <f>IF(#REF!="",NA(),#REF!)</f>
        <v>#REF!</v>
      </c>
      <c r="DG180" s="50" t="e">
        <f>IF(#REF!="",NA(),#REF!)</f>
        <v>#REF!</v>
      </c>
      <c r="DH180" s="50" t="e">
        <f>IF(#REF!="",NA(),#REF!)</f>
        <v>#REF!</v>
      </c>
      <c r="DI180" s="50" t="e">
        <f>IF(#REF!="",NA(),#REF!)</f>
        <v>#REF!</v>
      </c>
      <c r="DJ180" s="50" t="e">
        <f>IF(#REF!="",NA(),#REF!)</f>
        <v>#REF!</v>
      </c>
      <c r="DK180" s="50" t="e">
        <f>IF(#REF!="",NA(),#REF!)</f>
        <v>#REF!</v>
      </c>
      <c r="DL180" s="50" t="e">
        <f>IF(#REF!="",NA(),#REF!)</f>
        <v>#REF!</v>
      </c>
      <c r="DM180" s="50" t="e">
        <f>IF(#REF!="",NA(),#REF!)</f>
        <v>#REF!</v>
      </c>
      <c r="DN180" s="50" t="e">
        <f>IF(#REF!="",NA(),#REF!)</f>
        <v>#REF!</v>
      </c>
      <c r="DO180" s="50" t="e">
        <f>IF(#REF!="",NA(),#REF!)</f>
        <v>#REF!</v>
      </c>
      <c r="DP180" s="50" t="e">
        <f>IF(#REF!="",NA(),#REF!)</f>
        <v>#REF!</v>
      </c>
      <c r="DQ180" s="50" t="e">
        <f>IF(#REF!="",NA(),#REF!)</f>
        <v>#REF!</v>
      </c>
      <c r="DR180" s="50" t="e">
        <f>IF(#REF!="",NA(),#REF!)</f>
        <v>#REF!</v>
      </c>
      <c r="DS180" s="50" t="e">
        <f>IF(#REF!="",NA(),#REF!)</f>
        <v>#REF!</v>
      </c>
      <c r="DT180" s="50" t="e">
        <f>IF(#REF!="",NA(),#REF!)</f>
        <v>#REF!</v>
      </c>
      <c r="DU180" s="50" t="e">
        <f>IF(#REF!="",NA(),#REF!)</f>
        <v>#REF!</v>
      </c>
      <c r="DV180" s="50" t="e">
        <f>IF(#REF!="",NA(),#REF!)</f>
        <v>#REF!</v>
      </c>
      <c r="DW180" s="50" t="e">
        <f>IF(#REF!="",NA(),#REF!)</f>
        <v>#REF!</v>
      </c>
      <c r="DX180" s="51" t="e">
        <f>IF(#REF!="",NA(),#REF!)</f>
        <v>#REF!</v>
      </c>
      <c r="DY180" s="303">
        <f ca="1">_xlfn.DAYS(TODAY(),EC180)</f>
        <v>2601</v>
      </c>
      <c r="DZ180" s="323" t="s">
        <v>113</v>
      </c>
      <c r="EA180" s="52">
        <f t="shared" ref="EA180" si="224">SUM(EL180:HC180)</f>
        <v>489.5</v>
      </c>
      <c r="EB180" s="41" t="s">
        <v>65</v>
      </c>
      <c r="EC180" s="309">
        <v>42831</v>
      </c>
      <c r="ED180" s="312"/>
      <c r="EE180" s="313"/>
      <c r="EF180" s="313"/>
      <c r="EG180" s="313"/>
      <c r="EH180" s="313"/>
      <c r="EI180" s="313"/>
      <c r="EJ180" s="53" t="str">
        <f t="shared" si="218"/>
        <v/>
      </c>
      <c r="EK180" s="53" t="str">
        <f t="shared" si="218"/>
        <v/>
      </c>
      <c r="EL180" s="53">
        <f t="shared" si="218"/>
        <v>245</v>
      </c>
      <c r="EM180" s="54" t="str">
        <f t="shared" si="218"/>
        <v/>
      </c>
      <c r="EN180" s="54" t="str">
        <f t="shared" si="218"/>
        <v/>
      </c>
      <c r="EO180" s="54">
        <f t="shared" si="218"/>
        <v>96.5</v>
      </c>
      <c r="EP180" s="54" t="str">
        <f t="shared" si="218"/>
        <v/>
      </c>
      <c r="EQ180" s="54" t="str">
        <f t="shared" si="218"/>
        <v/>
      </c>
      <c r="ER180" s="54" t="str">
        <f t="shared" si="218"/>
        <v/>
      </c>
      <c r="ES180" s="54" t="str">
        <f t="shared" si="218"/>
        <v/>
      </c>
      <c r="ET180" s="54" t="str">
        <f t="shared" si="218"/>
        <v/>
      </c>
      <c r="EU180" s="54" t="str">
        <f t="shared" si="218"/>
        <v/>
      </c>
      <c r="EV180" s="54">
        <f t="shared" si="218"/>
        <v>122</v>
      </c>
      <c r="EW180" s="54" t="str">
        <f t="shared" si="218"/>
        <v/>
      </c>
      <c r="EX180" s="54" t="str">
        <f t="shared" si="218"/>
        <v/>
      </c>
      <c r="EY180" s="54" t="str">
        <f t="shared" si="217"/>
        <v/>
      </c>
      <c r="EZ180" s="54" t="str">
        <f t="shared" si="165"/>
        <v/>
      </c>
      <c r="FA180" s="54" t="str">
        <f t="shared" si="165"/>
        <v/>
      </c>
      <c r="FB180" s="54" t="str">
        <f t="shared" si="165"/>
        <v/>
      </c>
      <c r="FC180" s="54" t="str">
        <f t="shared" si="165"/>
        <v/>
      </c>
      <c r="FD180" s="54" t="str">
        <f t="shared" si="165"/>
        <v/>
      </c>
      <c r="FE180" s="54">
        <f t="shared" si="165"/>
        <v>21</v>
      </c>
      <c r="FF180" s="54" t="str">
        <f t="shared" si="165"/>
        <v/>
      </c>
      <c r="FG180" s="54" t="str">
        <f t="shared" si="222"/>
        <v/>
      </c>
      <c r="FH180" s="54" t="str">
        <f t="shared" si="222"/>
        <v/>
      </c>
      <c r="FI180" s="54" t="str">
        <f t="shared" si="222"/>
        <v/>
      </c>
      <c r="FJ180" s="54">
        <f t="shared" si="222"/>
        <v>1</v>
      </c>
      <c r="FK180" s="54" t="str">
        <f t="shared" si="222"/>
        <v/>
      </c>
      <c r="FL180" s="54" t="str">
        <f t="shared" si="222"/>
        <v/>
      </c>
      <c r="FM180" s="54" t="str">
        <f t="shared" si="163"/>
        <v/>
      </c>
      <c r="FN180" s="54" t="str">
        <f t="shared" si="163"/>
        <v/>
      </c>
      <c r="FO180" s="54" t="str">
        <f t="shared" si="163"/>
        <v/>
      </c>
      <c r="FP180" s="54" t="str">
        <f t="shared" si="163"/>
        <v/>
      </c>
      <c r="FQ180" s="54">
        <f t="shared" si="163"/>
        <v>1</v>
      </c>
      <c r="FR180" s="54" t="str">
        <f t="shared" si="163"/>
        <v/>
      </c>
      <c r="FS180" s="54" t="str">
        <f t="shared" si="204"/>
        <v/>
      </c>
      <c r="FT180" s="54">
        <f t="shared" si="204"/>
        <v>1</v>
      </c>
      <c r="FU180" s="54" t="str">
        <f t="shared" si="204"/>
        <v/>
      </c>
      <c r="FV180" s="54" t="str">
        <f t="shared" si="204"/>
        <v/>
      </c>
      <c r="FW180" s="54" t="str">
        <f t="shared" si="204"/>
        <v/>
      </c>
      <c r="FX180" s="54" t="str">
        <f t="shared" si="204"/>
        <v/>
      </c>
      <c r="FY180" s="54">
        <f t="shared" si="204"/>
        <v>1</v>
      </c>
      <c r="FZ180" s="54" t="str">
        <f t="shared" si="204"/>
        <v/>
      </c>
      <c r="GA180" s="54" t="str">
        <f t="shared" si="204"/>
        <v/>
      </c>
      <c r="GB180" s="54" t="str">
        <f t="shared" si="189"/>
        <v/>
      </c>
      <c r="GC180" s="54" t="str">
        <f t="shared" si="189"/>
        <v/>
      </c>
      <c r="GD180" s="54">
        <f t="shared" si="189"/>
        <v>1</v>
      </c>
      <c r="GE180" s="54" t="str">
        <f t="shared" si="189"/>
        <v/>
      </c>
      <c r="GF180" s="54" t="str">
        <f t="shared" si="189"/>
        <v/>
      </c>
      <c r="GG180" s="54" t="str">
        <f t="shared" si="189"/>
        <v/>
      </c>
      <c r="GH180" s="54" t="str">
        <f t="shared" si="189"/>
        <v/>
      </c>
      <c r="GI180" s="54" t="str">
        <f t="shared" si="189"/>
        <v/>
      </c>
      <c r="GJ180" s="54" t="str">
        <f t="shared" si="202"/>
        <v/>
      </c>
      <c r="GK180" s="54" t="str">
        <f t="shared" si="202"/>
        <v/>
      </c>
      <c r="GL180" s="54" t="str">
        <f t="shared" si="202"/>
        <v/>
      </c>
      <c r="GM180" s="54" t="str">
        <f t="shared" si="202"/>
        <v/>
      </c>
      <c r="GN180" s="54" t="str">
        <f t="shared" si="202"/>
        <v/>
      </c>
      <c r="GO180" s="54" t="str">
        <f t="shared" si="202"/>
        <v/>
      </c>
      <c r="GP180" s="54" t="str">
        <f t="shared" si="202"/>
        <v/>
      </c>
      <c r="GQ180" s="54" t="str">
        <f t="shared" si="202"/>
        <v/>
      </c>
      <c r="GR180" s="54" t="str">
        <f t="shared" si="202"/>
        <v/>
      </c>
      <c r="GS180" s="54" t="str">
        <f t="shared" si="202"/>
        <v/>
      </c>
      <c r="GT180" s="54" t="str">
        <f t="shared" si="202"/>
        <v/>
      </c>
      <c r="GU180" s="54" t="str">
        <f t="shared" si="202"/>
        <v/>
      </c>
      <c r="GV180" s="54" t="str">
        <f t="shared" si="202"/>
        <v/>
      </c>
      <c r="GW180" s="54" t="str">
        <f t="shared" si="202"/>
        <v/>
      </c>
      <c r="GX180" s="54" t="str">
        <f t="shared" si="202"/>
        <v/>
      </c>
      <c r="GY180" s="54" t="str">
        <f t="shared" si="202"/>
        <v/>
      </c>
      <c r="GZ180" s="54" t="str">
        <f t="shared" si="223"/>
        <v/>
      </c>
      <c r="HA180" s="54" t="str">
        <f t="shared" si="223"/>
        <v/>
      </c>
      <c r="HB180" s="54" t="str">
        <f t="shared" si="223"/>
        <v/>
      </c>
      <c r="HC180" s="55" t="str">
        <f t="shared" si="213"/>
        <v/>
      </c>
      <c r="HD180" s="313"/>
      <c r="HE180" s="313"/>
      <c r="HF180" s="313"/>
      <c r="HG180" s="313"/>
      <c r="HH180" s="313"/>
      <c r="HI180" s="316"/>
      <c r="HK180">
        <f>SUM($EJ180:EK180)</f>
        <v>0</v>
      </c>
      <c r="HL180">
        <f>SUM($EJ180:EL180)</f>
        <v>245</v>
      </c>
      <c r="HM180">
        <f>SUM($EJ180:EM180)</f>
        <v>245</v>
      </c>
      <c r="HN180">
        <f>SUM($EJ180:EN180)</f>
        <v>245</v>
      </c>
      <c r="HO180">
        <f>SUM($EJ180:EO180)</f>
        <v>341.5</v>
      </c>
      <c r="HP180">
        <f>SUM($EJ180:EP180)</f>
        <v>341.5</v>
      </c>
      <c r="HQ180">
        <f>SUM($EJ180:EQ180)</f>
        <v>341.5</v>
      </c>
      <c r="HR180">
        <f>SUM($EJ180:ER180)</f>
        <v>341.5</v>
      </c>
      <c r="HS180">
        <f>SUM($EJ180:ES180)</f>
        <v>341.5</v>
      </c>
      <c r="HT180">
        <f>SUM($EJ180:ET180)</f>
        <v>341.5</v>
      </c>
      <c r="HU180">
        <f>SUM($EJ180:EU180)</f>
        <v>341.5</v>
      </c>
      <c r="HV180">
        <f>SUM($EJ180:EV180)</f>
        <v>463.5</v>
      </c>
      <c r="HW180">
        <f>SUM($EJ180:EW180)</f>
        <v>463.5</v>
      </c>
      <c r="HX180">
        <f>SUM($EJ180:EX180)</f>
        <v>463.5</v>
      </c>
      <c r="HY180">
        <f>SUM($EJ180:EY180)</f>
        <v>463.5</v>
      </c>
      <c r="HZ180">
        <f>SUM($EJ180:EZ180)</f>
        <v>463.5</v>
      </c>
      <c r="IA180">
        <f>SUM($EJ180:FA180)</f>
        <v>463.5</v>
      </c>
      <c r="IB180">
        <f>SUM($EJ180:FB180)</f>
        <v>463.5</v>
      </c>
      <c r="IC180">
        <f>SUM($EJ180:FC180)</f>
        <v>463.5</v>
      </c>
      <c r="ID180">
        <f>SUM($EJ180:FD180)</f>
        <v>463.5</v>
      </c>
      <c r="IE180">
        <f>SUM($EJ180:FE180)</f>
        <v>484.5</v>
      </c>
      <c r="IF180">
        <f>SUM($EJ180:FF180)</f>
        <v>484.5</v>
      </c>
      <c r="IG180">
        <f>SUM($EJ180:FG180)</f>
        <v>484.5</v>
      </c>
      <c r="IH180">
        <f>SUM($EJ180:FH180)</f>
        <v>484.5</v>
      </c>
      <c r="II180">
        <f>SUM($EJ180:FI180)</f>
        <v>484.5</v>
      </c>
      <c r="IJ180">
        <f>SUM($EJ180:FJ180)</f>
        <v>485.5</v>
      </c>
      <c r="IK180">
        <f>SUM($EJ180:FK180)</f>
        <v>485.5</v>
      </c>
      <c r="IL180">
        <f>SUM($EJ180:FL180)</f>
        <v>485.5</v>
      </c>
      <c r="IM180">
        <f>SUM($EJ180:FM180)</f>
        <v>485.5</v>
      </c>
      <c r="IN180">
        <f>SUM($EJ180:FN180)</f>
        <v>485.5</v>
      </c>
      <c r="IO180">
        <f>SUM($EJ180:FO180)</f>
        <v>485.5</v>
      </c>
      <c r="IP180">
        <f>SUM($EJ180:FP180)</f>
        <v>485.5</v>
      </c>
      <c r="IQ180">
        <f>SUM($EJ180:FQ180)</f>
        <v>486.5</v>
      </c>
      <c r="IR180">
        <f>SUM($EJ180:FR180)</f>
        <v>486.5</v>
      </c>
      <c r="IS180">
        <f>SUM($EJ180:FS180)</f>
        <v>486.5</v>
      </c>
      <c r="IT180">
        <f>SUM($EJ180:FT180)</f>
        <v>487.5</v>
      </c>
      <c r="IU180">
        <f>SUM($EJ180:FU180)</f>
        <v>487.5</v>
      </c>
      <c r="IV180">
        <f>SUM($EJ180:FV180)</f>
        <v>487.5</v>
      </c>
      <c r="IW180">
        <f>SUM($EJ180:FW180)</f>
        <v>487.5</v>
      </c>
      <c r="IX180">
        <f>SUM($EJ180:FX180)</f>
        <v>487.5</v>
      </c>
      <c r="IY180">
        <f>SUM($EJ180:FY180)</f>
        <v>488.5</v>
      </c>
      <c r="IZ180">
        <f>SUM($EJ180:FZ180)</f>
        <v>488.5</v>
      </c>
      <c r="JA180">
        <f>SUM($EJ180:GA180)</f>
        <v>488.5</v>
      </c>
      <c r="JB180">
        <f>SUM($EJ180:GB180)</f>
        <v>488.5</v>
      </c>
      <c r="JC180">
        <f>SUM($EJ180:GC180)</f>
        <v>488.5</v>
      </c>
      <c r="JD180">
        <f>SUM($EJ180:GD180)</f>
        <v>489.5</v>
      </c>
      <c r="JE180">
        <f>SUM($EJ180:GE180)</f>
        <v>489.5</v>
      </c>
      <c r="JF180">
        <f>SUM($EJ180:GF180)</f>
        <v>489.5</v>
      </c>
      <c r="JG180">
        <f>SUM($EJ180:GG180)</f>
        <v>489.5</v>
      </c>
      <c r="JH180">
        <f>SUM($EJ180:GH180)</f>
        <v>489.5</v>
      </c>
      <c r="JI180">
        <f>SUM($EJ180:GI180)</f>
        <v>489.5</v>
      </c>
      <c r="JJ180">
        <f>SUM($EJ180:GJ180)</f>
        <v>489.5</v>
      </c>
      <c r="JK180">
        <f>SUM($EJ180:GK180)</f>
        <v>489.5</v>
      </c>
      <c r="JL180">
        <f>SUM($EJ180:GL180)</f>
        <v>489.5</v>
      </c>
      <c r="JM180">
        <f>SUM($EJ180:GM180)</f>
        <v>489.5</v>
      </c>
      <c r="JN180">
        <f>SUM($EJ180:GN180)</f>
        <v>489.5</v>
      </c>
      <c r="JO180">
        <f>SUM($EJ180:GO180)</f>
        <v>489.5</v>
      </c>
      <c r="JP180">
        <f>SUM($EJ180:GP180)</f>
        <v>489.5</v>
      </c>
      <c r="JQ180">
        <f>SUM($EJ180:GQ180)</f>
        <v>489.5</v>
      </c>
      <c r="JR180">
        <f>SUM($EJ180:GR180)</f>
        <v>489.5</v>
      </c>
      <c r="JS180">
        <f>SUM($EJ180:GS180)</f>
        <v>489.5</v>
      </c>
      <c r="JT180">
        <f>SUM($EJ180:GT180)</f>
        <v>489.5</v>
      </c>
      <c r="JU180">
        <f>SUM($EJ180:GU180)</f>
        <v>489.5</v>
      </c>
      <c r="JV180">
        <f>SUM($EJ180:GV180)</f>
        <v>489.5</v>
      </c>
      <c r="JW180">
        <f>SUM($EJ180:GW180)</f>
        <v>489.5</v>
      </c>
      <c r="JX180">
        <f>SUM($EJ180:GX180)</f>
        <v>489.5</v>
      </c>
      <c r="JY180">
        <f>SUM($EJ180:GY180)</f>
        <v>489.5</v>
      </c>
      <c r="JZ180">
        <f>SUM($EJ180:GZ180)</f>
        <v>489.5</v>
      </c>
      <c r="KA180">
        <f>SUM($EJ180:HA180)</f>
        <v>489.5</v>
      </c>
      <c r="KB180">
        <f>SUM($EJ180:HB180)</f>
        <v>489.5</v>
      </c>
      <c r="KC180">
        <f>SUM($EJ180:HC180)</f>
        <v>489.5</v>
      </c>
      <c r="KE180" s="318" t="str">
        <f>BC180</f>
        <v>E. Bovino fresco, Cebú, Tepic</v>
      </c>
      <c r="KF180" s="56"/>
      <c r="KG180" s="56"/>
      <c r="KH180" s="56">
        <f t="shared" ref="KH180:LZ180" si="225">IF(I180="",NA(),I180*1)</f>
        <v>245</v>
      </c>
      <c r="KI180" s="56" t="e">
        <f t="shared" si="225"/>
        <v>#N/A</v>
      </c>
      <c r="KJ180" s="56" t="e">
        <f t="shared" si="225"/>
        <v>#N/A</v>
      </c>
      <c r="KK180" s="56">
        <f t="shared" si="225"/>
        <v>96.5</v>
      </c>
      <c r="KL180" s="56" t="e">
        <f t="shared" si="225"/>
        <v>#N/A</v>
      </c>
      <c r="KM180" s="56" t="e">
        <f t="shared" si="225"/>
        <v>#N/A</v>
      </c>
      <c r="KN180" s="56" t="e">
        <f t="shared" si="225"/>
        <v>#N/A</v>
      </c>
      <c r="KO180" s="56" t="e">
        <f t="shared" si="225"/>
        <v>#N/A</v>
      </c>
      <c r="KP180" s="56" t="e">
        <f t="shared" si="225"/>
        <v>#N/A</v>
      </c>
      <c r="KQ180" s="56" t="e">
        <f t="shared" si="225"/>
        <v>#N/A</v>
      </c>
      <c r="KR180" s="56">
        <f t="shared" si="225"/>
        <v>122</v>
      </c>
      <c r="KS180" s="56" t="e">
        <f t="shared" si="225"/>
        <v>#N/A</v>
      </c>
      <c r="KT180" s="56" t="e">
        <f t="shared" si="225"/>
        <v>#N/A</v>
      </c>
      <c r="KU180" s="56" t="e">
        <f t="shared" si="225"/>
        <v>#N/A</v>
      </c>
      <c r="KV180" s="56" t="e">
        <f t="shared" si="225"/>
        <v>#N/A</v>
      </c>
      <c r="KW180" s="56" t="e">
        <f t="shared" si="225"/>
        <v>#N/A</v>
      </c>
      <c r="KX180" s="56" t="e">
        <f t="shared" si="225"/>
        <v>#N/A</v>
      </c>
      <c r="KY180" s="56" t="e">
        <f t="shared" si="225"/>
        <v>#N/A</v>
      </c>
      <c r="KZ180" s="56" t="e">
        <f t="shared" si="225"/>
        <v>#N/A</v>
      </c>
      <c r="LA180" s="56">
        <f t="shared" si="225"/>
        <v>21</v>
      </c>
      <c r="LB180" s="56" t="e">
        <f t="shared" si="225"/>
        <v>#N/A</v>
      </c>
      <c r="LC180" s="56" t="e">
        <f t="shared" si="225"/>
        <v>#N/A</v>
      </c>
      <c r="LD180" s="56" t="e">
        <f t="shared" si="225"/>
        <v>#N/A</v>
      </c>
      <c r="LE180" s="56" t="e">
        <f t="shared" si="225"/>
        <v>#N/A</v>
      </c>
      <c r="LF180" s="56">
        <f t="shared" si="225"/>
        <v>1</v>
      </c>
      <c r="LG180" s="56" t="e">
        <f t="shared" si="225"/>
        <v>#N/A</v>
      </c>
      <c r="LH180" s="56" t="e">
        <f t="shared" si="225"/>
        <v>#N/A</v>
      </c>
      <c r="LI180" s="56" t="e">
        <f t="shared" si="225"/>
        <v>#N/A</v>
      </c>
      <c r="LJ180" s="56" t="e">
        <f t="shared" si="225"/>
        <v>#N/A</v>
      </c>
      <c r="LK180" s="56" t="e">
        <f t="shared" si="225"/>
        <v>#N/A</v>
      </c>
      <c r="LL180" s="56" t="e">
        <f t="shared" si="225"/>
        <v>#N/A</v>
      </c>
      <c r="LM180" s="56">
        <f t="shared" si="225"/>
        <v>1</v>
      </c>
      <c r="LN180" s="56" t="e">
        <f t="shared" si="225"/>
        <v>#N/A</v>
      </c>
      <c r="LO180" s="56" t="e">
        <f t="shared" si="225"/>
        <v>#N/A</v>
      </c>
      <c r="LP180" s="56">
        <f t="shared" si="225"/>
        <v>1</v>
      </c>
      <c r="LQ180" s="56" t="e">
        <f t="shared" si="225"/>
        <v>#N/A</v>
      </c>
      <c r="LR180" s="56" t="e">
        <f t="shared" si="225"/>
        <v>#N/A</v>
      </c>
      <c r="LS180" s="56" t="e">
        <f t="shared" si="225"/>
        <v>#N/A</v>
      </c>
      <c r="LT180" s="56" t="e">
        <f t="shared" si="225"/>
        <v>#N/A</v>
      </c>
      <c r="LU180" s="56">
        <f t="shared" si="225"/>
        <v>1</v>
      </c>
      <c r="LV180" s="56" t="e">
        <f t="shared" si="225"/>
        <v>#N/A</v>
      </c>
      <c r="LW180" s="56" t="e">
        <f t="shared" si="225"/>
        <v>#N/A</v>
      </c>
      <c r="LX180" s="56" t="e">
        <f t="shared" si="225"/>
        <v>#N/A</v>
      </c>
      <c r="LY180" s="56" t="e">
        <f t="shared" si="225"/>
        <v>#N/A</v>
      </c>
      <c r="LZ180" s="56">
        <f t="shared" si="225"/>
        <v>1</v>
      </c>
      <c r="MB180" s="57">
        <f t="shared" ref="MB180:NT180" si="226">IF(ISNUMBER(KH180),KH180,"")</f>
        <v>245</v>
      </c>
      <c r="MC180" s="57" t="str">
        <f t="shared" si="226"/>
        <v/>
      </c>
      <c r="MD180" s="57" t="str">
        <f t="shared" si="226"/>
        <v/>
      </c>
      <c r="ME180" s="57">
        <f t="shared" si="226"/>
        <v>96.5</v>
      </c>
      <c r="MF180" s="57" t="str">
        <f t="shared" si="226"/>
        <v/>
      </c>
      <c r="MG180" s="57" t="str">
        <f t="shared" si="226"/>
        <v/>
      </c>
      <c r="MH180" s="57" t="str">
        <f t="shared" si="226"/>
        <v/>
      </c>
      <c r="MI180" s="57" t="str">
        <f t="shared" si="226"/>
        <v/>
      </c>
      <c r="MJ180" s="57" t="str">
        <f t="shared" si="226"/>
        <v/>
      </c>
      <c r="MK180" s="57" t="str">
        <f t="shared" si="226"/>
        <v/>
      </c>
      <c r="ML180" s="57">
        <f t="shared" si="226"/>
        <v>122</v>
      </c>
      <c r="MM180" s="57" t="str">
        <f t="shared" si="226"/>
        <v/>
      </c>
      <c r="MN180" s="57" t="str">
        <f t="shared" si="226"/>
        <v/>
      </c>
      <c r="MO180" s="57" t="str">
        <f t="shared" si="226"/>
        <v/>
      </c>
      <c r="MP180" s="57" t="str">
        <f t="shared" si="226"/>
        <v/>
      </c>
      <c r="MQ180" s="57" t="str">
        <f t="shared" si="226"/>
        <v/>
      </c>
      <c r="MR180" s="57" t="str">
        <f t="shared" si="226"/>
        <v/>
      </c>
      <c r="MS180" s="57" t="str">
        <f t="shared" si="226"/>
        <v/>
      </c>
      <c r="MT180" s="57" t="str">
        <f t="shared" si="226"/>
        <v/>
      </c>
      <c r="MU180" s="57">
        <f t="shared" si="226"/>
        <v>21</v>
      </c>
      <c r="MV180" s="57" t="str">
        <f t="shared" si="226"/>
        <v/>
      </c>
      <c r="MW180" s="57" t="str">
        <f t="shared" si="226"/>
        <v/>
      </c>
      <c r="MX180" s="57" t="str">
        <f t="shared" si="226"/>
        <v/>
      </c>
      <c r="MY180" s="57" t="str">
        <f t="shared" si="226"/>
        <v/>
      </c>
      <c r="MZ180" s="57">
        <f t="shared" si="226"/>
        <v>1</v>
      </c>
      <c r="NA180" s="57" t="str">
        <f t="shared" si="226"/>
        <v/>
      </c>
      <c r="NB180" s="57" t="str">
        <f t="shared" si="226"/>
        <v/>
      </c>
      <c r="NC180" s="57" t="str">
        <f t="shared" si="226"/>
        <v/>
      </c>
      <c r="ND180" s="57" t="str">
        <f t="shared" si="226"/>
        <v/>
      </c>
      <c r="NE180" s="57" t="str">
        <f t="shared" si="226"/>
        <v/>
      </c>
      <c r="NF180" s="57" t="str">
        <f t="shared" si="226"/>
        <v/>
      </c>
      <c r="NG180" s="57">
        <f t="shared" si="226"/>
        <v>1</v>
      </c>
      <c r="NH180" s="57" t="str">
        <f t="shared" si="226"/>
        <v/>
      </c>
      <c r="NI180" s="57" t="str">
        <f t="shared" si="226"/>
        <v/>
      </c>
      <c r="NJ180" s="57">
        <f t="shared" si="226"/>
        <v>1</v>
      </c>
      <c r="NK180" s="57" t="str">
        <f t="shared" si="226"/>
        <v/>
      </c>
      <c r="NL180" s="57" t="str">
        <f t="shared" si="226"/>
        <v/>
      </c>
      <c r="NM180" s="57" t="str">
        <f t="shared" si="226"/>
        <v/>
      </c>
      <c r="NN180" s="57" t="str">
        <f t="shared" si="226"/>
        <v/>
      </c>
      <c r="NO180" s="57">
        <f t="shared" si="226"/>
        <v>1</v>
      </c>
      <c r="NP180" s="57" t="str">
        <f t="shared" si="226"/>
        <v/>
      </c>
      <c r="NQ180" s="57" t="str">
        <f t="shared" si="226"/>
        <v/>
      </c>
      <c r="NR180" s="57" t="str">
        <f t="shared" si="226"/>
        <v/>
      </c>
      <c r="NS180" s="57" t="str">
        <f t="shared" si="226"/>
        <v/>
      </c>
      <c r="NT180" s="57">
        <f t="shared" si="226"/>
        <v>1</v>
      </c>
      <c r="NU180" s="57" t="str">
        <f>IF(ISNUMBER(#REF!),#REF!,"")</f>
        <v/>
      </c>
      <c r="NV180" s="57" t="str">
        <f>IF(ISNUMBER(#REF!),#REF!,"")</f>
        <v/>
      </c>
      <c r="NX180" s="57">
        <f>SUM($MB180:MC180)</f>
        <v>245</v>
      </c>
      <c r="NY180" s="57">
        <f>SUM($MB180:MD180)</f>
        <v>245</v>
      </c>
      <c r="NZ180" s="57">
        <f>SUM($MB180:ME180)</f>
        <v>341.5</v>
      </c>
      <c r="OA180" s="57">
        <f>SUM($MB180:MF180)</f>
        <v>341.5</v>
      </c>
      <c r="OB180" s="57">
        <f>SUM($MB180:MG180)</f>
        <v>341.5</v>
      </c>
      <c r="OC180" s="57">
        <f>SUM($MB180:MH180)</f>
        <v>341.5</v>
      </c>
      <c r="OD180" s="57">
        <f>SUM($MB180:MI180)</f>
        <v>341.5</v>
      </c>
      <c r="OE180" s="57">
        <f>SUM($MB180:MJ180)</f>
        <v>341.5</v>
      </c>
      <c r="OF180" s="57">
        <f>SUM($MB180:MK180)</f>
        <v>341.5</v>
      </c>
      <c r="OG180" s="57">
        <f>SUM($MB180:ML180)</f>
        <v>463.5</v>
      </c>
      <c r="OH180" s="57">
        <f>SUM($MB180:MM180)</f>
        <v>463.5</v>
      </c>
      <c r="OI180" s="57">
        <f>SUM($MB180:MN180)</f>
        <v>463.5</v>
      </c>
      <c r="OJ180" s="57">
        <f>SUM($MB180:MO180)</f>
        <v>463.5</v>
      </c>
      <c r="OK180" s="57">
        <f>SUM($MB180:MP180)</f>
        <v>463.5</v>
      </c>
      <c r="OL180" s="57">
        <f>SUM($MB180:MQ180)</f>
        <v>463.5</v>
      </c>
      <c r="OM180" s="57">
        <f>SUM($MB180:MR180)</f>
        <v>463.5</v>
      </c>
      <c r="ON180" s="57">
        <f>SUM($MB180:MS180)</f>
        <v>463.5</v>
      </c>
      <c r="OO180" s="57">
        <f>SUM($MB180:MT180)</f>
        <v>463.5</v>
      </c>
      <c r="OP180" s="57">
        <f>SUM($MB180:MU180)</f>
        <v>484.5</v>
      </c>
      <c r="OQ180" s="57">
        <f>SUM($MB180:MV180)</f>
        <v>484.5</v>
      </c>
      <c r="OR180" s="57">
        <f>SUM($MB180:MW180)</f>
        <v>484.5</v>
      </c>
      <c r="OS180" s="57">
        <f>SUM($MB180:MX180)</f>
        <v>484.5</v>
      </c>
      <c r="OT180" s="57">
        <f>SUM($MB180:MY180)</f>
        <v>484.5</v>
      </c>
      <c r="OU180" s="57">
        <f>SUM($MB180:MZ180)</f>
        <v>485.5</v>
      </c>
      <c r="OV180" s="57">
        <f>SUM($MB180:NA180)</f>
        <v>485.5</v>
      </c>
      <c r="OW180" s="57">
        <f>SUM($MB180:NB180)</f>
        <v>485.5</v>
      </c>
      <c r="OX180" s="57">
        <f>SUM($MB180:NC180)</f>
        <v>485.5</v>
      </c>
      <c r="OY180" s="57">
        <f>SUM($MB180:ND180)</f>
        <v>485.5</v>
      </c>
      <c r="OZ180" s="57">
        <f>SUM($MB180:NE180)</f>
        <v>485.5</v>
      </c>
      <c r="PA180" s="57">
        <f>SUM($MB180:NF180)</f>
        <v>485.5</v>
      </c>
      <c r="PB180" s="57">
        <f>SUM($MB180:NG180)</f>
        <v>486.5</v>
      </c>
      <c r="PC180" s="57">
        <f>SUM($MB180:NH180)</f>
        <v>486.5</v>
      </c>
      <c r="PD180" s="57">
        <f>SUM($MB180:NI180)</f>
        <v>486.5</v>
      </c>
      <c r="PE180" s="57">
        <f>SUM($MB180:NJ180)</f>
        <v>487.5</v>
      </c>
      <c r="PF180" s="57">
        <f>SUM($MB180:NK180)</f>
        <v>487.5</v>
      </c>
      <c r="PG180" s="57">
        <f>SUM($MB180:NL180)</f>
        <v>487.5</v>
      </c>
      <c r="PH180" s="57">
        <f>SUM($MB180:NM180)</f>
        <v>487.5</v>
      </c>
      <c r="PI180" s="57">
        <f>SUM($MB180:NN180)</f>
        <v>487.5</v>
      </c>
      <c r="PJ180" s="57">
        <f>SUM($MB180:NO180)</f>
        <v>488.5</v>
      </c>
      <c r="PK180" s="57">
        <f>SUM($MB180:NP180)</f>
        <v>488.5</v>
      </c>
      <c r="PL180" s="57">
        <f>SUM($MB180:NQ180)</f>
        <v>488.5</v>
      </c>
      <c r="PM180" s="57">
        <f>SUM($MB180:NR180)</f>
        <v>488.5</v>
      </c>
      <c r="PN180" s="57">
        <f>SUM($MB180:NS180)</f>
        <v>488.5</v>
      </c>
      <c r="PO180" s="57">
        <f>SUM($MB180:NT180)</f>
        <v>489.5</v>
      </c>
      <c r="PP180" s="57">
        <f>SUM($MB180:NU180)</f>
        <v>489.5</v>
      </c>
      <c r="PQ180" s="57">
        <f>SUM($MB180:NV180)</f>
        <v>489.5</v>
      </c>
      <c r="PR180" s="57">
        <f>SUM($MB180:NV180)</f>
        <v>489.5</v>
      </c>
    </row>
    <row r="181" spans="1:434" ht="17" thickBot="1">
      <c r="A181" s="319"/>
      <c r="B181" s="307"/>
      <c r="C181" s="307"/>
      <c r="D181" s="307"/>
      <c r="E181" s="58" t="s">
        <v>66</v>
      </c>
      <c r="F181" s="310"/>
      <c r="G181" s="99"/>
      <c r="H181" s="99"/>
      <c r="I181" s="59">
        <v>2.1</v>
      </c>
      <c r="J181" s="60"/>
      <c r="K181" s="61"/>
      <c r="L181" s="44">
        <v>2.2999999999999998</v>
      </c>
      <c r="M181" s="61"/>
      <c r="N181" s="60"/>
      <c r="O181" s="61"/>
      <c r="P181" s="61"/>
      <c r="Q181" s="61"/>
      <c r="R181" s="61"/>
      <c r="S181" s="60">
        <v>3</v>
      </c>
      <c r="T181" s="60"/>
      <c r="U181" s="60"/>
      <c r="V181" s="61"/>
      <c r="W181" s="61"/>
      <c r="X181" s="61"/>
      <c r="Y181" s="60"/>
      <c r="Z181" s="60"/>
      <c r="AA181" s="61"/>
      <c r="AB181" s="60">
        <v>6.2</v>
      </c>
      <c r="AC181" s="61"/>
      <c r="AD181" s="60"/>
      <c r="AE181" s="60"/>
      <c r="AF181" s="61"/>
      <c r="AG181" s="60">
        <v>4</v>
      </c>
      <c r="AH181" s="61"/>
      <c r="AI181" s="61"/>
      <c r="AJ181" s="60"/>
      <c r="AK181" s="62"/>
      <c r="AL181" s="62"/>
      <c r="AM181" s="62"/>
      <c r="AN181" s="63">
        <v>3.3</v>
      </c>
      <c r="AO181" s="62"/>
      <c r="AP181" s="62"/>
      <c r="AQ181" s="63">
        <v>0.2</v>
      </c>
      <c r="AR181" s="62"/>
      <c r="AS181" s="62"/>
      <c r="AT181" s="62"/>
      <c r="AU181" s="62"/>
      <c r="AV181" s="63">
        <v>0.3</v>
      </c>
      <c r="AW181" s="62"/>
      <c r="AX181" s="62"/>
      <c r="AY181" s="63"/>
      <c r="AZ181" s="63"/>
      <c r="BA181" s="64">
        <v>0.3</v>
      </c>
      <c r="BC181" s="319"/>
      <c r="BD181">
        <v>0</v>
      </c>
      <c r="BE181" s="65" t="e">
        <f t="shared" si="212"/>
        <v>#N/A</v>
      </c>
      <c r="BF181" s="65" t="e">
        <f t="shared" si="212"/>
        <v>#N/A</v>
      </c>
      <c r="BG181" s="65">
        <f t="shared" si="212"/>
        <v>2.1</v>
      </c>
      <c r="BH181" s="66" t="e">
        <f t="shared" si="212"/>
        <v>#N/A</v>
      </c>
      <c r="BI181" s="66" t="e">
        <f t="shared" si="212"/>
        <v>#N/A</v>
      </c>
      <c r="BJ181" s="66">
        <f t="shared" si="212"/>
        <v>2.2999999999999998</v>
      </c>
      <c r="BK181" s="66" t="e">
        <f t="shared" si="212"/>
        <v>#N/A</v>
      </c>
      <c r="BL181" s="66" t="e">
        <f t="shared" si="212"/>
        <v>#N/A</v>
      </c>
      <c r="BM181" s="66" t="e">
        <f t="shared" si="212"/>
        <v>#N/A</v>
      </c>
      <c r="BN181" s="66" t="e">
        <f t="shared" si="212"/>
        <v>#N/A</v>
      </c>
      <c r="BO181" s="66" t="e">
        <f t="shared" si="212"/>
        <v>#N/A</v>
      </c>
      <c r="BP181" s="66" t="e">
        <f t="shared" si="212"/>
        <v>#N/A</v>
      </c>
      <c r="BQ181" s="66">
        <f t="shared" si="212"/>
        <v>3</v>
      </c>
      <c r="BR181" s="66" t="e">
        <f t="shared" si="212"/>
        <v>#N/A</v>
      </c>
      <c r="BS181" s="66" t="e">
        <f t="shared" si="212"/>
        <v>#N/A</v>
      </c>
      <c r="BT181" s="66" t="e">
        <f t="shared" si="210"/>
        <v>#N/A</v>
      </c>
      <c r="BU181" s="66" t="e">
        <f t="shared" si="210"/>
        <v>#N/A</v>
      </c>
      <c r="BV181" s="66" t="e">
        <f t="shared" si="210"/>
        <v>#N/A</v>
      </c>
      <c r="BW181" s="66" t="e">
        <f t="shared" si="210"/>
        <v>#N/A</v>
      </c>
      <c r="BX181" s="66" t="e">
        <f t="shared" si="210"/>
        <v>#N/A</v>
      </c>
      <c r="BY181" s="66" t="e">
        <f t="shared" si="210"/>
        <v>#N/A</v>
      </c>
      <c r="BZ181" s="66">
        <f t="shared" si="210"/>
        <v>6.2</v>
      </c>
      <c r="CA181" s="66" t="e">
        <f t="shared" si="210"/>
        <v>#N/A</v>
      </c>
      <c r="CB181" s="66" t="e">
        <f t="shared" si="210"/>
        <v>#N/A</v>
      </c>
      <c r="CC181" s="66" t="e">
        <f t="shared" si="210"/>
        <v>#N/A</v>
      </c>
      <c r="CD181" s="66" t="e">
        <f t="shared" si="210"/>
        <v>#N/A</v>
      </c>
      <c r="CE181" s="66">
        <f t="shared" si="210"/>
        <v>4</v>
      </c>
      <c r="CF181" s="66" t="e">
        <f t="shared" si="210"/>
        <v>#N/A</v>
      </c>
      <c r="CG181" s="66" t="e">
        <f t="shared" si="210"/>
        <v>#N/A</v>
      </c>
      <c r="CH181" s="66" t="e">
        <f t="shared" si="209"/>
        <v>#N/A</v>
      </c>
      <c r="CI181" s="66" t="e">
        <f t="shared" si="209"/>
        <v>#N/A</v>
      </c>
      <c r="CJ181" s="66" t="e">
        <f t="shared" si="209"/>
        <v>#N/A</v>
      </c>
      <c r="CK181" s="66" t="e">
        <f t="shared" si="209"/>
        <v>#N/A</v>
      </c>
      <c r="CL181" s="66">
        <f t="shared" si="209"/>
        <v>3.3</v>
      </c>
      <c r="CM181" s="66" t="e">
        <f t="shared" si="209"/>
        <v>#N/A</v>
      </c>
      <c r="CN181" s="66" t="e">
        <f t="shared" si="209"/>
        <v>#N/A</v>
      </c>
      <c r="CO181" s="66">
        <f t="shared" si="209"/>
        <v>0.2</v>
      </c>
      <c r="CP181" s="66" t="e">
        <f t="shared" si="209"/>
        <v>#N/A</v>
      </c>
      <c r="CQ181" s="66" t="e">
        <f t="shared" si="209"/>
        <v>#N/A</v>
      </c>
      <c r="CR181" s="66" t="e">
        <f t="shared" si="209"/>
        <v>#N/A</v>
      </c>
      <c r="CS181" s="66" t="e">
        <f t="shared" si="209"/>
        <v>#N/A</v>
      </c>
      <c r="CT181" s="66">
        <f t="shared" si="209"/>
        <v>0.3</v>
      </c>
      <c r="CU181" s="66" t="e">
        <f t="shared" si="209"/>
        <v>#N/A</v>
      </c>
      <c r="CV181" s="66" t="e">
        <f t="shared" si="209"/>
        <v>#N/A</v>
      </c>
      <c r="CW181" s="66" t="e">
        <f t="shared" si="211"/>
        <v>#N/A</v>
      </c>
      <c r="CX181" s="66" t="e">
        <f t="shared" si="211"/>
        <v>#N/A</v>
      </c>
      <c r="CY181" s="66">
        <f t="shared" si="211"/>
        <v>0.3</v>
      </c>
      <c r="CZ181" s="66" t="e">
        <f>IF(#REF!="",NA(),#REF!)</f>
        <v>#REF!</v>
      </c>
      <c r="DA181" s="66" t="e">
        <f>IF(#REF!="",NA(),#REF!)</f>
        <v>#REF!</v>
      </c>
      <c r="DB181" s="66" t="e">
        <f>IF(#REF!="",NA(),#REF!)</f>
        <v>#REF!</v>
      </c>
      <c r="DC181" s="66" t="e">
        <f>IF(#REF!="",NA(),#REF!)</f>
        <v>#REF!</v>
      </c>
      <c r="DD181" s="66" t="e">
        <f>IF(#REF!="",NA(),#REF!)</f>
        <v>#REF!</v>
      </c>
      <c r="DE181" s="66" t="e">
        <f>IF(#REF!="",NA(),#REF!)</f>
        <v>#REF!</v>
      </c>
      <c r="DF181" s="66" t="e">
        <f>IF(#REF!="",NA(),#REF!)</f>
        <v>#REF!</v>
      </c>
      <c r="DG181" s="66" t="e">
        <f>IF(#REF!="",NA(),#REF!)</f>
        <v>#REF!</v>
      </c>
      <c r="DH181" s="66" t="e">
        <f>IF(#REF!="",NA(),#REF!)</f>
        <v>#REF!</v>
      </c>
      <c r="DI181" s="66" t="e">
        <f>IF(#REF!="",NA(),#REF!)</f>
        <v>#REF!</v>
      </c>
      <c r="DJ181" s="66" t="e">
        <f>IF(#REF!="",NA(),#REF!)</f>
        <v>#REF!</v>
      </c>
      <c r="DK181" s="66" t="e">
        <f>IF(#REF!="",NA(),#REF!)</f>
        <v>#REF!</v>
      </c>
      <c r="DL181" s="66" t="e">
        <f>IF(#REF!="",NA(),#REF!)</f>
        <v>#REF!</v>
      </c>
      <c r="DM181" s="66" t="e">
        <f>IF(#REF!="",NA(),#REF!)</f>
        <v>#REF!</v>
      </c>
      <c r="DN181" s="66" t="e">
        <f>IF(#REF!="",NA(),#REF!)</f>
        <v>#REF!</v>
      </c>
      <c r="DO181" s="66" t="e">
        <f>IF(#REF!="",NA(),#REF!)</f>
        <v>#REF!</v>
      </c>
      <c r="DP181" s="66" t="e">
        <f>IF(#REF!="",NA(),#REF!)</f>
        <v>#REF!</v>
      </c>
      <c r="DQ181" s="66" t="e">
        <f>IF(#REF!="",NA(),#REF!)</f>
        <v>#REF!</v>
      </c>
      <c r="DR181" s="66" t="e">
        <f>IF(#REF!="",NA(),#REF!)</f>
        <v>#REF!</v>
      </c>
      <c r="DS181" s="66" t="e">
        <f>IF(#REF!="",NA(),#REF!)</f>
        <v>#REF!</v>
      </c>
      <c r="DT181" s="66" t="e">
        <f>IF(#REF!="",NA(),#REF!)</f>
        <v>#REF!</v>
      </c>
      <c r="DU181" s="66" t="e">
        <f>IF(#REF!="",NA(),#REF!)</f>
        <v>#REF!</v>
      </c>
      <c r="DV181" s="66" t="e">
        <f>IF(#REF!="",NA(),#REF!)</f>
        <v>#REF!</v>
      </c>
      <c r="DW181" s="66" t="e">
        <f>IF(#REF!="",NA(),#REF!)</f>
        <v>#REF!</v>
      </c>
      <c r="DX181" s="67" t="e">
        <f>IF(#REF!="",NA(),#REF!)</f>
        <v>#REF!</v>
      </c>
      <c r="DY181" s="304"/>
      <c r="DZ181" s="324"/>
      <c r="EA181" s="68">
        <f>MAX(I181:BA181)</f>
        <v>6.2</v>
      </c>
      <c r="EB181" s="58" t="s">
        <v>67</v>
      </c>
      <c r="EC181" s="310"/>
      <c r="ED181" s="312"/>
      <c r="EE181" s="313"/>
      <c r="EF181" s="313"/>
      <c r="EG181" s="313"/>
      <c r="EH181" s="313"/>
      <c r="EI181" s="313"/>
      <c r="EJ181" s="53" t="str">
        <f t="shared" si="218"/>
        <v/>
      </c>
      <c r="EK181" s="53" t="str">
        <f t="shared" si="218"/>
        <v/>
      </c>
      <c r="EL181" s="70">
        <f t="shared" si="218"/>
        <v>2.1</v>
      </c>
      <c r="EM181" t="str">
        <f t="shared" si="218"/>
        <v/>
      </c>
      <c r="EN181" t="str">
        <f t="shared" si="218"/>
        <v/>
      </c>
      <c r="EO181">
        <f t="shared" si="218"/>
        <v>2.2999999999999998</v>
      </c>
      <c r="EP181" t="str">
        <f t="shared" si="218"/>
        <v/>
      </c>
      <c r="EQ181" t="str">
        <f t="shared" si="218"/>
        <v/>
      </c>
      <c r="ER181" t="str">
        <f t="shared" si="218"/>
        <v/>
      </c>
      <c r="ES181" t="str">
        <f t="shared" si="218"/>
        <v/>
      </c>
      <c r="ET181" t="str">
        <f t="shared" si="218"/>
        <v/>
      </c>
      <c r="EU181" t="str">
        <f t="shared" si="218"/>
        <v/>
      </c>
      <c r="EV181">
        <f t="shared" si="218"/>
        <v>3</v>
      </c>
      <c r="EW181" t="str">
        <f t="shared" si="218"/>
        <v/>
      </c>
      <c r="EX181" t="str">
        <f t="shared" si="218"/>
        <v/>
      </c>
      <c r="EY181" t="str">
        <f t="shared" si="217"/>
        <v/>
      </c>
      <c r="EZ181" t="str">
        <f t="shared" si="165"/>
        <v/>
      </c>
      <c r="FA181" t="str">
        <f t="shared" si="165"/>
        <v/>
      </c>
      <c r="FB181" t="str">
        <f t="shared" si="165"/>
        <v/>
      </c>
      <c r="FC181" t="str">
        <f t="shared" si="165"/>
        <v/>
      </c>
      <c r="FD181" t="str">
        <f t="shared" si="165"/>
        <v/>
      </c>
      <c r="FE181">
        <f t="shared" si="165"/>
        <v>6.2</v>
      </c>
      <c r="FF181" t="str">
        <f t="shared" si="165"/>
        <v/>
      </c>
      <c r="FG181" t="str">
        <f t="shared" si="222"/>
        <v/>
      </c>
      <c r="FH181" t="str">
        <f t="shared" si="222"/>
        <v/>
      </c>
      <c r="FI181" t="str">
        <f t="shared" si="222"/>
        <v/>
      </c>
      <c r="FJ181">
        <f t="shared" si="222"/>
        <v>4</v>
      </c>
      <c r="FK181" t="str">
        <f t="shared" si="222"/>
        <v/>
      </c>
      <c r="FL181" t="str">
        <f t="shared" si="222"/>
        <v/>
      </c>
      <c r="FM181" t="str">
        <f t="shared" si="163"/>
        <v/>
      </c>
      <c r="FN181" t="str">
        <f t="shared" si="163"/>
        <v/>
      </c>
      <c r="FO181" t="str">
        <f t="shared" si="163"/>
        <v/>
      </c>
      <c r="FP181" t="str">
        <f t="shared" si="163"/>
        <v/>
      </c>
      <c r="FQ181">
        <f t="shared" si="163"/>
        <v>3.3</v>
      </c>
      <c r="FR181" t="str">
        <f t="shared" si="163"/>
        <v/>
      </c>
      <c r="FS181" t="str">
        <f t="shared" si="204"/>
        <v/>
      </c>
      <c r="FT181">
        <f t="shared" si="204"/>
        <v>0.2</v>
      </c>
      <c r="FU181" t="str">
        <f t="shared" si="204"/>
        <v/>
      </c>
      <c r="FV181" t="str">
        <f t="shared" si="204"/>
        <v/>
      </c>
      <c r="FW181" t="str">
        <f t="shared" si="204"/>
        <v/>
      </c>
      <c r="FX181" t="str">
        <f t="shared" si="204"/>
        <v/>
      </c>
      <c r="FY181">
        <f t="shared" si="204"/>
        <v>0.3</v>
      </c>
      <c r="FZ181" t="str">
        <f t="shared" si="204"/>
        <v/>
      </c>
      <c r="GA181" t="str">
        <f t="shared" si="204"/>
        <v/>
      </c>
      <c r="GB181" t="str">
        <f t="shared" si="189"/>
        <v/>
      </c>
      <c r="GC181" t="str">
        <f t="shared" si="189"/>
        <v/>
      </c>
      <c r="GD181">
        <f t="shared" si="189"/>
        <v>0.3</v>
      </c>
      <c r="GE181" t="str">
        <f t="shared" ref="GE181:GR199" si="227">IF(ISNUMBER(CZ181),CZ181,"")</f>
        <v/>
      </c>
      <c r="GF181" t="str">
        <f t="shared" si="227"/>
        <v/>
      </c>
      <c r="GG181" t="str">
        <f t="shared" si="227"/>
        <v/>
      </c>
      <c r="GH181" t="str">
        <f t="shared" si="227"/>
        <v/>
      </c>
      <c r="GI181" t="str">
        <f t="shared" si="227"/>
        <v/>
      </c>
      <c r="GJ181" t="str">
        <f t="shared" si="202"/>
        <v/>
      </c>
      <c r="GK181" t="str">
        <f t="shared" si="202"/>
        <v/>
      </c>
      <c r="GL181" t="str">
        <f t="shared" si="202"/>
        <v/>
      </c>
      <c r="GM181" t="str">
        <f t="shared" si="202"/>
        <v/>
      </c>
      <c r="GN181" t="str">
        <f t="shared" si="202"/>
        <v/>
      </c>
      <c r="GO181" t="str">
        <f t="shared" si="202"/>
        <v/>
      </c>
      <c r="GP181" t="str">
        <f t="shared" si="202"/>
        <v/>
      </c>
      <c r="GQ181" t="str">
        <f t="shared" si="202"/>
        <v/>
      </c>
      <c r="GR181" t="str">
        <f t="shared" si="202"/>
        <v/>
      </c>
      <c r="GS181" t="str">
        <f t="shared" ref="GS181:GY217" si="228">IF(ISNUMBER(DN181),DN181,"")</f>
        <v/>
      </c>
      <c r="GT181" t="str">
        <f t="shared" si="228"/>
        <v/>
      </c>
      <c r="GU181" t="str">
        <f t="shared" si="228"/>
        <v/>
      </c>
      <c r="GV181" t="str">
        <f t="shared" si="228"/>
        <v/>
      </c>
      <c r="GW181" t="str">
        <f t="shared" si="228"/>
        <v/>
      </c>
      <c r="GX181" t="str">
        <f t="shared" si="228"/>
        <v/>
      </c>
      <c r="GY181" t="str">
        <f t="shared" si="228"/>
        <v/>
      </c>
      <c r="GZ181" t="str">
        <f t="shared" si="223"/>
        <v/>
      </c>
      <c r="HA181" t="str">
        <f t="shared" si="223"/>
        <v/>
      </c>
      <c r="HB181" t="str">
        <f t="shared" si="223"/>
        <v/>
      </c>
      <c r="HC181" s="71" t="str">
        <f t="shared" si="213"/>
        <v/>
      </c>
      <c r="HD181" s="313"/>
      <c r="HE181" s="313"/>
      <c r="HF181" s="313"/>
      <c r="HG181" s="313"/>
      <c r="HH181" s="313"/>
      <c r="HI181" s="316"/>
      <c r="HM181" s="70"/>
      <c r="KC181" s="71"/>
      <c r="KE181" s="318"/>
      <c r="KF181" s="72"/>
      <c r="KG181" s="72"/>
      <c r="KH181" s="73"/>
      <c r="KI181" s="74"/>
      <c r="KJ181" s="74"/>
      <c r="KK181" s="74"/>
      <c r="KL181" s="74"/>
      <c r="KM181" s="74"/>
      <c r="KN181" s="74"/>
      <c r="KO181" s="74"/>
      <c r="KP181" s="74"/>
      <c r="KQ181" s="74"/>
      <c r="KR181" s="74"/>
      <c r="KS181" s="74"/>
      <c r="KT181" s="74"/>
      <c r="KU181" s="74"/>
      <c r="KV181" s="74"/>
      <c r="KW181" s="74"/>
      <c r="KX181" s="74"/>
      <c r="KY181" s="74"/>
      <c r="KZ181" s="74"/>
      <c r="LA181" s="74"/>
      <c r="LB181" s="74"/>
      <c r="LC181" s="74"/>
      <c r="LD181" s="74"/>
      <c r="LE181" s="74"/>
      <c r="LF181" s="74"/>
      <c r="LG181" s="74"/>
      <c r="LH181" s="74"/>
      <c r="LI181" s="74"/>
      <c r="LJ181" s="74"/>
      <c r="LK181" s="74"/>
      <c r="LL181" s="74"/>
      <c r="LM181" s="74"/>
      <c r="LN181" s="74"/>
      <c r="LO181" s="74"/>
      <c r="LP181" s="74"/>
      <c r="LQ181" s="74"/>
      <c r="LR181" s="74"/>
      <c r="LS181" s="74"/>
      <c r="LT181" s="74"/>
      <c r="LU181" s="74"/>
      <c r="LV181" s="74"/>
      <c r="LW181" s="74"/>
      <c r="LX181" s="74"/>
      <c r="LY181" s="74"/>
      <c r="LZ181" s="74"/>
    </row>
    <row r="182" spans="1:434" ht="17" thickBot="1">
      <c r="A182" s="319"/>
      <c r="B182" s="307"/>
      <c r="C182" s="307"/>
      <c r="D182" s="307"/>
      <c r="E182" s="58" t="s">
        <v>68</v>
      </c>
      <c r="F182" s="310"/>
      <c r="G182" s="99"/>
      <c r="H182" s="99"/>
      <c r="I182" s="59">
        <v>15</v>
      </c>
      <c r="J182" s="60"/>
      <c r="K182" s="61"/>
      <c r="L182" s="44">
        <v>39.35</v>
      </c>
      <c r="M182" s="61"/>
      <c r="N182" s="60"/>
      <c r="O182" s="61"/>
      <c r="P182" s="61"/>
      <c r="Q182" s="61"/>
      <c r="R182" s="61"/>
      <c r="S182" s="60">
        <v>14.7</v>
      </c>
      <c r="T182" s="60"/>
      <c r="U182" s="60"/>
      <c r="V182" s="61"/>
      <c r="W182" s="61"/>
      <c r="X182" s="61"/>
      <c r="Y182" s="60"/>
      <c r="Z182" s="60"/>
      <c r="AA182" s="61"/>
      <c r="AB182" s="60">
        <v>70</v>
      </c>
      <c r="AC182" s="61"/>
      <c r="AD182" s="60"/>
      <c r="AE182" s="60"/>
      <c r="AF182" s="61"/>
      <c r="AG182" s="60">
        <v>47.1</v>
      </c>
      <c r="AH182" s="61"/>
      <c r="AI182" s="61"/>
      <c r="AJ182" s="60"/>
      <c r="AK182" s="62"/>
      <c r="AL182" s="62"/>
      <c r="AM182" s="62"/>
      <c r="AN182" s="63">
        <v>33.200000000000003</v>
      </c>
      <c r="AO182" s="62"/>
      <c r="AP182" s="62"/>
      <c r="AQ182" s="63">
        <v>19.600000000000001</v>
      </c>
      <c r="AR182" s="62"/>
      <c r="AS182" s="62"/>
      <c r="AT182" s="62"/>
      <c r="AU182" s="62"/>
      <c r="AV182" s="63">
        <v>23.5</v>
      </c>
      <c r="AW182" s="62"/>
      <c r="AX182" s="62"/>
      <c r="AY182" s="63"/>
      <c r="AZ182" s="63"/>
      <c r="BA182" s="64">
        <v>18.5</v>
      </c>
      <c r="BC182" s="319"/>
      <c r="BD182">
        <v>0</v>
      </c>
      <c r="BE182" s="65" t="e">
        <f t="shared" si="212"/>
        <v>#N/A</v>
      </c>
      <c r="BF182" s="65" t="e">
        <f t="shared" si="212"/>
        <v>#N/A</v>
      </c>
      <c r="BG182" s="65">
        <f t="shared" si="212"/>
        <v>15</v>
      </c>
      <c r="BH182" s="66" t="e">
        <f t="shared" si="212"/>
        <v>#N/A</v>
      </c>
      <c r="BI182" s="66" t="e">
        <f t="shared" si="212"/>
        <v>#N/A</v>
      </c>
      <c r="BJ182" s="66">
        <f t="shared" si="212"/>
        <v>39.35</v>
      </c>
      <c r="BK182" s="66" t="e">
        <f t="shared" si="212"/>
        <v>#N/A</v>
      </c>
      <c r="BL182" s="66" t="e">
        <f t="shared" si="212"/>
        <v>#N/A</v>
      </c>
      <c r="BM182" s="66" t="e">
        <f t="shared" si="212"/>
        <v>#N/A</v>
      </c>
      <c r="BN182" s="66" t="e">
        <f t="shared" si="212"/>
        <v>#N/A</v>
      </c>
      <c r="BO182" s="66" t="e">
        <f t="shared" si="212"/>
        <v>#N/A</v>
      </c>
      <c r="BP182" s="66" t="e">
        <f t="shared" si="212"/>
        <v>#N/A</v>
      </c>
      <c r="BQ182" s="66">
        <f t="shared" si="212"/>
        <v>14.7</v>
      </c>
      <c r="BR182" s="66" t="e">
        <f t="shared" si="212"/>
        <v>#N/A</v>
      </c>
      <c r="BS182" s="66" t="e">
        <f t="shared" si="212"/>
        <v>#N/A</v>
      </c>
      <c r="BT182" s="66" t="e">
        <f t="shared" si="210"/>
        <v>#N/A</v>
      </c>
      <c r="BU182" s="66" t="e">
        <f t="shared" si="210"/>
        <v>#N/A</v>
      </c>
      <c r="BV182" s="66" t="e">
        <f t="shared" si="210"/>
        <v>#N/A</v>
      </c>
      <c r="BW182" s="66" t="e">
        <f t="shared" si="210"/>
        <v>#N/A</v>
      </c>
      <c r="BX182" s="66" t="e">
        <f t="shared" si="210"/>
        <v>#N/A</v>
      </c>
      <c r="BY182" s="66" t="e">
        <f t="shared" si="210"/>
        <v>#N/A</v>
      </c>
      <c r="BZ182" s="66">
        <f t="shared" si="210"/>
        <v>70</v>
      </c>
      <c r="CA182" s="66" t="e">
        <f t="shared" si="210"/>
        <v>#N/A</v>
      </c>
      <c r="CB182" s="66" t="e">
        <f t="shared" si="210"/>
        <v>#N/A</v>
      </c>
      <c r="CC182" s="66" t="e">
        <f t="shared" si="210"/>
        <v>#N/A</v>
      </c>
      <c r="CD182" s="66" t="e">
        <f t="shared" si="210"/>
        <v>#N/A</v>
      </c>
      <c r="CE182" s="66">
        <f t="shared" si="210"/>
        <v>47.1</v>
      </c>
      <c r="CF182" s="66" t="e">
        <f t="shared" si="210"/>
        <v>#N/A</v>
      </c>
      <c r="CG182" s="66" t="e">
        <f t="shared" si="210"/>
        <v>#N/A</v>
      </c>
      <c r="CH182" s="66" t="e">
        <f t="shared" si="209"/>
        <v>#N/A</v>
      </c>
      <c r="CI182" s="66" t="e">
        <f t="shared" si="209"/>
        <v>#N/A</v>
      </c>
      <c r="CJ182" s="66" t="e">
        <f t="shared" si="209"/>
        <v>#N/A</v>
      </c>
      <c r="CK182" s="66" t="e">
        <f t="shared" si="209"/>
        <v>#N/A</v>
      </c>
      <c r="CL182" s="66">
        <f t="shared" si="209"/>
        <v>33.200000000000003</v>
      </c>
      <c r="CM182" s="66" t="e">
        <f t="shared" si="209"/>
        <v>#N/A</v>
      </c>
      <c r="CN182" s="66" t="e">
        <f t="shared" si="209"/>
        <v>#N/A</v>
      </c>
      <c r="CO182" s="66">
        <f t="shared" si="209"/>
        <v>19.600000000000001</v>
      </c>
      <c r="CP182" s="66" t="e">
        <f t="shared" si="209"/>
        <v>#N/A</v>
      </c>
      <c r="CQ182" s="66" t="e">
        <f t="shared" si="209"/>
        <v>#N/A</v>
      </c>
      <c r="CR182" s="66" t="e">
        <f t="shared" si="209"/>
        <v>#N/A</v>
      </c>
      <c r="CS182" s="66" t="e">
        <f t="shared" si="209"/>
        <v>#N/A</v>
      </c>
      <c r="CT182" s="66">
        <f t="shared" si="209"/>
        <v>23.5</v>
      </c>
      <c r="CU182" s="66" t="e">
        <f t="shared" si="209"/>
        <v>#N/A</v>
      </c>
      <c r="CV182" s="66" t="e">
        <f t="shared" si="209"/>
        <v>#N/A</v>
      </c>
      <c r="CW182" s="66" t="e">
        <f t="shared" si="211"/>
        <v>#N/A</v>
      </c>
      <c r="CX182" s="66" t="e">
        <f t="shared" si="211"/>
        <v>#N/A</v>
      </c>
      <c r="CY182" s="66">
        <f t="shared" si="211"/>
        <v>18.5</v>
      </c>
      <c r="CZ182" s="66" t="e">
        <f>IF(#REF!="",NA(),#REF!)</f>
        <v>#REF!</v>
      </c>
      <c r="DA182" s="66" t="e">
        <f>IF(#REF!="",NA(),#REF!)</f>
        <v>#REF!</v>
      </c>
      <c r="DB182" s="66" t="e">
        <f>IF(#REF!="",NA(),#REF!)</f>
        <v>#REF!</v>
      </c>
      <c r="DC182" s="66" t="e">
        <f>IF(#REF!="",NA(),#REF!)</f>
        <v>#REF!</v>
      </c>
      <c r="DD182" s="66" t="e">
        <f>IF(#REF!="",NA(),#REF!)</f>
        <v>#REF!</v>
      </c>
      <c r="DE182" s="66" t="e">
        <f>IF(#REF!="",NA(),#REF!)</f>
        <v>#REF!</v>
      </c>
      <c r="DF182" s="66" t="e">
        <f>IF(#REF!="",NA(),#REF!)</f>
        <v>#REF!</v>
      </c>
      <c r="DG182" s="66" t="e">
        <f>IF(#REF!="",NA(),#REF!)</f>
        <v>#REF!</v>
      </c>
      <c r="DH182" s="66" t="e">
        <f>IF(#REF!="",NA(),#REF!)</f>
        <v>#REF!</v>
      </c>
      <c r="DI182" s="66" t="e">
        <f>IF(#REF!="",NA(),#REF!)</f>
        <v>#REF!</v>
      </c>
      <c r="DJ182" s="66" t="e">
        <f>IF(#REF!="",NA(),#REF!)</f>
        <v>#REF!</v>
      </c>
      <c r="DK182" s="66" t="e">
        <f>IF(#REF!="",NA(),#REF!)</f>
        <v>#REF!</v>
      </c>
      <c r="DL182" s="66" t="e">
        <f>IF(#REF!="",NA(),#REF!)</f>
        <v>#REF!</v>
      </c>
      <c r="DM182" s="66" t="e">
        <f>IF(#REF!="",NA(),#REF!)</f>
        <v>#REF!</v>
      </c>
      <c r="DN182" s="66" t="e">
        <f>IF(#REF!="",NA(),#REF!)</f>
        <v>#REF!</v>
      </c>
      <c r="DO182" s="66" t="e">
        <f>IF(#REF!="",NA(),#REF!)</f>
        <v>#REF!</v>
      </c>
      <c r="DP182" s="66" t="e">
        <f>IF(#REF!="",NA(),#REF!)</f>
        <v>#REF!</v>
      </c>
      <c r="DQ182" s="66" t="e">
        <f>IF(#REF!="",NA(),#REF!)</f>
        <v>#REF!</v>
      </c>
      <c r="DR182" s="66" t="e">
        <f>IF(#REF!="",NA(),#REF!)</f>
        <v>#REF!</v>
      </c>
      <c r="DS182" s="66" t="e">
        <f>IF(#REF!="",NA(),#REF!)</f>
        <v>#REF!</v>
      </c>
      <c r="DT182" s="66" t="e">
        <f>IF(#REF!="",NA(),#REF!)</f>
        <v>#REF!</v>
      </c>
      <c r="DU182" s="66" t="e">
        <f>IF(#REF!="",NA(),#REF!)</f>
        <v>#REF!</v>
      </c>
      <c r="DV182" s="66" t="e">
        <f>IF(#REF!="",NA(),#REF!)</f>
        <v>#REF!</v>
      </c>
      <c r="DW182" s="66" t="e">
        <f>IF(#REF!="",NA(),#REF!)</f>
        <v>#REF!</v>
      </c>
      <c r="DX182" s="67" t="e">
        <f>IF(#REF!="",NA(),#REF!)</f>
        <v>#REF!</v>
      </c>
      <c r="DY182" s="304"/>
      <c r="DZ182" s="324"/>
      <c r="EA182" s="68"/>
      <c r="EB182" s="58" t="s">
        <v>69</v>
      </c>
      <c r="EC182" s="310"/>
      <c r="ED182" s="312"/>
      <c r="EE182" s="313"/>
      <c r="EF182" s="313"/>
      <c r="EG182" s="313"/>
      <c r="EH182" s="313"/>
      <c r="EI182" s="313"/>
      <c r="EJ182" s="53" t="str">
        <f t="shared" si="218"/>
        <v/>
      </c>
      <c r="EK182" s="53" t="str">
        <f t="shared" si="218"/>
        <v/>
      </c>
      <c r="EL182" s="70">
        <f t="shared" si="218"/>
        <v>15</v>
      </c>
      <c r="EM182" t="str">
        <f t="shared" si="218"/>
        <v/>
      </c>
      <c r="EN182" t="str">
        <f t="shared" si="218"/>
        <v/>
      </c>
      <c r="EO182">
        <f t="shared" si="218"/>
        <v>39.35</v>
      </c>
      <c r="EP182" t="str">
        <f t="shared" si="218"/>
        <v/>
      </c>
      <c r="EQ182" t="str">
        <f t="shared" si="218"/>
        <v/>
      </c>
      <c r="ER182" t="str">
        <f t="shared" si="218"/>
        <v/>
      </c>
      <c r="ES182" t="str">
        <f t="shared" si="218"/>
        <v/>
      </c>
      <c r="ET182" t="str">
        <f t="shared" si="218"/>
        <v/>
      </c>
      <c r="EU182" t="str">
        <f t="shared" si="218"/>
        <v/>
      </c>
      <c r="EV182">
        <f t="shared" si="218"/>
        <v>14.7</v>
      </c>
      <c r="EW182" t="str">
        <f t="shared" si="218"/>
        <v/>
      </c>
      <c r="EX182" t="str">
        <f t="shared" si="218"/>
        <v/>
      </c>
      <c r="EY182" t="str">
        <f t="shared" si="217"/>
        <v/>
      </c>
      <c r="EZ182" t="str">
        <f t="shared" si="165"/>
        <v/>
      </c>
      <c r="FA182" t="str">
        <f t="shared" si="165"/>
        <v/>
      </c>
      <c r="FB182" t="str">
        <f t="shared" si="165"/>
        <v/>
      </c>
      <c r="FC182" t="str">
        <f t="shared" si="165"/>
        <v/>
      </c>
      <c r="FD182" t="str">
        <f t="shared" si="165"/>
        <v/>
      </c>
      <c r="FE182">
        <f t="shared" si="165"/>
        <v>70</v>
      </c>
      <c r="FF182" t="str">
        <f t="shared" si="165"/>
        <v/>
      </c>
      <c r="FG182" t="str">
        <f t="shared" si="222"/>
        <v/>
      </c>
      <c r="FH182" t="str">
        <f t="shared" si="222"/>
        <v/>
      </c>
      <c r="FI182" t="str">
        <f t="shared" si="222"/>
        <v/>
      </c>
      <c r="FJ182">
        <f t="shared" si="222"/>
        <v>47.1</v>
      </c>
      <c r="FK182" t="str">
        <f t="shared" si="222"/>
        <v/>
      </c>
      <c r="FL182" t="str">
        <f t="shared" si="222"/>
        <v/>
      </c>
      <c r="FM182" t="str">
        <f t="shared" si="163"/>
        <v/>
      </c>
      <c r="FN182" t="str">
        <f t="shared" si="163"/>
        <v/>
      </c>
      <c r="FO182" t="str">
        <f t="shared" si="163"/>
        <v/>
      </c>
      <c r="FP182" t="str">
        <f t="shared" si="163"/>
        <v/>
      </c>
      <c r="FQ182">
        <f t="shared" si="163"/>
        <v>33.200000000000003</v>
      </c>
      <c r="FR182" t="str">
        <f t="shared" si="163"/>
        <v/>
      </c>
      <c r="FS182" t="str">
        <f t="shared" si="204"/>
        <v/>
      </c>
      <c r="FT182">
        <f t="shared" si="204"/>
        <v>19.600000000000001</v>
      </c>
      <c r="FU182" t="str">
        <f t="shared" si="204"/>
        <v/>
      </c>
      <c r="FV182" t="str">
        <f t="shared" si="204"/>
        <v/>
      </c>
      <c r="FW182" t="str">
        <f t="shared" si="204"/>
        <v/>
      </c>
      <c r="FX182" t="str">
        <f t="shared" si="204"/>
        <v/>
      </c>
      <c r="FY182">
        <f t="shared" si="204"/>
        <v>23.5</v>
      </c>
      <c r="FZ182" t="str">
        <f t="shared" si="204"/>
        <v/>
      </c>
      <c r="GA182" t="str">
        <f t="shared" si="204"/>
        <v/>
      </c>
      <c r="GB182" t="str">
        <f t="shared" si="204"/>
        <v/>
      </c>
      <c r="GC182" t="str">
        <f t="shared" si="204"/>
        <v/>
      </c>
      <c r="GD182">
        <f t="shared" si="204"/>
        <v>18.5</v>
      </c>
      <c r="GE182" t="str">
        <f t="shared" si="227"/>
        <v/>
      </c>
      <c r="GF182" t="str">
        <f t="shared" si="227"/>
        <v/>
      </c>
      <c r="GG182" t="str">
        <f t="shared" si="227"/>
        <v/>
      </c>
      <c r="GH182" t="str">
        <f t="shared" si="227"/>
        <v/>
      </c>
      <c r="GI182" t="str">
        <f t="shared" si="227"/>
        <v/>
      </c>
      <c r="GJ182" t="str">
        <f t="shared" si="227"/>
        <v/>
      </c>
      <c r="GK182" t="str">
        <f t="shared" si="227"/>
        <v/>
      </c>
      <c r="GL182" t="str">
        <f t="shared" si="227"/>
        <v/>
      </c>
      <c r="GM182" t="str">
        <f t="shared" si="227"/>
        <v/>
      </c>
      <c r="GN182" t="str">
        <f t="shared" si="227"/>
        <v/>
      </c>
      <c r="GO182" t="str">
        <f t="shared" si="227"/>
        <v/>
      </c>
      <c r="GP182" t="str">
        <f t="shared" si="227"/>
        <v/>
      </c>
      <c r="GQ182" t="str">
        <f t="shared" si="227"/>
        <v/>
      </c>
      <c r="GR182" t="str">
        <f t="shared" si="227"/>
        <v/>
      </c>
      <c r="GS182" t="str">
        <f t="shared" si="228"/>
        <v/>
      </c>
      <c r="GT182" t="str">
        <f t="shared" si="228"/>
        <v/>
      </c>
      <c r="GU182" t="str">
        <f t="shared" si="228"/>
        <v/>
      </c>
      <c r="GV182" t="str">
        <f t="shared" si="228"/>
        <v/>
      </c>
      <c r="GW182" t="str">
        <f t="shared" si="228"/>
        <v/>
      </c>
      <c r="GX182" t="str">
        <f t="shared" si="228"/>
        <v/>
      </c>
      <c r="GY182" t="str">
        <f t="shared" si="228"/>
        <v/>
      </c>
      <c r="GZ182" t="str">
        <f t="shared" si="223"/>
        <v/>
      </c>
      <c r="HA182" t="str">
        <f t="shared" si="223"/>
        <v/>
      </c>
      <c r="HB182" t="str">
        <f t="shared" si="223"/>
        <v/>
      </c>
      <c r="HC182" s="71" t="str">
        <f t="shared" si="213"/>
        <v/>
      </c>
      <c r="HD182" s="313"/>
      <c r="HE182" s="313"/>
      <c r="HF182" s="313"/>
      <c r="HG182" s="313"/>
      <c r="HH182" s="313"/>
      <c r="HI182" s="316"/>
      <c r="HM182" s="70"/>
      <c r="KC182" s="71"/>
      <c r="KE182" s="318"/>
      <c r="KF182" s="72"/>
      <c r="KG182" s="72"/>
      <c r="KH182" s="73"/>
      <c r="KI182" s="74"/>
      <c r="KJ182" s="74"/>
      <c r="KK182" s="74"/>
      <c r="KL182" s="74"/>
      <c r="KM182" s="74"/>
      <c r="KN182" s="74"/>
      <c r="KO182" s="74"/>
      <c r="KP182" s="74"/>
      <c r="KQ182" s="74"/>
      <c r="KR182" s="74"/>
      <c r="KS182" s="74"/>
      <c r="KT182" s="74"/>
      <c r="KU182" s="74"/>
      <c r="KV182" s="74"/>
      <c r="KW182" s="74"/>
      <c r="KX182" s="74"/>
      <c r="KY182" s="74"/>
      <c r="KZ182" s="74"/>
      <c r="LA182" s="74"/>
      <c r="LB182" s="74"/>
      <c r="LC182" s="74"/>
      <c r="LD182" s="74"/>
      <c r="LE182" s="74"/>
      <c r="LF182" s="74"/>
      <c r="LG182" s="74"/>
      <c r="LH182" s="74"/>
      <c r="LI182" s="74"/>
      <c r="LJ182" s="74"/>
      <c r="LK182" s="74"/>
      <c r="LL182" s="74"/>
      <c r="LM182" s="74"/>
      <c r="LN182" s="74"/>
      <c r="LO182" s="74"/>
      <c r="LP182" s="74"/>
      <c r="LQ182" s="74"/>
      <c r="LR182" s="74"/>
      <c r="LS182" s="74"/>
      <c r="LT182" s="74"/>
      <c r="LU182" s="74"/>
      <c r="LV182" s="74"/>
      <c r="LW182" s="74"/>
      <c r="LX182" s="74"/>
      <c r="LY182" s="74"/>
      <c r="LZ182" s="74"/>
    </row>
    <row r="183" spans="1:434" ht="17" thickBot="1">
      <c r="A183" s="319"/>
      <c r="B183" s="307"/>
      <c r="C183" s="307"/>
      <c r="D183" s="307"/>
      <c r="E183" s="58" t="s">
        <v>70</v>
      </c>
      <c r="F183" s="310"/>
      <c r="G183" s="99"/>
      <c r="H183" s="99"/>
      <c r="I183" s="59">
        <v>18.899999999999999</v>
      </c>
      <c r="J183" s="60"/>
      <c r="K183" s="61"/>
      <c r="L183" s="44">
        <v>10.15</v>
      </c>
      <c r="M183" s="61"/>
      <c r="N183" s="60"/>
      <c r="O183" s="61"/>
      <c r="P183" s="61"/>
      <c r="Q183" s="61"/>
      <c r="R183" s="61"/>
      <c r="S183" s="60">
        <v>18.399999999999999</v>
      </c>
      <c r="T183" s="60"/>
      <c r="U183" s="60"/>
      <c r="V183" s="61"/>
      <c r="W183" s="61"/>
      <c r="X183" s="61"/>
      <c r="Y183" s="60"/>
      <c r="Z183" s="60"/>
      <c r="AA183" s="61"/>
      <c r="AB183" s="60">
        <v>2.6</v>
      </c>
      <c r="AC183" s="61"/>
      <c r="AD183" s="60"/>
      <c r="AE183" s="60"/>
      <c r="AF183" s="61"/>
      <c r="AG183" s="60">
        <v>5.7</v>
      </c>
      <c r="AH183" s="61"/>
      <c r="AI183" s="61"/>
      <c r="AJ183" s="60"/>
      <c r="AK183" s="62"/>
      <c r="AL183" s="62"/>
      <c r="AM183" s="62"/>
      <c r="AN183" s="63">
        <v>6.3</v>
      </c>
      <c r="AO183" s="62"/>
      <c r="AP183" s="62"/>
      <c r="AQ183" s="63">
        <v>9.6999999999999993</v>
      </c>
      <c r="AR183" s="62"/>
      <c r="AS183" s="62"/>
      <c r="AT183" s="62"/>
      <c r="AU183" s="62"/>
      <c r="AV183" s="63">
        <v>5</v>
      </c>
      <c r="AW183" s="62"/>
      <c r="AX183" s="62"/>
      <c r="AY183" s="63"/>
      <c r="AZ183" s="63"/>
      <c r="BA183" s="64">
        <v>5.7</v>
      </c>
      <c r="BC183" s="319"/>
      <c r="BD183">
        <v>0</v>
      </c>
      <c r="BE183" s="65" t="e">
        <f t="shared" si="212"/>
        <v>#N/A</v>
      </c>
      <c r="BF183" s="65" t="e">
        <f t="shared" si="212"/>
        <v>#N/A</v>
      </c>
      <c r="BG183" s="65">
        <f t="shared" si="212"/>
        <v>18.899999999999999</v>
      </c>
      <c r="BH183" s="66" t="e">
        <f t="shared" si="212"/>
        <v>#N/A</v>
      </c>
      <c r="BI183" s="66" t="e">
        <f t="shared" si="212"/>
        <v>#N/A</v>
      </c>
      <c r="BJ183" s="66">
        <f t="shared" si="212"/>
        <v>10.15</v>
      </c>
      <c r="BK183" s="66" t="e">
        <f t="shared" si="212"/>
        <v>#N/A</v>
      </c>
      <c r="BL183" s="66" t="e">
        <f t="shared" si="212"/>
        <v>#N/A</v>
      </c>
      <c r="BM183" s="66" t="e">
        <f t="shared" si="212"/>
        <v>#N/A</v>
      </c>
      <c r="BN183" s="66" t="e">
        <f t="shared" si="212"/>
        <v>#N/A</v>
      </c>
      <c r="BO183" s="66" t="e">
        <f t="shared" si="212"/>
        <v>#N/A</v>
      </c>
      <c r="BP183" s="66" t="e">
        <f t="shared" si="212"/>
        <v>#N/A</v>
      </c>
      <c r="BQ183" s="66">
        <f t="shared" si="212"/>
        <v>18.399999999999999</v>
      </c>
      <c r="BR183" s="66" t="e">
        <f t="shared" si="212"/>
        <v>#N/A</v>
      </c>
      <c r="BS183" s="66" t="e">
        <f t="shared" si="212"/>
        <v>#N/A</v>
      </c>
      <c r="BT183" s="66" t="e">
        <f t="shared" si="210"/>
        <v>#N/A</v>
      </c>
      <c r="BU183" s="66" t="e">
        <f t="shared" si="210"/>
        <v>#N/A</v>
      </c>
      <c r="BV183" s="66" t="e">
        <f t="shared" si="210"/>
        <v>#N/A</v>
      </c>
      <c r="BW183" s="66" t="e">
        <f t="shared" si="210"/>
        <v>#N/A</v>
      </c>
      <c r="BX183" s="66" t="e">
        <f t="shared" si="210"/>
        <v>#N/A</v>
      </c>
      <c r="BY183" s="66" t="e">
        <f t="shared" si="210"/>
        <v>#N/A</v>
      </c>
      <c r="BZ183" s="66">
        <f t="shared" si="210"/>
        <v>2.6</v>
      </c>
      <c r="CA183" s="66" t="e">
        <f t="shared" si="210"/>
        <v>#N/A</v>
      </c>
      <c r="CB183" s="66" t="e">
        <f t="shared" si="210"/>
        <v>#N/A</v>
      </c>
      <c r="CC183" s="66" t="e">
        <f t="shared" si="210"/>
        <v>#N/A</v>
      </c>
      <c r="CD183" s="66" t="e">
        <f t="shared" si="210"/>
        <v>#N/A</v>
      </c>
      <c r="CE183" s="66">
        <f t="shared" si="210"/>
        <v>5.7</v>
      </c>
      <c r="CF183" s="66" t="e">
        <f t="shared" si="210"/>
        <v>#N/A</v>
      </c>
      <c r="CG183" s="66" t="e">
        <f t="shared" si="210"/>
        <v>#N/A</v>
      </c>
      <c r="CH183" s="66" t="e">
        <f t="shared" si="209"/>
        <v>#N/A</v>
      </c>
      <c r="CI183" s="66" t="e">
        <f t="shared" si="209"/>
        <v>#N/A</v>
      </c>
      <c r="CJ183" s="66" t="e">
        <f t="shared" si="209"/>
        <v>#N/A</v>
      </c>
      <c r="CK183" s="66" t="e">
        <f t="shared" si="209"/>
        <v>#N/A</v>
      </c>
      <c r="CL183" s="66">
        <f t="shared" si="209"/>
        <v>6.3</v>
      </c>
      <c r="CM183" s="66" t="e">
        <f t="shared" si="209"/>
        <v>#N/A</v>
      </c>
      <c r="CN183" s="66" t="e">
        <f t="shared" si="209"/>
        <v>#N/A</v>
      </c>
      <c r="CO183" s="66">
        <f t="shared" si="209"/>
        <v>9.6999999999999993</v>
      </c>
      <c r="CP183" s="66" t="e">
        <f t="shared" si="209"/>
        <v>#N/A</v>
      </c>
      <c r="CQ183" s="66" t="e">
        <f t="shared" si="209"/>
        <v>#N/A</v>
      </c>
      <c r="CR183" s="66" t="e">
        <f t="shared" si="209"/>
        <v>#N/A</v>
      </c>
      <c r="CS183" s="66" t="e">
        <f t="shared" si="209"/>
        <v>#N/A</v>
      </c>
      <c r="CT183" s="66">
        <f t="shared" si="209"/>
        <v>5</v>
      </c>
      <c r="CU183" s="66" t="e">
        <f t="shared" si="209"/>
        <v>#N/A</v>
      </c>
      <c r="CV183" s="66" t="e">
        <f t="shared" si="209"/>
        <v>#N/A</v>
      </c>
      <c r="CW183" s="66" t="e">
        <f t="shared" si="211"/>
        <v>#N/A</v>
      </c>
      <c r="CX183" s="66" t="e">
        <f t="shared" si="211"/>
        <v>#N/A</v>
      </c>
      <c r="CY183" s="66">
        <f t="shared" si="211"/>
        <v>5.7</v>
      </c>
      <c r="CZ183" s="66" t="e">
        <f>IF(#REF!="",NA(),#REF!)</f>
        <v>#REF!</v>
      </c>
      <c r="DA183" s="66" t="e">
        <f>IF(#REF!="",NA(),#REF!)</f>
        <v>#REF!</v>
      </c>
      <c r="DB183" s="66" t="e">
        <f>IF(#REF!="",NA(),#REF!)</f>
        <v>#REF!</v>
      </c>
      <c r="DC183" s="66" t="e">
        <f>IF(#REF!="",NA(),#REF!)</f>
        <v>#REF!</v>
      </c>
      <c r="DD183" s="66" t="e">
        <f>IF(#REF!="",NA(),#REF!)</f>
        <v>#REF!</v>
      </c>
      <c r="DE183" s="66" t="e">
        <f>IF(#REF!="",NA(),#REF!)</f>
        <v>#REF!</v>
      </c>
      <c r="DF183" s="66" t="e">
        <f>IF(#REF!="",NA(),#REF!)</f>
        <v>#REF!</v>
      </c>
      <c r="DG183" s="66" t="e">
        <f>IF(#REF!="",NA(),#REF!)</f>
        <v>#REF!</v>
      </c>
      <c r="DH183" s="66" t="e">
        <f>IF(#REF!="",NA(),#REF!)</f>
        <v>#REF!</v>
      </c>
      <c r="DI183" s="66" t="e">
        <f>IF(#REF!="",NA(),#REF!)</f>
        <v>#REF!</v>
      </c>
      <c r="DJ183" s="66" t="e">
        <f>IF(#REF!="",NA(),#REF!)</f>
        <v>#REF!</v>
      </c>
      <c r="DK183" s="66" t="e">
        <f>IF(#REF!="",NA(),#REF!)</f>
        <v>#REF!</v>
      </c>
      <c r="DL183" s="66" t="e">
        <f>IF(#REF!="",NA(),#REF!)</f>
        <v>#REF!</v>
      </c>
      <c r="DM183" s="66" t="e">
        <f>IF(#REF!="",NA(),#REF!)</f>
        <v>#REF!</v>
      </c>
      <c r="DN183" s="66" t="e">
        <f>IF(#REF!="",NA(),#REF!)</f>
        <v>#REF!</v>
      </c>
      <c r="DO183" s="66" t="e">
        <f>IF(#REF!="",NA(),#REF!)</f>
        <v>#REF!</v>
      </c>
      <c r="DP183" s="66" t="e">
        <f>IF(#REF!="",NA(),#REF!)</f>
        <v>#REF!</v>
      </c>
      <c r="DQ183" s="66" t="e">
        <f>IF(#REF!="",NA(),#REF!)</f>
        <v>#REF!</v>
      </c>
      <c r="DR183" s="66" t="e">
        <f>IF(#REF!="",NA(),#REF!)</f>
        <v>#REF!</v>
      </c>
      <c r="DS183" s="66" t="e">
        <f>IF(#REF!="",NA(),#REF!)</f>
        <v>#REF!</v>
      </c>
      <c r="DT183" s="66" t="e">
        <f>IF(#REF!="",NA(),#REF!)</f>
        <v>#REF!</v>
      </c>
      <c r="DU183" s="66" t="e">
        <f>IF(#REF!="",NA(),#REF!)</f>
        <v>#REF!</v>
      </c>
      <c r="DV183" s="66" t="e">
        <f>IF(#REF!="",NA(),#REF!)</f>
        <v>#REF!</v>
      </c>
      <c r="DW183" s="66" t="e">
        <f>IF(#REF!="",NA(),#REF!)</f>
        <v>#REF!</v>
      </c>
      <c r="DX183" s="67" t="e">
        <f>IF(#REF!="",NA(),#REF!)</f>
        <v>#REF!</v>
      </c>
      <c r="DY183" s="304"/>
      <c r="DZ183" s="324"/>
      <c r="EA183" s="68"/>
      <c r="EB183" s="58" t="s">
        <v>70</v>
      </c>
      <c r="EC183" s="310"/>
      <c r="ED183" s="312"/>
      <c r="EE183" s="313"/>
      <c r="EF183" s="313"/>
      <c r="EG183" s="313"/>
      <c r="EH183" s="313"/>
      <c r="EI183" s="313"/>
      <c r="EJ183" s="53" t="str">
        <f t="shared" si="218"/>
        <v/>
      </c>
      <c r="EK183" s="53" t="str">
        <f t="shared" si="218"/>
        <v/>
      </c>
      <c r="EL183" s="70">
        <f t="shared" si="218"/>
        <v>18.899999999999999</v>
      </c>
      <c r="EM183" t="str">
        <f t="shared" si="218"/>
        <v/>
      </c>
      <c r="EN183" t="str">
        <f t="shared" si="218"/>
        <v/>
      </c>
      <c r="EO183">
        <f t="shared" si="218"/>
        <v>10.15</v>
      </c>
      <c r="EP183" t="str">
        <f t="shared" si="218"/>
        <v/>
      </c>
      <c r="EQ183" t="str">
        <f t="shared" si="218"/>
        <v/>
      </c>
      <c r="ER183" t="str">
        <f t="shared" si="218"/>
        <v/>
      </c>
      <c r="ES183" t="str">
        <f t="shared" si="218"/>
        <v/>
      </c>
      <c r="ET183" t="str">
        <f t="shared" si="218"/>
        <v/>
      </c>
      <c r="EU183" t="str">
        <f t="shared" si="218"/>
        <v/>
      </c>
      <c r="EV183">
        <f t="shared" si="218"/>
        <v>18.399999999999999</v>
      </c>
      <c r="EW183" t="str">
        <f t="shared" si="218"/>
        <v/>
      </c>
      <c r="EX183" t="str">
        <f t="shared" si="218"/>
        <v/>
      </c>
      <c r="EY183" t="str">
        <f t="shared" si="217"/>
        <v/>
      </c>
      <c r="EZ183" t="str">
        <f t="shared" si="165"/>
        <v/>
      </c>
      <c r="FA183" t="str">
        <f t="shared" si="165"/>
        <v/>
      </c>
      <c r="FB183" t="str">
        <f t="shared" si="165"/>
        <v/>
      </c>
      <c r="FC183" t="str">
        <f t="shared" si="165"/>
        <v/>
      </c>
      <c r="FD183" t="str">
        <f t="shared" si="165"/>
        <v/>
      </c>
      <c r="FE183">
        <f t="shared" si="165"/>
        <v>2.6</v>
      </c>
      <c r="FF183" t="str">
        <f t="shared" si="165"/>
        <v/>
      </c>
      <c r="FG183" t="str">
        <f t="shared" si="222"/>
        <v/>
      </c>
      <c r="FH183" t="str">
        <f t="shared" si="222"/>
        <v/>
      </c>
      <c r="FI183" t="str">
        <f t="shared" si="222"/>
        <v/>
      </c>
      <c r="FJ183">
        <f t="shared" si="222"/>
        <v>5.7</v>
      </c>
      <c r="FK183" t="str">
        <f t="shared" si="222"/>
        <v/>
      </c>
      <c r="FL183" t="str">
        <f t="shared" si="222"/>
        <v/>
      </c>
      <c r="FM183" t="str">
        <f t="shared" si="163"/>
        <v/>
      </c>
      <c r="FN183" t="str">
        <f t="shared" si="163"/>
        <v/>
      </c>
      <c r="FO183" t="str">
        <f t="shared" si="163"/>
        <v/>
      </c>
      <c r="FP183" t="str">
        <f t="shared" ref="FP183:GA207" si="229">IF(ISNUMBER(CK183),CK183,"")</f>
        <v/>
      </c>
      <c r="FQ183">
        <f t="shared" si="229"/>
        <v>6.3</v>
      </c>
      <c r="FR183" t="str">
        <f t="shared" si="229"/>
        <v/>
      </c>
      <c r="FS183" t="str">
        <f t="shared" si="204"/>
        <v/>
      </c>
      <c r="FT183">
        <f t="shared" si="204"/>
        <v>9.6999999999999993</v>
      </c>
      <c r="FU183" t="str">
        <f t="shared" si="204"/>
        <v/>
      </c>
      <c r="FV183" t="str">
        <f t="shared" si="204"/>
        <v/>
      </c>
      <c r="FW183" t="str">
        <f t="shared" si="204"/>
        <v/>
      </c>
      <c r="FX183" t="str">
        <f t="shared" si="204"/>
        <v/>
      </c>
      <c r="FY183">
        <f t="shared" si="204"/>
        <v>5</v>
      </c>
      <c r="FZ183" t="str">
        <f t="shared" si="204"/>
        <v/>
      </c>
      <c r="GA183" t="str">
        <f t="shared" si="204"/>
        <v/>
      </c>
      <c r="GB183" t="str">
        <f t="shared" si="204"/>
        <v/>
      </c>
      <c r="GC183" t="str">
        <f t="shared" si="204"/>
        <v/>
      </c>
      <c r="GD183">
        <f t="shared" si="204"/>
        <v>5.7</v>
      </c>
      <c r="GE183" t="str">
        <f t="shared" si="227"/>
        <v/>
      </c>
      <c r="GF183" t="str">
        <f t="shared" si="227"/>
        <v/>
      </c>
      <c r="GG183" t="str">
        <f t="shared" si="227"/>
        <v/>
      </c>
      <c r="GH183" t="str">
        <f t="shared" si="227"/>
        <v/>
      </c>
      <c r="GI183" t="str">
        <f t="shared" si="227"/>
        <v/>
      </c>
      <c r="GJ183" t="str">
        <f t="shared" si="227"/>
        <v/>
      </c>
      <c r="GK183" t="str">
        <f t="shared" si="227"/>
        <v/>
      </c>
      <c r="GL183" t="str">
        <f t="shared" si="227"/>
        <v/>
      </c>
      <c r="GM183" t="str">
        <f t="shared" si="227"/>
        <v/>
      </c>
      <c r="GN183" t="str">
        <f t="shared" si="227"/>
        <v/>
      </c>
      <c r="GO183" t="str">
        <f t="shared" si="227"/>
        <v/>
      </c>
      <c r="GP183" t="str">
        <f t="shared" si="227"/>
        <v/>
      </c>
      <c r="GQ183" t="str">
        <f t="shared" si="227"/>
        <v/>
      </c>
      <c r="GR183" t="str">
        <f t="shared" si="227"/>
        <v/>
      </c>
      <c r="GS183" t="str">
        <f t="shared" si="228"/>
        <v/>
      </c>
      <c r="GT183" t="str">
        <f t="shared" si="228"/>
        <v/>
      </c>
      <c r="GU183" t="str">
        <f t="shared" si="228"/>
        <v/>
      </c>
      <c r="GV183" t="str">
        <f t="shared" si="228"/>
        <v/>
      </c>
      <c r="GW183" t="str">
        <f t="shared" si="228"/>
        <v/>
      </c>
      <c r="GX183" t="str">
        <f t="shared" si="228"/>
        <v/>
      </c>
      <c r="GY183" t="str">
        <f t="shared" si="228"/>
        <v/>
      </c>
      <c r="GZ183" t="str">
        <f t="shared" si="223"/>
        <v/>
      </c>
      <c r="HA183" t="str">
        <f t="shared" si="223"/>
        <v/>
      </c>
      <c r="HB183" t="str">
        <f t="shared" si="223"/>
        <v/>
      </c>
      <c r="HC183" s="71" t="str">
        <f t="shared" si="213"/>
        <v/>
      </c>
      <c r="HD183" s="313"/>
      <c r="HE183" s="313"/>
      <c r="HF183" s="313"/>
      <c r="HG183" s="313"/>
      <c r="HH183" s="313"/>
      <c r="HI183" s="316"/>
      <c r="HM183" s="70"/>
      <c r="KC183" s="71"/>
      <c r="KE183" s="318"/>
      <c r="KF183" s="72"/>
      <c r="KG183" s="72"/>
      <c r="KH183" s="73"/>
      <c r="KI183" s="74"/>
      <c r="KJ183" s="74"/>
      <c r="KK183" s="74"/>
      <c r="KL183" s="74"/>
      <c r="KM183" s="74"/>
      <c r="KN183" s="74"/>
      <c r="KO183" s="74"/>
      <c r="KP183" s="74"/>
      <c r="KQ183" s="74"/>
      <c r="KR183" s="74"/>
      <c r="KS183" s="74"/>
      <c r="KT183" s="74"/>
      <c r="KU183" s="74"/>
      <c r="KV183" s="74"/>
      <c r="KW183" s="74"/>
      <c r="KX183" s="74"/>
      <c r="KY183" s="74"/>
      <c r="KZ183" s="74"/>
      <c r="LA183" s="74"/>
      <c r="LB183" s="74"/>
      <c r="LC183" s="74"/>
      <c r="LD183" s="74"/>
      <c r="LE183" s="74"/>
      <c r="LF183" s="74"/>
      <c r="LG183" s="74"/>
      <c r="LH183" s="74"/>
      <c r="LI183" s="74"/>
      <c r="LJ183" s="74"/>
      <c r="LK183" s="74"/>
      <c r="LL183" s="74"/>
      <c r="LM183" s="74"/>
      <c r="LN183" s="74"/>
      <c r="LO183" s="74"/>
      <c r="LP183" s="74"/>
      <c r="LQ183" s="74"/>
      <c r="LR183" s="74"/>
      <c r="LS183" s="74"/>
      <c r="LT183" s="74"/>
      <c r="LU183" s="74"/>
      <c r="LV183" s="74"/>
      <c r="LW183" s="74"/>
      <c r="LX183" s="74"/>
      <c r="LY183" s="74"/>
      <c r="LZ183" s="74"/>
    </row>
    <row r="184" spans="1:434" ht="17" thickBot="1">
      <c r="A184" s="319"/>
      <c r="B184" s="307"/>
      <c r="C184" s="308"/>
      <c r="D184" s="308"/>
      <c r="E184" s="94" t="s">
        <v>3</v>
      </c>
      <c r="F184" s="311"/>
      <c r="G184" s="100"/>
      <c r="H184" s="100"/>
      <c r="I184" s="95">
        <v>64</v>
      </c>
      <c r="J184" s="79"/>
      <c r="K184" s="80"/>
      <c r="L184" s="44">
        <v>48.7</v>
      </c>
      <c r="M184" s="80"/>
      <c r="N184" s="79"/>
      <c r="O184" s="80"/>
      <c r="P184" s="80"/>
      <c r="Q184" s="80"/>
      <c r="R184" s="80"/>
      <c r="S184" s="79">
        <v>26.6</v>
      </c>
      <c r="T184" s="79"/>
      <c r="U184" s="79"/>
      <c r="V184" s="80"/>
      <c r="W184" s="80"/>
      <c r="X184" s="80"/>
      <c r="Y184" s="79"/>
      <c r="Z184" s="79"/>
      <c r="AA184" s="80"/>
      <c r="AB184" s="79">
        <v>23.199999999999996</v>
      </c>
      <c r="AC184" s="80"/>
      <c r="AD184" s="79"/>
      <c r="AE184" s="79"/>
      <c r="AF184" s="80"/>
      <c r="AG184" s="79">
        <v>45.9</v>
      </c>
      <c r="AH184" s="80"/>
      <c r="AI184" s="80"/>
      <c r="AJ184" s="79"/>
      <c r="AK184" s="96"/>
      <c r="AL184" s="96"/>
      <c r="AM184" s="96"/>
      <c r="AN184" s="97">
        <v>60.2</v>
      </c>
      <c r="AO184" s="96"/>
      <c r="AP184" s="96"/>
      <c r="AQ184" s="97">
        <v>70.5</v>
      </c>
      <c r="AR184" s="96"/>
      <c r="AS184" s="96"/>
      <c r="AT184" s="96"/>
      <c r="AU184" s="96"/>
      <c r="AV184" s="97">
        <v>71.2</v>
      </c>
      <c r="AW184" s="96"/>
      <c r="AX184" s="96"/>
      <c r="AY184" s="97"/>
      <c r="AZ184" s="97"/>
      <c r="BA184" s="98">
        <v>75.5</v>
      </c>
      <c r="BC184" s="319"/>
      <c r="BD184">
        <v>0</v>
      </c>
      <c r="BE184" s="84" t="e">
        <f t="shared" si="212"/>
        <v>#N/A</v>
      </c>
      <c r="BF184" s="84" t="e">
        <f t="shared" si="212"/>
        <v>#N/A</v>
      </c>
      <c r="BG184" s="84">
        <f t="shared" si="212"/>
        <v>64</v>
      </c>
      <c r="BH184" s="85" t="e">
        <f t="shared" si="212"/>
        <v>#N/A</v>
      </c>
      <c r="BI184" s="85" t="e">
        <f t="shared" si="212"/>
        <v>#N/A</v>
      </c>
      <c r="BJ184" s="85">
        <f t="shared" si="212"/>
        <v>48.7</v>
      </c>
      <c r="BK184" s="85" t="e">
        <f t="shared" si="212"/>
        <v>#N/A</v>
      </c>
      <c r="BL184" s="85" t="e">
        <f t="shared" si="212"/>
        <v>#N/A</v>
      </c>
      <c r="BM184" s="85" t="e">
        <f t="shared" si="212"/>
        <v>#N/A</v>
      </c>
      <c r="BN184" s="85" t="e">
        <f t="shared" si="212"/>
        <v>#N/A</v>
      </c>
      <c r="BO184" s="85" t="e">
        <f t="shared" si="212"/>
        <v>#N/A</v>
      </c>
      <c r="BP184" s="85" t="e">
        <f t="shared" si="212"/>
        <v>#N/A</v>
      </c>
      <c r="BQ184" s="85">
        <f t="shared" si="212"/>
        <v>26.6</v>
      </c>
      <c r="BR184" s="85" t="e">
        <f t="shared" si="212"/>
        <v>#N/A</v>
      </c>
      <c r="BS184" s="85" t="e">
        <f t="shared" si="212"/>
        <v>#N/A</v>
      </c>
      <c r="BT184" s="85" t="e">
        <f t="shared" si="210"/>
        <v>#N/A</v>
      </c>
      <c r="BU184" s="85" t="e">
        <f t="shared" si="210"/>
        <v>#N/A</v>
      </c>
      <c r="BV184" s="85" t="e">
        <f t="shared" si="210"/>
        <v>#N/A</v>
      </c>
      <c r="BW184" s="85" t="e">
        <f t="shared" si="210"/>
        <v>#N/A</v>
      </c>
      <c r="BX184" s="85" t="e">
        <f t="shared" si="210"/>
        <v>#N/A</v>
      </c>
      <c r="BY184" s="85" t="e">
        <f t="shared" si="210"/>
        <v>#N/A</v>
      </c>
      <c r="BZ184" s="85">
        <f t="shared" si="210"/>
        <v>23.199999999999996</v>
      </c>
      <c r="CA184" s="85" t="e">
        <f t="shared" si="210"/>
        <v>#N/A</v>
      </c>
      <c r="CB184" s="85" t="e">
        <f t="shared" si="210"/>
        <v>#N/A</v>
      </c>
      <c r="CC184" s="85" t="e">
        <f t="shared" si="210"/>
        <v>#N/A</v>
      </c>
      <c r="CD184" s="85" t="e">
        <f t="shared" si="210"/>
        <v>#N/A</v>
      </c>
      <c r="CE184" s="85">
        <f t="shared" si="210"/>
        <v>45.9</v>
      </c>
      <c r="CF184" s="85" t="e">
        <f t="shared" si="210"/>
        <v>#N/A</v>
      </c>
      <c r="CG184" s="85" t="e">
        <f t="shared" si="210"/>
        <v>#N/A</v>
      </c>
      <c r="CH184" s="85" t="e">
        <f t="shared" si="209"/>
        <v>#N/A</v>
      </c>
      <c r="CI184" s="85" t="e">
        <f t="shared" si="209"/>
        <v>#N/A</v>
      </c>
      <c r="CJ184" s="85" t="e">
        <f t="shared" si="209"/>
        <v>#N/A</v>
      </c>
      <c r="CK184" s="85" t="e">
        <f t="shared" si="209"/>
        <v>#N/A</v>
      </c>
      <c r="CL184" s="85">
        <f t="shared" si="209"/>
        <v>60.2</v>
      </c>
      <c r="CM184" s="85" t="e">
        <f t="shared" si="209"/>
        <v>#N/A</v>
      </c>
      <c r="CN184" s="85" t="e">
        <f t="shared" si="209"/>
        <v>#N/A</v>
      </c>
      <c r="CO184" s="85">
        <f t="shared" si="209"/>
        <v>70.5</v>
      </c>
      <c r="CP184" s="85" t="e">
        <f t="shared" si="209"/>
        <v>#N/A</v>
      </c>
      <c r="CQ184" s="85" t="e">
        <f t="shared" si="209"/>
        <v>#N/A</v>
      </c>
      <c r="CR184" s="85" t="e">
        <f t="shared" si="209"/>
        <v>#N/A</v>
      </c>
      <c r="CS184" s="85" t="e">
        <f t="shared" si="209"/>
        <v>#N/A</v>
      </c>
      <c r="CT184" s="85">
        <f t="shared" si="209"/>
        <v>71.2</v>
      </c>
      <c r="CU184" s="85" t="e">
        <f t="shared" si="209"/>
        <v>#N/A</v>
      </c>
      <c r="CV184" s="85" t="e">
        <f t="shared" si="209"/>
        <v>#N/A</v>
      </c>
      <c r="CW184" s="85" t="e">
        <f t="shared" si="211"/>
        <v>#N/A</v>
      </c>
      <c r="CX184" s="85" t="e">
        <f t="shared" si="211"/>
        <v>#N/A</v>
      </c>
      <c r="CY184" s="85">
        <f t="shared" si="211"/>
        <v>75.5</v>
      </c>
      <c r="CZ184" s="85" t="e">
        <f>IF(#REF!="",NA(),#REF!)</f>
        <v>#REF!</v>
      </c>
      <c r="DA184" s="85" t="e">
        <f>IF(#REF!="",NA(),#REF!)</f>
        <v>#REF!</v>
      </c>
      <c r="DB184" s="85" t="e">
        <f>IF(#REF!="",NA(),#REF!)</f>
        <v>#REF!</v>
      </c>
      <c r="DC184" s="85" t="e">
        <f>IF(#REF!="",NA(),#REF!)</f>
        <v>#REF!</v>
      </c>
      <c r="DD184" s="85" t="e">
        <f>IF(#REF!="",NA(),#REF!)</f>
        <v>#REF!</v>
      </c>
      <c r="DE184" s="85" t="e">
        <f>IF(#REF!="",NA(),#REF!)</f>
        <v>#REF!</v>
      </c>
      <c r="DF184" s="85" t="e">
        <f>IF(#REF!="",NA(),#REF!)</f>
        <v>#REF!</v>
      </c>
      <c r="DG184" s="85" t="e">
        <f>IF(#REF!="",NA(),#REF!)</f>
        <v>#REF!</v>
      </c>
      <c r="DH184" s="85" t="e">
        <f>IF(#REF!="",NA(),#REF!)</f>
        <v>#REF!</v>
      </c>
      <c r="DI184" s="85" t="e">
        <f>IF(#REF!="",NA(),#REF!)</f>
        <v>#REF!</v>
      </c>
      <c r="DJ184" s="85" t="e">
        <f>IF(#REF!="",NA(),#REF!)</f>
        <v>#REF!</v>
      </c>
      <c r="DK184" s="85" t="e">
        <f>IF(#REF!="",NA(),#REF!)</f>
        <v>#REF!</v>
      </c>
      <c r="DL184" s="85" t="e">
        <f>IF(#REF!="",NA(),#REF!)</f>
        <v>#REF!</v>
      </c>
      <c r="DM184" s="85" t="e">
        <f>IF(#REF!="",NA(),#REF!)</f>
        <v>#REF!</v>
      </c>
      <c r="DN184" s="85" t="e">
        <f>IF(#REF!="",NA(),#REF!)</f>
        <v>#REF!</v>
      </c>
      <c r="DO184" s="85" t="e">
        <f>IF(#REF!="",NA(),#REF!)</f>
        <v>#REF!</v>
      </c>
      <c r="DP184" s="85" t="e">
        <f>IF(#REF!="",NA(),#REF!)</f>
        <v>#REF!</v>
      </c>
      <c r="DQ184" s="85" t="e">
        <f>IF(#REF!="",NA(),#REF!)</f>
        <v>#REF!</v>
      </c>
      <c r="DR184" s="85" t="e">
        <f>IF(#REF!="",NA(),#REF!)</f>
        <v>#REF!</v>
      </c>
      <c r="DS184" s="85" t="e">
        <f>IF(#REF!="",NA(),#REF!)</f>
        <v>#REF!</v>
      </c>
      <c r="DT184" s="85" t="e">
        <f>IF(#REF!="",NA(),#REF!)</f>
        <v>#REF!</v>
      </c>
      <c r="DU184" s="85" t="e">
        <f>IF(#REF!="",NA(),#REF!)</f>
        <v>#REF!</v>
      </c>
      <c r="DV184" s="85" t="e">
        <f>IF(#REF!="",NA(),#REF!)</f>
        <v>#REF!</v>
      </c>
      <c r="DW184" s="85" t="e">
        <f>IF(#REF!="",NA(),#REF!)</f>
        <v>#REF!</v>
      </c>
      <c r="DX184" s="86" t="e">
        <f>IF(#REF!="",NA(),#REF!)</f>
        <v>#REF!</v>
      </c>
      <c r="DY184" s="305"/>
      <c r="DZ184" s="325"/>
      <c r="EA184" s="87"/>
      <c r="EB184" s="58" t="s">
        <v>3</v>
      </c>
      <c r="EC184" s="311"/>
      <c r="ED184" s="312"/>
      <c r="EE184" s="313"/>
      <c r="EF184" s="313"/>
      <c r="EG184" s="313"/>
      <c r="EH184" s="313"/>
      <c r="EI184" s="313"/>
      <c r="EJ184" s="53" t="str">
        <f t="shared" si="218"/>
        <v/>
      </c>
      <c r="EK184" s="53" t="str">
        <f t="shared" si="218"/>
        <v/>
      </c>
      <c r="EL184" s="88">
        <f t="shared" si="218"/>
        <v>64</v>
      </c>
      <c r="EM184" s="89" t="str">
        <f t="shared" si="218"/>
        <v/>
      </c>
      <c r="EN184" s="89" t="str">
        <f t="shared" si="218"/>
        <v/>
      </c>
      <c r="EO184" s="89">
        <f t="shared" si="218"/>
        <v>48.7</v>
      </c>
      <c r="EP184" s="89" t="str">
        <f t="shared" si="218"/>
        <v/>
      </c>
      <c r="EQ184" s="89" t="str">
        <f t="shared" si="218"/>
        <v/>
      </c>
      <c r="ER184" s="89" t="str">
        <f t="shared" si="218"/>
        <v/>
      </c>
      <c r="ES184" s="89" t="str">
        <f t="shared" si="218"/>
        <v/>
      </c>
      <c r="ET184" s="89" t="str">
        <f t="shared" si="218"/>
        <v/>
      </c>
      <c r="EU184" s="89" t="str">
        <f t="shared" si="218"/>
        <v/>
      </c>
      <c r="EV184" s="89">
        <f t="shared" si="218"/>
        <v>26.6</v>
      </c>
      <c r="EW184" s="89" t="str">
        <f t="shared" si="218"/>
        <v/>
      </c>
      <c r="EX184" s="89" t="str">
        <f t="shared" si="218"/>
        <v/>
      </c>
      <c r="EY184" s="89" t="str">
        <f t="shared" si="217"/>
        <v/>
      </c>
      <c r="EZ184" s="89" t="str">
        <f t="shared" si="165"/>
        <v/>
      </c>
      <c r="FA184" s="89" t="str">
        <f t="shared" si="165"/>
        <v/>
      </c>
      <c r="FB184" s="89" t="str">
        <f t="shared" si="165"/>
        <v/>
      </c>
      <c r="FC184" s="89" t="str">
        <f t="shared" si="165"/>
        <v/>
      </c>
      <c r="FD184" s="89" t="str">
        <f t="shared" si="165"/>
        <v/>
      </c>
      <c r="FE184" s="89">
        <f t="shared" si="165"/>
        <v>23.199999999999996</v>
      </c>
      <c r="FF184" s="89" t="str">
        <f t="shared" si="165"/>
        <v/>
      </c>
      <c r="FG184" s="89" t="str">
        <f t="shared" si="222"/>
        <v/>
      </c>
      <c r="FH184" s="89" t="str">
        <f t="shared" si="222"/>
        <v/>
      </c>
      <c r="FI184" s="89" t="str">
        <f t="shared" si="222"/>
        <v/>
      </c>
      <c r="FJ184" s="89">
        <f t="shared" si="222"/>
        <v>45.9</v>
      </c>
      <c r="FK184" s="89" t="str">
        <f t="shared" si="222"/>
        <v/>
      </c>
      <c r="FL184" s="89" t="str">
        <f t="shared" si="222"/>
        <v/>
      </c>
      <c r="FM184" s="89" t="str">
        <f t="shared" si="222"/>
        <v/>
      </c>
      <c r="FN184" s="89" t="str">
        <f t="shared" si="222"/>
        <v/>
      </c>
      <c r="FO184" s="89" t="str">
        <f t="shared" si="222"/>
        <v/>
      </c>
      <c r="FP184" s="89" t="str">
        <f t="shared" si="229"/>
        <v/>
      </c>
      <c r="FQ184" s="89">
        <f t="shared" si="229"/>
        <v>60.2</v>
      </c>
      <c r="FR184" s="89" t="str">
        <f t="shared" si="229"/>
        <v/>
      </c>
      <c r="FS184" s="89" t="str">
        <f t="shared" si="204"/>
        <v/>
      </c>
      <c r="FT184" s="89">
        <f t="shared" si="204"/>
        <v>70.5</v>
      </c>
      <c r="FU184" s="89" t="str">
        <f t="shared" si="204"/>
        <v/>
      </c>
      <c r="FV184" s="89" t="str">
        <f t="shared" si="204"/>
        <v/>
      </c>
      <c r="FW184" s="89" t="str">
        <f t="shared" si="204"/>
        <v/>
      </c>
      <c r="FX184" s="89" t="str">
        <f t="shared" si="204"/>
        <v/>
      </c>
      <c r="FY184" s="89">
        <f t="shared" si="204"/>
        <v>71.2</v>
      </c>
      <c r="FZ184" s="89" t="str">
        <f t="shared" si="204"/>
        <v/>
      </c>
      <c r="GA184" s="89" t="str">
        <f t="shared" si="204"/>
        <v/>
      </c>
      <c r="GB184" s="89" t="str">
        <f t="shared" si="204"/>
        <v/>
      </c>
      <c r="GC184" s="89" t="str">
        <f t="shared" si="204"/>
        <v/>
      </c>
      <c r="GD184" s="89">
        <f t="shared" si="204"/>
        <v>75.5</v>
      </c>
      <c r="GE184" s="89" t="str">
        <f t="shared" si="227"/>
        <v/>
      </c>
      <c r="GF184" s="89" t="str">
        <f t="shared" si="227"/>
        <v/>
      </c>
      <c r="GG184" s="89" t="str">
        <f t="shared" si="227"/>
        <v/>
      </c>
      <c r="GH184" s="89" t="str">
        <f t="shared" si="227"/>
        <v/>
      </c>
      <c r="GI184" s="89" t="str">
        <f t="shared" si="227"/>
        <v/>
      </c>
      <c r="GJ184" s="89" t="str">
        <f t="shared" si="227"/>
        <v/>
      </c>
      <c r="GK184" s="89" t="str">
        <f t="shared" si="227"/>
        <v/>
      </c>
      <c r="GL184" s="89" t="str">
        <f t="shared" si="227"/>
        <v/>
      </c>
      <c r="GM184" s="89" t="str">
        <f t="shared" si="227"/>
        <v/>
      </c>
      <c r="GN184" s="89" t="str">
        <f t="shared" si="227"/>
        <v/>
      </c>
      <c r="GO184" s="89" t="str">
        <f t="shared" si="227"/>
        <v/>
      </c>
      <c r="GP184" s="89" t="str">
        <f t="shared" si="227"/>
        <v/>
      </c>
      <c r="GQ184" s="89" t="str">
        <f t="shared" si="227"/>
        <v/>
      </c>
      <c r="GR184" s="89" t="str">
        <f t="shared" si="227"/>
        <v/>
      </c>
      <c r="GS184" s="89" t="str">
        <f t="shared" si="228"/>
        <v/>
      </c>
      <c r="GT184" s="89" t="str">
        <f t="shared" si="228"/>
        <v/>
      </c>
      <c r="GU184" s="89" t="str">
        <f t="shared" si="228"/>
        <v/>
      </c>
      <c r="GV184" s="89" t="str">
        <f t="shared" si="228"/>
        <v/>
      </c>
      <c r="GW184" s="89" t="str">
        <f t="shared" si="228"/>
        <v/>
      </c>
      <c r="GX184" s="89" t="str">
        <f t="shared" si="228"/>
        <v/>
      </c>
      <c r="GY184" s="89" t="str">
        <f t="shared" si="228"/>
        <v/>
      </c>
      <c r="GZ184" s="89" t="str">
        <f t="shared" si="223"/>
        <v/>
      </c>
      <c r="HA184" s="89" t="str">
        <f t="shared" si="223"/>
        <v/>
      </c>
      <c r="HB184" s="89" t="str">
        <f t="shared" si="223"/>
        <v/>
      </c>
      <c r="HC184" s="90" t="str">
        <f t="shared" si="213"/>
        <v/>
      </c>
      <c r="HD184" s="313"/>
      <c r="HE184" s="313"/>
      <c r="HF184" s="313"/>
      <c r="HG184" s="313"/>
      <c r="HH184" s="313"/>
      <c r="HI184" s="316"/>
      <c r="HM184" s="88"/>
      <c r="HN184" s="89"/>
      <c r="HO184" s="89"/>
      <c r="HP184" s="89"/>
      <c r="HQ184" s="89"/>
      <c r="HR184" s="89"/>
      <c r="HS184" s="89"/>
      <c r="HT184" s="89"/>
      <c r="HU184" s="89"/>
      <c r="HV184" s="89"/>
      <c r="HW184" s="89"/>
      <c r="HX184" s="89"/>
      <c r="HY184" s="89"/>
      <c r="HZ184" s="89"/>
      <c r="IA184" s="89"/>
      <c r="IB184" s="89"/>
      <c r="IC184" s="89"/>
      <c r="ID184" s="89"/>
      <c r="IE184" s="89"/>
      <c r="IF184" s="89"/>
      <c r="IG184" s="89"/>
      <c r="IH184" s="89"/>
      <c r="II184" s="89"/>
      <c r="IJ184" s="89"/>
      <c r="IK184" s="89"/>
      <c r="IL184" s="89"/>
      <c r="IM184" s="89"/>
      <c r="IN184" s="89"/>
      <c r="IO184" s="89"/>
      <c r="IP184" s="89"/>
      <c r="IQ184" s="89"/>
      <c r="IR184" s="89"/>
      <c r="IS184" s="89"/>
      <c r="IT184" s="89"/>
      <c r="IU184" s="89"/>
      <c r="IV184" s="89"/>
      <c r="IW184" s="89"/>
      <c r="IX184" s="89"/>
      <c r="IY184" s="89"/>
      <c r="IZ184" s="89"/>
      <c r="JA184" s="89"/>
      <c r="JB184" s="89"/>
      <c r="JC184" s="89"/>
      <c r="JD184" s="89"/>
      <c r="JE184" s="89"/>
      <c r="JF184" s="89"/>
      <c r="JG184" s="89"/>
      <c r="JH184" s="89"/>
      <c r="JI184" s="89"/>
      <c r="JJ184" s="89"/>
      <c r="JK184" s="89"/>
      <c r="JL184" s="89"/>
      <c r="JM184" s="89"/>
      <c r="JN184" s="89"/>
      <c r="JO184" s="89"/>
      <c r="JP184" s="89"/>
      <c r="JQ184" s="89"/>
      <c r="JR184" s="89"/>
      <c r="JS184" s="89"/>
      <c r="JT184" s="89"/>
      <c r="JU184" s="89"/>
      <c r="JV184" s="89"/>
      <c r="JW184" s="89"/>
      <c r="JX184" s="89"/>
      <c r="JY184" s="89"/>
      <c r="JZ184" s="89"/>
      <c r="KA184" s="89"/>
      <c r="KB184" s="89"/>
      <c r="KC184" s="90"/>
      <c r="KE184" s="318"/>
      <c r="KF184" s="91"/>
      <c r="KG184" s="91"/>
      <c r="KH184" s="92"/>
      <c r="KI184" s="93"/>
      <c r="KJ184" s="93"/>
      <c r="KK184" s="93"/>
      <c r="KL184" s="93"/>
      <c r="KM184" s="93"/>
      <c r="KN184" s="93"/>
      <c r="KO184" s="93"/>
      <c r="KP184" s="93"/>
      <c r="KQ184" s="93"/>
      <c r="KR184" s="93"/>
      <c r="KS184" s="93"/>
      <c r="KT184" s="93"/>
      <c r="KU184" s="93"/>
      <c r="KV184" s="93"/>
      <c r="KW184" s="93"/>
      <c r="KX184" s="93"/>
      <c r="KY184" s="93"/>
      <c r="KZ184" s="93"/>
      <c r="LA184" s="93"/>
      <c r="LB184" s="93"/>
      <c r="LC184" s="93"/>
      <c r="LD184" s="93"/>
      <c r="LE184" s="93"/>
      <c r="LF184" s="93"/>
      <c r="LG184" s="93"/>
      <c r="LH184" s="93"/>
      <c r="LI184" s="93"/>
      <c r="LJ184" s="93"/>
      <c r="LK184" s="93"/>
      <c r="LL184" s="93"/>
      <c r="LM184" s="93"/>
      <c r="LN184" s="93"/>
      <c r="LO184" s="93"/>
      <c r="LP184" s="93"/>
      <c r="LQ184" s="93"/>
      <c r="LR184" s="93"/>
      <c r="LS184" s="93"/>
      <c r="LT184" s="93"/>
      <c r="LU184" s="93"/>
      <c r="LV184" s="93"/>
      <c r="LW184" s="93"/>
      <c r="LX184" s="93"/>
      <c r="LY184" s="93"/>
      <c r="LZ184" s="93"/>
    </row>
    <row r="185" spans="1:434" ht="15" customHeight="1" thickBot="1">
      <c r="A185" s="319"/>
      <c r="B185" s="307"/>
      <c r="C185" s="306">
        <f ca="1">_xlfn.DAYS(TODAY(),F185)</f>
        <v>2601</v>
      </c>
      <c r="D185" s="306" t="s">
        <v>114</v>
      </c>
      <c r="E185" s="41" t="s">
        <v>65</v>
      </c>
      <c r="F185" s="309">
        <v>42831</v>
      </c>
      <c r="G185" s="99"/>
      <c r="H185" s="99"/>
      <c r="I185" s="43">
        <v>210</v>
      </c>
      <c r="J185" s="44"/>
      <c r="K185" s="45"/>
      <c r="L185" s="44">
        <v>95</v>
      </c>
      <c r="M185" s="45"/>
      <c r="N185" s="44"/>
      <c r="O185" s="45"/>
      <c r="P185" s="45"/>
      <c r="Q185" s="45"/>
      <c r="R185" s="45"/>
      <c r="S185" s="44">
        <v>140</v>
      </c>
      <c r="T185" s="44"/>
      <c r="U185" s="44"/>
      <c r="V185" s="45"/>
      <c r="W185" s="45"/>
      <c r="X185" s="45"/>
      <c r="Y185" s="44"/>
      <c r="Z185" s="44"/>
      <c r="AA185" s="45"/>
      <c r="AB185" s="44">
        <v>25</v>
      </c>
      <c r="AC185" s="45"/>
      <c r="AD185" s="44"/>
      <c r="AE185" s="44"/>
      <c r="AF185" s="45"/>
      <c r="AG185" s="44">
        <v>2</v>
      </c>
      <c r="AH185" s="45"/>
      <c r="AI185" s="45"/>
      <c r="AJ185" s="44"/>
      <c r="AK185" s="46"/>
      <c r="AL185" s="46"/>
      <c r="AM185" s="46"/>
      <c r="AN185" s="47">
        <v>1</v>
      </c>
      <c r="AO185" s="46"/>
      <c r="AP185" s="46"/>
      <c r="AQ185" s="47">
        <v>1</v>
      </c>
      <c r="AR185" s="46"/>
      <c r="AS185" s="46"/>
      <c r="AT185" s="46"/>
      <c r="AU185" s="46"/>
      <c r="AV185" s="47">
        <v>1</v>
      </c>
      <c r="AW185" s="46"/>
      <c r="AX185" s="46"/>
      <c r="AY185" s="47"/>
      <c r="AZ185" s="47"/>
      <c r="BA185" s="48">
        <v>1</v>
      </c>
      <c r="BC185" s="319"/>
      <c r="BD185">
        <v>0</v>
      </c>
      <c r="BE185" s="49" t="e">
        <f t="shared" si="212"/>
        <v>#N/A</v>
      </c>
      <c r="BF185" s="49" t="e">
        <f t="shared" si="212"/>
        <v>#N/A</v>
      </c>
      <c r="BG185" s="49">
        <f t="shared" si="212"/>
        <v>210</v>
      </c>
      <c r="BH185" s="50" t="e">
        <f t="shared" si="212"/>
        <v>#N/A</v>
      </c>
      <c r="BI185" s="50" t="e">
        <f t="shared" si="212"/>
        <v>#N/A</v>
      </c>
      <c r="BJ185" s="50">
        <f t="shared" si="212"/>
        <v>95</v>
      </c>
      <c r="BK185" s="50" t="e">
        <f t="shared" si="212"/>
        <v>#N/A</v>
      </c>
      <c r="BL185" s="50" t="e">
        <f t="shared" si="212"/>
        <v>#N/A</v>
      </c>
      <c r="BM185" s="50" t="e">
        <f t="shared" si="212"/>
        <v>#N/A</v>
      </c>
      <c r="BN185" s="50" t="e">
        <f t="shared" si="212"/>
        <v>#N/A</v>
      </c>
      <c r="BO185" s="50" t="e">
        <f t="shared" si="212"/>
        <v>#N/A</v>
      </c>
      <c r="BP185" s="50" t="e">
        <f t="shared" si="212"/>
        <v>#N/A</v>
      </c>
      <c r="BQ185" s="50">
        <f t="shared" si="212"/>
        <v>140</v>
      </c>
      <c r="BR185" s="50" t="e">
        <f t="shared" si="212"/>
        <v>#N/A</v>
      </c>
      <c r="BS185" s="50" t="e">
        <f t="shared" si="212"/>
        <v>#N/A</v>
      </c>
      <c r="BT185" s="50" t="e">
        <f t="shared" si="210"/>
        <v>#N/A</v>
      </c>
      <c r="BU185" s="50" t="e">
        <f t="shared" si="210"/>
        <v>#N/A</v>
      </c>
      <c r="BV185" s="50" t="e">
        <f t="shared" si="210"/>
        <v>#N/A</v>
      </c>
      <c r="BW185" s="50" t="e">
        <f t="shared" si="210"/>
        <v>#N/A</v>
      </c>
      <c r="BX185" s="50" t="e">
        <f t="shared" si="210"/>
        <v>#N/A</v>
      </c>
      <c r="BY185" s="50" t="e">
        <f t="shared" si="210"/>
        <v>#N/A</v>
      </c>
      <c r="BZ185" s="50">
        <f t="shared" si="210"/>
        <v>25</v>
      </c>
      <c r="CA185" s="50" t="e">
        <f t="shared" si="210"/>
        <v>#N/A</v>
      </c>
      <c r="CB185" s="50" t="e">
        <f t="shared" si="210"/>
        <v>#N/A</v>
      </c>
      <c r="CC185" s="50" t="e">
        <f t="shared" si="210"/>
        <v>#N/A</v>
      </c>
      <c r="CD185" s="50" t="e">
        <f t="shared" si="210"/>
        <v>#N/A</v>
      </c>
      <c r="CE185" s="50">
        <f t="shared" si="210"/>
        <v>2</v>
      </c>
      <c r="CF185" s="50" t="e">
        <f t="shared" si="210"/>
        <v>#N/A</v>
      </c>
      <c r="CG185" s="50" t="e">
        <f t="shared" si="210"/>
        <v>#N/A</v>
      </c>
      <c r="CH185" s="50" t="e">
        <f t="shared" si="209"/>
        <v>#N/A</v>
      </c>
      <c r="CI185" s="50" t="e">
        <f t="shared" si="209"/>
        <v>#N/A</v>
      </c>
      <c r="CJ185" s="50" t="e">
        <f t="shared" si="209"/>
        <v>#N/A</v>
      </c>
      <c r="CK185" s="50" t="e">
        <f t="shared" si="209"/>
        <v>#N/A</v>
      </c>
      <c r="CL185" s="50">
        <f t="shared" si="209"/>
        <v>1</v>
      </c>
      <c r="CM185" s="50" t="e">
        <f t="shared" si="209"/>
        <v>#N/A</v>
      </c>
      <c r="CN185" s="50" t="e">
        <f t="shared" si="209"/>
        <v>#N/A</v>
      </c>
      <c r="CO185" s="50">
        <f t="shared" si="209"/>
        <v>1</v>
      </c>
      <c r="CP185" s="50" t="e">
        <f t="shared" si="209"/>
        <v>#N/A</v>
      </c>
      <c r="CQ185" s="50" t="e">
        <f t="shared" si="209"/>
        <v>#N/A</v>
      </c>
      <c r="CR185" s="50" t="e">
        <f t="shared" si="209"/>
        <v>#N/A</v>
      </c>
      <c r="CS185" s="50" t="e">
        <f t="shared" ref="CS185:CY209" si="230">IF(AU185="",NA(),AU185)</f>
        <v>#N/A</v>
      </c>
      <c r="CT185" s="50">
        <f t="shared" si="230"/>
        <v>1</v>
      </c>
      <c r="CU185" s="50" t="e">
        <f t="shared" si="230"/>
        <v>#N/A</v>
      </c>
      <c r="CV185" s="50" t="e">
        <f t="shared" si="230"/>
        <v>#N/A</v>
      </c>
      <c r="CW185" s="50" t="e">
        <f t="shared" si="211"/>
        <v>#N/A</v>
      </c>
      <c r="CX185" s="50" t="e">
        <f t="shared" si="211"/>
        <v>#N/A</v>
      </c>
      <c r="CY185" s="50">
        <f t="shared" si="211"/>
        <v>1</v>
      </c>
      <c r="CZ185" s="50" t="e">
        <f>IF(#REF!="",NA(),#REF!)</f>
        <v>#REF!</v>
      </c>
      <c r="DA185" s="50" t="e">
        <f>IF(#REF!="",NA(),#REF!)</f>
        <v>#REF!</v>
      </c>
      <c r="DB185" s="50" t="e">
        <f>IF(#REF!="",NA(),#REF!)</f>
        <v>#REF!</v>
      </c>
      <c r="DC185" s="50" t="e">
        <f>IF(#REF!="",NA(),#REF!)</f>
        <v>#REF!</v>
      </c>
      <c r="DD185" s="50" t="e">
        <f>IF(#REF!="",NA(),#REF!)</f>
        <v>#REF!</v>
      </c>
      <c r="DE185" s="50" t="e">
        <f>IF(#REF!="",NA(),#REF!)</f>
        <v>#REF!</v>
      </c>
      <c r="DF185" s="50" t="e">
        <f>IF(#REF!="",NA(),#REF!)</f>
        <v>#REF!</v>
      </c>
      <c r="DG185" s="50" t="e">
        <f>IF(#REF!="",NA(),#REF!)</f>
        <v>#REF!</v>
      </c>
      <c r="DH185" s="50" t="e">
        <f>IF(#REF!="",NA(),#REF!)</f>
        <v>#REF!</v>
      </c>
      <c r="DI185" s="50" t="e">
        <f>IF(#REF!="",NA(),#REF!)</f>
        <v>#REF!</v>
      </c>
      <c r="DJ185" s="50" t="e">
        <f>IF(#REF!="",NA(),#REF!)</f>
        <v>#REF!</v>
      </c>
      <c r="DK185" s="50" t="e">
        <f>IF(#REF!="",NA(),#REF!)</f>
        <v>#REF!</v>
      </c>
      <c r="DL185" s="50" t="e">
        <f>IF(#REF!="",NA(),#REF!)</f>
        <v>#REF!</v>
      </c>
      <c r="DM185" s="50" t="e">
        <f>IF(#REF!="",NA(),#REF!)</f>
        <v>#REF!</v>
      </c>
      <c r="DN185" s="50" t="e">
        <f>IF(#REF!="",NA(),#REF!)</f>
        <v>#REF!</v>
      </c>
      <c r="DO185" s="50" t="e">
        <f>IF(#REF!="",NA(),#REF!)</f>
        <v>#REF!</v>
      </c>
      <c r="DP185" s="50" t="e">
        <f>IF(#REF!="",NA(),#REF!)</f>
        <v>#REF!</v>
      </c>
      <c r="DQ185" s="50" t="e">
        <f>IF(#REF!="",NA(),#REF!)</f>
        <v>#REF!</v>
      </c>
      <c r="DR185" s="50" t="e">
        <f>IF(#REF!="",NA(),#REF!)</f>
        <v>#REF!</v>
      </c>
      <c r="DS185" s="50" t="e">
        <f>IF(#REF!="",NA(),#REF!)</f>
        <v>#REF!</v>
      </c>
      <c r="DT185" s="50" t="e">
        <f>IF(#REF!="",NA(),#REF!)</f>
        <v>#REF!</v>
      </c>
      <c r="DU185" s="50" t="e">
        <f>IF(#REF!="",NA(),#REF!)</f>
        <v>#REF!</v>
      </c>
      <c r="DV185" s="50" t="e">
        <f>IF(#REF!="",NA(),#REF!)</f>
        <v>#REF!</v>
      </c>
      <c r="DW185" s="50" t="e">
        <f>IF(#REF!="",NA(),#REF!)</f>
        <v>#REF!</v>
      </c>
      <c r="DX185" s="51" t="e">
        <f>IF(#REF!="",NA(),#REF!)</f>
        <v>#REF!</v>
      </c>
      <c r="DY185" s="303">
        <f ca="1">_xlfn.DAYS(TODAY(),EC185)</f>
        <v>2601</v>
      </c>
      <c r="DZ185" s="323" t="s">
        <v>114</v>
      </c>
      <c r="EA185" s="52">
        <f t="shared" ref="EA185" si="231">SUM(EL185:HC185)</f>
        <v>476</v>
      </c>
      <c r="EB185" s="41" t="s">
        <v>65</v>
      </c>
      <c r="EC185" s="309">
        <v>42831</v>
      </c>
      <c r="ED185" s="312"/>
      <c r="EE185" s="313"/>
      <c r="EF185" s="313"/>
      <c r="EG185" s="313"/>
      <c r="EH185" s="313"/>
      <c r="EI185" s="313"/>
      <c r="EJ185" s="53" t="str">
        <f t="shared" si="218"/>
        <v/>
      </c>
      <c r="EK185" s="53" t="str">
        <f t="shared" si="218"/>
        <v/>
      </c>
      <c r="EL185" s="53">
        <f t="shared" si="218"/>
        <v>210</v>
      </c>
      <c r="EM185" s="54" t="str">
        <f t="shared" si="218"/>
        <v/>
      </c>
      <c r="EN185" s="54" t="str">
        <f t="shared" si="218"/>
        <v/>
      </c>
      <c r="EO185" s="54">
        <f t="shared" si="218"/>
        <v>95</v>
      </c>
      <c r="EP185" s="54" t="str">
        <f t="shared" si="218"/>
        <v/>
      </c>
      <c r="EQ185" s="54" t="str">
        <f t="shared" si="218"/>
        <v/>
      </c>
      <c r="ER185" s="54" t="str">
        <f t="shared" si="218"/>
        <v/>
      </c>
      <c r="ES185" s="54" t="str">
        <f t="shared" si="218"/>
        <v/>
      </c>
      <c r="ET185" s="54" t="str">
        <f t="shared" si="218"/>
        <v/>
      </c>
      <c r="EU185" s="54" t="str">
        <f t="shared" si="218"/>
        <v/>
      </c>
      <c r="EV185" s="54">
        <f t="shared" si="218"/>
        <v>140</v>
      </c>
      <c r="EW185" s="54" t="str">
        <f t="shared" si="218"/>
        <v/>
      </c>
      <c r="EX185" s="54" t="str">
        <f t="shared" si="218"/>
        <v/>
      </c>
      <c r="EY185" s="54" t="str">
        <f t="shared" si="217"/>
        <v/>
      </c>
      <c r="EZ185" s="54" t="str">
        <f t="shared" si="165"/>
        <v/>
      </c>
      <c r="FA185" s="54" t="str">
        <f t="shared" si="165"/>
        <v/>
      </c>
      <c r="FB185" s="54" t="str">
        <f t="shared" si="165"/>
        <v/>
      </c>
      <c r="FC185" s="54" t="str">
        <f t="shared" si="165"/>
        <v/>
      </c>
      <c r="FD185" s="54" t="str">
        <f t="shared" si="165"/>
        <v/>
      </c>
      <c r="FE185" s="54">
        <f t="shared" si="165"/>
        <v>25</v>
      </c>
      <c r="FF185" s="54" t="str">
        <f t="shared" si="165"/>
        <v/>
      </c>
      <c r="FG185" s="54" t="str">
        <f t="shared" si="222"/>
        <v/>
      </c>
      <c r="FH185" s="54" t="str">
        <f t="shared" si="222"/>
        <v/>
      </c>
      <c r="FI185" s="54" t="str">
        <f t="shared" si="222"/>
        <v/>
      </c>
      <c r="FJ185" s="54">
        <f t="shared" si="222"/>
        <v>2</v>
      </c>
      <c r="FK185" s="54" t="str">
        <f t="shared" si="222"/>
        <v/>
      </c>
      <c r="FL185" s="54" t="str">
        <f t="shared" si="222"/>
        <v/>
      </c>
      <c r="FM185" s="54" t="str">
        <f t="shared" si="222"/>
        <v/>
      </c>
      <c r="FN185" s="54" t="str">
        <f t="shared" si="222"/>
        <v/>
      </c>
      <c r="FO185" s="54" t="str">
        <f t="shared" si="222"/>
        <v/>
      </c>
      <c r="FP185" s="54" t="str">
        <f t="shared" si="229"/>
        <v/>
      </c>
      <c r="FQ185" s="54">
        <f t="shared" si="229"/>
        <v>1</v>
      </c>
      <c r="FR185" s="54" t="str">
        <f t="shared" si="229"/>
        <v/>
      </c>
      <c r="FS185" s="54" t="str">
        <f t="shared" si="204"/>
        <v/>
      </c>
      <c r="FT185" s="54">
        <f t="shared" si="204"/>
        <v>1</v>
      </c>
      <c r="FU185" s="54" t="str">
        <f t="shared" si="204"/>
        <v/>
      </c>
      <c r="FV185" s="54" t="str">
        <f t="shared" si="204"/>
        <v/>
      </c>
      <c r="FW185" s="54" t="str">
        <f t="shared" si="204"/>
        <v/>
      </c>
      <c r="FX185" s="54" t="str">
        <f t="shared" si="204"/>
        <v/>
      </c>
      <c r="FY185" s="54">
        <f t="shared" si="204"/>
        <v>1</v>
      </c>
      <c r="FZ185" s="54" t="str">
        <f t="shared" si="204"/>
        <v/>
      </c>
      <c r="GA185" s="54" t="str">
        <f t="shared" si="204"/>
        <v/>
      </c>
      <c r="GB185" s="54" t="str">
        <f t="shared" si="204"/>
        <v/>
      </c>
      <c r="GC185" s="54" t="str">
        <f t="shared" si="204"/>
        <v/>
      </c>
      <c r="GD185" s="54">
        <f t="shared" si="204"/>
        <v>1</v>
      </c>
      <c r="GE185" s="54" t="str">
        <f t="shared" si="227"/>
        <v/>
      </c>
      <c r="GF185" s="54" t="str">
        <f t="shared" si="227"/>
        <v/>
      </c>
      <c r="GG185" s="54" t="str">
        <f t="shared" si="227"/>
        <v/>
      </c>
      <c r="GH185" s="54" t="str">
        <f t="shared" si="227"/>
        <v/>
      </c>
      <c r="GI185" s="54" t="str">
        <f t="shared" si="227"/>
        <v/>
      </c>
      <c r="GJ185" s="54" t="str">
        <f t="shared" si="227"/>
        <v/>
      </c>
      <c r="GK185" s="54" t="str">
        <f t="shared" si="227"/>
        <v/>
      </c>
      <c r="GL185" s="54" t="str">
        <f t="shared" si="227"/>
        <v/>
      </c>
      <c r="GM185" s="54" t="str">
        <f t="shared" si="227"/>
        <v/>
      </c>
      <c r="GN185" s="54" t="str">
        <f t="shared" si="227"/>
        <v/>
      </c>
      <c r="GO185" s="54" t="str">
        <f t="shared" si="227"/>
        <v/>
      </c>
      <c r="GP185" s="54" t="str">
        <f t="shared" si="227"/>
        <v/>
      </c>
      <c r="GQ185" s="54" t="str">
        <f t="shared" si="227"/>
        <v/>
      </c>
      <c r="GR185" s="54" t="str">
        <f t="shared" si="227"/>
        <v/>
      </c>
      <c r="GS185" s="54" t="str">
        <f t="shared" si="228"/>
        <v/>
      </c>
      <c r="GT185" s="54" t="str">
        <f t="shared" si="228"/>
        <v/>
      </c>
      <c r="GU185" s="54" t="str">
        <f t="shared" si="228"/>
        <v/>
      </c>
      <c r="GV185" s="54" t="str">
        <f t="shared" si="228"/>
        <v/>
      </c>
      <c r="GW185" s="54" t="str">
        <f t="shared" si="228"/>
        <v/>
      </c>
      <c r="GX185" s="54" t="str">
        <f t="shared" si="228"/>
        <v/>
      </c>
      <c r="GY185" s="54" t="str">
        <f t="shared" si="228"/>
        <v/>
      </c>
      <c r="GZ185" s="54" t="str">
        <f t="shared" si="223"/>
        <v/>
      </c>
      <c r="HA185" s="54" t="str">
        <f t="shared" si="223"/>
        <v/>
      </c>
      <c r="HB185" s="54" t="str">
        <f t="shared" si="223"/>
        <v/>
      </c>
      <c r="HC185" s="55" t="str">
        <f t="shared" si="213"/>
        <v/>
      </c>
      <c r="HD185" s="313"/>
      <c r="HE185" s="313"/>
      <c r="HF185" s="313"/>
      <c r="HG185" s="313"/>
      <c r="HH185" s="313"/>
      <c r="HI185" s="316"/>
      <c r="HK185">
        <f>SUM($EJ185:EK185)</f>
        <v>0</v>
      </c>
      <c r="HL185">
        <f>SUM($EJ185:EL185)</f>
        <v>210</v>
      </c>
      <c r="HM185">
        <f>SUM($EJ185:EM185)</f>
        <v>210</v>
      </c>
      <c r="HN185">
        <f>SUM($EJ185:EN185)</f>
        <v>210</v>
      </c>
      <c r="HO185">
        <f>SUM($EJ185:EO185)</f>
        <v>305</v>
      </c>
      <c r="HP185">
        <f>SUM($EJ185:EP185)</f>
        <v>305</v>
      </c>
      <c r="HQ185">
        <f>SUM($EJ185:EQ185)</f>
        <v>305</v>
      </c>
      <c r="HR185">
        <f>SUM($EJ185:ER185)</f>
        <v>305</v>
      </c>
      <c r="HS185">
        <f>SUM($EJ185:ES185)</f>
        <v>305</v>
      </c>
      <c r="HT185">
        <f>SUM($EJ185:ET185)</f>
        <v>305</v>
      </c>
      <c r="HU185">
        <f>SUM($EJ185:EU185)</f>
        <v>305</v>
      </c>
      <c r="HV185">
        <f>SUM($EJ185:EV185)</f>
        <v>445</v>
      </c>
      <c r="HW185">
        <f>SUM($EJ185:EW185)</f>
        <v>445</v>
      </c>
      <c r="HX185">
        <f>SUM($EJ185:EX185)</f>
        <v>445</v>
      </c>
      <c r="HY185">
        <f>SUM($EJ185:EY185)</f>
        <v>445</v>
      </c>
      <c r="HZ185">
        <f>SUM($EJ185:EZ185)</f>
        <v>445</v>
      </c>
      <c r="IA185">
        <f>SUM($EJ185:FA185)</f>
        <v>445</v>
      </c>
      <c r="IB185">
        <f>SUM($EJ185:FB185)</f>
        <v>445</v>
      </c>
      <c r="IC185">
        <f>SUM($EJ185:FC185)</f>
        <v>445</v>
      </c>
      <c r="ID185">
        <f>SUM($EJ185:FD185)</f>
        <v>445</v>
      </c>
      <c r="IE185">
        <f>SUM($EJ185:FE185)</f>
        <v>470</v>
      </c>
      <c r="IF185">
        <f>SUM($EJ185:FF185)</f>
        <v>470</v>
      </c>
      <c r="IG185">
        <f>SUM($EJ185:FG185)</f>
        <v>470</v>
      </c>
      <c r="IH185">
        <f>SUM($EJ185:FH185)</f>
        <v>470</v>
      </c>
      <c r="II185">
        <f>SUM($EJ185:FI185)</f>
        <v>470</v>
      </c>
      <c r="IJ185">
        <f>SUM($EJ185:FJ185)</f>
        <v>472</v>
      </c>
      <c r="IK185">
        <f>SUM($EJ185:FK185)</f>
        <v>472</v>
      </c>
      <c r="IL185">
        <f>SUM($EJ185:FL185)</f>
        <v>472</v>
      </c>
      <c r="IM185">
        <f>SUM($EJ185:FM185)</f>
        <v>472</v>
      </c>
      <c r="IN185">
        <f>SUM($EJ185:FN185)</f>
        <v>472</v>
      </c>
      <c r="IO185">
        <f>SUM($EJ185:FO185)</f>
        <v>472</v>
      </c>
      <c r="IP185">
        <f>SUM($EJ185:FP185)</f>
        <v>472</v>
      </c>
      <c r="IQ185">
        <f>SUM($EJ185:FQ185)</f>
        <v>473</v>
      </c>
      <c r="IR185">
        <f>SUM($EJ185:FR185)</f>
        <v>473</v>
      </c>
      <c r="IS185">
        <f>SUM($EJ185:FS185)</f>
        <v>473</v>
      </c>
      <c r="IT185">
        <f>SUM($EJ185:FT185)</f>
        <v>474</v>
      </c>
      <c r="IU185">
        <f>SUM($EJ185:FU185)</f>
        <v>474</v>
      </c>
      <c r="IV185">
        <f>SUM($EJ185:FV185)</f>
        <v>474</v>
      </c>
      <c r="IW185">
        <f>SUM($EJ185:FW185)</f>
        <v>474</v>
      </c>
      <c r="IX185">
        <f>SUM($EJ185:FX185)</f>
        <v>474</v>
      </c>
      <c r="IY185">
        <f>SUM($EJ185:FY185)</f>
        <v>475</v>
      </c>
      <c r="IZ185">
        <f>SUM($EJ185:FZ185)</f>
        <v>475</v>
      </c>
      <c r="JA185">
        <f>SUM($EJ185:GA185)</f>
        <v>475</v>
      </c>
      <c r="JB185">
        <f>SUM($EJ185:GB185)</f>
        <v>475</v>
      </c>
      <c r="JC185">
        <f>SUM($EJ185:GC185)</f>
        <v>475</v>
      </c>
      <c r="JD185">
        <f>SUM($EJ185:GD185)</f>
        <v>476</v>
      </c>
      <c r="JE185">
        <f>SUM($EJ185:GE185)</f>
        <v>476</v>
      </c>
      <c r="JF185">
        <f>SUM($EJ185:GF185)</f>
        <v>476</v>
      </c>
      <c r="JG185">
        <f>SUM($EJ185:GG185)</f>
        <v>476</v>
      </c>
      <c r="JH185">
        <f>SUM($EJ185:GH185)</f>
        <v>476</v>
      </c>
      <c r="JI185">
        <f>SUM($EJ185:GI185)</f>
        <v>476</v>
      </c>
      <c r="JJ185">
        <f>SUM($EJ185:GJ185)</f>
        <v>476</v>
      </c>
      <c r="JK185">
        <f>SUM($EJ185:GK185)</f>
        <v>476</v>
      </c>
      <c r="JL185">
        <f>SUM($EJ185:GL185)</f>
        <v>476</v>
      </c>
      <c r="JM185">
        <f>SUM($EJ185:GM185)</f>
        <v>476</v>
      </c>
      <c r="JN185">
        <f>SUM($EJ185:GN185)</f>
        <v>476</v>
      </c>
      <c r="JO185">
        <f>SUM($EJ185:GO185)</f>
        <v>476</v>
      </c>
      <c r="JP185">
        <f>SUM($EJ185:GP185)</f>
        <v>476</v>
      </c>
      <c r="JQ185">
        <f>SUM($EJ185:GQ185)</f>
        <v>476</v>
      </c>
      <c r="JR185">
        <f>SUM($EJ185:GR185)</f>
        <v>476</v>
      </c>
      <c r="JS185">
        <f>SUM($EJ185:GS185)</f>
        <v>476</v>
      </c>
      <c r="JT185">
        <f>SUM($EJ185:GT185)</f>
        <v>476</v>
      </c>
      <c r="JU185">
        <f>SUM($EJ185:GU185)</f>
        <v>476</v>
      </c>
      <c r="JV185">
        <f>SUM($EJ185:GV185)</f>
        <v>476</v>
      </c>
      <c r="JW185">
        <f>SUM($EJ185:GW185)</f>
        <v>476</v>
      </c>
      <c r="JX185">
        <f>SUM($EJ185:GX185)</f>
        <v>476</v>
      </c>
      <c r="JY185">
        <f>SUM($EJ185:GY185)</f>
        <v>476</v>
      </c>
      <c r="JZ185">
        <f>SUM($EJ185:GZ185)</f>
        <v>476</v>
      </c>
      <c r="KA185">
        <f>SUM($EJ185:HA185)</f>
        <v>476</v>
      </c>
      <c r="KB185">
        <f>SUM($EJ185:HB185)</f>
        <v>476</v>
      </c>
      <c r="KC185">
        <f>SUM($EJ185:HC185)</f>
        <v>476</v>
      </c>
      <c r="KE185" s="318"/>
      <c r="KF185" s="56"/>
      <c r="KG185" s="56"/>
      <c r="KH185" s="56">
        <f t="shared" ref="KH185:LZ185" si="232">IF(I185="",NA(),I185*1)</f>
        <v>210</v>
      </c>
      <c r="KI185" s="56" t="e">
        <f t="shared" si="232"/>
        <v>#N/A</v>
      </c>
      <c r="KJ185" s="56" t="e">
        <f t="shared" si="232"/>
        <v>#N/A</v>
      </c>
      <c r="KK185" s="56">
        <f t="shared" si="232"/>
        <v>95</v>
      </c>
      <c r="KL185" s="56" t="e">
        <f t="shared" si="232"/>
        <v>#N/A</v>
      </c>
      <c r="KM185" s="56" t="e">
        <f t="shared" si="232"/>
        <v>#N/A</v>
      </c>
      <c r="KN185" s="56" t="e">
        <f t="shared" si="232"/>
        <v>#N/A</v>
      </c>
      <c r="KO185" s="56" t="e">
        <f t="shared" si="232"/>
        <v>#N/A</v>
      </c>
      <c r="KP185" s="56" t="e">
        <f t="shared" si="232"/>
        <v>#N/A</v>
      </c>
      <c r="KQ185" s="56" t="e">
        <f t="shared" si="232"/>
        <v>#N/A</v>
      </c>
      <c r="KR185" s="56">
        <f t="shared" si="232"/>
        <v>140</v>
      </c>
      <c r="KS185" s="56" t="e">
        <f t="shared" si="232"/>
        <v>#N/A</v>
      </c>
      <c r="KT185" s="56" t="e">
        <f t="shared" si="232"/>
        <v>#N/A</v>
      </c>
      <c r="KU185" s="56" t="e">
        <f t="shared" si="232"/>
        <v>#N/A</v>
      </c>
      <c r="KV185" s="56" t="e">
        <f t="shared" si="232"/>
        <v>#N/A</v>
      </c>
      <c r="KW185" s="56" t="e">
        <f t="shared" si="232"/>
        <v>#N/A</v>
      </c>
      <c r="KX185" s="56" t="e">
        <f t="shared" si="232"/>
        <v>#N/A</v>
      </c>
      <c r="KY185" s="56" t="e">
        <f t="shared" si="232"/>
        <v>#N/A</v>
      </c>
      <c r="KZ185" s="56" t="e">
        <f t="shared" si="232"/>
        <v>#N/A</v>
      </c>
      <c r="LA185" s="56">
        <f t="shared" si="232"/>
        <v>25</v>
      </c>
      <c r="LB185" s="56" t="e">
        <f t="shared" si="232"/>
        <v>#N/A</v>
      </c>
      <c r="LC185" s="56" t="e">
        <f t="shared" si="232"/>
        <v>#N/A</v>
      </c>
      <c r="LD185" s="56" t="e">
        <f t="shared" si="232"/>
        <v>#N/A</v>
      </c>
      <c r="LE185" s="56" t="e">
        <f t="shared" si="232"/>
        <v>#N/A</v>
      </c>
      <c r="LF185" s="56">
        <f t="shared" si="232"/>
        <v>2</v>
      </c>
      <c r="LG185" s="56" t="e">
        <f t="shared" si="232"/>
        <v>#N/A</v>
      </c>
      <c r="LH185" s="56" t="e">
        <f t="shared" si="232"/>
        <v>#N/A</v>
      </c>
      <c r="LI185" s="56" t="e">
        <f t="shared" si="232"/>
        <v>#N/A</v>
      </c>
      <c r="LJ185" s="56" t="e">
        <f t="shared" si="232"/>
        <v>#N/A</v>
      </c>
      <c r="LK185" s="56" t="e">
        <f t="shared" si="232"/>
        <v>#N/A</v>
      </c>
      <c r="LL185" s="56" t="e">
        <f t="shared" si="232"/>
        <v>#N/A</v>
      </c>
      <c r="LM185" s="56">
        <f t="shared" si="232"/>
        <v>1</v>
      </c>
      <c r="LN185" s="56" t="e">
        <f t="shared" si="232"/>
        <v>#N/A</v>
      </c>
      <c r="LO185" s="56" t="e">
        <f t="shared" si="232"/>
        <v>#N/A</v>
      </c>
      <c r="LP185" s="56">
        <f t="shared" si="232"/>
        <v>1</v>
      </c>
      <c r="LQ185" s="56" t="e">
        <f t="shared" si="232"/>
        <v>#N/A</v>
      </c>
      <c r="LR185" s="56" t="e">
        <f t="shared" si="232"/>
        <v>#N/A</v>
      </c>
      <c r="LS185" s="56" t="e">
        <f t="shared" si="232"/>
        <v>#N/A</v>
      </c>
      <c r="LT185" s="56" t="e">
        <f t="shared" si="232"/>
        <v>#N/A</v>
      </c>
      <c r="LU185" s="56">
        <f t="shared" si="232"/>
        <v>1</v>
      </c>
      <c r="LV185" s="56" t="e">
        <f t="shared" si="232"/>
        <v>#N/A</v>
      </c>
      <c r="LW185" s="56" t="e">
        <f t="shared" si="232"/>
        <v>#N/A</v>
      </c>
      <c r="LX185" s="56" t="e">
        <f t="shared" si="232"/>
        <v>#N/A</v>
      </c>
      <c r="LY185" s="56" t="e">
        <f t="shared" si="232"/>
        <v>#N/A</v>
      </c>
      <c r="LZ185" s="56">
        <f t="shared" si="232"/>
        <v>1</v>
      </c>
      <c r="MB185" s="57">
        <f t="shared" ref="MB185:NT185" si="233">IF(ISNUMBER(KH185),KH185,"")</f>
        <v>210</v>
      </c>
      <c r="MC185" s="57" t="str">
        <f t="shared" si="233"/>
        <v/>
      </c>
      <c r="MD185" s="57" t="str">
        <f t="shared" si="233"/>
        <v/>
      </c>
      <c r="ME185" s="57">
        <f t="shared" si="233"/>
        <v>95</v>
      </c>
      <c r="MF185" s="57" t="str">
        <f t="shared" si="233"/>
        <v/>
      </c>
      <c r="MG185" s="57" t="str">
        <f t="shared" si="233"/>
        <v/>
      </c>
      <c r="MH185" s="57" t="str">
        <f t="shared" si="233"/>
        <v/>
      </c>
      <c r="MI185" s="57" t="str">
        <f t="shared" si="233"/>
        <v/>
      </c>
      <c r="MJ185" s="57" t="str">
        <f t="shared" si="233"/>
        <v/>
      </c>
      <c r="MK185" s="57" t="str">
        <f t="shared" si="233"/>
        <v/>
      </c>
      <c r="ML185" s="57">
        <f t="shared" si="233"/>
        <v>140</v>
      </c>
      <c r="MM185" s="57" t="str">
        <f t="shared" si="233"/>
        <v/>
      </c>
      <c r="MN185" s="57" t="str">
        <f t="shared" si="233"/>
        <v/>
      </c>
      <c r="MO185" s="57" t="str">
        <f t="shared" si="233"/>
        <v/>
      </c>
      <c r="MP185" s="57" t="str">
        <f t="shared" si="233"/>
        <v/>
      </c>
      <c r="MQ185" s="57" t="str">
        <f t="shared" si="233"/>
        <v/>
      </c>
      <c r="MR185" s="57" t="str">
        <f t="shared" si="233"/>
        <v/>
      </c>
      <c r="MS185" s="57" t="str">
        <f t="shared" si="233"/>
        <v/>
      </c>
      <c r="MT185" s="57" t="str">
        <f t="shared" si="233"/>
        <v/>
      </c>
      <c r="MU185" s="57">
        <f t="shared" si="233"/>
        <v>25</v>
      </c>
      <c r="MV185" s="57" t="str">
        <f t="shared" si="233"/>
        <v/>
      </c>
      <c r="MW185" s="57" t="str">
        <f t="shared" si="233"/>
        <v/>
      </c>
      <c r="MX185" s="57" t="str">
        <f t="shared" si="233"/>
        <v/>
      </c>
      <c r="MY185" s="57" t="str">
        <f t="shared" si="233"/>
        <v/>
      </c>
      <c r="MZ185" s="57">
        <f t="shared" si="233"/>
        <v>2</v>
      </c>
      <c r="NA185" s="57" t="str">
        <f t="shared" si="233"/>
        <v/>
      </c>
      <c r="NB185" s="57" t="str">
        <f t="shared" si="233"/>
        <v/>
      </c>
      <c r="NC185" s="57" t="str">
        <f t="shared" si="233"/>
        <v/>
      </c>
      <c r="ND185" s="57" t="str">
        <f t="shared" si="233"/>
        <v/>
      </c>
      <c r="NE185" s="57" t="str">
        <f t="shared" si="233"/>
        <v/>
      </c>
      <c r="NF185" s="57" t="str">
        <f t="shared" si="233"/>
        <v/>
      </c>
      <c r="NG185" s="57">
        <f t="shared" si="233"/>
        <v>1</v>
      </c>
      <c r="NH185" s="57" t="str">
        <f t="shared" si="233"/>
        <v/>
      </c>
      <c r="NI185" s="57" t="str">
        <f t="shared" si="233"/>
        <v/>
      </c>
      <c r="NJ185" s="57">
        <f t="shared" si="233"/>
        <v>1</v>
      </c>
      <c r="NK185" s="57" t="str">
        <f t="shared" si="233"/>
        <v/>
      </c>
      <c r="NL185" s="57" t="str">
        <f t="shared" si="233"/>
        <v/>
      </c>
      <c r="NM185" s="57" t="str">
        <f t="shared" si="233"/>
        <v/>
      </c>
      <c r="NN185" s="57" t="str">
        <f t="shared" si="233"/>
        <v/>
      </c>
      <c r="NO185" s="57">
        <f t="shared" si="233"/>
        <v>1</v>
      </c>
      <c r="NP185" s="57" t="str">
        <f t="shared" si="233"/>
        <v/>
      </c>
      <c r="NQ185" s="57" t="str">
        <f t="shared" si="233"/>
        <v/>
      </c>
      <c r="NR185" s="57" t="str">
        <f t="shared" si="233"/>
        <v/>
      </c>
      <c r="NS185" s="57" t="str">
        <f t="shared" si="233"/>
        <v/>
      </c>
      <c r="NT185" s="57">
        <f t="shared" si="233"/>
        <v>1</v>
      </c>
      <c r="NU185" s="57" t="str">
        <f>IF(ISNUMBER(#REF!),#REF!,"")</f>
        <v/>
      </c>
      <c r="NV185" s="57" t="str">
        <f>IF(ISNUMBER(#REF!),#REF!,"")</f>
        <v/>
      </c>
      <c r="NX185" s="57">
        <f>SUM($MB185:MC185)</f>
        <v>210</v>
      </c>
      <c r="NY185" s="57">
        <f>SUM($MB185:MD185)</f>
        <v>210</v>
      </c>
      <c r="NZ185" s="57">
        <f>SUM($MB185:ME185)</f>
        <v>305</v>
      </c>
      <c r="OA185" s="57">
        <f>SUM($MB185:MF185)</f>
        <v>305</v>
      </c>
      <c r="OB185" s="57">
        <f>SUM($MB185:MG185)</f>
        <v>305</v>
      </c>
      <c r="OC185" s="57">
        <f>SUM($MB185:MH185)</f>
        <v>305</v>
      </c>
      <c r="OD185" s="57">
        <f>SUM($MB185:MI185)</f>
        <v>305</v>
      </c>
      <c r="OE185" s="57">
        <f>SUM($MB185:MJ185)</f>
        <v>305</v>
      </c>
      <c r="OF185" s="57">
        <f>SUM($MB185:MK185)</f>
        <v>305</v>
      </c>
      <c r="OG185" s="57">
        <f>SUM($MB185:ML185)</f>
        <v>445</v>
      </c>
      <c r="OH185" s="57">
        <f>SUM($MB185:MM185)</f>
        <v>445</v>
      </c>
      <c r="OI185" s="57">
        <f>SUM($MB185:MN185)</f>
        <v>445</v>
      </c>
      <c r="OJ185" s="57">
        <f>SUM($MB185:MO185)</f>
        <v>445</v>
      </c>
      <c r="OK185" s="57">
        <f>SUM($MB185:MP185)</f>
        <v>445</v>
      </c>
      <c r="OL185" s="57">
        <f>SUM($MB185:MQ185)</f>
        <v>445</v>
      </c>
      <c r="OM185" s="57">
        <f>SUM($MB185:MR185)</f>
        <v>445</v>
      </c>
      <c r="ON185" s="57">
        <f>SUM($MB185:MS185)</f>
        <v>445</v>
      </c>
      <c r="OO185" s="57">
        <f>SUM($MB185:MT185)</f>
        <v>445</v>
      </c>
      <c r="OP185" s="57">
        <f>SUM($MB185:MU185)</f>
        <v>470</v>
      </c>
      <c r="OQ185" s="57">
        <f>SUM($MB185:MV185)</f>
        <v>470</v>
      </c>
      <c r="OR185" s="57">
        <f>SUM($MB185:MW185)</f>
        <v>470</v>
      </c>
      <c r="OS185" s="57">
        <f>SUM($MB185:MX185)</f>
        <v>470</v>
      </c>
      <c r="OT185" s="57">
        <f>SUM($MB185:MY185)</f>
        <v>470</v>
      </c>
      <c r="OU185" s="57">
        <f>SUM($MB185:MZ185)</f>
        <v>472</v>
      </c>
      <c r="OV185" s="57">
        <f>SUM($MB185:NA185)</f>
        <v>472</v>
      </c>
      <c r="OW185" s="57">
        <f>SUM($MB185:NB185)</f>
        <v>472</v>
      </c>
      <c r="OX185" s="57">
        <f>SUM($MB185:NC185)</f>
        <v>472</v>
      </c>
      <c r="OY185" s="57">
        <f>SUM($MB185:ND185)</f>
        <v>472</v>
      </c>
      <c r="OZ185" s="57">
        <f>SUM($MB185:NE185)</f>
        <v>472</v>
      </c>
      <c r="PA185" s="57">
        <f>SUM($MB185:NF185)</f>
        <v>472</v>
      </c>
      <c r="PB185" s="57">
        <f>SUM($MB185:NG185)</f>
        <v>473</v>
      </c>
      <c r="PC185" s="57">
        <f>SUM($MB185:NH185)</f>
        <v>473</v>
      </c>
      <c r="PD185" s="57">
        <f>SUM($MB185:NI185)</f>
        <v>473</v>
      </c>
      <c r="PE185" s="57">
        <f>SUM($MB185:NJ185)</f>
        <v>474</v>
      </c>
      <c r="PF185" s="57">
        <f>SUM($MB185:NK185)</f>
        <v>474</v>
      </c>
      <c r="PG185" s="57">
        <f>SUM($MB185:NL185)</f>
        <v>474</v>
      </c>
      <c r="PH185" s="57">
        <f>SUM($MB185:NM185)</f>
        <v>474</v>
      </c>
      <c r="PI185" s="57">
        <f>SUM($MB185:NN185)</f>
        <v>474</v>
      </c>
      <c r="PJ185" s="57">
        <f>SUM($MB185:NO185)</f>
        <v>475</v>
      </c>
      <c r="PK185" s="57">
        <f>SUM($MB185:NP185)</f>
        <v>475</v>
      </c>
      <c r="PL185" s="57">
        <f>SUM($MB185:NQ185)</f>
        <v>475</v>
      </c>
      <c r="PM185" s="57">
        <f>SUM($MB185:NR185)</f>
        <v>475</v>
      </c>
      <c r="PN185" s="57">
        <f>SUM($MB185:NS185)</f>
        <v>475</v>
      </c>
      <c r="PO185" s="57">
        <f>SUM($MB185:NT185)</f>
        <v>476</v>
      </c>
      <c r="PP185" s="57">
        <f>SUM($MB185:NU185)</f>
        <v>476</v>
      </c>
      <c r="PQ185" s="57">
        <f>SUM($MB185:NV185)</f>
        <v>476</v>
      </c>
      <c r="PR185" s="57">
        <f>SUM($MB185:NV185)</f>
        <v>476</v>
      </c>
    </row>
    <row r="186" spans="1:434" ht="17" thickBot="1">
      <c r="A186" s="319"/>
      <c r="B186" s="307"/>
      <c r="C186" s="307"/>
      <c r="D186" s="307"/>
      <c r="E186" s="58" t="s">
        <v>66</v>
      </c>
      <c r="F186" s="310"/>
      <c r="G186" s="99"/>
      <c r="H186" s="99"/>
      <c r="I186" s="59">
        <v>1.1000000000000001</v>
      </c>
      <c r="J186" s="60"/>
      <c r="K186" s="61"/>
      <c r="L186" s="60">
        <v>2.1</v>
      </c>
      <c r="M186" s="61"/>
      <c r="N186" s="60"/>
      <c r="O186" s="61"/>
      <c r="P186" s="61"/>
      <c r="Q186" s="61"/>
      <c r="R186" s="61"/>
      <c r="S186" s="60">
        <v>3.1</v>
      </c>
      <c r="T186" s="60"/>
      <c r="U186" s="60"/>
      <c r="V186" s="61"/>
      <c r="W186" s="61"/>
      <c r="X186" s="61"/>
      <c r="Y186" s="60"/>
      <c r="Z186" s="60"/>
      <c r="AA186" s="61"/>
      <c r="AB186" s="60">
        <v>4.2</v>
      </c>
      <c r="AC186" s="61"/>
      <c r="AD186" s="60"/>
      <c r="AE186" s="60"/>
      <c r="AF186" s="61"/>
      <c r="AG186" s="60">
        <v>4.5999999999999996</v>
      </c>
      <c r="AH186" s="61"/>
      <c r="AI186" s="61"/>
      <c r="AJ186" s="60"/>
      <c r="AK186" s="62"/>
      <c r="AL186" s="62"/>
      <c r="AM186" s="62"/>
      <c r="AN186" s="63">
        <v>3</v>
      </c>
      <c r="AO186" s="62"/>
      <c r="AP186" s="62"/>
      <c r="AQ186" s="63">
        <v>1</v>
      </c>
      <c r="AR186" s="62"/>
      <c r="AS186" s="62"/>
      <c r="AT186" s="62"/>
      <c r="AU186" s="62"/>
      <c r="AV186" s="63">
        <v>1</v>
      </c>
      <c r="AW186" s="62"/>
      <c r="AX186" s="62"/>
      <c r="AY186" s="63"/>
      <c r="AZ186" s="63"/>
      <c r="BA186" s="64">
        <v>1.3</v>
      </c>
      <c r="BC186" s="319"/>
      <c r="BD186">
        <v>0</v>
      </c>
      <c r="BE186" s="65" t="e">
        <f t="shared" ref="BE186:BT201" si="234">IF(G186="",NA(),G186)</f>
        <v>#N/A</v>
      </c>
      <c r="BF186" s="65" t="e">
        <f t="shared" si="234"/>
        <v>#N/A</v>
      </c>
      <c r="BG186" s="65">
        <f t="shared" si="234"/>
        <v>1.1000000000000001</v>
      </c>
      <c r="BH186" s="66" t="e">
        <f t="shared" si="234"/>
        <v>#N/A</v>
      </c>
      <c r="BI186" s="66" t="e">
        <f t="shared" si="234"/>
        <v>#N/A</v>
      </c>
      <c r="BJ186" s="66">
        <f t="shared" si="234"/>
        <v>2.1</v>
      </c>
      <c r="BK186" s="66" t="e">
        <f t="shared" si="234"/>
        <v>#N/A</v>
      </c>
      <c r="BL186" s="66" t="e">
        <f t="shared" si="234"/>
        <v>#N/A</v>
      </c>
      <c r="BM186" s="66" t="e">
        <f t="shared" si="234"/>
        <v>#N/A</v>
      </c>
      <c r="BN186" s="66" t="e">
        <f t="shared" si="234"/>
        <v>#N/A</v>
      </c>
      <c r="BO186" s="66" t="e">
        <f t="shared" si="234"/>
        <v>#N/A</v>
      </c>
      <c r="BP186" s="66" t="e">
        <f t="shared" si="234"/>
        <v>#N/A</v>
      </c>
      <c r="BQ186" s="66">
        <f t="shared" si="234"/>
        <v>3.1</v>
      </c>
      <c r="BR186" s="66" t="e">
        <f t="shared" si="234"/>
        <v>#N/A</v>
      </c>
      <c r="BS186" s="66" t="e">
        <f t="shared" si="234"/>
        <v>#N/A</v>
      </c>
      <c r="BT186" s="66" t="e">
        <f t="shared" si="210"/>
        <v>#N/A</v>
      </c>
      <c r="BU186" s="66" t="e">
        <f t="shared" si="210"/>
        <v>#N/A</v>
      </c>
      <c r="BV186" s="66" t="e">
        <f t="shared" si="210"/>
        <v>#N/A</v>
      </c>
      <c r="BW186" s="66" t="e">
        <f t="shared" ref="BW186:CL201" si="235">IF(Y186="",NA(),Y186)</f>
        <v>#N/A</v>
      </c>
      <c r="BX186" s="66" t="e">
        <f t="shared" si="235"/>
        <v>#N/A</v>
      </c>
      <c r="BY186" s="66" t="e">
        <f t="shared" si="235"/>
        <v>#N/A</v>
      </c>
      <c r="BZ186" s="66">
        <f t="shared" si="235"/>
        <v>4.2</v>
      </c>
      <c r="CA186" s="66" t="e">
        <f t="shared" si="235"/>
        <v>#N/A</v>
      </c>
      <c r="CB186" s="66" t="e">
        <f t="shared" si="235"/>
        <v>#N/A</v>
      </c>
      <c r="CC186" s="66" t="e">
        <f t="shared" si="235"/>
        <v>#N/A</v>
      </c>
      <c r="CD186" s="66" t="e">
        <f t="shared" si="235"/>
        <v>#N/A</v>
      </c>
      <c r="CE186" s="66">
        <f t="shared" si="235"/>
        <v>4.5999999999999996</v>
      </c>
      <c r="CF186" s="66" t="e">
        <f t="shared" si="235"/>
        <v>#N/A</v>
      </c>
      <c r="CG186" s="66" t="e">
        <f t="shared" si="235"/>
        <v>#N/A</v>
      </c>
      <c r="CH186" s="66" t="e">
        <f t="shared" si="235"/>
        <v>#N/A</v>
      </c>
      <c r="CI186" s="66" t="e">
        <f t="shared" si="235"/>
        <v>#N/A</v>
      </c>
      <c r="CJ186" s="66" t="e">
        <f t="shared" si="235"/>
        <v>#N/A</v>
      </c>
      <c r="CK186" s="66" t="e">
        <f t="shared" si="235"/>
        <v>#N/A</v>
      </c>
      <c r="CL186" s="66">
        <f t="shared" si="235"/>
        <v>3</v>
      </c>
      <c r="CM186" s="66" t="e">
        <f t="shared" ref="CM186:CR209" si="236">IF(AO186="",NA(),AO186)</f>
        <v>#N/A</v>
      </c>
      <c r="CN186" s="66" t="e">
        <f t="shared" si="236"/>
        <v>#N/A</v>
      </c>
      <c r="CO186" s="66">
        <f t="shared" si="236"/>
        <v>1</v>
      </c>
      <c r="CP186" s="66" t="e">
        <f t="shared" si="236"/>
        <v>#N/A</v>
      </c>
      <c r="CQ186" s="66" t="e">
        <f t="shared" si="236"/>
        <v>#N/A</v>
      </c>
      <c r="CR186" s="66" t="e">
        <f t="shared" si="236"/>
        <v>#N/A</v>
      </c>
      <c r="CS186" s="66" t="e">
        <f t="shared" si="230"/>
        <v>#N/A</v>
      </c>
      <c r="CT186" s="66">
        <f t="shared" si="230"/>
        <v>1</v>
      </c>
      <c r="CU186" s="66" t="e">
        <f t="shared" si="230"/>
        <v>#N/A</v>
      </c>
      <c r="CV186" s="66" t="e">
        <f t="shared" si="230"/>
        <v>#N/A</v>
      </c>
      <c r="CW186" s="66" t="e">
        <f t="shared" si="211"/>
        <v>#N/A</v>
      </c>
      <c r="CX186" s="66" t="e">
        <f t="shared" si="211"/>
        <v>#N/A</v>
      </c>
      <c r="CY186" s="66">
        <f t="shared" si="211"/>
        <v>1.3</v>
      </c>
      <c r="CZ186" s="66" t="e">
        <f>IF(#REF!="",NA(),#REF!)</f>
        <v>#REF!</v>
      </c>
      <c r="DA186" s="66" t="e">
        <f>IF(#REF!="",NA(),#REF!)</f>
        <v>#REF!</v>
      </c>
      <c r="DB186" s="66" t="e">
        <f>IF(#REF!="",NA(),#REF!)</f>
        <v>#REF!</v>
      </c>
      <c r="DC186" s="66" t="e">
        <f>IF(#REF!="",NA(),#REF!)</f>
        <v>#REF!</v>
      </c>
      <c r="DD186" s="66" t="e">
        <f>IF(#REF!="",NA(),#REF!)</f>
        <v>#REF!</v>
      </c>
      <c r="DE186" s="66" t="e">
        <f>IF(#REF!="",NA(),#REF!)</f>
        <v>#REF!</v>
      </c>
      <c r="DF186" s="66" t="e">
        <f>IF(#REF!="",NA(),#REF!)</f>
        <v>#REF!</v>
      </c>
      <c r="DG186" s="66" t="e">
        <f>IF(#REF!="",NA(),#REF!)</f>
        <v>#REF!</v>
      </c>
      <c r="DH186" s="66" t="e">
        <f>IF(#REF!="",NA(),#REF!)</f>
        <v>#REF!</v>
      </c>
      <c r="DI186" s="66" t="e">
        <f>IF(#REF!="",NA(),#REF!)</f>
        <v>#REF!</v>
      </c>
      <c r="DJ186" s="66" t="e">
        <f>IF(#REF!="",NA(),#REF!)</f>
        <v>#REF!</v>
      </c>
      <c r="DK186" s="66" t="e">
        <f>IF(#REF!="",NA(),#REF!)</f>
        <v>#REF!</v>
      </c>
      <c r="DL186" s="66" t="e">
        <f>IF(#REF!="",NA(),#REF!)</f>
        <v>#REF!</v>
      </c>
      <c r="DM186" s="66" t="e">
        <f>IF(#REF!="",NA(),#REF!)</f>
        <v>#REF!</v>
      </c>
      <c r="DN186" s="66" t="e">
        <f>IF(#REF!="",NA(),#REF!)</f>
        <v>#REF!</v>
      </c>
      <c r="DO186" s="66" t="e">
        <f>IF(#REF!="",NA(),#REF!)</f>
        <v>#REF!</v>
      </c>
      <c r="DP186" s="66" t="e">
        <f>IF(#REF!="",NA(),#REF!)</f>
        <v>#REF!</v>
      </c>
      <c r="DQ186" s="66" t="e">
        <f>IF(#REF!="",NA(),#REF!)</f>
        <v>#REF!</v>
      </c>
      <c r="DR186" s="66" t="e">
        <f>IF(#REF!="",NA(),#REF!)</f>
        <v>#REF!</v>
      </c>
      <c r="DS186" s="66" t="e">
        <f>IF(#REF!="",NA(),#REF!)</f>
        <v>#REF!</v>
      </c>
      <c r="DT186" s="66" t="e">
        <f>IF(#REF!="",NA(),#REF!)</f>
        <v>#REF!</v>
      </c>
      <c r="DU186" s="66" t="e">
        <f>IF(#REF!="",NA(),#REF!)</f>
        <v>#REF!</v>
      </c>
      <c r="DV186" s="66" t="e">
        <f>IF(#REF!="",NA(),#REF!)</f>
        <v>#REF!</v>
      </c>
      <c r="DW186" s="66" t="e">
        <f>IF(#REF!="",NA(),#REF!)</f>
        <v>#REF!</v>
      </c>
      <c r="DX186" s="67" t="e">
        <f>IF(#REF!="",NA(),#REF!)</f>
        <v>#REF!</v>
      </c>
      <c r="DY186" s="304"/>
      <c r="DZ186" s="324"/>
      <c r="EA186" s="68">
        <f>MAX(I186:BA186)</f>
        <v>4.5999999999999996</v>
      </c>
      <c r="EB186" s="58" t="s">
        <v>67</v>
      </c>
      <c r="EC186" s="310"/>
      <c r="ED186" s="312"/>
      <c r="EE186" s="313"/>
      <c r="EF186" s="313"/>
      <c r="EG186" s="313"/>
      <c r="EH186" s="313"/>
      <c r="EI186" s="313"/>
      <c r="EJ186" s="53" t="str">
        <f t="shared" si="218"/>
        <v/>
      </c>
      <c r="EK186" s="53" t="str">
        <f t="shared" si="218"/>
        <v/>
      </c>
      <c r="EL186" s="70">
        <f t="shared" si="218"/>
        <v>1.1000000000000001</v>
      </c>
      <c r="EM186" t="str">
        <f t="shared" si="218"/>
        <v/>
      </c>
      <c r="EN186" t="str">
        <f t="shared" si="218"/>
        <v/>
      </c>
      <c r="EO186">
        <f t="shared" si="218"/>
        <v>2.1</v>
      </c>
      <c r="EP186" t="str">
        <f t="shared" si="218"/>
        <v/>
      </c>
      <c r="EQ186" t="str">
        <f t="shared" si="218"/>
        <v/>
      </c>
      <c r="ER186" t="str">
        <f t="shared" si="218"/>
        <v/>
      </c>
      <c r="ES186" t="str">
        <f t="shared" si="218"/>
        <v/>
      </c>
      <c r="ET186" t="str">
        <f t="shared" si="218"/>
        <v/>
      </c>
      <c r="EU186" t="str">
        <f t="shared" si="218"/>
        <v/>
      </c>
      <c r="EV186">
        <f t="shared" si="218"/>
        <v>3.1</v>
      </c>
      <c r="EW186" t="str">
        <f t="shared" si="218"/>
        <v/>
      </c>
      <c r="EX186" t="str">
        <f t="shared" si="218"/>
        <v/>
      </c>
      <c r="EY186" t="str">
        <f t="shared" si="217"/>
        <v/>
      </c>
      <c r="EZ186" t="str">
        <f t="shared" si="165"/>
        <v/>
      </c>
      <c r="FA186" t="str">
        <f t="shared" si="165"/>
        <v/>
      </c>
      <c r="FB186" t="str">
        <f t="shared" si="165"/>
        <v/>
      </c>
      <c r="FC186" t="str">
        <f t="shared" si="165"/>
        <v/>
      </c>
      <c r="FD186" t="str">
        <f t="shared" si="165"/>
        <v/>
      </c>
      <c r="FE186">
        <f t="shared" si="165"/>
        <v>4.2</v>
      </c>
      <c r="FF186" t="str">
        <f t="shared" si="165"/>
        <v/>
      </c>
      <c r="FG186" t="str">
        <f t="shared" si="222"/>
        <v/>
      </c>
      <c r="FH186" t="str">
        <f t="shared" si="222"/>
        <v/>
      </c>
      <c r="FI186" t="str">
        <f t="shared" si="222"/>
        <v/>
      </c>
      <c r="FJ186">
        <f t="shared" si="222"/>
        <v>4.5999999999999996</v>
      </c>
      <c r="FK186" t="str">
        <f t="shared" si="222"/>
        <v/>
      </c>
      <c r="FL186" t="str">
        <f t="shared" si="222"/>
        <v/>
      </c>
      <c r="FM186" t="str">
        <f t="shared" si="222"/>
        <v/>
      </c>
      <c r="FN186" t="str">
        <f t="shared" si="222"/>
        <v/>
      </c>
      <c r="FO186" t="str">
        <f t="shared" si="222"/>
        <v/>
      </c>
      <c r="FP186" t="str">
        <f t="shared" si="229"/>
        <v/>
      </c>
      <c r="FQ186">
        <f t="shared" si="229"/>
        <v>3</v>
      </c>
      <c r="FR186" t="str">
        <f t="shared" si="229"/>
        <v/>
      </c>
      <c r="FS186" t="str">
        <f t="shared" si="204"/>
        <v/>
      </c>
      <c r="FT186">
        <f t="shared" si="204"/>
        <v>1</v>
      </c>
      <c r="FU186" t="str">
        <f t="shared" si="204"/>
        <v/>
      </c>
      <c r="FV186" t="str">
        <f t="shared" si="204"/>
        <v/>
      </c>
      <c r="FW186" t="str">
        <f t="shared" si="204"/>
        <v/>
      </c>
      <c r="FX186" t="str">
        <f t="shared" si="204"/>
        <v/>
      </c>
      <c r="FY186">
        <f t="shared" si="204"/>
        <v>1</v>
      </c>
      <c r="FZ186" t="str">
        <f t="shared" si="204"/>
        <v/>
      </c>
      <c r="GA186" t="str">
        <f t="shared" si="204"/>
        <v/>
      </c>
      <c r="GB186" t="str">
        <f t="shared" ref="GB186:GP214" si="237">IF(ISNUMBER(CW186),CW186,"")</f>
        <v/>
      </c>
      <c r="GC186" t="str">
        <f t="shared" si="237"/>
        <v/>
      </c>
      <c r="GD186">
        <f t="shared" si="237"/>
        <v>1.3</v>
      </c>
      <c r="GE186" t="str">
        <f t="shared" si="227"/>
        <v/>
      </c>
      <c r="GF186" t="str">
        <f t="shared" si="227"/>
        <v/>
      </c>
      <c r="GG186" t="str">
        <f t="shared" si="227"/>
        <v/>
      </c>
      <c r="GH186" t="str">
        <f t="shared" si="227"/>
        <v/>
      </c>
      <c r="GI186" t="str">
        <f t="shared" si="227"/>
        <v/>
      </c>
      <c r="GJ186" t="str">
        <f t="shared" si="227"/>
        <v/>
      </c>
      <c r="GK186" t="str">
        <f t="shared" si="227"/>
        <v/>
      </c>
      <c r="GL186" t="str">
        <f t="shared" si="227"/>
        <v/>
      </c>
      <c r="GM186" t="str">
        <f t="shared" si="227"/>
        <v/>
      </c>
      <c r="GN186" t="str">
        <f t="shared" si="227"/>
        <v/>
      </c>
      <c r="GO186" t="str">
        <f t="shared" si="227"/>
        <v/>
      </c>
      <c r="GP186" t="str">
        <f t="shared" si="227"/>
        <v/>
      </c>
      <c r="GQ186" t="str">
        <f t="shared" si="227"/>
        <v/>
      </c>
      <c r="GR186" t="str">
        <f t="shared" si="227"/>
        <v/>
      </c>
      <c r="GS186" t="str">
        <f t="shared" si="228"/>
        <v/>
      </c>
      <c r="GT186" t="str">
        <f t="shared" si="228"/>
        <v/>
      </c>
      <c r="GU186" t="str">
        <f t="shared" si="228"/>
        <v/>
      </c>
      <c r="GV186" t="str">
        <f t="shared" si="228"/>
        <v/>
      </c>
      <c r="GW186" t="str">
        <f t="shared" si="228"/>
        <v/>
      </c>
      <c r="GX186" t="str">
        <f t="shared" si="228"/>
        <v/>
      </c>
      <c r="GY186" t="str">
        <f t="shared" si="228"/>
        <v/>
      </c>
      <c r="GZ186" t="str">
        <f t="shared" si="223"/>
        <v/>
      </c>
      <c r="HA186" t="str">
        <f t="shared" si="223"/>
        <v/>
      </c>
      <c r="HB186" t="str">
        <f t="shared" si="223"/>
        <v/>
      </c>
      <c r="HC186" s="71" t="str">
        <f t="shared" si="213"/>
        <v/>
      </c>
      <c r="HD186" s="313"/>
      <c r="HE186" s="313"/>
      <c r="HF186" s="313"/>
      <c r="HG186" s="313"/>
      <c r="HH186" s="313"/>
      <c r="HI186" s="316"/>
      <c r="HM186" s="70"/>
      <c r="KC186" s="71"/>
      <c r="KE186" s="318"/>
      <c r="KF186" s="72"/>
      <c r="KG186" s="72"/>
      <c r="KH186" s="73"/>
      <c r="KI186" s="74"/>
      <c r="KJ186" s="74"/>
      <c r="KK186" s="74"/>
      <c r="KL186" s="74"/>
      <c r="KM186" s="74"/>
      <c r="KN186" s="74"/>
      <c r="KO186" s="74"/>
      <c r="KP186" s="74"/>
      <c r="KQ186" s="74"/>
      <c r="KR186" s="74"/>
      <c r="KS186" s="74"/>
      <c r="KT186" s="74"/>
      <c r="KU186" s="74"/>
      <c r="KV186" s="74"/>
      <c r="KW186" s="74"/>
      <c r="KX186" s="74"/>
      <c r="KY186" s="74"/>
      <c r="KZ186" s="74"/>
      <c r="LA186" s="74"/>
      <c r="LB186" s="74"/>
      <c r="LC186" s="74"/>
      <c r="LD186" s="74"/>
      <c r="LE186" s="74"/>
      <c r="LF186" s="74"/>
      <c r="LG186" s="74"/>
      <c r="LH186" s="74"/>
      <c r="LI186" s="74"/>
      <c r="LJ186" s="74"/>
      <c r="LK186" s="74"/>
      <c r="LL186" s="74"/>
      <c r="LM186" s="74"/>
      <c r="LN186" s="74"/>
      <c r="LO186" s="74"/>
      <c r="LP186" s="74"/>
      <c r="LQ186" s="74"/>
      <c r="LR186" s="74"/>
      <c r="LS186" s="74"/>
      <c r="LT186" s="74"/>
      <c r="LU186" s="74"/>
      <c r="LV186" s="74"/>
      <c r="LW186" s="74"/>
      <c r="LX186" s="74"/>
      <c r="LY186" s="74"/>
      <c r="LZ186" s="74"/>
    </row>
    <row r="187" spans="1:434" ht="17" thickBot="1">
      <c r="A187" s="319"/>
      <c r="B187" s="307"/>
      <c r="C187" s="307"/>
      <c r="D187" s="307"/>
      <c r="E187" s="58" t="s">
        <v>68</v>
      </c>
      <c r="F187" s="310"/>
      <c r="G187" s="99"/>
      <c r="H187" s="99"/>
      <c r="I187" s="59">
        <v>55</v>
      </c>
      <c r="J187" s="60"/>
      <c r="K187" s="61"/>
      <c r="L187" s="60">
        <v>71.5</v>
      </c>
      <c r="M187" s="61"/>
      <c r="N187" s="60"/>
      <c r="O187" s="61"/>
      <c r="P187" s="61"/>
      <c r="Q187" s="61"/>
      <c r="R187" s="61"/>
      <c r="S187" s="60">
        <v>46</v>
      </c>
      <c r="T187" s="60"/>
      <c r="U187" s="60"/>
      <c r="V187" s="61"/>
      <c r="W187" s="61"/>
      <c r="X187" s="61"/>
      <c r="Y187" s="60"/>
      <c r="Z187" s="60"/>
      <c r="AA187" s="61"/>
      <c r="AB187" s="60">
        <v>70</v>
      </c>
      <c r="AC187" s="61"/>
      <c r="AD187" s="60"/>
      <c r="AE187" s="60"/>
      <c r="AF187" s="61"/>
      <c r="AG187" s="60">
        <v>72.599999999999994</v>
      </c>
      <c r="AH187" s="61"/>
      <c r="AI187" s="61"/>
      <c r="AJ187" s="60"/>
      <c r="AK187" s="62"/>
      <c r="AL187" s="62"/>
      <c r="AM187" s="62"/>
      <c r="AN187" s="63">
        <v>61.1</v>
      </c>
      <c r="AO187" s="62"/>
      <c r="AP187" s="62"/>
      <c r="AQ187" s="63">
        <v>22.9</v>
      </c>
      <c r="AR187" s="62"/>
      <c r="AS187" s="62"/>
      <c r="AT187" s="62"/>
      <c r="AU187" s="62"/>
      <c r="AV187" s="63">
        <v>24.6</v>
      </c>
      <c r="AW187" s="62"/>
      <c r="AX187" s="62"/>
      <c r="AY187" s="63"/>
      <c r="AZ187" s="63"/>
      <c r="BA187" s="64">
        <v>40.9</v>
      </c>
      <c r="BC187" s="319"/>
      <c r="BD187">
        <v>0</v>
      </c>
      <c r="BE187" s="65" t="e">
        <f t="shared" si="234"/>
        <v>#N/A</v>
      </c>
      <c r="BF187" s="65" t="e">
        <f t="shared" si="234"/>
        <v>#N/A</v>
      </c>
      <c r="BG187" s="65">
        <f t="shared" si="234"/>
        <v>55</v>
      </c>
      <c r="BH187" s="66" t="e">
        <f t="shared" si="234"/>
        <v>#N/A</v>
      </c>
      <c r="BI187" s="66" t="e">
        <f t="shared" si="234"/>
        <v>#N/A</v>
      </c>
      <c r="BJ187" s="66">
        <f t="shared" si="234"/>
        <v>71.5</v>
      </c>
      <c r="BK187" s="66" t="e">
        <f t="shared" si="234"/>
        <v>#N/A</v>
      </c>
      <c r="BL187" s="66" t="e">
        <f t="shared" si="234"/>
        <v>#N/A</v>
      </c>
      <c r="BM187" s="66" t="e">
        <f t="shared" si="234"/>
        <v>#N/A</v>
      </c>
      <c r="BN187" s="66" t="e">
        <f t="shared" si="234"/>
        <v>#N/A</v>
      </c>
      <c r="BO187" s="66" t="e">
        <f t="shared" si="234"/>
        <v>#N/A</v>
      </c>
      <c r="BP187" s="66" t="e">
        <f t="shared" si="234"/>
        <v>#N/A</v>
      </c>
      <c r="BQ187" s="66">
        <f t="shared" si="234"/>
        <v>46</v>
      </c>
      <c r="BR187" s="66" t="e">
        <f t="shared" si="234"/>
        <v>#N/A</v>
      </c>
      <c r="BS187" s="66" t="e">
        <f t="shared" si="234"/>
        <v>#N/A</v>
      </c>
      <c r="BT187" s="66" t="e">
        <f t="shared" si="234"/>
        <v>#N/A</v>
      </c>
      <c r="BU187" s="66" t="e">
        <f t="shared" ref="BU187:CJ209" si="238">IF(W187="",NA(),W187)</f>
        <v>#N/A</v>
      </c>
      <c r="BV187" s="66" t="e">
        <f t="shared" si="238"/>
        <v>#N/A</v>
      </c>
      <c r="BW187" s="66" t="e">
        <f t="shared" si="235"/>
        <v>#N/A</v>
      </c>
      <c r="BX187" s="66" t="e">
        <f t="shared" si="235"/>
        <v>#N/A</v>
      </c>
      <c r="BY187" s="66" t="e">
        <f t="shared" si="235"/>
        <v>#N/A</v>
      </c>
      <c r="BZ187" s="66">
        <f t="shared" si="235"/>
        <v>70</v>
      </c>
      <c r="CA187" s="66" t="e">
        <f t="shared" si="235"/>
        <v>#N/A</v>
      </c>
      <c r="CB187" s="66" t="e">
        <f t="shared" si="235"/>
        <v>#N/A</v>
      </c>
      <c r="CC187" s="66" t="e">
        <f t="shared" si="235"/>
        <v>#N/A</v>
      </c>
      <c r="CD187" s="66" t="e">
        <f t="shared" si="235"/>
        <v>#N/A</v>
      </c>
      <c r="CE187" s="66">
        <f t="shared" si="235"/>
        <v>72.599999999999994</v>
      </c>
      <c r="CF187" s="66" t="e">
        <f t="shared" si="235"/>
        <v>#N/A</v>
      </c>
      <c r="CG187" s="66" t="e">
        <f t="shared" si="235"/>
        <v>#N/A</v>
      </c>
      <c r="CH187" s="66" t="e">
        <f t="shared" si="235"/>
        <v>#N/A</v>
      </c>
      <c r="CI187" s="66" t="e">
        <f t="shared" si="235"/>
        <v>#N/A</v>
      </c>
      <c r="CJ187" s="66" t="e">
        <f t="shared" si="235"/>
        <v>#N/A</v>
      </c>
      <c r="CK187" s="66" t="e">
        <f t="shared" si="235"/>
        <v>#N/A</v>
      </c>
      <c r="CL187" s="66">
        <f t="shared" si="235"/>
        <v>61.1</v>
      </c>
      <c r="CM187" s="66" t="e">
        <f t="shared" si="236"/>
        <v>#N/A</v>
      </c>
      <c r="CN187" s="66" t="e">
        <f t="shared" si="236"/>
        <v>#N/A</v>
      </c>
      <c r="CO187" s="66">
        <f t="shared" si="236"/>
        <v>22.9</v>
      </c>
      <c r="CP187" s="66" t="e">
        <f t="shared" si="236"/>
        <v>#N/A</v>
      </c>
      <c r="CQ187" s="66" t="e">
        <f t="shared" si="236"/>
        <v>#N/A</v>
      </c>
      <c r="CR187" s="66" t="e">
        <f t="shared" si="236"/>
        <v>#N/A</v>
      </c>
      <c r="CS187" s="66" t="e">
        <f t="shared" si="230"/>
        <v>#N/A</v>
      </c>
      <c r="CT187" s="66">
        <f t="shared" si="230"/>
        <v>24.6</v>
      </c>
      <c r="CU187" s="66" t="e">
        <f t="shared" si="230"/>
        <v>#N/A</v>
      </c>
      <c r="CV187" s="66" t="e">
        <f t="shared" si="230"/>
        <v>#N/A</v>
      </c>
      <c r="CW187" s="66" t="e">
        <f t="shared" si="211"/>
        <v>#N/A</v>
      </c>
      <c r="CX187" s="66" t="e">
        <f t="shared" si="211"/>
        <v>#N/A</v>
      </c>
      <c r="CY187" s="66">
        <f t="shared" si="211"/>
        <v>40.9</v>
      </c>
      <c r="CZ187" s="66" t="e">
        <f>IF(#REF!="",NA(),#REF!)</f>
        <v>#REF!</v>
      </c>
      <c r="DA187" s="66" t="e">
        <f>IF(#REF!="",NA(),#REF!)</f>
        <v>#REF!</v>
      </c>
      <c r="DB187" s="66" t="e">
        <f>IF(#REF!="",NA(),#REF!)</f>
        <v>#REF!</v>
      </c>
      <c r="DC187" s="66" t="e">
        <f>IF(#REF!="",NA(),#REF!)</f>
        <v>#REF!</v>
      </c>
      <c r="DD187" s="66" t="e">
        <f>IF(#REF!="",NA(),#REF!)</f>
        <v>#REF!</v>
      </c>
      <c r="DE187" s="66" t="e">
        <f>IF(#REF!="",NA(),#REF!)</f>
        <v>#REF!</v>
      </c>
      <c r="DF187" s="66" t="e">
        <f>IF(#REF!="",NA(),#REF!)</f>
        <v>#REF!</v>
      </c>
      <c r="DG187" s="66" t="e">
        <f>IF(#REF!="",NA(),#REF!)</f>
        <v>#REF!</v>
      </c>
      <c r="DH187" s="66" t="e">
        <f>IF(#REF!="",NA(),#REF!)</f>
        <v>#REF!</v>
      </c>
      <c r="DI187" s="66" t="e">
        <f>IF(#REF!="",NA(),#REF!)</f>
        <v>#REF!</v>
      </c>
      <c r="DJ187" s="66" t="e">
        <f>IF(#REF!="",NA(),#REF!)</f>
        <v>#REF!</v>
      </c>
      <c r="DK187" s="66" t="e">
        <f>IF(#REF!="",NA(),#REF!)</f>
        <v>#REF!</v>
      </c>
      <c r="DL187" s="66" t="e">
        <f>IF(#REF!="",NA(),#REF!)</f>
        <v>#REF!</v>
      </c>
      <c r="DM187" s="66" t="e">
        <f>IF(#REF!="",NA(),#REF!)</f>
        <v>#REF!</v>
      </c>
      <c r="DN187" s="66" t="e">
        <f>IF(#REF!="",NA(),#REF!)</f>
        <v>#REF!</v>
      </c>
      <c r="DO187" s="66" t="e">
        <f>IF(#REF!="",NA(),#REF!)</f>
        <v>#REF!</v>
      </c>
      <c r="DP187" s="66" t="e">
        <f>IF(#REF!="",NA(),#REF!)</f>
        <v>#REF!</v>
      </c>
      <c r="DQ187" s="66" t="e">
        <f>IF(#REF!="",NA(),#REF!)</f>
        <v>#REF!</v>
      </c>
      <c r="DR187" s="66" t="e">
        <f>IF(#REF!="",NA(),#REF!)</f>
        <v>#REF!</v>
      </c>
      <c r="DS187" s="66" t="e">
        <f>IF(#REF!="",NA(),#REF!)</f>
        <v>#REF!</v>
      </c>
      <c r="DT187" s="66" t="e">
        <f>IF(#REF!="",NA(),#REF!)</f>
        <v>#REF!</v>
      </c>
      <c r="DU187" s="66" t="e">
        <f>IF(#REF!="",NA(),#REF!)</f>
        <v>#REF!</v>
      </c>
      <c r="DV187" s="66" t="e">
        <f>IF(#REF!="",NA(),#REF!)</f>
        <v>#REF!</v>
      </c>
      <c r="DW187" s="66" t="e">
        <f>IF(#REF!="",NA(),#REF!)</f>
        <v>#REF!</v>
      </c>
      <c r="DX187" s="67" t="e">
        <f>IF(#REF!="",NA(),#REF!)</f>
        <v>#REF!</v>
      </c>
      <c r="DY187" s="304"/>
      <c r="DZ187" s="324"/>
      <c r="EA187" s="68"/>
      <c r="EB187" s="58" t="s">
        <v>69</v>
      </c>
      <c r="EC187" s="310"/>
      <c r="ED187" s="312"/>
      <c r="EE187" s="313"/>
      <c r="EF187" s="313"/>
      <c r="EG187" s="313"/>
      <c r="EH187" s="313"/>
      <c r="EI187" s="313"/>
      <c r="EJ187" s="53" t="str">
        <f t="shared" si="218"/>
        <v/>
      </c>
      <c r="EK187" s="53" t="str">
        <f t="shared" si="218"/>
        <v/>
      </c>
      <c r="EL187" s="70">
        <f t="shared" si="218"/>
        <v>55</v>
      </c>
      <c r="EM187" t="str">
        <f t="shared" si="218"/>
        <v/>
      </c>
      <c r="EN187" t="str">
        <f t="shared" si="218"/>
        <v/>
      </c>
      <c r="EO187">
        <f t="shared" si="218"/>
        <v>71.5</v>
      </c>
      <c r="EP187" t="str">
        <f t="shared" si="218"/>
        <v/>
      </c>
      <c r="EQ187" t="str">
        <f t="shared" si="218"/>
        <v/>
      </c>
      <c r="ER187" t="str">
        <f t="shared" si="218"/>
        <v/>
      </c>
      <c r="ES187" t="str">
        <f t="shared" si="218"/>
        <v/>
      </c>
      <c r="ET187" t="str">
        <f t="shared" si="218"/>
        <v/>
      </c>
      <c r="EU187" t="str">
        <f t="shared" si="218"/>
        <v/>
      </c>
      <c r="EV187">
        <f t="shared" si="218"/>
        <v>46</v>
      </c>
      <c r="EW187" t="str">
        <f t="shared" si="218"/>
        <v/>
      </c>
      <c r="EX187" t="str">
        <f t="shared" si="218"/>
        <v/>
      </c>
      <c r="EY187" t="str">
        <f t="shared" si="217"/>
        <v/>
      </c>
      <c r="EZ187" t="str">
        <f t="shared" si="165"/>
        <v/>
      </c>
      <c r="FA187" t="str">
        <f t="shared" si="165"/>
        <v/>
      </c>
      <c r="FB187" t="str">
        <f t="shared" si="165"/>
        <v/>
      </c>
      <c r="FC187" t="str">
        <f t="shared" si="165"/>
        <v/>
      </c>
      <c r="FD187" t="str">
        <f t="shared" si="165"/>
        <v/>
      </c>
      <c r="FE187">
        <f t="shared" si="165"/>
        <v>70</v>
      </c>
      <c r="FF187" t="str">
        <f t="shared" si="165"/>
        <v/>
      </c>
      <c r="FG187" t="str">
        <f t="shared" si="222"/>
        <v/>
      </c>
      <c r="FH187" t="str">
        <f t="shared" si="222"/>
        <v/>
      </c>
      <c r="FI187" t="str">
        <f t="shared" si="222"/>
        <v/>
      </c>
      <c r="FJ187">
        <f t="shared" si="222"/>
        <v>72.599999999999994</v>
      </c>
      <c r="FK187" t="str">
        <f t="shared" si="222"/>
        <v/>
      </c>
      <c r="FL187" t="str">
        <f t="shared" si="222"/>
        <v/>
      </c>
      <c r="FM187" t="str">
        <f t="shared" si="222"/>
        <v/>
      </c>
      <c r="FN187" t="str">
        <f t="shared" si="222"/>
        <v/>
      </c>
      <c r="FO187" t="str">
        <f t="shared" si="222"/>
        <v/>
      </c>
      <c r="FP187" t="str">
        <f t="shared" si="229"/>
        <v/>
      </c>
      <c r="FQ187">
        <f t="shared" si="229"/>
        <v>61.1</v>
      </c>
      <c r="FR187" t="str">
        <f t="shared" si="229"/>
        <v/>
      </c>
      <c r="FS187" t="str">
        <f t="shared" si="229"/>
        <v/>
      </c>
      <c r="FT187">
        <f t="shared" si="229"/>
        <v>22.9</v>
      </c>
      <c r="FU187" t="str">
        <f t="shared" si="229"/>
        <v/>
      </c>
      <c r="FV187" t="str">
        <f t="shared" si="229"/>
        <v/>
      </c>
      <c r="FW187" t="str">
        <f t="shared" si="229"/>
        <v/>
      </c>
      <c r="FX187" t="str">
        <f t="shared" si="229"/>
        <v/>
      </c>
      <c r="FY187">
        <f t="shared" si="229"/>
        <v>24.6</v>
      </c>
      <c r="FZ187" t="str">
        <f t="shared" si="229"/>
        <v/>
      </c>
      <c r="GA187" t="str">
        <f t="shared" si="229"/>
        <v/>
      </c>
      <c r="GB187" t="str">
        <f t="shared" si="237"/>
        <v/>
      </c>
      <c r="GC187" t="str">
        <f t="shared" si="237"/>
        <v/>
      </c>
      <c r="GD187">
        <f t="shared" si="237"/>
        <v>40.9</v>
      </c>
      <c r="GE187" t="str">
        <f t="shared" si="227"/>
        <v/>
      </c>
      <c r="GF187" t="str">
        <f t="shared" si="227"/>
        <v/>
      </c>
      <c r="GG187" t="str">
        <f t="shared" si="227"/>
        <v/>
      </c>
      <c r="GH187" t="str">
        <f t="shared" si="227"/>
        <v/>
      </c>
      <c r="GI187" t="str">
        <f t="shared" si="227"/>
        <v/>
      </c>
      <c r="GJ187" t="str">
        <f t="shared" si="227"/>
        <v/>
      </c>
      <c r="GK187" t="str">
        <f t="shared" si="227"/>
        <v/>
      </c>
      <c r="GL187" t="str">
        <f t="shared" si="227"/>
        <v/>
      </c>
      <c r="GM187" t="str">
        <f t="shared" si="227"/>
        <v/>
      </c>
      <c r="GN187" t="str">
        <f t="shared" si="227"/>
        <v/>
      </c>
      <c r="GO187" t="str">
        <f t="shared" si="227"/>
        <v/>
      </c>
      <c r="GP187" t="str">
        <f t="shared" si="227"/>
        <v/>
      </c>
      <c r="GQ187" t="str">
        <f t="shared" si="227"/>
        <v/>
      </c>
      <c r="GR187" t="str">
        <f t="shared" si="227"/>
        <v/>
      </c>
      <c r="GS187" t="str">
        <f t="shared" si="228"/>
        <v/>
      </c>
      <c r="GT187" t="str">
        <f t="shared" si="228"/>
        <v/>
      </c>
      <c r="GU187" t="str">
        <f t="shared" si="228"/>
        <v/>
      </c>
      <c r="GV187" t="str">
        <f t="shared" si="228"/>
        <v/>
      </c>
      <c r="GW187" t="str">
        <f t="shared" si="228"/>
        <v/>
      </c>
      <c r="GX187" t="str">
        <f t="shared" si="228"/>
        <v/>
      </c>
      <c r="GY187" t="str">
        <f t="shared" si="228"/>
        <v/>
      </c>
      <c r="GZ187" t="str">
        <f t="shared" si="223"/>
        <v/>
      </c>
      <c r="HA187" t="str">
        <f t="shared" si="223"/>
        <v/>
      </c>
      <c r="HB187" t="str">
        <f t="shared" si="223"/>
        <v/>
      </c>
      <c r="HC187" s="71" t="str">
        <f t="shared" si="213"/>
        <v/>
      </c>
      <c r="HD187" s="313"/>
      <c r="HE187" s="313"/>
      <c r="HF187" s="313"/>
      <c r="HG187" s="313"/>
      <c r="HH187" s="313"/>
      <c r="HI187" s="316"/>
      <c r="HM187" s="70"/>
      <c r="KC187" s="71"/>
      <c r="KE187" s="318"/>
      <c r="KF187" s="72"/>
      <c r="KG187" s="72"/>
      <c r="KH187" s="73"/>
      <c r="KI187" s="74"/>
      <c r="KJ187" s="74"/>
      <c r="KK187" s="74"/>
      <c r="KL187" s="74"/>
      <c r="KM187" s="74"/>
      <c r="KN187" s="74"/>
      <c r="KO187" s="74"/>
      <c r="KP187" s="74"/>
      <c r="KQ187" s="74"/>
      <c r="KR187" s="74"/>
      <c r="KS187" s="74"/>
      <c r="KT187" s="74"/>
      <c r="KU187" s="74"/>
      <c r="KV187" s="74"/>
      <c r="KW187" s="74"/>
      <c r="KX187" s="74"/>
      <c r="KY187" s="74"/>
      <c r="KZ187" s="74"/>
      <c r="LA187" s="74"/>
      <c r="LB187" s="74"/>
      <c r="LC187" s="74"/>
      <c r="LD187" s="74"/>
      <c r="LE187" s="74"/>
      <c r="LF187" s="74"/>
      <c r="LG187" s="74"/>
      <c r="LH187" s="74"/>
      <c r="LI187" s="74"/>
      <c r="LJ187" s="74"/>
      <c r="LK187" s="74"/>
      <c r="LL187" s="74"/>
      <c r="LM187" s="74"/>
      <c r="LN187" s="74"/>
      <c r="LO187" s="74"/>
      <c r="LP187" s="74"/>
      <c r="LQ187" s="74"/>
      <c r="LR187" s="74"/>
      <c r="LS187" s="74"/>
      <c r="LT187" s="74"/>
      <c r="LU187" s="74"/>
      <c r="LV187" s="74"/>
      <c r="LW187" s="74"/>
      <c r="LX187" s="74"/>
      <c r="LY187" s="74"/>
      <c r="LZ187" s="74"/>
    </row>
    <row r="188" spans="1:434" ht="17" thickBot="1">
      <c r="A188" s="319"/>
      <c r="B188" s="307"/>
      <c r="C188" s="307"/>
      <c r="D188" s="307"/>
      <c r="E188" s="58" t="s">
        <v>70</v>
      </c>
      <c r="F188" s="310"/>
      <c r="G188" s="99"/>
      <c r="H188" s="99"/>
      <c r="I188" s="59">
        <v>15</v>
      </c>
      <c r="J188" s="60"/>
      <c r="K188" s="61"/>
      <c r="L188" s="60">
        <v>2.8</v>
      </c>
      <c r="M188" s="61"/>
      <c r="N188" s="60"/>
      <c r="O188" s="61"/>
      <c r="P188" s="61"/>
      <c r="Q188" s="61"/>
      <c r="R188" s="61"/>
      <c r="S188" s="60">
        <v>16.399999999999999</v>
      </c>
      <c r="T188" s="60"/>
      <c r="U188" s="60"/>
      <c r="V188" s="61"/>
      <c r="W188" s="61"/>
      <c r="X188" s="61"/>
      <c r="Y188" s="60"/>
      <c r="Z188" s="60"/>
      <c r="AA188" s="61"/>
      <c r="AB188" s="60">
        <v>2.6</v>
      </c>
      <c r="AC188" s="61"/>
      <c r="AD188" s="60"/>
      <c r="AE188" s="60"/>
      <c r="AF188" s="61"/>
      <c r="AG188" s="60">
        <v>1.4</v>
      </c>
      <c r="AH188" s="61"/>
      <c r="AI188" s="61"/>
      <c r="AJ188" s="60"/>
      <c r="AK188" s="62"/>
      <c r="AL188" s="62"/>
      <c r="AM188" s="62"/>
      <c r="AN188" s="63">
        <v>5.3</v>
      </c>
      <c r="AO188" s="62"/>
      <c r="AP188" s="62"/>
      <c r="AQ188" s="63">
        <v>11.6</v>
      </c>
      <c r="AR188" s="62"/>
      <c r="AS188" s="62"/>
      <c r="AT188" s="62"/>
      <c r="AU188" s="62"/>
      <c r="AV188" s="63">
        <v>9.1999999999999993</v>
      </c>
      <c r="AW188" s="62"/>
      <c r="AX188" s="62"/>
      <c r="AY188" s="63"/>
      <c r="AZ188" s="63"/>
      <c r="BA188" s="64">
        <v>3.7</v>
      </c>
      <c r="BC188" s="319"/>
      <c r="BD188">
        <v>0</v>
      </c>
      <c r="BE188" s="65" t="e">
        <f t="shared" si="234"/>
        <v>#N/A</v>
      </c>
      <c r="BF188" s="65" t="e">
        <f t="shared" si="234"/>
        <v>#N/A</v>
      </c>
      <c r="BG188" s="65">
        <f t="shared" si="234"/>
        <v>15</v>
      </c>
      <c r="BH188" s="66" t="e">
        <f t="shared" si="234"/>
        <v>#N/A</v>
      </c>
      <c r="BI188" s="66" t="e">
        <f t="shared" si="234"/>
        <v>#N/A</v>
      </c>
      <c r="BJ188" s="66">
        <f t="shared" si="234"/>
        <v>2.8</v>
      </c>
      <c r="BK188" s="66" t="e">
        <f t="shared" si="234"/>
        <v>#N/A</v>
      </c>
      <c r="BL188" s="66" t="e">
        <f t="shared" si="234"/>
        <v>#N/A</v>
      </c>
      <c r="BM188" s="66" t="e">
        <f t="shared" si="234"/>
        <v>#N/A</v>
      </c>
      <c r="BN188" s="66" t="e">
        <f t="shared" si="234"/>
        <v>#N/A</v>
      </c>
      <c r="BO188" s="66" t="e">
        <f t="shared" si="234"/>
        <v>#N/A</v>
      </c>
      <c r="BP188" s="66" t="e">
        <f t="shared" si="234"/>
        <v>#N/A</v>
      </c>
      <c r="BQ188" s="66">
        <f t="shared" si="234"/>
        <v>16.399999999999999</v>
      </c>
      <c r="BR188" s="66" t="e">
        <f t="shared" si="234"/>
        <v>#N/A</v>
      </c>
      <c r="BS188" s="66" t="e">
        <f t="shared" si="234"/>
        <v>#N/A</v>
      </c>
      <c r="BT188" s="66" t="e">
        <f t="shared" si="234"/>
        <v>#N/A</v>
      </c>
      <c r="BU188" s="66" t="e">
        <f t="shared" si="238"/>
        <v>#N/A</v>
      </c>
      <c r="BV188" s="66" t="e">
        <f t="shared" si="238"/>
        <v>#N/A</v>
      </c>
      <c r="BW188" s="66" t="e">
        <f t="shared" si="235"/>
        <v>#N/A</v>
      </c>
      <c r="BX188" s="66" t="e">
        <f t="shared" si="235"/>
        <v>#N/A</v>
      </c>
      <c r="BY188" s="66" t="e">
        <f t="shared" si="235"/>
        <v>#N/A</v>
      </c>
      <c r="BZ188" s="66">
        <f t="shared" si="235"/>
        <v>2.6</v>
      </c>
      <c r="CA188" s="66" t="e">
        <f t="shared" si="235"/>
        <v>#N/A</v>
      </c>
      <c r="CB188" s="66" t="e">
        <f t="shared" si="235"/>
        <v>#N/A</v>
      </c>
      <c r="CC188" s="66" t="e">
        <f t="shared" si="235"/>
        <v>#N/A</v>
      </c>
      <c r="CD188" s="66" t="e">
        <f t="shared" si="235"/>
        <v>#N/A</v>
      </c>
      <c r="CE188" s="66">
        <f t="shared" si="235"/>
        <v>1.4</v>
      </c>
      <c r="CF188" s="66" t="e">
        <f t="shared" si="235"/>
        <v>#N/A</v>
      </c>
      <c r="CG188" s="66" t="e">
        <f t="shared" si="235"/>
        <v>#N/A</v>
      </c>
      <c r="CH188" s="66" t="e">
        <f t="shared" si="235"/>
        <v>#N/A</v>
      </c>
      <c r="CI188" s="66" t="e">
        <f t="shared" si="235"/>
        <v>#N/A</v>
      </c>
      <c r="CJ188" s="66" t="e">
        <f t="shared" si="235"/>
        <v>#N/A</v>
      </c>
      <c r="CK188" s="66" t="e">
        <f t="shared" si="235"/>
        <v>#N/A</v>
      </c>
      <c r="CL188" s="66">
        <f t="shared" si="235"/>
        <v>5.3</v>
      </c>
      <c r="CM188" s="66" t="e">
        <f t="shared" si="236"/>
        <v>#N/A</v>
      </c>
      <c r="CN188" s="66" t="e">
        <f t="shared" si="236"/>
        <v>#N/A</v>
      </c>
      <c r="CO188" s="66">
        <f t="shared" si="236"/>
        <v>11.6</v>
      </c>
      <c r="CP188" s="66" t="e">
        <f t="shared" si="236"/>
        <v>#N/A</v>
      </c>
      <c r="CQ188" s="66" t="e">
        <f t="shared" si="236"/>
        <v>#N/A</v>
      </c>
      <c r="CR188" s="66" t="e">
        <f t="shared" si="236"/>
        <v>#N/A</v>
      </c>
      <c r="CS188" s="66" t="e">
        <f t="shared" si="230"/>
        <v>#N/A</v>
      </c>
      <c r="CT188" s="66">
        <f t="shared" si="230"/>
        <v>9.1999999999999993</v>
      </c>
      <c r="CU188" s="66" t="e">
        <f t="shared" si="230"/>
        <v>#N/A</v>
      </c>
      <c r="CV188" s="66" t="e">
        <f t="shared" si="230"/>
        <v>#N/A</v>
      </c>
      <c r="CW188" s="66" t="e">
        <f t="shared" si="211"/>
        <v>#N/A</v>
      </c>
      <c r="CX188" s="66" t="e">
        <f t="shared" si="211"/>
        <v>#N/A</v>
      </c>
      <c r="CY188" s="66">
        <f t="shared" si="211"/>
        <v>3.7</v>
      </c>
      <c r="CZ188" s="66" t="e">
        <f>IF(#REF!="",NA(),#REF!)</f>
        <v>#REF!</v>
      </c>
      <c r="DA188" s="66" t="e">
        <f>IF(#REF!="",NA(),#REF!)</f>
        <v>#REF!</v>
      </c>
      <c r="DB188" s="66" t="e">
        <f>IF(#REF!="",NA(),#REF!)</f>
        <v>#REF!</v>
      </c>
      <c r="DC188" s="66" t="e">
        <f>IF(#REF!="",NA(),#REF!)</f>
        <v>#REF!</v>
      </c>
      <c r="DD188" s="66" t="e">
        <f>IF(#REF!="",NA(),#REF!)</f>
        <v>#REF!</v>
      </c>
      <c r="DE188" s="66" t="e">
        <f>IF(#REF!="",NA(),#REF!)</f>
        <v>#REF!</v>
      </c>
      <c r="DF188" s="66" t="e">
        <f>IF(#REF!="",NA(),#REF!)</f>
        <v>#REF!</v>
      </c>
      <c r="DG188" s="66" t="e">
        <f>IF(#REF!="",NA(),#REF!)</f>
        <v>#REF!</v>
      </c>
      <c r="DH188" s="66" t="e">
        <f>IF(#REF!="",NA(),#REF!)</f>
        <v>#REF!</v>
      </c>
      <c r="DI188" s="66" t="e">
        <f>IF(#REF!="",NA(),#REF!)</f>
        <v>#REF!</v>
      </c>
      <c r="DJ188" s="66" t="e">
        <f>IF(#REF!="",NA(),#REF!)</f>
        <v>#REF!</v>
      </c>
      <c r="DK188" s="66" t="e">
        <f>IF(#REF!="",NA(),#REF!)</f>
        <v>#REF!</v>
      </c>
      <c r="DL188" s="66" t="e">
        <f>IF(#REF!="",NA(),#REF!)</f>
        <v>#REF!</v>
      </c>
      <c r="DM188" s="66" t="e">
        <f>IF(#REF!="",NA(),#REF!)</f>
        <v>#REF!</v>
      </c>
      <c r="DN188" s="66" t="e">
        <f>IF(#REF!="",NA(),#REF!)</f>
        <v>#REF!</v>
      </c>
      <c r="DO188" s="66" t="e">
        <f>IF(#REF!="",NA(),#REF!)</f>
        <v>#REF!</v>
      </c>
      <c r="DP188" s="66" t="e">
        <f>IF(#REF!="",NA(),#REF!)</f>
        <v>#REF!</v>
      </c>
      <c r="DQ188" s="66" t="e">
        <f>IF(#REF!="",NA(),#REF!)</f>
        <v>#REF!</v>
      </c>
      <c r="DR188" s="66" t="e">
        <f>IF(#REF!="",NA(),#REF!)</f>
        <v>#REF!</v>
      </c>
      <c r="DS188" s="66" t="e">
        <f>IF(#REF!="",NA(),#REF!)</f>
        <v>#REF!</v>
      </c>
      <c r="DT188" s="66" t="e">
        <f>IF(#REF!="",NA(),#REF!)</f>
        <v>#REF!</v>
      </c>
      <c r="DU188" s="66" t="e">
        <f>IF(#REF!="",NA(),#REF!)</f>
        <v>#REF!</v>
      </c>
      <c r="DV188" s="66" t="e">
        <f>IF(#REF!="",NA(),#REF!)</f>
        <v>#REF!</v>
      </c>
      <c r="DW188" s="66" t="e">
        <f>IF(#REF!="",NA(),#REF!)</f>
        <v>#REF!</v>
      </c>
      <c r="DX188" s="67" t="e">
        <f>IF(#REF!="",NA(),#REF!)</f>
        <v>#REF!</v>
      </c>
      <c r="DY188" s="304"/>
      <c r="DZ188" s="324"/>
      <c r="EA188" s="68"/>
      <c r="EB188" s="58" t="s">
        <v>70</v>
      </c>
      <c r="EC188" s="310"/>
      <c r="ED188" s="312"/>
      <c r="EE188" s="313"/>
      <c r="EF188" s="313"/>
      <c r="EG188" s="313"/>
      <c r="EH188" s="313"/>
      <c r="EI188" s="313"/>
      <c r="EJ188" s="53" t="str">
        <f t="shared" si="218"/>
        <v/>
      </c>
      <c r="EK188" s="53" t="str">
        <f t="shared" si="218"/>
        <v/>
      </c>
      <c r="EL188" s="70">
        <f t="shared" si="218"/>
        <v>15</v>
      </c>
      <c r="EM188" t="str">
        <f t="shared" si="218"/>
        <v/>
      </c>
      <c r="EN188" t="str">
        <f t="shared" si="218"/>
        <v/>
      </c>
      <c r="EO188">
        <f t="shared" si="218"/>
        <v>2.8</v>
      </c>
      <c r="EP188" t="str">
        <f t="shared" si="218"/>
        <v/>
      </c>
      <c r="EQ188" t="str">
        <f t="shared" si="218"/>
        <v/>
      </c>
      <c r="ER188" t="str">
        <f t="shared" si="218"/>
        <v/>
      </c>
      <c r="ES188" t="str">
        <f t="shared" si="218"/>
        <v/>
      </c>
      <c r="ET188" t="str">
        <f t="shared" si="218"/>
        <v/>
      </c>
      <c r="EU188" t="str">
        <f t="shared" si="218"/>
        <v/>
      </c>
      <c r="EV188">
        <f t="shared" si="218"/>
        <v>16.399999999999999</v>
      </c>
      <c r="EW188" t="str">
        <f t="shared" si="218"/>
        <v/>
      </c>
      <c r="EX188" t="str">
        <f t="shared" si="218"/>
        <v/>
      </c>
      <c r="EY188" t="str">
        <f t="shared" si="217"/>
        <v/>
      </c>
      <c r="EZ188" t="str">
        <f t="shared" si="165"/>
        <v/>
      </c>
      <c r="FA188" t="str">
        <f t="shared" si="165"/>
        <v/>
      </c>
      <c r="FB188" t="str">
        <f t="shared" si="165"/>
        <v/>
      </c>
      <c r="FC188" t="str">
        <f t="shared" si="165"/>
        <v/>
      </c>
      <c r="FD188" t="str">
        <f t="shared" si="165"/>
        <v/>
      </c>
      <c r="FE188">
        <f t="shared" si="165"/>
        <v>2.6</v>
      </c>
      <c r="FF188" t="str">
        <f t="shared" si="165"/>
        <v/>
      </c>
      <c r="FG188" t="str">
        <f t="shared" si="222"/>
        <v/>
      </c>
      <c r="FH188" t="str">
        <f t="shared" si="222"/>
        <v/>
      </c>
      <c r="FI188" t="str">
        <f t="shared" si="222"/>
        <v/>
      </c>
      <c r="FJ188">
        <f t="shared" si="222"/>
        <v>1.4</v>
      </c>
      <c r="FK188" t="str">
        <f t="shared" si="222"/>
        <v/>
      </c>
      <c r="FL188" t="str">
        <f t="shared" si="222"/>
        <v/>
      </c>
      <c r="FM188" t="str">
        <f t="shared" si="222"/>
        <v/>
      </c>
      <c r="FN188" t="str">
        <f t="shared" si="222"/>
        <v/>
      </c>
      <c r="FO188" t="str">
        <f t="shared" si="222"/>
        <v/>
      </c>
      <c r="FP188" t="str">
        <f t="shared" si="229"/>
        <v/>
      </c>
      <c r="FQ188">
        <f t="shared" si="229"/>
        <v>5.3</v>
      </c>
      <c r="FR188" t="str">
        <f t="shared" si="229"/>
        <v/>
      </c>
      <c r="FS188" t="str">
        <f t="shared" si="229"/>
        <v/>
      </c>
      <c r="FT188">
        <f t="shared" si="229"/>
        <v>11.6</v>
      </c>
      <c r="FU188" t="str">
        <f t="shared" si="229"/>
        <v/>
      </c>
      <c r="FV188" t="str">
        <f t="shared" si="229"/>
        <v/>
      </c>
      <c r="FW188" t="str">
        <f t="shared" si="229"/>
        <v/>
      </c>
      <c r="FX188" t="str">
        <f t="shared" si="229"/>
        <v/>
      </c>
      <c r="FY188">
        <f t="shared" si="229"/>
        <v>9.1999999999999993</v>
      </c>
      <c r="FZ188" t="str">
        <f t="shared" si="229"/>
        <v/>
      </c>
      <c r="GA188" t="str">
        <f t="shared" si="229"/>
        <v/>
      </c>
      <c r="GB188" t="str">
        <f t="shared" si="237"/>
        <v/>
      </c>
      <c r="GC188" t="str">
        <f t="shared" si="237"/>
        <v/>
      </c>
      <c r="GD188">
        <f t="shared" si="237"/>
        <v>3.7</v>
      </c>
      <c r="GE188" t="str">
        <f t="shared" si="227"/>
        <v/>
      </c>
      <c r="GF188" t="str">
        <f t="shared" si="227"/>
        <v/>
      </c>
      <c r="GG188" t="str">
        <f t="shared" si="227"/>
        <v/>
      </c>
      <c r="GH188" t="str">
        <f t="shared" si="227"/>
        <v/>
      </c>
      <c r="GI188" t="str">
        <f t="shared" si="227"/>
        <v/>
      </c>
      <c r="GJ188" t="str">
        <f t="shared" si="227"/>
        <v/>
      </c>
      <c r="GK188" t="str">
        <f t="shared" si="227"/>
        <v/>
      </c>
      <c r="GL188" t="str">
        <f t="shared" si="227"/>
        <v/>
      </c>
      <c r="GM188" t="str">
        <f t="shared" si="227"/>
        <v/>
      </c>
      <c r="GN188" t="str">
        <f t="shared" si="227"/>
        <v/>
      </c>
      <c r="GO188" t="str">
        <f t="shared" si="227"/>
        <v/>
      </c>
      <c r="GP188" t="str">
        <f t="shared" si="227"/>
        <v/>
      </c>
      <c r="GQ188" t="str">
        <f t="shared" si="227"/>
        <v/>
      </c>
      <c r="GR188" t="str">
        <f t="shared" si="227"/>
        <v/>
      </c>
      <c r="GS188" t="str">
        <f t="shared" si="228"/>
        <v/>
      </c>
      <c r="GT188" t="str">
        <f t="shared" si="228"/>
        <v/>
      </c>
      <c r="GU188" t="str">
        <f t="shared" si="228"/>
        <v/>
      </c>
      <c r="GV188" t="str">
        <f t="shared" si="228"/>
        <v/>
      </c>
      <c r="GW188" t="str">
        <f t="shared" si="228"/>
        <v/>
      </c>
      <c r="GX188" t="str">
        <f t="shared" si="228"/>
        <v/>
      </c>
      <c r="GY188" t="str">
        <f t="shared" si="228"/>
        <v/>
      </c>
      <c r="GZ188" t="str">
        <f t="shared" si="223"/>
        <v/>
      </c>
      <c r="HA188" t="str">
        <f t="shared" si="223"/>
        <v/>
      </c>
      <c r="HB188" t="str">
        <f t="shared" si="223"/>
        <v/>
      </c>
      <c r="HC188" s="71" t="str">
        <f t="shared" si="213"/>
        <v/>
      </c>
      <c r="HD188" s="313"/>
      <c r="HE188" s="313"/>
      <c r="HF188" s="313"/>
      <c r="HG188" s="313"/>
      <c r="HH188" s="313"/>
      <c r="HI188" s="316"/>
      <c r="HM188" s="70"/>
      <c r="KC188" s="71"/>
      <c r="KE188" s="318"/>
      <c r="KF188" s="72"/>
      <c r="KG188" s="72"/>
      <c r="KH188" s="73"/>
      <c r="KI188" s="74"/>
      <c r="KJ188" s="74"/>
      <c r="KK188" s="74"/>
      <c r="KL188" s="74"/>
      <c r="KM188" s="74"/>
      <c r="KN188" s="74"/>
      <c r="KO188" s="74"/>
      <c r="KP188" s="74"/>
      <c r="KQ188" s="74"/>
      <c r="KR188" s="74"/>
      <c r="KS188" s="74"/>
      <c r="KT188" s="74"/>
      <c r="KU188" s="74"/>
      <c r="KV188" s="74"/>
      <c r="KW188" s="74"/>
      <c r="KX188" s="74"/>
      <c r="KY188" s="74"/>
      <c r="KZ188" s="74"/>
      <c r="LA188" s="74"/>
      <c r="LB188" s="74"/>
      <c r="LC188" s="74"/>
      <c r="LD188" s="74"/>
      <c r="LE188" s="74"/>
      <c r="LF188" s="74"/>
      <c r="LG188" s="74"/>
      <c r="LH188" s="74"/>
      <c r="LI188" s="74"/>
      <c r="LJ188" s="74"/>
      <c r="LK188" s="74"/>
      <c r="LL188" s="74"/>
      <c r="LM188" s="74"/>
      <c r="LN188" s="74"/>
      <c r="LO188" s="74"/>
      <c r="LP188" s="74"/>
      <c r="LQ188" s="74"/>
      <c r="LR188" s="74"/>
      <c r="LS188" s="74"/>
      <c r="LT188" s="74"/>
      <c r="LU188" s="74"/>
      <c r="LV188" s="74"/>
      <c r="LW188" s="74"/>
      <c r="LX188" s="74"/>
      <c r="LY188" s="74"/>
      <c r="LZ188" s="74"/>
    </row>
    <row r="189" spans="1:434" ht="17" thickBot="1">
      <c r="A189" s="319"/>
      <c r="B189" s="307"/>
      <c r="C189" s="308"/>
      <c r="D189" s="308"/>
      <c r="E189" s="94" t="s">
        <v>3</v>
      </c>
      <c r="F189" s="311"/>
      <c r="G189" s="100"/>
      <c r="H189" s="100"/>
      <c r="I189" s="95">
        <v>28.900000000000006</v>
      </c>
      <c r="J189" s="79"/>
      <c r="K189" s="80"/>
      <c r="L189" s="79">
        <v>22.6</v>
      </c>
      <c r="M189" s="80"/>
      <c r="N189" s="79"/>
      <c r="O189" s="80"/>
      <c r="P189" s="80"/>
      <c r="Q189" s="80"/>
      <c r="R189" s="80"/>
      <c r="S189" s="79">
        <v>39.5</v>
      </c>
      <c r="T189" s="79"/>
      <c r="U189" s="79"/>
      <c r="V189" s="80"/>
      <c r="W189" s="80"/>
      <c r="X189" s="80"/>
      <c r="Y189" s="79"/>
      <c r="Z189" s="79"/>
      <c r="AA189" s="80"/>
      <c r="AB189" s="79">
        <v>23.199999999999996</v>
      </c>
      <c r="AC189" s="80"/>
      <c r="AD189" s="79"/>
      <c r="AE189" s="79"/>
      <c r="AF189" s="80"/>
      <c r="AG189" s="79">
        <v>18.600000000000001</v>
      </c>
      <c r="AH189" s="80"/>
      <c r="AI189" s="80"/>
      <c r="AJ189" s="79"/>
      <c r="AK189" s="96"/>
      <c r="AL189" s="96"/>
      <c r="AM189" s="96"/>
      <c r="AN189" s="97">
        <v>30.6</v>
      </c>
      <c r="AO189" s="96"/>
      <c r="AP189" s="96"/>
      <c r="AQ189" s="97">
        <v>64.5</v>
      </c>
      <c r="AR189" s="96"/>
      <c r="AS189" s="96"/>
      <c r="AT189" s="96"/>
      <c r="AU189" s="96"/>
      <c r="AV189" s="97">
        <v>65.2</v>
      </c>
      <c r="AW189" s="96"/>
      <c r="AX189" s="96"/>
      <c r="AY189" s="97"/>
      <c r="AZ189" s="97"/>
      <c r="BA189" s="98">
        <v>54.1</v>
      </c>
      <c r="BC189" s="319"/>
      <c r="BD189">
        <v>0</v>
      </c>
      <c r="BE189" s="84" t="e">
        <f t="shared" si="234"/>
        <v>#N/A</v>
      </c>
      <c r="BF189" s="84" t="e">
        <f t="shared" si="234"/>
        <v>#N/A</v>
      </c>
      <c r="BG189" s="84">
        <f t="shared" si="234"/>
        <v>28.900000000000006</v>
      </c>
      <c r="BH189" s="85" t="e">
        <f t="shared" si="234"/>
        <v>#N/A</v>
      </c>
      <c r="BI189" s="85" t="e">
        <f t="shared" si="234"/>
        <v>#N/A</v>
      </c>
      <c r="BJ189" s="85">
        <f t="shared" si="234"/>
        <v>22.6</v>
      </c>
      <c r="BK189" s="85" t="e">
        <f t="shared" si="234"/>
        <v>#N/A</v>
      </c>
      <c r="BL189" s="85" t="e">
        <f t="shared" si="234"/>
        <v>#N/A</v>
      </c>
      <c r="BM189" s="85" t="e">
        <f t="shared" si="234"/>
        <v>#N/A</v>
      </c>
      <c r="BN189" s="85" t="e">
        <f t="shared" si="234"/>
        <v>#N/A</v>
      </c>
      <c r="BO189" s="85" t="e">
        <f t="shared" si="234"/>
        <v>#N/A</v>
      </c>
      <c r="BP189" s="85" t="e">
        <f t="shared" si="234"/>
        <v>#N/A</v>
      </c>
      <c r="BQ189" s="85">
        <f t="shared" si="234"/>
        <v>39.5</v>
      </c>
      <c r="BR189" s="85" t="e">
        <f t="shared" si="234"/>
        <v>#N/A</v>
      </c>
      <c r="BS189" s="85" t="e">
        <f t="shared" si="234"/>
        <v>#N/A</v>
      </c>
      <c r="BT189" s="85" t="e">
        <f t="shared" si="234"/>
        <v>#N/A</v>
      </c>
      <c r="BU189" s="85" t="e">
        <f t="shared" si="238"/>
        <v>#N/A</v>
      </c>
      <c r="BV189" s="85" t="e">
        <f t="shared" si="238"/>
        <v>#N/A</v>
      </c>
      <c r="BW189" s="85" t="e">
        <f t="shared" si="235"/>
        <v>#N/A</v>
      </c>
      <c r="BX189" s="85" t="e">
        <f t="shared" si="235"/>
        <v>#N/A</v>
      </c>
      <c r="BY189" s="85" t="e">
        <f t="shared" si="235"/>
        <v>#N/A</v>
      </c>
      <c r="BZ189" s="85">
        <f t="shared" si="235"/>
        <v>23.199999999999996</v>
      </c>
      <c r="CA189" s="85" t="e">
        <f t="shared" si="235"/>
        <v>#N/A</v>
      </c>
      <c r="CB189" s="85" t="e">
        <f t="shared" si="235"/>
        <v>#N/A</v>
      </c>
      <c r="CC189" s="85" t="e">
        <f t="shared" si="235"/>
        <v>#N/A</v>
      </c>
      <c r="CD189" s="85" t="e">
        <f t="shared" si="235"/>
        <v>#N/A</v>
      </c>
      <c r="CE189" s="85">
        <f t="shared" si="235"/>
        <v>18.600000000000001</v>
      </c>
      <c r="CF189" s="85" t="e">
        <f t="shared" si="235"/>
        <v>#N/A</v>
      </c>
      <c r="CG189" s="85" t="e">
        <f t="shared" si="235"/>
        <v>#N/A</v>
      </c>
      <c r="CH189" s="85" t="e">
        <f t="shared" si="235"/>
        <v>#N/A</v>
      </c>
      <c r="CI189" s="85" t="e">
        <f t="shared" si="235"/>
        <v>#N/A</v>
      </c>
      <c r="CJ189" s="85" t="e">
        <f t="shared" si="235"/>
        <v>#N/A</v>
      </c>
      <c r="CK189" s="85" t="e">
        <f t="shared" si="235"/>
        <v>#N/A</v>
      </c>
      <c r="CL189" s="85">
        <f t="shared" si="235"/>
        <v>30.6</v>
      </c>
      <c r="CM189" s="85" t="e">
        <f t="shared" si="236"/>
        <v>#N/A</v>
      </c>
      <c r="CN189" s="85" t="e">
        <f t="shared" si="236"/>
        <v>#N/A</v>
      </c>
      <c r="CO189" s="85">
        <f t="shared" si="236"/>
        <v>64.5</v>
      </c>
      <c r="CP189" s="85" t="e">
        <f t="shared" si="236"/>
        <v>#N/A</v>
      </c>
      <c r="CQ189" s="85" t="e">
        <f t="shared" si="236"/>
        <v>#N/A</v>
      </c>
      <c r="CR189" s="85" t="e">
        <f t="shared" si="236"/>
        <v>#N/A</v>
      </c>
      <c r="CS189" s="85" t="e">
        <f t="shared" si="230"/>
        <v>#N/A</v>
      </c>
      <c r="CT189" s="85">
        <f t="shared" si="230"/>
        <v>65.2</v>
      </c>
      <c r="CU189" s="85" t="e">
        <f t="shared" si="230"/>
        <v>#N/A</v>
      </c>
      <c r="CV189" s="85" t="e">
        <f t="shared" si="230"/>
        <v>#N/A</v>
      </c>
      <c r="CW189" s="85" t="e">
        <f t="shared" si="211"/>
        <v>#N/A</v>
      </c>
      <c r="CX189" s="85" t="e">
        <f t="shared" si="211"/>
        <v>#N/A</v>
      </c>
      <c r="CY189" s="85">
        <f t="shared" si="211"/>
        <v>54.1</v>
      </c>
      <c r="CZ189" s="85" t="e">
        <f>IF(#REF!="",NA(),#REF!)</f>
        <v>#REF!</v>
      </c>
      <c r="DA189" s="85" t="e">
        <f>IF(#REF!="",NA(),#REF!)</f>
        <v>#REF!</v>
      </c>
      <c r="DB189" s="85" t="e">
        <f>IF(#REF!="",NA(),#REF!)</f>
        <v>#REF!</v>
      </c>
      <c r="DC189" s="85" t="e">
        <f>IF(#REF!="",NA(),#REF!)</f>
        <v>#REF!</v>
      </c>
      <c r="DD189" s="85" t="e">
        <f>IF(#REF!="",NA(),#REF!)</f>
        <v>#REF!</v>
      </c>
      <c r="DE189" s="85" t="e">
        <f>IF(#REF!="",NA(),#REF!)</f>
        <v>#REF!</v>
      </c>
      <c r="DF189" s="85" t="e">
        <f>IF(#REF!="",NA(),#REF!)</f>
        <v>#REF!</v>
      </c>
      <c r="DG189" s="85" t="e">
        <f>IF(#REF!="",NA(),#REF!)</f>
        <v>#REF!</v>
      </c>
      <c r="DH189" s="85" t="e">
        <f>IF(#REF!="",NA(),#REF!)</f>
        <v>#REF!</v>
      </c>
      <c r="DI189" s="85" t="e">
        <f>IF(#REF!="",NA(),#REF!)</f>
        <v>#REF!</v>
      </c>
      <c r="DJ189" s="85" t="e">
        <f>IF(#REF!="",NA(),#REF!)</f>
        <v>#REF!</v>
      </c>
      <c r="DK189" s="85" t="e">
        <f>IF(#REF!="",NA(),#REF!)</f>
        <v>#REF!</v>
      </c>
      <c r="DL189" s="85" t="e">
        <f>IF(#REF!="",NA(),#REF!)</f>
        <v>#REF!</v>
      </c>
      <c r="DM189" s="85" t="e">
        <f>IF(#REF!="",NA(),#REF!)</f>
        <v>#REF!</v>
      </c>
      <c r="DN189" s="85" t="e">
        <f>IF(#REF!="",NA(),#REF!)</f>
        <v>#REF!</v>
      </c>
      <c r="DO189" s="85" t="e">
        <f>IF(#REF!="",NA(),#REF!)</f>
        <v>#REF!</v>
      </c>
      <c r="DP189" s="85" t="e">
        <f>IF(#REF!="",NA(),#REF!)</f>
        <v>#REF!</v>
      </c>
      <c r="DQ189" s="85" t="e">
        <f>IF(#REF!="",NA(),#REF!)</f>
        <v>#REF!</v>
      </c>
      <c r="DR189" s="85" t="e">
        <f>IF(#REF!="",NA(),#REF!)</f>
        <v>#REF!</v>
      </c>
      <c r="DS189" s="85" t="e">
        <f>IF(#REF!="",NA(),#REF!)</f>
        <v>#REF!</v>
      </c>
      <c r="DT189" s="85" t="e">
        <f>IF(#REF!="",NA(),#REF!)</f>
        <v>#REF!</v>
      </c>
      <c r="DU189" s="85" t="e">
        <f>IF(#REF!="",NA(),#REF!)</f>
        <v>#REF!</v>
      </c>
      <c r="DV189" s="85" t="e">
        <f>IF(#REF!="",NA(),#REF!)</f>
        <v>#REF!</v>
      </c>
      <c r="DW189" s="85" t="e">
        <f>IF(#REF!="",NA(),#REF!)</f>
        <v>#REF!</v>
      </c>
      <c r="DX189" s="86" t="e">
        <f>IF(#REF!="",NA(),#REF!)</f>
        <v>#REF!</v>
      </c>
      <c r="DY189" s="305"/>
      <c r="DZ189" s="325"/>
      <c r="EA189" s="87"/>
      <c r="EB189" s="58" t="s">
        <v>3</v>
      </c>
      <c r="EC189" s="311"/>
      <c r="ED189" s="312"/>
      <c r="EE189" s="313"/>
      <c r="EF189" s="313"/>
      <c r="EG189" s="313"/>
      <c r="EH189" s="313"/>
      <c r="EI189" s="313"/>
      <c r="EJ189" s="53" t="str">
        <f t="shared" si="218"/>
        <v/>
      </c>
      <c r="EK189" s="53" t="str">
        <f t="shared" si="218"/>
        <v/>
      </c>
      <c r="EL189" s="88">
        <f t="shared" si="218"/>
        <v>28.900000000000006</v>
      </c>
      <c r="EM189" s="89" t="str">
        <f t="shared" si="218"/>
        <v/>
      </c>
      <c r="EN189" s="89" t="str">
        <f t="shared" si="218"/>
        <v/>
      </c>
      <c r="EO189" s="89">
        <f t="shared" si="218"/>
        <v>22.6</v>
      </c>
      <c r="EP189" s="89" t="str">
        <f t="shared" si="218"/>
        <v/>
      </c>
      <c r="EQ189" s="89" t="str">
        <f t="shared" si="218"/>
        <v/>
      </c>
      <c r="ER189" s="89" t="str">
        <f t="shared" si="218"/>
        <v/>
      </c>
      <c r="ES189" s="89" t="str">
        <f t="shared" si="218"/>
        <v/>
      </c>
      <c r="ET189" s="89" t="str">
        <f t="shared" si="218"/>
        <v/>
      </c>
      <c r="EU189" s="89" t="str">
        <f t="shared" si="218"/>
        <v/>
      </c>
      <c r="EV189" s="89">
        <f t="shared" si="218"/>
        <v>39.5</v>
      </c>
      <c r="EW189" s="89" t="str">
        <f t="shared" si="218"/>
        <v/>
      </c>
      <c r="EX189" s="89" t="str">
        <f t="shared" si="218"/>
        <v/>
      </c>
      <c r="EY189" s="89" t="str">
        <f t="shared" si="217"/>
        <v/>
      </c>
      <c r="EZ189" s="89" t="str">
        <f t="shared" si="165"/>
        <v/>
      </c>
      <c r="FA189" s="89" t="str">
        <f t="shared" si="165"/>
        <v/>
      </c>
      <c r="FB189" s="89" t="str">
        <f t="shared" si="165"/>
        <v/>
      </c>
      <c r="FC189" s="89" t="str">
        <f t="shared" si="165"/>
        <v/>
      </c>
      <c r="FD189" s="89" t="str">
        <f t="shared" si="165"/>
        <v/>
      </c>
      <c r="FE189" s="89">
        <f t="shared" si="165"/>
        <v>23.199999999999996</v>
      </c>
      <c r="FF189" s="89" t="str">
        <f t="shared" si="165"/>
        <v/>
      </c>
      <c r="FG189" s="89" t="str">
        <f t="shared" si="222"/>
        <v/>
      </c>
      <c r="FH189" s="89" t="str">
        <f t="shared" si="222"/>
        <v/>
      </c>
      <c r="FI189" s="89" t="str">
        <f t="shared" si="222"/>
        <v/>
      </c>
      <c r="FJ189" s="89">
        <f t="shared" si="222"/>
        <v>18.600000000000001</v>
      </c>
      <c r="FK189" s="89" t="str">
        <f t="shared" si="222"/>
        <v/>
      </c>
      <c r="FL189" s="89" t="str">
        <f t="shared" si="222"/>
        <v/>
      </c>
      <c r="FM189" s="89" t="str">
        <f t="shared" si="222"/>
        <v/>
      </c>
      <c r="FN189" s="89" t="str">
        <f t="shared" si="222"/>
        <v/>
      </c>
      <c r="FO189" s="89" t="str">
        <f t="shared" si="222"/>
        <v/>
      </c>
      <c r="FP189" s="89" t="str">
        <f t="shared" si="229"/>
        <v/>
      </c>
      <c r="FQ189" s="89">
        <f t="shared" si="229"/>
        <v>30.6</v>
      </c>
      <c r="FR189" s="89" t="str">
        <f t="shared" si="229"/>
        <v/>
      </c>
      <c r="FS189" s="89" t="str">
        <f t="shared" si="229"/>
        <v/>
      </c>
      <c r="FT189" s="89">
        <f t="shared" si="229"/>
        <v>64.5</v>
      </c>
      <c r="FU189" s="89" t="str">
        <f t="shared" si="229"/>
        <v/>
      </c>
      <c r="FV189" s="89" t="str">
        <f t="shared" si="229"/>
        <v/>
      </c>
      <c r="FW189" s="89" t="str">
        <f t="shared" si="229"/>
        <v/>
      </c>
      <c r="FX189" s="89" t="str">
        <f t="shared" si="229"/>
        <v/>
      </c>
      <c r="FY189" s="89">
        <f t="shared" si="229"/>
        <v>65.2</v>
      </c>
      <c r="FZ189" s="89" t="str">
        <f t="shared" si="229"/>
        <v/>
      </c>
      <c r="GA189" s="89" t="str">
        <f t="shared" si="229"/>
        <v/>
      </c>
      <c r="GB189" s="89" t="str">
        <f t="shared" si="237"/>
        <v/>
      </c>
      <c r="GC189" s="89" t="str">
        <f t="shared" si="237"/>
        <v/>
      </c>
      <c r="GD189" s="89">
        <f t="shared" si="237"/>
        <v>54.1</v>
      </c>
      <c r="GE189" s="89" t="str">
        <f t="shared" si="227"/>
        <v/>
      </c>
      <c r="GF189" s="89" t="str">
        <f t="shared" si="227"/>
        <v/>
      </c>
      <c r="GG189" s="89" t="str">
        <f t="shared" si="227"/>
        <v/>
      </c>
      <c r="GH189" s="89" t="str">
        <f t="shared" si="227"/>
        <v/>
      </c>
      <c r="GI189" s="89" t="str">
        <f t="shared" si="227"/>
        <v/>
      </c>
      <c r="GJ189" s="89" t="str">
        <f t="shared" si="227"/>
        <v/>
      </c>
      <c r="GK189" s="89" t="str">
        <f t="shared" si="227"/>
        <v/>
      </c>
      <c r="GL189" s="89" t="str">
        <f t="shared" si="227"/>
        <v/>
      </c>
      <c r="GM189" s="89" t="str">
        <f t="shared" si="227"/>
        <v/>
      </c>
      <c r="GN189" s="89" t="str">
        <f t="shared" si="227"/>
        <v/>
      </c>
      <c r="GO189" s="89" t="str">
        <f t="shared" si="227"/>
        <v/>
      </c>
      <c r="GP189" s="89" t="str">
        <f t="shared" si="227"/>
        <v/>
      </c>
      <c r="GQ189" s="89" t="str">
        <f t="shared" si="227"/>
        <v/>
      </c>
      <c r="GR189" s="89" t="str">
        <f t="shared" si="227"/>
        <v/>
      </c>
      <c r="GS189" s="89" t="str">
        <f t="shared" si="228"/>
        <v/>
      </c>
      <c r="GT189" s="89" t="str">
        <f t="shared" si="228"/>
        <v/>
      </c>
      <c r="GU189" s="89" t="str">
        <f t="shared" si="228"/>
        <v/>
      </c>
      <c r="GV189" s="89" t="str">
        <f t="shared" si="228"/>
        <v/>
      </c>
      <c r="GW189" s="89" t="str">
        <f t="shared" si="228"/>
        <v/>
      </c>
      <c r="GX189" s="89" t="str">
        <f t="shared" si="228"/>
        <v/>
      </c>
      <c r="GY189" s="89" t="str">
        <f t="shared" si="228"/>
        <v/>
      </c>
      <c r="GZ189" s="89" t="str">
        <f t="shared" si="223"/>
        <v/>
      </c>
      <c r="HA189" s="89" t="str">
        <f t="shared" si="223"/>
        <v/>
      </c>
      <c r="HB189" s="89" t="str">
        <f t="shared" si="223"/>
        <v/>
      </c>
      <c r="HC189" s="90" t="str">
        <f t="shared" si="213"/>
        <v/>
      </c>
      <c r="HD189" s="313"/>
      <c r="HE189" s="313"/>
      <c r="HF189" s="313"/>
      <c r="HG189" s="313"/>
      <c r="HH189" s="313"/>
      <c r="HI189" s="316"/>
      <c r="HM189" s="88"/>
      <c r="HN189" s="89"/>
      <c r="HO189" s="89"/>
      <c r="HP189" s="89"/>
      <c r="HQ189" s="89"/>
      <c r="HR189" s="89"/>
      <c r="HS189" s="89"/>
      <c r="HT189" s="89"/>
      <c r="HU189" s="89"/>
      <c r="HV189" s="89"/>
      <c r="HW189" s="89"/>
      <c r="HX189" s="89"/>
      <c r="HY189" s="89"/>
      <c r="HZ189" s="89"/>
      <c r="IA189" s="89"/>
      <c r="IB189" s="89"/>
      <c r="IC189" s="89"/>
      <c r="ID189" s="89"/>
      <c r="IE189" s="89"/>
      <c r="IF189" s="89"/>
      <c r="IG189" s="89"/>
      <c r="IH189" s="89"/>
      <c r="II189" s="89"/>
      <c r="IJ189" s="89"/>
      <c r="IK189" s="89"/>
      <c r="IL189" s="89"/>
      <c r="IM189" s="89"/>
      <c r="IN189" s="89"/>
      <c r="IO189" s="89"/>
      <c r="IP189" s="89"/>
      <c r="IQ189" s="89"/>
      <c r="IR189" s="89"/>
      <c r="IS189" s="89"/>
      <c r="IT189" s="89"/>
      <c r="IU189" s="89"/>
      <c r="IV189" s="89"/>
      <c r="IW189" s="89"/>
      <c r="IX189" s="89"/>
      <c r="IY189" s="89"/>
      <c r="IZ189" s="89"/>
      <c r="JA189" s="89"/>
      <c r="JB189" s="89"/>
      <c r="JC189" s="89"/>
      <c r="JD189" s="89"/>
      <c r="JE189" s="89"/>
      <c r="JF189" s="89"/>
      <c r="JG189" s="89"/>
      <c r="JH189" s="89"/>
      <c r="JI189" s="89"/>
      <c r="JJ189" s="89"/>
      <c r="JK189" s="89"/>
      <c r="JL189" s="89"/>
      <c r="JM189" s="89"/>
      <c r="JN189" s="89"/>
      <c r="JO189" s="89"/>
      <c r="JP189" s="89"/>
      <c r="JQ189" s="89"/>
      <c r="JR189" s="89"/>
      <c r="JS189" s="89"/>
      <c r="JT189" s="89"/>
      <c r="JU189" s="89"/>
      <c r="JV189" s="89"/>
      <c r="JW189" s="89"/>
      <c r="JX189" s="89"/>
      <c r="JY189" s="89"/>
      <c r="JZ189" s="89"/>
      <c r="KA189" s="89"/>
      <c r="KB189" s="89"/>
      <c r="KC189" s="90"/>
      <c r="KE189" s="318"/>
      <c r="KF189" s="91"/>
      <c r="KG189" s="91"/>
      <c r="KH189" s="92"/>
      <c r="KI189" s="93"/>
      <c r="KJ189" s="93"/>
      <c r="KK189" s="93"/>
      <c r="KL189" s="93"/>
      <c r="KM189" s="93"/>
      <c r="KN189" s="93"/>
      <c r="KO189" s="93"/>
      <c r="KP189" s="93"/>
      <c r="KQ189" s="93"/>
      <c r="KR189" s="93"/>
      <c r="KS189" s="93"/>
      <c r="KT189" s="93"/>
      <c r="KU189" s="93"/>
      <c r="KV189" s="93"/>
      <c r="KW189" s="93"/>
      <c r="KX189" s="93"/>
      <c r="KY189" s="93"/>
      <c r="KZ189" s="93"/>
      <c r="LA189" s="93"/>
      <c r="LB189" s="93"/>
      <c r="LC189" s="93"/>
      <c r="LD189" s="93"/>
      <c r="LE189" s="93"/>
      <c r="LF189" s="93"/>
      <c r="LG189" s="93"/>
      <c r="LH189" s="93"/>
      <c r="LI189" s="93"/>
      <c r="LJ189" s="93"/>
      <c r="LK189" s="93"/>
      <c r="LL189" s="93"/>
      <c r="LM189" s="93"/>
      <c r="LN189" s="93"/>
      <c r="LO189" s="93"/>
      <c r="LP189" s="93"/>
      <c r="LQ189" s="93"/>
      <c r="LR189" s="93"/>
      <c r="LS189" s="93"/>
      <c r="LT189" s="93"/>
      <c r="LU189" s="93"/>
      <c r="LV189" s="93"/>
      <c r="LW189" s="93"/>
      <c r="LX189" s="93"/>
      <c r="LY189" s="93"/>
      <c r="LZ189" s="93"/>
    </row>
    <row r="190" spans="1:434" ht="15" customHeight="1" thickBot="1">
      <c r="A190" s="319"/>
      <c r="B190" s="307"/>
      <c r="C190" s="306">
        <f ca="1">_xlfn.DAYS(TODAY(),F190)</f>
        <v>2601</v>
      </c>
      <c r="D190" s="306" t="s">
        <v>115</v>
      </c>
      <c r="E190" s="41" t="s">
        <v>65</v>
      </c>
      <c r="F190" s="309">
        <v>42831</v>
      </c>
      <c r="G190" s="99"/>
      <c r="H190" s="99"/>
      <c r="I190" s="43">
        <v>275</v>
      </c>
      <c r="J190" s="44"/>
      <c r="K190" s="45"/>
      <c r="L190" s="44">
        <v>98</v>
      </c>
      <c r="M190" s="45"/>
      <c r="N190" s="44"/>
      <c r="O190" s="45"/>
      <c r="P190" s="45"/>
      <c r="Q190" s="45"/>
      <c r="R190" s="45"/>
      <c r="S190" s="44">
        <v>129</v>
      </c>
      <c r="T190" s="44"/>
      <c r="U190" s="44"/>
      <c r="V190" s="45"/>
      <c r="W190" s="45"/>
      <c r="X190" s="45"/>
      <c r="Y190" s="44"/>
      <c r="Z190" s="44"/>
      <c r="AA190" s="45"/>
      <c r="AB190" s="44">
        <v>9</v>
      </c>
      <c r="AC190" s="45"/>
      <c r="AD190" s="44"/>
      <c r="AE190" s="44"/>
      <c r="AF190" s="45"/>
      <c r="AG190" s="44">
        <v>1</v>
      </c>
      <c r="AH190" s="45"/>
      <c r="AI190" s="45"/>
      <c r="AJ190" s="44"/>
      <c r="AK190" s="46"/>
      <c r="AL190" s="46"/>
      <c r="AM190" s="46"/>
      <c r="AN190" s="47">
        <v>1</v>
      </c>
      <c r="AO190" s="46"/>
      <c r="AP190" s="46"/>
      <c r="AQ190" s="47">
        <v>1</v>
      </c>
      <c r="AR190" s="46"/>
      <c r="AS190" s="46"/>
      <c r="AT190" s="46"/>
      <c r="AU190" s="46"/>
      <c r="AV190" s="47">
        <v>1</v>
      </c>
      <c r="AW190" s="46"/>
      <c r="AX190" s="46"/>
      <c r="AY190" s="47"/>
      <c r="AZ190" s="47"/>
      <c r="BA190" s="48">
        <v>1</v>
      </c>
      <c r="BC190" s="319"/>
      <c r="BD190">
        <v>0</v>
      </c>
      <c r="BE190" s="49" t="e">
        <f t="shared" si="234"/>
        <v>#N/A</v>
      </c>
      <c r="BF190" s="49" t="e">
        <f t="shared" si="234"/>
        <v>#N/A</v>
      </c>
      <c r="BG190" s="49">
        <f t="shared" si="234"/>
        <v>275</v>
      </c>
      <c r="BH190" s="50" t="e">
        <f t="shared" si="234"/>
        <v>#N/A</v>
      </c>
      <c r="BI190" s="50" t="e">
        <f t="shared" si="234"/>
        <v>#N/A</v>
      </c>
      <c r="BJ190" s="50">
        <f t="shared" si="234"/>
        <v>98</v>
      </c>
      <c r="BK190" s="50" t="e">
        <f t="shared" si="234"/>
        <v>#N/A</v>
      </c>
      <c r="BL190" s="50" t="e">
        <f t="shared" si="234"/>
        <v>#N/A</v>
      </c>
      <c r="BM190" s="50" t="e">
        <f t="shared" si="234"/>
        <v>#N/A</v>
      </c>
      <c r="BN190" s="50" t="e">
        <f t="shared" si="234"/>
        <v>#N/A</v>
      </c>
      <c r="BO190" s="50" t="e">
        <f t="shared" si="234"/>
        <v>#N/A</v>
      </c>
      <c r="BP190" s="50" t="e">
        <f t="shared" si="234"/>
        <v>#N/A</v>
      </c>
      <c r="BQ190" s="50">
        <f t="shared" si="234"/>
        <v>129</v>
      </c>
      <c r="BR190" s="50" t="e">
        <f t="shared" si="234"/>
        <v>#N/A</v>
      </c>
      <c r="BS190" s="50" t="e">
        <f t="shared" si="234"/>
        <v>#N/A</v>
      </c>
      <c r="BT190" s="50" t="e">
        <f t="shared" si="234"/>
        <v>#N/A</v>
      </c>
      <c r="BU190" s="50" t="e">
        <f t="shared" si="238"/>
        <v>#N/A</v>
      </c>
      <c r="BV190" s="50" t="e">
        <f t="shared" si="238"/>
        <v>#N/A</v>
      </c>
      <c r="BW190" s="50" t="e">
        <f t="shared" si="235"/>
        <v>#N/A</v>
      </c>
      <c r="BX190" s="50" t="e">
        <f t="shared" si="235"/>
        <v>#N/A</v>
      </c>
      <c r="BY190" s="50" t="e">
        <f t="shared" si="235"/>
        <v>#N/A</v>
      </c>
      <c r="BZ190" s="50">
        <f t="shared" si="235"/>
        <v>9</v>
      </c>
      <c r="CA190" s="50" t="e">
        <f t="shared" si="235"/>
        <v>#N/A</v>
      </c>
      <c r="CB190" s="50" t="e">
        <f t="shared" si="235"/>
        <v>#N/A</v>
      </c>
      <c r="CC190" s="50" t="e">
        <f t="shared" si="235"/>
        <v>#N/A</v>
      </c>
      <c r="CD190" s="50" t="e">
        <f t="shared" si="235"/>
        <v>#N/A</v>
      </c>
      <c r="CE190" s="50">
        <f t="shared" si="235"/>
        <v>1</v>
      </c>
      <c r="CF190" s="50" t="e">
        <f t="shared" si="235"/>
        <v>#N/A</v>
      </c>
      <c r="CG190" s="50" t="e">
        <f t="shared" si="235"/>
        <v>#N/A</v>
      </c>
      <c r="CH190" s="50" t="e">
        <f t="shared" si="235"/>
        <v>#N/A</v>
      </c>
      <c r="CI190" s="50" t="e">
        <f t="shared" si="235"/>
        <v>#N/A</v>
      </c>
      <c r="CJ190" s="50" t="e">
        <f t="shared" si="235"/>
        <v>#N/A</v>
      </c>
      <c r="CK190" s="50" t="e">
        <f t="shared" si="235"/>
        <v>#N/A</v>
      </c>
      <c r="CL190" s="50">
        <f t="shared" si="235"/>
        <v>1</v>
      </c>
      <c r="CM190" s="50" t="e">
        <f t="shared" si="236"/>
        <v>#N/A</v>
      </c>
      <c r="CN190" s="50" t="e">
        <f t="shared" si="236"/>
        <v>#N/A</v>
      </c>
      <c r="CO190" s="50">
        <f t="shared" si="236"/>
        <v>1</v>
      </c>
      <c r="CP190" s="50" t="e">
        <f t="shared" si="236"/>
        <v>#N/A</v>
      </c>
      <c r="CQ190" s="50" t="e">
        <f t="shared" si="236"/>
        <v>#N/A</v>
      </c>
      <c r="CR190" s="50" t="e">
        <f t="shared" si="236"/>
        <v>#N/A</v>
      </c>
      <c r="CS190" s="50" t="e">
        <f t="shared" si="230"/>
        <v>#N/A</v>
      </c>
      <c r="CT190" s="50">
        <f t="shared" si="230"/>
        <v>1</v>
      </c>
      <c r="CU190" s="50" t="e">
        <f t="shared" si="230"/>
        <v>#N/A</v>
      </c>
      <c r="CV190" s="50" t="e">
        <f t="shared" si="230"/>
        <v>#N/A</v>
      </c>
      <c r="CW190" s="50" t="e">
        <f t="shared" si="211"/>
        <v>#N/A</v>
      </c>
      <c r="CX190" s="50" t="e">
        <f t="shared" si="211"/>
        <v>#N/A</v>
      </c>
      <c r="CY190" s="50">
        <f t="shared" si="211"/>
        <v>1</v>
      </c>
      <c r="CZ190" s="50" t="e">
        <f>IF(#REF!="",NA(),#REF!)</f>
        <v>#REF!</v>
      </c>
      <c r="DA190" s="50" t="e">
        <f>IF(#REF!="",NA(),#REF!)</f>
        <v>#REF!</v>
      </c>
      <c r="DB190" s="50" t="e">
        <f>IF(#REF!="",NA(),#REF!)</f>
        <v>#REF!</v>
      </c>
      <c r="DC190" s="50" t="e">
        <f>IF(#REF!="",NA(),#REF!)</f>
        <v>#REF!</v>
      </c>
      <c r="DD190" s="50" t="e">
        <f>IF(#REF!="",NA(),#REF!)</f>
        <v>#REF!</v>
      </c>
      <c r="DE190" s="50" t="e">
        <f>IF(#REF!="",NA(),#REF!)</f>
        <v>#REF!</v>
      </c>
      <c r="DF190" s="50" t="e">
        <f>IF(#REF!="",NA(),#REF!)</f>
        <v>#REF!</v>
      </c>
      <c r="DG190" s="50" t="e">
        <f>IF(#REF!="",NA(),#REF!)</f>
        <v>#REF!</v>
      </c>
      <c r="DH190" s="50" t="e">
        <f>IF(#REF!="",NA(),#REF!)</f>
        <v>#REF!</v>
      </c>
      <c r="DI190" s="50" t="e">
        <f>IF(#REF!="",NA(),#REF!)</f>
        <v>#REF!</v>
      </c>
      <c r="DJ190" s="50" t="e">
        <f>IF(#REF!="",NA(),#REF!)</f>
        <v>#REF!</v>
      </c>
      <c r="DK190" s="50" t="e">
        <f>IF(#REF!="",NA(),#REF!)</f>
        <v>#REF!</v>
      </c>
      <c r="DL190" s="50" t="e">
        <f>IF(#REF!="",NA(),#REF!)</f>
        <v>#REF!</v>
      </c>
      <c r="DM190" s="50" t="e">
        <f>IF(#REF!="",NA(),#REF!)</f>
        <v>#REF!</v>
      </c>
      <c r="DN190" s="50" t="e">
        <f>IF(#REF!="",NA(),#REF!)</f>
        <v>#REF!</v>
      </c>
      <c r="DO190" s="50" t="e">
        <f>IF(#REF!="",NA(),#REF!)</f>
        <v>#REF!</v>
      </c>
      <c r="DP190" s="50" t="e">
        <f>IF(#REF!="",NA(),#REF!)</f>
        <v>#REF!</v>
      </c>
      <c r="DQ190" s="50" t="e">
        <f>IF(#REF!="",NA(),#REF!)</f>
        <v>#REF!</v>
      </c>
      <c r="DR190" s="50" t="e">
        <f>IF(#REF!="",NA(),#REF!)</f>
        <v>#REF!</v>
      </c>
      <c r="DS190" s="50" t="e">
        <f>IF(#REF!="",NA(),#REF!)</f>
        <v>#REF!</v>
      </c>
      <c r="DT190" s="50" t="e">
        <f>IF(#REF!="",NA(),#REF!)</f>
        <v>#REF!</v>
      </c>
      <c r="DU190" s="50" t="e">
        <f>IF(#REF!="",NA(),#REF!)</f>
        <v>#REF!</v>
      </c>
      <c r="DV190" s="50" t="e">
        <f>IF(#REF!="",NA(),#REF!)</f>
        <v>#REF!</v>
      </c>
      <c r="DW190" s="50" t="e">
        <f>IF(#REF!="",NA(),#REF!)</f>
        <v>#REF!</v>
      </c>
      <c r="DX190" s="51" t="e">
        <f>IF(#REF!="",NA(),#REF!)</f>
        <v>#REF!</v>
      </c>
      <c r="DY190" s="303">
        <f ca="1">_xlfn.DAYS(TODAY(),EC190)</f>
        <v>2601</v>
      </c>
      <c r="DZ190" s="323" t="s">
        <v>115</v>
      </c>
      <c r="EA190" s="52">
        <f t="shared" ref="EA190" si="239">SUM(EL190:HC190)</f>
        <v>516</v>
      </c>
      <c r="EB190" s="41" t="s">
        <v>65</v>
      </c>
      <c r="EC190" s="309">
        <v>42831</v>
      </c>
      <c r="ED190" s="312"/>
      <c r="EE190" s="313"/>
      <c r="EF190" s="313"/>
      <c r="EG190" s="313"/>
      <c r="EH190" s="313"/>
      <c r="EI190" s="313"/>
      <c r="EJ190" s="53" t="str">
        <f t="shared" si="218"/>
        <v/>
      </c>
      <c r="EK190" s="53" t="str">
        <f t="shared" si="218"/>
        <v/>
      </c>
      <c r="EL190" s="53">
        <f t="shared" si="218"/>
        <v>275</v>
      </c>
      <c r="EM190" s="54" t="str">
        <f t="shared" si="218"/>
        <v/>
      </c>
      <c r="EN190" s="54" t="str">
        <f t="shared" si="218"/>
        <v/>
      </c>
      <c r="EO190" s="54">
        <f t="shared" si="218"/>
        <v>98</v>
      </c>
      <c r="EP190" s="54" t="str">
        <f t="shared" si="218"/>
        <v/>
      </c>
      <c r="EQ190" s="54" t="str">
        <f t="shared" si="218"/>
        <v/>
      </c>
      <c r="ER190" s="54" t="str">
        <f t="shared" si="218"/>
        <v/>
      </c>
      <c r="ES190" s="54" t="str">
        <f t="shared" si="218"/>
        <v/>
      </c>
      <c r="ET190" s="54" t="str">
        <f t="shared" si="218"/>
        <v/>
      </c>
      <c r="EU190" s="54" t="str">
        <f t="shared" si="218"/>
        <v/>
      </c>
      <c r="EV190" s="54">
        <f t="shared" si="218"/>
        <v>129</v>
      </c>
      <c r="EW190" s="54" t="str">
        <f t="shared" si="218"/>
        <v/>
      </c>
      <c r="EX190" s="54" t="str">
        <f t="shared" si="218"/>
        <v/>
      </c>
      <c r="EY190" s="54" t="str">
        <f t="shared" si="217"/>
        <v/>
      </c>
      <c r="EZ190" s="54" t="str">
        <f t="shared" si="165"/>
        <v/>
      </c>
      <c r="FA190" s="54" t="str">
        <f t="shared" si="165"/>
        <v/>
      </c>
      <c r="FB190" s="54" t="str">
        <f t="shared" si="165"/>
        <v/>
      </c>
      <c r="FC190" s="54" t="str">
        <f t="shared" si="165"/>
        <v/>
      </c>
      <c r="FD190" s="54" t="str">
        <f t="shared" si="165"/>
        <v/>
      </c>
      <c r="FE190" s="54">
        <f t="shared" si="165"/>
        <v>9</v>
      </c>
      <c r="FF190" s="54" t="str">
        <f t="shared" si="165"/>
        <v/>
      </c>
      <c r="FG190" s="54" t="str">
        <f t="shared" si="222"/>
        <v/>
      </c>
      <c r="FH190" s="54" t="str">
        <f t="shared" si="222"/>
        <v/>
      </c>
      <c r="FI190" s="54" t="str">
        <f t="shared" si="222"/>
        <v/>
      </c>
      <c r="FJ190" s="54">
        <f t="shared" si="222"/>
        <v>1</v>
      </c>
      <c r="FK190" s="54" t="str">
        <f t="shared" si="222"/>
        <v/>
      </c>
      <c r="FL190" s="54" t="str">
        <f t="shared" si="222"/>
        <v/>
      </c>
      <c r="FM190" s="54" t="str">
        <f t="shared" si="222"/>
        <v/>
      </c>
      <c r="FN190" s="54" t="str">
        <f t="shared" si="222"/>
        <v/>
      </c>
      <c r="FO190" s="54" t="str">
        <f t="shared" si="222"/>
        <v/>
      </c>
      <c r="FP190" s="54" t="str">
        <f t="shared" si="229"/>
        <v/>
      </c>
      <c r="FQ190" s="54">
        <f t="shared" si="229"/>
        <v>1</v>
      </c>
      <c r="FR190" s="54" t="str">
        <f t="shared" si="229"/>
        <v/>
      </c>
      <c r="FS190" s="54" t="str">
        <f t="shared" si="229"/>
        <v/>
      </c>
      <c r="FT190" s="54">
        <f t="shared" si="229"/>
        <v>1</v>
      </c>
      <c r="FU190" s="54" t="str">
        <f t="shared" si="229"/>
        <v/>
      </c>
      <c r="FV190" s="54" t="str">
        <f t="shared" si="229"/>
        <v/>
      </c>
      <c r="FW190" s="54" t="str">
        <f t="shared" si="229"/>
        <v/>
      </c>
      <c r="FX190" s="54" t="str">
        <f t="shared" si="229"/>
        <v/>
      </c>
      <c r="FY190" s="54">
        <f t="shared" si="229"/>
        <v>1</v>
      </c>
      <c r="FZ190" s="54" t="str">
        <f t="shared" si="229"/>
        <v/>
      </c>
      <c r="GA190" s="54" t="str">
        <f t="shared" si="229"/>
        <v/>
      </c>
      <c r="GB190" s="54" t="str">
        <f t="shared" si="237"/>
        <v/>
      </c>
      <c r="GC190" s="54" t="str">
        <f t="shared" si="237"/>
        <v/>
      </c>
      <c r="GD190" s="54">
        <f t="shared" si="237"/>
        <v>1</v>
      </c>
      <c r="GE190" s="54" t="str">
        <f t="shared" si="227"/>
        <v/>
      </c>
      <c r="GF190" s="54" t="str">
        <f t="shared" si="227"/>
        <v/>
      </c>
      <c r="GG190" s="54" t="str">
        <f t="shared" si="227"/>
        <v/>
      </c>
      <c r="GH190" s="54" t="str">
        <f t="shared" si="227"/>
        <v/>
      </c>
      <c r="GI190" s="54" t="str">
        <f t="shared" si="227"/>
        <v/>
      </c>
      <c r="GJ190" s="54" t="str">
        <f t="shared" si="227"/>
        <v/>
      </c>
      <c r="GK190" s="54" t="str">
        <f t="shared" si="227"/>
        <v/>
      </c>
      <c r="GL190" s="54" t="str">
        <f t="shared" si="227"/>
        <v/>
      </c>
      <c r="GM190" s="54" t="str">
        <f t="shared" si="227"/>
        <v/>
      </c>
      <c r="GN190" s="54" t="str">
        <f t="shared" si="227"/>
        <v/>
      </c>
      <c r="GO190" s="54" t="str">
        <f t="shared" si="227"/>
        <v/>
      </c>
      <c r="GP190" s="54" t="str">
        <f t="shared" si="227"/>
        <v/>
      </c>
      <c r="GQ190" s="54" t="str">
        <f t="shared" si="227"/>
        <v/>
      </c>
      <c r="GR190" s="54" t="str">
        <f t="shared" si="227"/>
        <v/>
      </c>
      <c r="GS190" s="54" t="str">
        <f t="shared" si="228"/>
        <v/>
      </c>
      <c r="GT190" s="54" t="str">
        <f t="shared" si="228"/>
        <v/>
      </c>
      <c r="GU190" s="54" t="str">
        <f t="shared" si="228"/>
        <v/>
      </c>
      <c r="GV190" s="54" t="str">
        <f t="shared" si="228"/>
        <v/>
      </c>
      <c r="GW190" s="54" t="str">
        <f t="shared" si="228"/>
        <v/>
      </c>
      <c r="GX190" s="54" t="str">
        <f t="shared" si="228"/>
        <v/>
      </c>
      <c r="GY190" s="54" t="str">
        <f t="shared" si="228"/>
        <v/>
      </c>
      <c r="GZ190" s="54" t="str">
        <f t="shared" si="223"/>
        <v/>
      </c>
      <c r="HA190" s="54" t="str">
        <f t="shared" si="223"/>
        <v/>
      </c>
      <c r="HB190" s="54" t="str">
        <f t="shared" si="223"/>
        <v/>
      </c>
      <c r="HC190" s="55" t="str">
        <f t="shared" si="213"/>
        <v/>
      </c>
      <c r="HD190" s="313"/>
      <c r="HE190" s="313"/>
      <c r="HF190" s="313"/>
      <c r="HG190" s="313"/>
      <c r="HH190" s="313"/>
      <c r="HI190" s="316"/>
      <c r="HK190">
        <f>SUM($EJ190:EK190)</f>
        <v>0</v>
      </c>
      <c r="HL190">
        <f>SUM($EJ190:EL190)</f>
        <v>275</v>
      </c>
      <c r="HM190">
        <f>SUM($EJ190:EM190)</f>
        <v>275</v>
      </c>
      <c r="HN190">
        <f>SUM($EJ190:EN190)</f>
        <v>275</v>
      </c>
      <c r="HO190">
        <f>SUM($EJ190:EO190)</f>
        <v>373</v>
      </c>
      <c r="HP190">
        <f>SUM($EJ190:EP190)</f>
        <v>373</v>
      </c>
      <c r="HQ190">
        <f>SUM($EJ190:EQ190)</f>
        <v>373</v>
      </c>
      <c r="HR190">
        <f>SUM($EJ190:ER190)</f>
        <v>373</v>
      </c>
      <c r="HS190">
        <f>SUM($EJ190:ES190)</f>
        <v>373</v>
      </c>
      <c r="HT190">
        <f>SUM($EJ190:ET190)</f>
        <v>373</v>
      </c>
      <c r="HU190">
        <f>SUM($EJ190:EU190)</f>
        <v>373</v>
      </c>
      <c r="HV190">
        <f>SUM($EJ190:EV190)</f>
        <v>502</v>
      </c>
      <c r="HW190">
        <f>SUM($EJ190:EW190)</f>
        <v>502</v>
      </c>
      <c r="HX190">
        <f>SUM($EJ190:EX190)</f>
        <v>502</v>
      </c>
      <c r="HY190">
        <f>SUM($EJ190:EY190)</f>
        <v>502</v>
      </c>
      <c r="HZ190">
        <f>SUM($EJ190:EZ190)</f>
        <v>502</v>
      </c>
      <c r="IA190">
        <f>SUM($EJ190:FA190)</f>
        <v>502</v>
      </c>
      <c r="IB190">
        <f>SUM($EJ190:FB190)</f>
        <v>502</v>
      </c>
      <c r="IC190">
        <f>SUM($EJ190:FC190)</f>
        <v>502</v>
      </c>
      <c r="ID190">
        <f>SUM($EJ190:FD190)</f>
        <v>502</v>
      </c>
      <c r="IE190">
        <f>SUM($EJ190:FE190)</f>
        <v>511</v>
      </c>
      <c r="IF190">
        <f>SUM($EJ190:FF190)</f>
        <v>511</v>
      </c>
      <c r="IG190">
        <f>SUM($EJ190:FG190)</f>
        <v>511</v>
      </c>
      <c r="IH190">
        <f>SUM($EJ190:FH190)</f>
        <v>511</v>
      </c>
      <c r="II190">
        <f>SUM($EJ190:FI190)</f>
        <v>511</v>
      </c>
      <c r="IJ190">
        <f>SUM($EJ190:FJ190)</f>
        <v>512</v>
      </c>
      <c r="IK190">
        <f>SUM($EJ190:FK190)</f>
        <v>512</v>
      </c>
      <c r="IL190">
        <f>SUM($EJ190:FL190)</f>
        <v>512</v>
      </c>
      <c r="IM190">
        <f>SUM($EJ190:FM190)</f>
        <v>512</v>
      </c>
      <c r="IN190">
        <f>SUM($EJ190:FN190)</f>
        <v>512</v>
      </c>
      <c r="IO190">
        <f>SUM($EJ190:FO190)</f>
        <v>512</v>
      </c>
      <c r="IP190">
        <f>SUM($EJ190:FP190)</f>
        <v>512</v>
      </c>
      <c r="IQ190">
        <f>SUM($EJ190:FQ190)</f>
        <v>513</v>
      </c>
      <c r="IR190">
        <f>SUM($EJ190:FR190)</f>
        <v>513</v>
      </c>
      <c r="IS190">
        <f>SUM($EJ190:FS190)</f>
        <v>513</v>
      </c>
      <c r="IT190">
        <f>SUM($EJ190:FT190)</f>
        <v>514</v>
      </c>
      <c r="IU190">
        <f>SUM($EJ190:FU190)</f>
        <v>514</v>
      </c>
      <c r="IV190">
        <f>SUM($EJ190:FV190)</f>
        <v>514</v>
      </c>
      <c r="IW190">
        <f>SUM($EJ190:FW190)</f>
        <v>514</v>
      </c>
      <c r="IX190">
        <f>SUM($EJ190:FX190)</f>
        <v>514</v>
      </c>
      <c r="IY190">
        <f>SUM($EJ190:FY190)</f>
        <v>515</v>
      </c>
      <c r="IZ190">
        <f>SUM($EJ190:FZ190)</f>
        <v>515</v>
      </c>
      <c r="JA190">
        <f>SUM($EJ190:GA190)</f>
        <v>515</v>
      </c>
      <c r="JB190">
        <f>SUM($EJ190:GB190)</f>
        <v>515</v>
      </c>
      <c r="JC190">
        <f>SUM($EJ190:GC190)</f>
        <v>515</v>
      </c>
      <c r="JD190">
        <f>SUM($EJ190:GD190)</f>
        <v>516</v>
      </c>
      <c r="JE190">
        <f>SUM($EJ190:GE190)</f>
        <v>516</v>
      </c>
      <c r="JF190">
        <f>SUM($EJ190:GF190)</f>
        <v>516</v>
      </c>
      <c r="JG190">
        <f>SUM($EJ190:GG190)</f>
        <v>516</v>
      </c>
      <c r="JH190">
        <f>SUM($EJ190:GH190)</f>
        <v>516</v>
      </c>
      <c r="JI190">
        <f>SUM($EJ190:GI190)</f>
        <v>516</v>
      </c>
      <c r="JJ190">
        <f>SUM($EJ190:GJ190)</f>
        <v>516</v>
      </c>
      <c r="JK190">
        <f>SUM($EJ190:GK190)</f>
        <v>516</v>
      </c>
      <c r="JL190">
        <f>SUM($EJ190:GL190)</f>
        <v>516</v>
      </c>
      <c r="JM190">
        <f>SUM($EJ190:GM190)</f>
        <v>516</v>
      </c>
      <c r="JN190">
        <f>SUM($EJ190:GN190)</f>
        <v>516</v>
      </c>
      <c r="JO190">
        <f>SUM($EJ190:GO190)</f>
        <v>516</v>
      </c>
      <c r="JP190">
        <f>SUM($EJ190:GP190)</f>
        <v>516</v>
      </c>
      <c r="JQ190">
        <f>SUM($EJ190:GQ190)</f>
        <v>516</v>
      </c>
      <c r="JR190">
        <f>SUM($EJ190:GR190)</f>
        <v>516</v>
      </c>
      <c r="JS190">
        <f>SUM($EJ190:GS190)</f>
        <v>516</v>
      </c>
      <c r="JT190">
        <f>SUM($EJ190:GT190)</f>
        <v>516</v>
      </c>
      <c r="JU190">
        <f>SUM($EJ190:GU190)</f>
        <v>516</v>
      </c>
      <c r="JV190">
        <f>SUM($EJ190:GV190)</f>
        <v>516</v>
      </c>
      <c r="JW190">
        <f>SUM($EJ190:GW190)</f>
        <v>516</v>
      </c>
      <c r="JX190">
        <f>SUM($EJ190:GX190)</f>
        <v>516</v>
      </c>
      <c r="JY190">
        <f>SUM($EJ190:GY190)</f>
        <v>516</v>
      </c>
      <c r="JZ190">
        <f>SUM($EJ190:GZ190)</f>
        <v>516</v>
      </c>
      <c r="KA190">
        <f>SUM($EJ190:HA190)</f>
        <v>516</v>
      </c>
      <c r="KB190">
        <f>SUM($EJ190:HB190)</f>
        <v>516</v>
      </c>
      <c r="KC190">
        <f>SUM($EJ190:HC190)</f>
        <v>516</v>
      </c>
      <c r="KE190" s="318"/>
      <c r="KF190" s="56"/>
      <c r="KG190" s="56"/>
      <c r="KH190" s="56">
        <f t="shared" ref="KH190:LZ190" si="240">IF(I190="",NA(),I190*1)</f>
        <v>275</v>
      </c>
      <c r="KI190" s="56" t="e">
        <f t="shared" si="240"/>
        <v>#N/A</v>
      </c>
      <c r="KJ190" s="56" t="e">
        <f t="shared" si="240"/>
        <v>#N/A</v>
      </c>
      <c r="KK190" s="56">
        <f t="shared" si="240"/>
        <v>98</v>
      </c>
      <c r="KL190" s="56" t="e">
        <f t="shared" si="240"/>
        <v>#N/A</v>
      </c>
      <c r="KM190" s="56" t="e">
        <f t="shared" si="240"/>
        <v>#N/A</v>
      </c>
      <c r="KN190" s="56" t="e">
        <f t="shared" si="240"/>
        <v>#N/A</v>
      </c>
      <c r="KO190" s="56" t="e">
        <f t="shared" si="240"/>
        <v>#N/A</v>
      </c>
      <c r="KP190" s="56" t="e">
        <f t="shared" si="240"/>
        <v>#N/A</v>
      </c>
      <c r="KQ190" s="56" t="e">
        <f t="shared" si="240"/>
        <v>#N/A</v>
      </c>
      <c r="KR190" s="56">
        <f t="shared" si="240"/>
        <v>129</v>
      </c>
      <c r="KS190" s="56" t="e">
        <f t="shared" si="240"/>
        <v>#N/A</v>
      </c>
      <c r="KT190" s="56" t="e">
        <f t="shared" si="240"/>
        <v>#N/A</v>
      </c>
      <c r="KU190" s="56" t="e">
        <f t="shared" si="240"/>
        <v>#N/A</v>
      </c>
      <c r="KV190" s="56" t="e">
        <f t="shared" si="240"/>
        <v>#N/A</v>
      </c>
      <c r="KW190" s="56" t="e">
        <f t="shared" si="240"/>
        <v>#N/A</v>
      </c>
      <c r="KX190" s="56" t="e">
        <f t="shared" si="240"/>
        <v>#N/A</v>
      </c>
      <c r="KY190" s="56" t="e">
        <f t="shared" si="240"/>
        <v>#N/A</v>
      </c>
      <c r="KZ190" s="56" t="e">
        <f t="shared" si="240"/>
        <v>#N/A</v>
      </c>
      <c r="LA190" s="56">
        <f t="shared" si="240"/>
        <v>9</v>
      </c>
      <c r="LB190" s="56" t="e">
        <f t="shared" si="240"/>
        <v>#N/A</v>
      </c>
      <c r="LC190" s="56" t="e">
        <f t="shared" si="240"/>
        <v>#N/A</v>
      </c>
      <c r="LD190" s="56" t="e">
        <f t="shared" si="240"/>
        <v>#N/A</v>
      </c>
      <c r="LE190" s="56" t="e">
        <f t="shared" si="240"/>
        <v>#N/A</v>
      </c>
      <c r="LF190" s="56">
        <f t="shared" si="240"/>
        <v>1</v>
      </c>
      <c r="LG190" s="56" t="e">
        <f t="shared" si="240"/>
        <v>#N/A</v>
      </c>
      <c r="LH190" s="56" t="e">
        <f t="shared" si="240"/>
        <v>#N/A</v>
      </c>
      <c r="LI190" s="56" t="e">
        <f t="shared" si="240"/>
        <v>#N/A</v>
      </c>
      <c r="LJ190" s="56" t="e">
        <f t="shared" si="240"/>
        <v>#N/A</v>
      </c>
      <c r="LK190" s="56" t="e">
        <f t="shared" si="240"/>
        <v>#N/A</v>
      </c>
      <c r="LL190" s="56" t="e">
        <f t="shared" si="240"/>
        <v>#N/A</v>
      </c>
      <c r="LM190" s="56">
        <f t="shared" si="240"/>
        <v>1</v>
      </c>
      <c r="LN190" s="56" t="e">
        <f t="shared" si="240"/>
        <v>#N/A</v>
      </c>
      <c r="LO190" s="56" t="e">
        <f t="shared" si="240"/>
        <v>#N/A</v>
      </c>
      <c r="LP190" s="56">
        <f t="shared" si="240"/>
        <v>1</v>
      </c>
      <c r="LQ190" s="56" t="e">
        <f t="shared" si="240"/>
        <v>#N/A</v>
      </c>
      <c r="LR190" s="56" t="e">
        <f t="shared" si="240"/>
        <v>#N/A</v>
      </c>
      <c r="LS190" s="56" t="e">
        <f t="shared" si="240"/>
        <v>#N/A</v>
      </c>
      <c r="LT190" s="56" t="e">
        <f t="shared" si="240"/>
        <v>#N/A</v>
      </c>
      <c r="LU190" s="56">
        <f t="shared" si="240"/>
        <v>1</v>
      </c>
      <c r="LV190" s="56" t="e">
        <f t="shared" si="240"/>
        <v>#N/A</v>
      </c>
      <c r="LW190" s="56" t="e">
        <f t="shared" si="240"/>
        <v>#N/A</v>
      </c>
      <c r="LX190" s="56" t="e">
        <f t="shared" si="240"/>
        <v>#N/A</v>
      </c>
      <c r="LY190" s="56" t="e">
        <f t="shared" si="240"/>
        <v>#N/A</v>
      </c>
      <c r="LZ190" s="56">
        <f t="shared" si="240"/>
        <v>1</v>
      </c>
      <c r="MB190" s="57">
        <f t="shared" ref="MB190:NT190" si="241">IF(ISNUMBER(KH190),KH190,"")</f>
        <v>275</v>
      </c>
      <c r="MC190" s="57" t="str">
        <f t="shared" si="241"/>
        <v/>
      </c>
      <c r="MD190" s="57" t="str">
        <f t="shared" si="241"/>
        <v/>
      </c>
      <c r="ME190" s="57">
        <f t="shared" si="241"/>
        <v>98</v>
      </c>
      <c r="MF190" s="57" t="str">
        <f t="shared" si="241"/>
        <v/>
      </c>
      <c r="MG190" s="57" t="str">
        <f t="shared" si="241"/>
        <v/>
      </c>
      <c r="MH190" s="57" t="str">
        <f t="shared" si="241"/>
        <v/>
      </c>
      <c r="MI190" s="57" t="str">
        <f t="shared" si="241"/>
        <v/>
      </c>
      <c r="MJ190" s="57" t="str">
        <f t="shared" si="241"/>
        <v/>
      </c>
      <c r="MK190" s="57" t="str">
        <f t="shared" si="241"/>
        <v/>
      </c>
      <c r="ML190" s="57">
        <f t="shared" si="241"/>
        <v>129</v>
      </c>
      <c r="MM190" s="57" t="str">
        <f t="shared" si="241"/>
        <v/>
      </c>
      <c r="MN190" s="57" t="str">
        <f t="shared" si="241"/>
        <v/>
      </c>
      <c r="MO190" s="57" t="str">
        <f t="shared" si="241"/>
        <v/>
      </c>
      <c r="MP190" s="57" t="str">
        <f t="shared" si="241"/>
        <v/>
      </c>
      <c r="MQ190" s="57" t="str">
        <f t="shared" si="241"/>
        <v/>
      </c>
      <c r="MR190" s="57" t="str">
        <f t="shared" si="241"/>
        <v/>
      </c>
      <c r="MS190" s="57" t="str">
        <f t="shared" si="241"/>
        <v/>
      </c>
      <c r="MT190" s="57" t="str">
        <f t="shared" si="241"/>
        <v/>
      </c>
      <c r="MU190" s="57">
        <f t="shared" si="241"/>
        <v>9</v>
      </c>
      <c r="MV190" s="57" t="str">
        <f t="shared" si="241"/>
        <v/>
      </c>
      <c r="MW190" s="57" t="str">
        <f t="shared" si="241"/>
        <v/>
      </c>
      <c r="MX190" s="57" t="str">
        <f t="shared" si="241"/>
        <v/>
      </c>
      <c r="MY190" s="57" t="str">
        <f t="shared" si="241"/>
        <v/>
      </c>
      <c r="MZ190" s="57">
        <f t="shared" si="241"/>
        <v>1</v>
      </c>
      <c r="NA190" s="57" t="str">
        <f t="shared" si="241"/>
        <v/>
      </c>
      <c r="NB190" s="57" t="str">
        <f t="shared" si="241"/>
        <v/>
      </c>
      <c r="NC190" s="57" t="str">
        <f t="shared" si="241"/>
        <v/>
      </c>
      <c r="ND190" s="57" t="str">
        <f t="shared" si="241"/>
        <v/>
      </c>
      <c r="NE190" s="57" t="str">
        <f t="shared" si="241"/>
        <v/>
      </c>
      <c r="NF190" s="57" t="str">
        <f t="shared" si="241"/>
        <v/>
      </c>
      <c r="NG190" s="57">
        <f t="shared" si="241"/>
        <v>1</v>
      </c>
      <c r="NH190" s="57" t="str">
        <f t="shared" si="241"/>
        <v/>
      </c>
      <c r="NI190" s="57" t="str">
        <f t="shared" si="241"/>
        <v/>
      </c>
      <c r="NJ190" s="57">
        <f t="shared" si="241"/>
        <v>1</v>
      </c>
      <c r="NK190" s="57" t="str">
        <f t="shared" si="241"/>
        <v/>
      </c>
      <c r="NL190" s="57" t="str">
        <f t="shared" si="241"/>
        <v/>
      </c>
      <c r="NM190" s="57" t="str">
        <f t="shared" si="241"/>
        <v/>
      </c>
      <c r="NN190" s="57" t="str">
        <f t="shared" si="241"/>
        <v/>
      </c>
      <c r="NO190" s="57">
        <f t="shared" si="241"/>
        <v>1</v>
      </c>
      <c r="NP190" s="57" t="str">
        <f t="shared" si="241"/>
        <v/>
      </c>
      <c r="NQ190" s="57" t="str">
        <f t="shared" si="241"/>
        <v/>
      </c>
      <c r="NR190" s="57" t="str">
        <f t="shared" si="241"/>
        <v/>
      </c>
      <c r="NS190" s="57" t="str">
        <f t="shared" si="241"/>
        <v/>
      </c>
      <c r="NT190" s="57">
        <f t="shared" si="241"/>
        <v>1</v>
      </c>
      <c r="NU190" s="57" t="str">
        <f>IF(ISNUMBER(#REF!),#REF!,"")</f>
        <v/>
      </c>
      <c r="NV190" s="57" t="str">
        <f>IF(ISNUMBER(#REF!),#REF!,"")</f>
        <v/>
      </c>
      <c r="NX190" s="57">
        <f>SUM($MB190:MC190)</f>
        <v>275</v>
      </c>
      <c r="NY190" s="57">
        <f>SUM($MB190:MD190)</f>
        <v>275</v>
      </c>
      <c r="NZ190" s="57">
        <f>SUM($MB190:ME190)</f>
        <v>373</v>
      </c>
      <c r="OA190" s="57">
        <f>SUM($MB190:MF190)</f>
        <v>373</v>
      </c>
      <c r="OB190" s="57">
        <f>SUM($MB190:MG190)</f>
        <v>373</v>
      </c>
      <c r="OC190" s="57">
        <f>SUM($MB190:MH190)</f>
        <v>373</v>
      </c>
      <c r="OD190" s="57">
        <f>SUM($MB190:MI190)</f>
        <v>373</v>
      </c>
      <c r="OE190" s="57">
        <f>SUM($MB190:MJ190)</f>
        <v>373</v>
      </c>
      <c r="OF190" s="57">
        <f>SUM($MB190:MK190)</f>
        <v>373</v>
      </c>
      <c r="OG190" s="57">
        <f>SUM($MB190:ML190)</f>
        <v>502</v>
      </c>
      <c r="OH190" s="57">
        <f>SUM($MB190:MM190)</f>
        <v>502</v>
      </c>
      <c r="OI190" s="57">
        <f>SUM($MB190:MN190)</f>
        <v>502</v>
      </c>
      <c r="OJ190" s="57">
        <f>SUM($MB190:MO190)</f>
        <v>502</v>
      </c>
      <c r="OK190" s="57">
        <f>SUM($MB190:MP190)</f>
        <v>502</v>
      </c>
      <c r="OL190" s="57">
        <f>SUM($MB190:MQ190)</f>
        <v>502</v>
      </c>
      <c r="OM190" s="57">
        <f>SUM($MB190:MR190)</f>
        <v>502</v>
      </c>
      <c r="ON190" s="57">
        <f>SUM($MB190:MS190)</f>
        <v>502</v>
      </c>
      <c r="OO190" s="57">
        <f>SUM($MB190:MT190)</f>
        <v>502</v>
      </c>
      <c r="OP190" s="57">
        <f>SUM($MB190:MU190)</f>
        <v>511</v>
      </c>
      <c r="OQ190" s="57">
        <f>SUM($MB190:MV190)</f>
        <v>511</v>
      </c>
      <c r="OR190" s="57">
        <f>SUM($MB190:MW190)</f>
        <v>511</v>
      </c>
      <c r="OS190" s="57">
        <f>SUM($MB190:MX190)</f>
        <v>511</v>
      </c>
      <c r="OT190" s="57">
        <f>SUM($MB190:MY190)</f>
        <v>511</v>
      </c>
      <c r="OU190" s="57">
        <f>SUM($MB190:MZ190)</f>
        <v>512</v>
      </c>
      <c r="OV190" s="57">
        <f>SUM($MB190:NA190)</f>
        <v>512</v>
      </c>
      <c r="OW190" s="57">
        <f>SUM($MB190:NB190)</f>
        <v>512</v>
      </c>
      <c r="OX190" s="57">
        <f>SUM($MB190:NC190)</f>
        <v>512</v>
      </c>
      <c r="OY190" s="57">
        <f>SUM($MB190:ND190)</f>
        <v>512</v>
      </c>
      <c r="OZ190" s="57">
        <f>SUM($MB190:NE190)</f>
        <v>512</v>
      </c>
      <c r="PA190" s="57">
        <f>SUM($MB190:NF190)</f>
        <v>512</v>
      </c>
      <c r="PB190" s="57">
        <f>SUM($MB190:NG190)</f>
        <v>513</v>
      </c>
      <c r="PC190" s="57">
        <f>SUM($MB190:NH190)</f>
        <v>513</v>
      </c>
      <c r="PD190" s="57">
        <f>SUM($MB190:NI190)</f>
        <v>513</v>
      </c>
      <c r="PE190" s="57">
        <f>SUM($MB190:NJ190)</f>
        <v>514</v>
      </c>
      <c r="PF190" s="57">
        <f>SUM($MB190:NK190)</f>
        <v>514</v>
      </c>
      <c r="PG190" s="57">
        <f>SUM($MB190:NL190)</f>
        <v>514</v>
      </c>
      <c r="PH190" s="57">
        <f>SUM($MB190:NM190)</f>
        <v>514</v>
      </c>
      <c r="PI190" s="57">
        <f>SUM($MB190:NN190)</f>
        <v>514</v>
      </c>
      <c r="PJ190" s="57">
        <f>SUM($MB190:NO190)</f>
        <v>515</v>
      </c>
      <c r="PK190" s="57">
        <f>SUM($MB190:NP190)</f>
        <v>515</v>
      </c>
      <c r="PL190" s="57">
        <f>SUM($MB190:NQ190)</f>
        <v>515</v>
      </c>
      <c r="PM190" s="57">
        <f>SUM($MB190:NR190)</f>
        <v>515</v>
      </c>
      <c r="PN190" s="57">
        <f>SUM($MB190:NS190)</f>
        <v>515</v>
      </c>
      <c r="PO190" s="57">
        <f>SUM($MB190:NT190)</f>
        <v>516</v>
      </c>
      <c r="PP190" s="57">
        <f>SUM($MB190:NU190)</f>
        <v>516</v>
      </c>
      <c r="PQ190" s="57">
        <f>SUM($MB190:NV190)</f>
        <v>516</v>
      </c>
      <c r="PR190" s="57">
        <f>SUM($MB190:NV190)</f>
        <v>516</v>
      </c>
    </row>
    <row r="191" spans="1:434" ht="17" thickBot="1">
      <c r="A191" s="319"/>
      <c r="B191" s="307"/>
      <c r="C191" s="307"/>
      <c r="D191" s="307"/>
      <c r="E191" s="58" t="s">
        <v>66</v>
      </c>
      <c r="F191" s="310"/>
      <c r="G191" s="99"/>
      <c r="H191" s="99"/>
      <c r="I191" s="59">
        <v>1.1000000000000001</v>
      </c>
      <c r="J191" s="60"/>
      <c r="K191" s="61"/>
      <c r="L191" s="60">
        <v>2.5</v>
      </c>
      <c r="M191" s="61"/>
      <c r="N191" s="60"/>
      <c r="O191" s="61"/>
      <c r="P191" s="61"/>
      <c r="Q191" s="61"/>
      <c r="R191" s="61"/>
      <c r="S191" s="60">
        <v>3.3</v>
      </c>
      <c r="T191" s="60"/>
      <c r="U191" s="60"/>
      <c r="V191" s="61"/>
      <c r="W191" s="61"/>
      <c r="X191" s="61"/>
      <c r="Y191" s="60"/>
      <c r="Z191" s="60"/>
      <c r="AA191" s="61"/>
      <c r="AB191" s="60">
        <v>5.2</v>
      </c>
      <c r="AC191" s="61"/>
      <c r="AD191" s="60"/>
      <c r="AE191" s="60"/>
      <c r="AF191" s="61"/>
      <c r="AG191" s="60">
        <v>4.5</v>
      </c>
      <c r="AH191" s="61"/>
      <c r="AI191" s="61"/>
      <c r="AJ191" s="60"/>
      <c r="AK191" s="62"/>
      <c r="AL191" s="62"/>
      <c r="AM191" s="62"/>
      <c r="AN191" s="63">
        <v>3.7</v>
      </c>
      <c r="AO191" s="62"/>
      <c r="AP191" s="62"/>
      <c r="AQ191" s="63">
        <v>2</v>
      </c>
      <c r="AR191" s="62"/>
      <c r="AS191" s="62"/>
      <c r="AT191" s="62"/>
      <c r="AU191" s="62"/>
      <c r="AV191" s="63">
        <v>1.5</v>
      </c>
      <c r="AW191" s="62"/>
      <c r="AX191" s="62"/>
      <c r="AY191" s="63"/>
      <c r="AZ191" s="63"/>
      <c r="BA191" s="64">
        <v>1</v>
      </c>
      <c r="BC191" s="319"/>
      <c r="BD191">
        <v>0</v>
      </c>
      <c r="BE191" s="65" t="e">
        <f t="shared" si="234"/>
        <v>#N/A</v>
      </c>
      <c r="BF191" s="65" t="e">
        <f t="shared" si="234"/>
        <v>#N/A</v>
      </c>
      <c r="BG191" s="65">
        <f t="shared" si="234"/>
        <v>1.1000000000000001</v>
      </c>
      <c r="BH191" s="66" t="e">
        <f t="shared" si="234"/>
        <v>#N/A</v>
      </c>
      <c r="BI191" s="66" t="e">
        <f t="shared" si="234"/>
        <v>#N/A</v>
      </c>
      <c r="BJ191" s="66">
        <f t="shared" si="234"/>
        <v>2.5</v>
      </c>
      <c r="BK191" s="66" t="e">
        <f t="shared" si="234"/>
        <v>#N/A</v>
      </c>
      <c r="BL191" s="66" t="e">
        <f t="shared" si="234"/>
        <v>#N/A</v>
      </c>
      <c r="BM191" s="66" t="e">
        <f t="shared" si="234"/>
        <v>#N/A</v>
      </c>
      <c r="BN191" s="66" t="e">
        <f t="shared" si="234"/>
        <v>#N/A</v>
      </c>
      <c r="BO191" s="66" t="e">
        <f t="shared" si="234"/>
        <v>#N/A</v>
      </c>
      <c r="BP191" s="66" t="e">
        <f t="shared" si="234"/>
        <v>#N/A</v>
      </c>
      <c r="BQ191" s="66">
        <f t="shared" si="234"/>
        <v>3.3</v>
      </c>
      <c r="BR191" s="66" t="e">
        <f t="shared" si="234"/>
        <v>#N/A</v>
      </c>
      <c r="BS191" s="66" t="e">
        <f t="shared" si="234"/>
        <v>#N/A</v>
      </c>
      <c r="BT191" s="66" t="e">
        <f t="shared" si="234"/>
        <v>#N/A</v>
      </c>
      <c r="BU191" s="66" t="e">
        <f t="shared" si="238"/>
        <v>#N/A</v>
      </c>
      <c r="BV191" s="66" t="e">
        <f t="shared" si="238"/>
        <v>#N/A</v>
      </c>
      <c r="BW191" s="66" t="e">
        <f t="shared" si="235"/>
        <v>#N/A</v>
      </c>
      <c r="BX191" s="66" t="e">
        <f t="shared" si="235"/>
        <v>#N/A</v>
      </c>
      <c r="BY191" s="66" t="e">
        <f t="shared" si="235"/>
        <v>#N/A</v>
      </c>
      <c r="BZ191" s="66">
        <f t="shared" si="235"/>
        <v>5.2</v>
      </c>
      <c r="CA191" s="66" t="e">
        <f t="shared" si="235"/>
        <v>#N/A</v>
      </c>
      <c r="CB191" s="66" t="e">
        <f t="shared" si="235"/>
        <v>#N/A</v>
      </c>
      <c r="CC191" s="66" t="e">
        <f t="shared" si="235"/>
        <v>#N/A</v>
      </c>
      <c r="CD191" s="66" t="e">
        <f t="shared" si="235"/>
        <v>#N/A</v>
      </c>
      <c r="CE191" s="66">
        <f t="shared" si="235"/>
        <v>4.5</v>
      </c>
      <c r="CF191" s="66" t="e">
        <f t="shared" si="235"/>
        <v>#N/A</v>
      </c>
      <c r="CG191" s="66" t="e">
        <f t="shared" si="235"/>
        <v>#N/A</v>
      </c>
      <c r="CH191" s="66" t="e">
        <f t="shared" si="235"/>
        <v>#N/A</v>
      </c>
      <c r="CI191" s="66" t="e">
        <f t="shared" si="235"/>
        <v>#N/A</v>
      </c>
      <c r="CJ191" s="66" t="e">
        <f t="shared" si="235"/>
        <v>#N/A</v>
      </c>
      <c r="CK191" s="66" t="e">
        <f t="shared" si="235"/>
        <v>#N/A</v>
      </c>
      <c r="CL191" s="66">
        <f t="shared" si="235"/>
        <v>3.7</v>
      </c>
      <c r="CM191" s="66" t="e">
        <f t="shared" si="236"/>
        <v>#N/A</v>
      </c>
      <c r="CN191" s="66" t="e">
        <f t="shared" si="236"/>
        <v>#N/A</v>
      </c>
      <c r="CO191" s="66">
        <f t="shared" si="236"/>
        <v>2</v>
      </c>
      <c r="CP191" s="66" t="e">
        <f t="shared" si="236"/>
        <v>#N/A</v>
      </c>
      <c r="CQ191" s="66" t="e">
        <f t="shared" si="236"/>
        <v>#N/A</v>
      </c>
      <c r="CR191" s="66" t="e">
        <f t="shared" si="236"/>
        <v>#N/A</v>
      </c>
      <c r="CS191" s="66" t="e">
        <f t="shared" si="230"/>
        <v>#N/A</v>
      </c>
      <c r="CT191" s="66">
        <f t="shared" si="230"/>
        <v>1.5</v>
      </c>
      <c r="CU191" s="66" t="e">
        <f t="shared" si="230"/>
        <v>#N/A</v>
      </c>
      <c r="CV191" s="66" t="e">
        <f t="shared" si="230"/>
        <v>#N/A</v>
      </c>
      <c r="CW191" s="66" t="e">
        <f t="shared" si="211"/>
        <v>#N/A</v>
      </c>
      <c r="CX191" s="66" t="e">
        <f t="shared" si="211"/>
        <v>#N/A</v>
      </c>
      <c r="CY191" s="66">
        <f t="shared" si="211"/>
        <v>1</v>
      </c>
      <c r="CZ191" s="66" t="e">
        <f>IF(#REF!="",NA(),#REF!)</f>
        <v>#REF!</v>
      </c>
      <c r="DA191" s="66" t="e">
        <f>IF(#REF!="",NA(),#REF!)</f>
        <v>#REF!</v>
      </c>
      <c r="DB191" s="66" t="e">
        <f>IF(#REF!="",NA(),#REF!)</f>
        <v>#REF!</v>
      </c>
      <c r="DC191" s="66" t="e">
        <f>IF(#REF!="",NA(),#REF!)</f>
        <v>#REF!</v>
      </c>
      <c r="DD191" s="66" t="e">
        <f>IF(#REF!="",NA(),#REF!)</f>
        <v>#REF!</v>
      </c>
      <c r="DE191" s="66" t="e">
        <f>IF(#REF!="",NA(),#REF!)</f>
        <v>#REF!</v>
      </c>
      <c r="DF191" s="66" t="e">
        <f>IF(#REF!="",NA(),#REF!)</f>
        <v>#REF!</v>
      </c>
      <c r="DG191" s="66" t="e">
        <f>IF(#REF!="",NA(),#REF!)</f>
        <v>#REF!</v>
      </c>
      <c r="DH191" s="66" t="e">
        <f>IF(#REF!="",NA(),#REF!)</f>
        <v>#REF!</v>
      </c>
      <c r="DI191" s="66" t="e">
        <f>IF(#REF!="",NA(),#REF!)</f>
        <v>#REF!</v>
      </c>
      <c r="DJ191" s="66" t="e">
        <f>IF(#REF!="",NA(),#REF!)</f>
        <v>#REF!</v>
      </c>
      <c r="DK191" s="66" t="e">
        <f>IF(#REF!="",NA(),#REF!)</f>
        <v>#REF!</v>
      </c>
      <c r="DL191" s="66" t="e">
        <f>IF(#REF!="",NA(),#REF!)</f>
        <v>#REF!</v>
      </c>
      <c r="DM191" s="66" t="e">
        <f>IF(#REF!="",NA(),#REF!)</f>
        <v>#REF!</v>
      </c>
      <c r="DN191" s="66" t="e">
        <f>IF(#REF!="",NA(),#REF!)</f>
        <v>#REF!</v>
      </c>
      <c r="DO191" s="66" t="e">
        <f>IF(#REF!="",NA(),#REF!)</f>
        <v>#REF!</v>
      </c>
      <c r="DP191" s="66" t="e">
        <f>IF(#REF!="",NA(),#REF!)</f>
        <v>#REF!</v>
      </c>
      <c r="DQ191" s="66" t="e">
        <f>IF(#REF!="",NA(),#REF!)</f>
        <v>#REF!</v>
      </c>
      <c r="DR191" s="66" t="e">
        <f>IF(#REF!="",NA(),#REF!)</f>
        <v>#REF!</v>
      </c>
      <c r="DS191" s="66" t="e">
        <f>IF(#REF!="",NA(),#REF!)</f>
        <v>#REF!</v>
      </c>
      <c r="DT191" s="66" t="e">
        <f>IF(#REF!="",NA(),#REF!)</f>
        <v>#REF!</v>
      </c>
      <c r="DU191" s="66" t="e">
        <f>IF(#REF!="",NA(),#REF!)</f>
        <v>#REF!</v>
      </c>
      <c r="DV191" s="66" t="e">
        <f>IF(#REF!="",NA(),#REF!)</f>
        <v>#REF!</v>
      </c>
      <c r="DW191" s="66" t="e">
        <f>IF(#REF!="",NA(),#REF!)</f>
        <v>#REF!</v>
      </c>
      <c r="DX191" s="67" t="e">
        <f>IF(#REF!="",NA(),#REF!)</f>
        <v>#REF!</v>
      </c>
      <c r="DY191" s="304"/>
      <c r="DZ191" s="324"/>
      <c r="EA191" s="68">
        <f>MAX(I191:BA191)</f>
        <v>5.2</v>
      </c>
      <c r="EB191" s="58" t="s">
        <v>67</v>
      </c>
      <c r="EC191" s="310"/>
      <c r="ED191" s="312"/>
      <c r="EE191" s="313"/>
      <c r="EF191" s="313"/>
      <c r="EG191" s="313"/>
      <c r="EH191" s="313"/>
      <c r="EI191" s="313"/>
      <c r="EJ191" s="53" t="str">
        <f t="shared" ref="EJ191:EX207" si="242">IF(ISNUMBER(BE191),BE191,"")</f>
        <v/>
      </c>
      <c r="EK191" s="53" t="str">
        <f t="shared" si="242"/>
        <v/>
      </c>
      <c r="EL191" s="70">
        <f t="shared" si="242"/>
        <v>1.1000000000000001</v>
      </c>
      <c r="EM191" t="str">
        <f t="shared" si="242"/>
        <v/>
      </c>
      <c r="EN191" t="str">
        <f t="shared" si="242"/>
        <v/>
      </c>
      <c r="EO191">
        <f t="shared" si="242"/>
        <v>2.5</v>
      </c>
      <c r="EP191" t="str">
        <f t="shared" si="242"/>
        <v/>
      </c>
      <c r="EQ191" t="str">
        <f t="shared" si="242"/>
        <v/>
      </c>
      <c r="ER191" t="str">
        <f t="shared" si="242"/>
        <v/>
      </c>
      <c r="ES191" t="str">
        <f t="shared" si="242"/>
        <v/>
      </c>
      <c r="ET191" t="str">
        <f t="shared" si="242"/>
        <v/>
      </c>
      <c r="EU191" t="str">
        <f t="shared" si="242"/>
        <v/>
      </c>
      <c r="EV191">
        <f t="shared" si="242"/>
        <v>3.3</v>
      </c>
      <c r="EW191" t="str">
        <f t="shared" si="242"/>
        <v/>
      </c>
      <c r="EX191" t="str">
        <f t="shared" si="242"/>
        <v/>
      </c>
      <c r="EY191" t="str">
        <f t="shared" si="217"/>
        <v/>
      </c>
      <c r="EZ191" t="str">
        <f t="shared" si="165"/>
        <v/>
      </c>
      <c r="FA191" t="str">
        <f t="shared" si="165"/>
        <v/>
      </c>
      <c r="FB191" t="str">
        <f t="shared" si="165"/>
        <v/>
      </c>
      <c r="FC191" t="str">
        <f t="shared" si="165"/>
        <v/>
      </c>
      <c r="FD191" t="str">
        <f t="shared" si="165"/>
        <v/>
      </c>
      <c r="FE191">
        <f t="shared" si="165"/>
        <v>5.2</v>
      </c>
      <c r="FF191" t="str">
        <f t="shared" si="165"/>
        <v/>
      </c>
      <c r="FG191" t="str">
        <f t="shared" si="222"/>
        <v/>
      </c>
      <c r="FH191" t="str">
        <f t="shared" si="222"/>
        <v/>
      </c>
      <c r="FI191" t="str">
        <f t="shared" si="222"/>
        <v/>
      </c>
      <c r="FJ191">
        <f t="shared" si="222"/>
        <v>4.5</v>
      </c>
      <c r="FK191" t="str">
        <f t="shared" si="222"/>
        <v/>
      </c>
      <c r="FL191" t="str">
        <f t="shared" si="222"/>
        <v/>
      </c>
      <c r="FM191" t="str">
        <f t="shared" si="222"/>
        <v/>
      </c>
      <c r="FN191" t="str">
        <f t="shared" si="222"/>
        <v/>
      </c>
      <c r="FO191" t="str">
        <f t="shared" si="222"/>
        <v/>
      </c>
      <c r="FP191" t="str">
        <f t="shared" si="229"/>
        <v/>
      </c>
      <c r="FQ191">
        <f t="shared" si="229"/>
        <v>3.7</v>
      </c>
      <c r="FR191" t="str">
        <f t="shared" si="229"/>
        <v/>
      </c>
      <c r="FS191" t="str">
        <f t="shared" si="229"/>
        <v/>
      </c>
      <c r="FT191">
        <f t="shared" si="229"/>
        <v>2</v>
      </c>
      <c r="FU191" t="str">
        <f t="shared" si="229"/>
        <v/>
      </c>
      <c r="FV191" t="str">
        <f t="shared" si="229"/>
        <v/>
      </c>
      <c r="FW191" t="str">
        <f t="shared" si="229"/>
        <v/>
      </c>
      <c r="FX191" t="str">
        <f t="shared" si="229"/>
        <v/>
      </c>
      <c r="FY191">
        <f t="shared" si="229"/>
        <v>1.5</v>
      </c>
      <c r="FZ191" t="str">
        <f t="shared" si="229"/>
        <v/>
      </c>
      <c r="GA191" t="str">
        <f t="shared" si="229"/>
        <v/>
      </c>
      <c r="GB191" t="str">
        <f t="shared" si="237"/>
        <v/>
      </c>
      <c r="GC191" t="str">
        <f t="shared" si="237"/>
        <v/>
      </c>
      <c r="GD191">
        <f t="shared" si="237"/>
        <v>1</v>
      </c>
      <c r="GE191" t="str">
        <f t="shared" si="227"/>
        <v/>
      </c>
      <c r="GF191" t="str">
        <f t="shared" si="227"/>
        <v/>
      </c>
      <c r="GG191" t="str">
        <f t="shared" si="227"/>
        <v/>
      </c>
      <c r="GH191" t="str">
        <f t="shared" si="227"/>
        <v/>
      </c>
      <c r="GI191" t="str">
        <f t="shared" si="227"/>
        <v/>
      </c>
      <c r="GJ191" t="str">
        <f t="shared" si="227"/>
        <v/>
      </c>
      <c r="GK191" t="str">
        <f t="shared" si="227"/>
        <v/>
      </c>
      <c r="GL191" t="str">
        <f t="shared" si="227"/>
        <v/>
      </c>
      <c r="GM191" t="str">
        <f t="shared" si="227"/>
        <v/>
      </c>
      <c r="GN191" t="str">
        <f t="shared" si="227"/>
        <v/>
      </c>
      <c r="GO191" t="str">
        <f t="shared" si="227"/>
        <v/>
      </c>
      <c r="GP191" t="str">
        <f t="shared" si="227"/>
        <v/>
      </c>
      <c r="GQ191" t="str">
        <f t="shared" si="227"/>
        <v/>
      </c>
      <c r="GR191" t="str">
        <f t="shared" si="227"/>
        <v/>
      </c>
      <c r="GS191" t="str">
        <f t="shared" si="228"/>
        <v/>
      </c>
      <c r="GT191" t="str">
        <f t="shared" si="228"/>
        <v/>
      </c>
      <c r="GU191" t="str">
        <f t="shared" si="228"/>
        <v/>
      </c>
      <c r="GV191" t="str">
        <f t="shared" si="228"/>
        <v/>
      </c>
      <c r="GW191" t="str">
        <f t="shared" si="228"/>
        <v/>
      </c>
      <c r="GX191" t="str">
        <f t="shared" si="228"/>
        <v/>
      </c>
      <c r="GY191" t="str">
        <f t="shared" si="228"/>
        <v/>
      </c>
      <c r="GZ191" t="str">
        <f t="shared" si="223"/>
        <v/>
      </c>
      <c r="HA191" t="str">
        <f t="shared" si="223"/>
        <v/>
      </c>
      <c r="HB191" t="str">
        <f t="shared" si="223"/>
        <v/>
      </c>
      <c r="HC191" s="71" t="str">
        <f t="shared" si="213"/>
        <v/>
      </c>
      <c r="HD191" s="313"/>
      <c r="HE191" s="313"/>
      <c r="HF191" s="313"/>
      <c r="HG191" s="313"/>
      <c r="HH191" s="313"/>
      <c r="HI191" s="316"/>
      <c r="HM191" s="70"/>
      <c r="KC191" s="71"/>
      <c r="KE191" s="318"/>
      <c r="KF191" s="72"/>
      <c r="KG191" s="72"/>
      <c r="KH191" s="73"/>
      <c r="KI191" s="74"/>
      <c r="KJ191" s="74"/>
      <c r="KK191" s="74"/>
      <c r="KL191" s="74"/>
      <c r="KM191" s="74"/>
      <c r="KN191" s="74"/>
      <c r="KO191" s="74"/>
      <c r="KP191" s="74"/>
      <c r="KQ191" s="74"/>
      <c r="KR191" s="74"/>
      <c r="KS191" s="74"/>
      <c r="KT191" s="74"/>
      <c r="KU191" s="74"/>
      <c r="KV191" s="74"/>
      <c r="KW191" s="74"/>
      <c r="KX191" s="74"/>
      <c r="KY191" s="74"/>
      <c r="KZ191" s="74"/>
      <c r="LA191" s="74"/>
      <c r="LB191" s="74"/>
      <c r="LC191" s="74"/>
      <c r="LD191" s="74"/>
      <c r="LE191" s="74"/>
      <c r="LF191" s="74"/>
      <c r="LG191" s="74"/>
      <c r="LH191" s="74"/>
      <c r="LI191" s="74"/>
      <c r="LJ191" s="74"/>
      <c r="LK191" s="74"/>
      <c r="LL191" s="74"/>
      <c r="LM191" s="74"/>
      <c r="LN191" s="74"/>
      <c r="LO191" s="74"/>
      <c r="LP191" s="74"/>
      <c r="LQ191" s="74"/>
      <c r="LR191" s="74"/>
      <c r="LS191" s="74"/>
      <c r="LT191" s="74"/>
      <c r="LU191" s="74"/>
      <c r="LV191" s="74"/>
      <c r="LW191" s="74"/>
      <c r="LX191" s="74"/>
      <c r="LY191" s="74"/>
      <c r="LZ191" s="74"/>
    </row>
    <row r="192" spans="1:434" ht="17" thickBot="1">
      <c r="A192" s="319"/>
      <c r="B192" s="307"/>
      <c r="C192" s="307"/>
      <c r="D192" s="307"/>
      <c r="E192" s="58" t="s">
        <v>68</v>
      </c>
      <c r="F192" s="310"/>
      <c r="G192" s="99"/>
      <c r="H192" s="99"/>
      <c r="I192" s="59">
        <v>8.1999999999999993</v>
      </c>
      <c r="J192" s="60"/>
      <c r="K192" s="61"/>
      <c r="L192" s="60">
        <v>7.2</v>
      </c>
      <c r="M192" s="61"/>
      <c r="N192" s="60"/>
      <c r="O192" s="61"/>
      <c r="P192" s="61"/>
      <c r="Q192" s="61"/>
      <c r="R192" s="61"/>
      <c r="S192" s="60">
        <v>7.1</v>
      </c>
      <c r="T192" s="60"/>
      <c r="U192" s="60"/>
      <c r="V192" s="61"/>
      <c r="W192" s="61"/>
      <c r="X192" s="61"/>
      <c r="Y192" s="60"/>
      <c r="Z192" s="60"/>
      <c r="AA192" s="61"/>
      <c r="AB192" s="60">
        <v>70</v>
      </c>
      <c r="AC192" s="61"/>
      <c r="AD192" s="60"/>
      <c r="AE192" s="60"/>
      <c r="AF192" s="61"/>
      <c r="AG192" s="60">
        <v>50.9</v>
      </c>
      <c r="AH192" s="61"/>
      <c r="AI192" s="61"/>
      <c r="AJ192" s="60"/>
      <c r="AK192" s="62"/>
      <c r="AL192" s="62"/>
      <c r="AM192" s="62"/>
      <c r="AN192" s="63">
        <v>72</v>
      </c>
      <c r="AO192" s="62"/>
      <c r="AP192" s="62"/>
      <c r="AQ192" s="63">
        <v>49.8</v>
      </c>
      <c r="AR192" s="62"/>
      <c r="AS192" s="62"/>
      <c r="AT192" s="62"/>
      <c r="AU192" s="62"/>
      <c r="AV192" s="63">
        <v>52.3</v>
      </c>
      <c r="AW192" s="62"/>
      <c r="AX192" s="62"/>
      <c r="AY192" s="63"/>
      <c r="AZ192" s="63"/>
      <c r="BA192" s="64">
        <v>40.1</v>
      </c>
      <c r="BC192" s="319"/>
      <c r="BD192">
        <v>0</v>
      </c>
      <c r="BE192" s="65" t="e">
        <f t="shared" si="234"/>
        <v>#N/A</v>
      </c>
      <c r="BF192" s="65" t="e">
        <f t="shared" si="234"/>
        <v>#N/A</v>
      </c>
      <c r="BG192" s="65">
        <f t="shared" si="234"/>
        <v>8.1999999999999993</v>
      </c>
      <c r="BH192" s="66" t="e">
        <f t="shared" si="234"/>
        <v>#N/A</v>
      </c>
      <c r="BI192" s="66" t="e">
        <f t="shared" si="234"/>
        <v>#N/A</v>
      </c>
      <c r="BJ192" s="66">
        <f t="shared" si="234"/>
        <v>7.2</v>
      </c>
      <c r="BK192" s="66" t="e">
        <f t="shared" si="234"/>
        <v>#N/A</v>
      </c>
      <c r="BL192" s="66" t="e">
        <f t="shared" si="234"/>
        <v>#N/A</v>
      </c>
      <c r="BM192" s="66" t="e">
        <f t="shared" si="234"/>
        <v>#N/A</v>
      </c>
      <c r="BN192" s="66" t="e">
        <f t="shared" si="234"/>
        <v>#N/A</v>
      </c>
      <c r="BO192" s="66" t="e">
        <f t="shared" si="234"/>
        <v>#N/A</v>
      </c>
      <c r="BP192" s="66" t="e">
        <f t="shared" si="234"/>
        <v>#N/A</v>
      </c>
      <c r="BQ192" s="66">
        <f t="shared" si="234"/>
        <v>7.1</v>
      </c>
      <c r="BR192" s="66" t="e">
        <f t="shared" si="234"/>
        <v>#N/A</v>
      </c>
      <c r="BS192" s="66" t="e">
        <f t="shared" si="234"/>
        <v>#N/A</v>
      </c>
      <c r="BT192" s="66" t="e">
        <f t="shared" si="234"/>
        <v>#N/A</v>
      </c>
      <c r="BU192" s="66" t="e">
        <f t="shared" si="238"/>
        <v>#N/A</v>
      </c>
      <c r="BV192" s="66" t="e">
        <f t="shared" si="238"/>
        <v>#N/A</v>
      </c>
      <c r="BW192" s="66" t="e">
        <f t="shared" si="235"/>
        <v>#N/A</v>
      </c>
      <c r="BX192" s="66" t="e">
        <f t="shared" si="235"/>
        <v>#N/A</v>
      </c>
      <c r="BY192" s="66" t="e">
        <f t="shared" si="235"/>
        <v>#N/A</v>
      </c>
      <c r="BZ192" s="66">
        <f t="shared" si="235"/>
        <v>70</v>
      </c>
      <c r="CA192" s="66" t="e">
        <f t="shared" si="235"/>
        <v>#N/A</v>
      </c>
      <c r="CB192" s="66" t="e">
        <f t="shared" si="235"/>
        <v>#N/A</v>
      </c>
      <c r="CC192" s="66" t="e">
        <f t="shared" si="235"/>
        <v>#N/A</v>
      </c>
      <c r="CD192" s="66" t="e">
        <f t="shared" si="235"/>
        <v>#N/A</v>
      </c>
      <c r="CE192" s="66">
        <f t="shared" si="235"/>
        <v>50.9</v>
      </c>
      <c r="CF192" s="66" t="e">
        <f t="shared" si="235"/>
        <v>#N/A</v>
      </c>
      <c r="CG192" s="66" t="e">
        <f t="shared" si="235"/>
        <v>#N/A</v>
      </c>
      <c r="CH192" s="66" t="e">
        <f t="shared" si="235"/>
        <v>#N/A</v>
      </c>
      <c r="CI192" s="66" t="e">
        <f t="shared" si="235"/>
        <v>#N/A</v>
      </c>
      <c r="CJ192" s="66" t="e">
        <f t="shared" si="235"/>
        <v>#N/A</v>
      </c>
      <c r="CK192" s="66" t="e">
        <f t="shared" si="235"/>
        <v>#N/A</v>
      </c>
      <c r="CL192" s="66">
        <f t="shared" si="235"/>
        <v>72</v>
      </c>
      <c r="CM192" s="66" t="e">
        <f t="shared" si="236"/>
        <v>#N/A</v>
      </c>
      <c r="CN192" s="66" t="e">
        <f t="shared" si="236"/>
        <v>#N/A</v>
      </c>
      <c r="CO192" s="66">
        <f t="shared" si="236"/>
        <v>49.8</v>
      </c>
      <c r="CP192" s="66" t="e">
        <f t="shared" si="236"/>
        <v>#N/A</v>
      </c>
      <c r="CQ192" s="66" t="e">
        <f t="shared" si="236"/>
        <v>#N/A</v>
      </c>
      <c r="CR192" s="66" t="e">
        <f t="shared" si="236"/>
        <v>#N/A</v>
      </c>
      <c r="CS192" s="66" t="e">
        <f t="shared" si="230"/>
        <v>#N/A</v>
      </c>
      <c r="CT192" s="66">
        <f t="shared" si="230"/>
        <v>52.3</v>
      </c>
      <c r="CU192" s="66" t="e">
        <f t="shared" si="230"/>
        <v>#N/A</v>
      </c>
      <c r="CV192" s="66" t="e">
        <f t="shared" si="230"/>
        <v>#N/A</v>
      </c>
      <c r="CW192" s="66" t="e">
        <f t="shared" si="211"/>
        <v>#N/A</v>
      </c>
      <c r="CX192" s="66" t="e">
        <f t="shared" si="211"/>
        <v>#N/A</v>
      </c>
      <c r="CY192" s="66">
        <f t="shared" si="211"/>
        <v>40.1</v>
      </c>
      <c r="CZ192" s="66" t="e">
        <f>IF(#REF!="",NA(),#REF!)</f>
        <v>#REF!</v>
      </c>
      <c r="DA192" s="66" t="e">
        <f>IF(#REF!="",NA(),#REF!)</f>
        <v>#REF!</v>
      </c>
      <c r="DB192" s="66" t="e">
        <f>IF(#REF!="",NA(),#REF!)</f>
        <v>#REF!</v>
      </c>
      <c r="DC192" s="66" t="e">
        <f>IF(#REF!="",NA(),#REF!)</f>
        <v>#REF!</v>
      </c>
      <c r="DD192" s="66" t="e">
        <f>IF(#REF!="",NA(),#REF!)</f>
        <v>#REF!</v>
      </c>
      <c r="DE192" s="66" t="e">
        <f>IF(#REF!="",NA(),#REF!)</f>
        <v>#REF!</v>
      </c>
      <c r="DF192" s="66" t="e">
        <f>IF(#REF!="",NA(),#REF!)</f>
        <v>#REF!</v>
      </c>
      <c r="DG192" s="66" t="e">
        <f>IF(#REF!="",NA(),#REF!)</f>
        <v>#REF!</v>
      </c>
      <c r="DH192" s="66" t="e">
        <f>IF(#REF!="",NA(),#REF!)</f>
        <v>#REF!</v>
      </c>
      <c r="DI192" s="66" t="e">
        <f>IF(#REF!="",NA(),#REF!)</f>
        <v>#REF!</v>
      </c>
      <c r="DJ192" s="66" t="e">
        <f>IF(#REF!="",NA(),#REF!)</f>
        <v>#REF!</v>
      </c>
      <c r="DK192" s="66" t="e">
        <f>IF(#REF!="",NA(),#REF!)</f>
        <v>#REF!</v>
      </c>
      <c r="DL192" s="66" t="e">
        <f>IF(#REF!="",NA(),#REF!)</f>
        <v>#REF!</v>
      </c>
      <c r="DM192" s="66" t="e">
        <f>IF(#REF!="",NA(),#REF!)</f>
        <v>#REF!</v>
      </c>
      <c r="DN192" s="66" t="e">
        <f>IF(#REF!="",NA(),#REF!)</f>
        <v>#REF!</v>
      </c>
      <c r="DO192" s="66" t="e">
        <f>IF(#REF!="",NA(),#REF!)</f>
        <v>#REF!</v>
      </c>
      <c r="DP192" s="66" t="e">
        <f>IF(#REF!="",NA(),#REF!)</f>
        <v>#REF!</v>
      </c>
      <c r="DQ192" s="66" t="e">
        <f>IF(#REF!="",NA(),#REF!)</f>
        <v>#REF!</v>
      </c>
      <c r="DR192" s="66" t="e">
        <f>IF(#REF!="",NA(),#REF!)</f>
        <v>#REF!</v>
      </c>
      <c r="DS192" s="66" t="e">
        <f>IF(#REF!="",NA(),#REF!)</f>
        <v>#REF!</v>
      </c>
      <c r="DT192" s="66" t="e">
        <f>IF(#REF!="",NA(),#REF!)</f>
        <v>#REF!</v>
      </c>
      <c r="DU192" s="66" t="e">
        <f>IF(#REF!="",NA(),#REF!)</f>
        <v>#REF!</v>
      </c>
      <c r="DV192" s="66" t="e">
        <f>IF(#REF!="",NA(),#REF!)</f>
        <v>#REF!</v>
      </c>
      <c r="DW192" s="66" t="e">
        <f>IF(#REF!="",NA(),#REF!)</f>
        <v>#REF!</v>
      </c>
      <c r="DX192" s="67" t="e">
        <f>IF(#REF!="",NA(),#REF!)</f>
        <v>#REF!</v>
      </c>
      <c r="DY192" s="304"/>
      <c r="DZ192" s="324"/>
      <c r="EA192" s="68"/>
      <c r="EB192" s="58" t="s">
        <v>69</v>
      </c>
      <c r="EC192" s="310"/>
      <c r="ED192" s="312"/>
      <c r="EE192" s="313"/>
      <c r="EF192" s="313"/>
      <c r="EG192" s="313"/>
      <c r="EH192" s="313"/>
      <c r="EI192" s="313"/>
      <c r="EJ192" s="53" t="str">
        <f t="shared" si="242"/>
        <v/>
      </c>
      <c r="EK192" s="53" t="str">
        <f t="shared" si="242"/>
        <v/>
      </c>
      <c r="EL192" s="70">
        <f t="shared" si="242"/>
        <v>8.1999999999999993</v>
      </c>
      <c r="EM192" t="str">
        <f t="shared" si="242"/>
        <v/>
      </c>
      <c r="EN192" t="str">
        <f t="shared" si="242"/>
        <v/>
      </c>
      <c r="EO192">
        <f t="shared" si="242"/>
        <v>7.2</v>
      </c>
      <c r="EP192" t="str">
        <f t="shared" si="242"/>
        <v/>
      </c>
      <c r="EQ192" t="str">
        <f t="shared" si="242"/>
        <v/>
      </c>
      <c r="ER192" t="str">
        <f t="shared" si="242"/>
        <v/>
      </c>
      <c r="ES192" t="str">
        <f t="shared" si="242"/>
        <v/>
      </c>
      <c r="ET192" t="str">
        <f t="shared" si="242"/>
        <v/>
      </c>
      <c r="EU192" t="str">
        <f t="shared" si="242"/>
        <v/>
      </c>
      <c r="EV192">
        <f t="shared" si="242"/>
        <v>7.1</v>
      </c>
      <c r="EW192" t="str">
        <f t="shared" si="242"/>
        <v/>
      </c>
      <c r="EX192" t="str">
        <f t="shared" si="242"/>
        <v/>
      </c>
      <c r="EY192" t="str">
        <f t="shared" si="217"/>
        <v/>
      </c>
      <c r="EZ192" t="str">
        <f t="shared" si="217"/>
        <v/>
      </c>
      <c r="FA192" t="str">
        <f t="shared" si="217"/>
        <v/>
      </c>
      <c r="FB192" t="str">
        <f t="shared" si="217"/>
        <v/>
      </c>
      <c r="FC192" t="str">
        <f t="shared" si="217"/>
        <v/>
      </c>
      <c r="FD192" t="str">
        <f t="shared" si="217"/>
        <v/>
      </c>
      <c r="FE192">
        <f t="shared" si="217"/>
        <v>70</v>
      </c>
      <c r="FF192" t="str">
        <f t="shared" si="217"/>
        <v/>
      </c>
      <c r="FG192" t="str">
        <f t="shared" si="222"/>
        <v/>
      </c>
      <c r="FH192" t="str">
        <f t="shared" si="222"/>
        <v/>
      </c>
      <c r="FI192" t="str">
        <f t="shared" si="222"/>
        <v/>
      </c>
      <c r="FJ192">
        <f t="shared" si="222"/>
        <v>50.9</v>
      </c>
      <c r="FK192" t="str">
        <f t="shared" si="222"/>
        <v/>
      </c>
      <c r="FL192" t="str">
        <f t="shared" si="222"/>
        <v/>
      </c>
      <c r="FM192" t="str">
        <f t="shared" si="222"/>
        <v/>
      </c>
      <c r="FN192" t="str">
        <f t="shared" si="222"/>
        <v/>
      </c>
      <c r="FO192" t="str">
        <f t="shared" si="222"/>
        <v/>
      </c>
      <c r="FP192" t="str">
        <f t="shared" si="229"/>
        <v/>
      </c>
      <c r="FQ192">
        <f t="shared" si="229"/>
        <v>72</v>
      </c>
      <c r="FR192" t="str">
        <f t="shared" si="229"/>
        <v/>
      </c>
      <c r="FS192" t="str">
        <f t="shared" si="229"/>
        <v/>
      </c>
      <c r="FT192">
        <f t="shared" si="229"/>
        <v>49.8</v>
      </c>
      <c r="FU192" t="str">
        <f t="shared" si="229"/>
        <v/>
      </c>
      <c r="FV192" t="str">
        <f t="shared" si="229"/>
        <v/>
      </c>
      <c r="FW192" t="str">
        <f t="shared" si="229"/>
        <v/>
      </c>
      <c r="FX192" t="str">
        <f t="shared" si="229"/>
        <v/>
      </c>
      <c r="FY192">
        <f t="shared" si="229"/>
        <v>52.3</v>
      </c>
      <c r="FZ192" t="str">
        <f t="shared" si="229"/>
        <v/>
      </c>
      <c r="GA192" t="str">
        <f t="shared" si="229"/>
        <v/>
      </c>
      <c r="GB192" t="str">
        <f t="shared" si="237"/>
        <v/>
      </c>
      <c r="GC192" t="str">
        <f t="shared" si="237"/>
        <v/>
      </c>
      <c r="GD192">
        <f t="shared" si="237"/>
        <v>40.1</v>
      </c>
      <c r="GE192" t="str">
        <f t="shared" si="227"/>
        <v/>
      </c>
      <c r="GF192" t="str">
        <f t="shared" si="227"/>
        <v/>
      </c>
      <c r="GG192" t="str">
        <f t="shared" si="227"/>
        <v/>
      </c>
      <c r="GH192" t="str">
        <f t="shared" si="227"/>
        <v/>
      </c>
      <c r="GI192" t="str">
        <f t="shared" si="227"/>
        <v/>
      </c>
      <c r="GJ192" t="str">
        <f t="shared" si="227"/>
        <v/>
      </c>
      <c r="GK192" t="str">
        <f t="shared" si="227"/>
        <v/>
      </c>
      <c r="GL192" t="str">
        <f t="shared" si="227"/>
        <v/>
      </c>
      <c r="GM192" t="str">
        <f t="shared" si="227"/>
        <v/>
      </c>
      <c r="GN192" t="str">
        <f t="shared" si="227"/>
        <v/>
      </c>
      <c r="GO192" t="str">
        <f t="shared" si="227"/>
        <v/>
      </c>
      <c r="GP192" t="str">
        <f t="shared" si="227"/>
        <v/>
      </c>
      <c r="GQ192" t="str">
        <f t="shared" si="227"/>
        <v/>
      </c>
      <c r="GR192" t="str">
        <f t="shared" si="227"/>
        <v/>
      </c>
      <c r="GS192" t="str">
        <f t="shared" si="228"/>
        <v/>
      </c>
      <c r="GT192" t="str">
        <f t="shared" si="228"/>
        <v/>
      </c>
      <c r="GU192" t="str">
        <f t="shared" si="228"/>
        <v/>
      </c>
      <c r="GV192" t="str">
        <f t="shared" si="228"/>
        <v/>
      </c>
      <c r="GW192" t="str">
        <f t="shared" si="228"/>
        <v/>
      </c>
      <c r="GX192" t="str">
        <f t="shared" si="228"/>
        <v/>
      </c>
      <c r="GY192" t="str">
        <f t="shared" si="228"/>
        <v/>
      </c>
      <c r="GZ192" t="str">
        <f t="shared" si="223"/>
        <v/>
      </c>
      <c r="HA192" t="str">
        <f t="shared" si="223"/>
        <v/>
      </c>
      <c r="HB192" t="str">
        <f t="shared" si="223"/>
        <v/>
      </c>
      <c r="HC192" s="71" t="str">
        <f t="shared" si="213"/>
        <v/>
      </c>
      <c r="HD192" s="313"/>
      <c r="HE192" s="313"/>
      <c r="HF192" s="313"/>
      <c r="HG192" s="313"/>
      <c r="HH192" s="313"/>
      <c r="HI192" s="316"/>
      <c r="HM192" s="70"/>
      <c r="KC192" s="71"/>
      <c r="KE192" s="318"/>
      <c r="KF192" s="72"/>
      <c r="KG192" s="72"/>
      <c r="KH192" s="73"/>
      <c r="KI192" s="74"/>
      <c r="KJ192" s="74"/>
      <c r="KK192" s="74"/>
      <c r="KL192" s="74"/>
      <c r="KM192" s="74"/>
      <c r="KN192" s="74"/>
      <c r="KO192" s="74"/>
      <c r="KP192" s="74"/>
      <c r="KQ192" s="74"/>
      <c r="KR192" s="74"/>
      <c r="KS192" s="74"/>
      <c r="KT192" s="74"/>
      <c r="KU192" s="74"/>
      <c r="KV192" s="74"/>
      <c r="KW192" s="74"/>
      <c r="KX192" s="74"/>
      <c r="KY192" s="74"/>
      <c r="KZ192" s="74"/>
      <c r="LA192" s="74"/>
      <c r="LB192" s="74"/>
      <c r="LC192" s="74"/>
      <c r="LD192" s="74"/>
      <c r="LE192" s="74"/>
      <c r="LF192" s="74"/>
      <c r="LG192" s="74"/>
      <c r="LH192" s="74"/>
      <c r="LI192" s="74"/>
      <c r="LJ192" s="74"/>
      <c r="LK192" s="74"/>
      <c r="LL192" s="74"/>
      <c r="LM192" s="74"/>
      <c r="LN192" s="74"/>
      <c r="LO192" s="74"/>
      <c r="LP192" s="74"/>
      <c r="LQ192" s="74"/>
      <c r="LR192" s="74"/>
      <c r="LS192" s="74"/>
      <c r="LT192" s="74"/>
      <c r="LU192" s="74"/>
      <c r="LV192" s="74"/>
      <c r="LW192" s="74"/>
      <c r="LX192" s="74"/>
      <c r="LY192" s="74"/>
      <c r="LZ192" s="74"/>
    </row>
    <row r="193" spans="1:434" ht="17" thickBot="1">
      <c r="A193" s="319"/>
      <c r="B193" s="307"/>
      <c r="C193" s="307"/>
      <c r="D193" s="307"/>
      <c r="E193" s="58" t="s">
        <v>70</v>
      </c>
      <c r="F193" s="310"/>
      <c r="G193" s="99"/>
      <c r="H193" s="99"/>
      <c r="I193" s="59">
        <v>18</v>
      </c>
      <c r="J193" s="60"/>
      <c r="K193" s="61"/>
      <c r="L193" s="60">
        <v>17.5</v>
      </c>
      <c r="M193" s="61"/>
      <c r="N193" s="60"/>
      <c r="O193" s="61"/>
      <c r="P193" s="61"/>
      <c r="Q193" s="61"/>
      <c r="R193" s="61"/>
      <c r="S193" s="60">
        <v>17.7</v>
      </c>
      <c r="T193" s="60"/>
      <c r="U193" s="60"/>
      <c r="V193" s="61"/>
      <c r="W193" s="61"/>
      <c r="X193" s="61"/>
      <c r="Y193" s="60"/>
      <c r="Z193" s="60"/>
      <c r="AA193" s="61"/>
      <c r="AB193" s="60">
        <v>2.6</v>
      </c>
      <c r="AC193" s="61"/>
      <c r="AD193" s="60"/>
      <c r="AE193" s="60"/>
      <c r="AF193" s="61"/>
      <c r="AG193" s="60">
        <v>6</v>
      </c>
      <c r="AH193" s="61"/>
      <c r="AI193" s="61"/>
      <c r="AJ193" s="60"/>
      <c r="AK193" s="62"/>
      <c r="AL193" s="62"/>
      <c r="AM193" s="62"/>
      <c r="AN193" s="63">
        <v>3.5</v>
      </c>
      <c r="AO193" s="62"/>
      <c r="AP193" s="62"/>
      <c r="AQ193" s="63">
        <v>6.1</v>
      </c>
      <c r="AR193" s="62"/>
      <c r="AS193" s="62"/>
      <c r="AT193" s="62"/>
      <c r="AU193" s="62"/>
      <c r="AV193" s="63">
        <v>2.8</v>
      </c>
      <c r="AW193" s="62"/>
      <c r="AX193" s="62"/>
      <c r="AY193" s="63"/>
      <c r="AZ193" s="63"/>
      <c r="BA193" s="64">
        <v>6.2</v>
      </c>
      <c r="BC193" s="319"/>
      <c r="BD193">
        <v>0</v>
      </c>
      <c r="BE193" s="65" t="e">
        <f t="shared" si="234"/>
        <v>#N/A</v>
      </c>
      <c r="BF193" s="65" t="e">
        <f t="shared" si="234"/>
        <v>#N/A</v>
      </c>
      <c r="BG193" s="65">
        <f t="shared" si="234"/>
        <v>18</v>
      </c>
      <c r="BH193" s="66" t="e">
        <f t="shared" si="234"/>
        <v>#N/A</v>
      </c>
      <c r="BI193" s="66" t="e">
        <f t="shared" si="234"/>
        <v>#N/A</v>
      </c>
      <c r="BJ193" s="66">
        <f t="shared" si="234"/>
        <v>17.5</v>
      </c>
      <c r="BK193" s="66" t="e">
        <f t="shared" si="234"/>
        <v>#N/A</v>
      </c>
      <c r="BL193" s="66" t="e">
        <f t="shared" si="234"/>
        <v>#N/A</v>
      </c>
      <c r="BM193" s="66" t="e">
        <f t="shared" si="234"/>
        <v>#N/A</v>
      </c>
      <c r="BN193" s="66" t="e">
        <f t="shared" si="234"/>
        <v>#N/A</v>
      </c>
      <c r="BO193" s="66" t="e">
        <f t="shared" si="234"/>
        <v>#N/A</v>
      </c>
      <c r="BP193" s="66" t="e">
        <f t="shared" si="234"/>
        <v>#N/A</v>
      </c>
      <c r="BQ193" s="66">
        <f t="shared" si="234"/>
        <v>17.7</v>
      </c>
      <c r="BR193" s="66" t="e">
        <f t="shared" si="234"/>
        <v>#N/A</v>
      </c>
      <c r="BS193" s="66" t="e">
        <f t="shared" si="234"/>
        <v>#N/A</v>
      </c>
      <c r="BT193" s="66" t="e">
        <f t="shared" si="234"/>
        <v>#N/A</v>
      </c>
      <c r="BU193" s="66" t="e">
        <f t="shared" si="238"/>
        <v>#N/A</v>
      </c>
      <c r="BV193" s="66" t="e">
        <f t="shared" si="238"/>
        <v>#N/A</v>
      </c>
      <c r="BW193" s="66" t="e">
        <f t="shared" si="235"/>
        <v>#N/A</v>
      </c>
      <c r="BX193" s="66" t="e">
        <f t="shared" si="235"/>
        <v>#N/A</v>
      </c>
      <c r="BY193" s="66" t="e">
        <f t="shared" si="235"/>
        <v>#N/A</v>
      </c>
      <c r="BZ193" s="66">
        <f t="shared" si="235"/>
        <v>2.6</v>
      </c>
      <c r="CA193" s="66" t="e">
        <f t="shared" si="235"/>
        <v>#N/A</v>
      </c>
      <c r="CB193" s="66" t="e">
        <f t="shared" si="235"/>
        <v>#N/A</v>
      </c>
      <c r="CC193" s="66" t="e">
        <f t="shared" si="235"/>
        <v>#N/A</v>
      </c>
      <c r="CD193" s="66" t="e">
        <f t="shared" si="235"/>
        <v>#N/A</v>
      </c>
      <c r="CE193" s="66">
        <f t="shared" si="235"/>
        <v>6</v>
      </c>
      <c r="CF193" s="66" t="e">
        <f t="shared" si="235"/>
        <v>#N/A</v>
      </c>
      <c r="CG193" s="66" t="e">
        <f t="shared" si="235"/>
        <v>#N/A</v>
      </c>
      <c r="CH193" s="66" t="e">
        <f t="shared" si="235"/>
        <v>#N/A</v>
      </c>
      <c r="CI193" s="66" t="e">
        <f t="shared" si="235"/>
        <v>#N/A</v>
      </c>
      <c r="CJ193" s="66" t="e">
        <f t="shared" si="235"/>
        <v>#N/A</v>
      </c>
      <c r="CK193" s="66" t="e">
        <f t="shared" si="235"/>
        <v>#N/A</v>
      </c>
      <c r="CL193" s="66">
        <f t="shared" si="235"/>
        <v>3.5</v>
      </c>
      <c r="CM193" s="66" t="e">
        <f t="shared" si="236"/>
        <v>#N/A</v>
      </c>
      <c r="CN193" s="66" t="e">
        <f t="shared" si="236"/>
        <v>#N/A</v>
      </c>
      <c r="CO193" s="66">
        <f t="shared" si="236"/>
        <v>6.1</v>
      </c>
      <c r="CP193" s="66" t="e">
        <f t="shared" si="236"/>
        <v>#N/A</v>
      </c>
      <c r="CQ193" s="66" t="e">
        <f t="shared" si="236"/>
        <v>#N/A</v>
      </c>
      <c r="CR193" s="66" t="e">
        <f t="shared" si="236"/>
        <v>#N/A</v>
      </c>
      <c r="CS193" s="66" t="e">
        <f t="shared" si="230"/>
        <v>#N/A</v>
      </c>
      <c r="CT193" s="66">
        <f t="shared" si="230"/>
        <v>2.8</v>
      </c>
      <c r="CU193" s="66" t="e">
        <f t="shared" si="230"/>
        <v>#N/A</v>
      </c>
      <c r="CV193" s="66" t="e">
        <f t="shared" si="230"/>
        <v>#N/A</v>
      </c>
      <c r="CW193" s="66" t="e">
        <f t="shared" si="211"/>
        <v>#N/A</v>
      </c>
      <c r="CX193" s="66" t="e">
        <f t="shared" si="211"/>
        <v>#N/A</v>
      </c>
      <c r="CY193" s="66">
        <f t="shared" si="211"/>
        <v>6.2</v>
      </c>
      <c r="CZ193" s="66" t="e">
        <f>IF(#REF!="",NA(),#REF!)</f>
        <v>#REF!</v>
      </c>
      <c r="DA193" s="66" t="e">
        <f>IF(#REF!="",NA(),#REF!)</f>
        <v>#REF!</v>
      </c>
      <c r="DB193" s="66" t="e">
        <f>IF(#REF!="",NA(),#REF!)</f>
        <v>#REF!</v>
      </c>
      <c r="DC193" s="66" t="e">
        <f>IF(#REF!="",NA(),#REF!)</f>
        <v>#REF!</v>
      </c>
      <c r="DD193" s="66" t="e">
        <f>IF(#REF!="",NA(),#REF!)</f>
        <v>#REF!</v>
      </c>
      <c r="DE193" s="66" t="e">
        <f>IF(#REF!="",NA(),#REF!)</f>
        <v>#REF!</v>
      </c>
      <c r="DF193" s="66" t="e">
        <f>IF(#REF!="",NA(),#REF!)</f>
        <v>#REF!</v>
      </c>
      <c r="DG193" s="66" t="e">
        <f>IF(#REF!="",NA(),#REF!)</f>
        <v>#REF!</v>
      </c>
      <c r="DH193" s="66" t="e">
        <f>IF(#REF!="",NA(),#REF!)</f>
        <v>#REF!</v>
      </c>
      <c r="DI193" s="66" t="e">
        <f>IF(#REF!="",NA(),#REF!)</f>
        <v>#REF!</v>
      </c>
      <c r="DJ193" s="66" t="e">
        <f>IF(#REF!="",NA(),#REF!)</f>
        <v>#REF!</v>
      </c>
      <c r="DK193" s="66" t="e">
        <f>IF(#REF!="",NA(),#REF!)</f>
        <v>#REF!</v>
      </c>
      <c r="DL193" s="66" t="e">
        <f>IF(#REF!="",NA(),#REF!)</f>
        <v>#REF!</v>
      </c>
      <c r="DM193" s="66" t="e">
        <f>IF(#REF!="",NA(),#REF!)</f>
        <v>#REF!</v>
      </c>
      <c r="DN193" s="66" t="e">
        <f>IF(#REF!="",NA(),#REF!)</f>
        <v>#REF!</v>
      </c>
      <c r="DO193" s="66" t="e">
        <f>IF(#REF!="",NA(),#REF!)</f>
        <v>#REF!</v>
      </c>
      <c r="DP193" s="66" t="e">
        <f>IF(#REF!="",NA(),#REF!)</f>
        <v>#REF!</v>
      </c>
      <c r="DQ193" s="66" t="e">
        <f>IF(#REF!="",NA(),#REF!)</f>
        <v>#REF!</v>
      </c>
      <c r="DR193" s="66" t="e">
        <f>IF(#REF!="",NA(),#REF!)</f>
        <v>#REF!</v>
      </c>
      <c r="DS193" s="66" t="e">
        <f>IF(#REF!="",NA(),#REF!)</f>
        <v>#REF!</v>
      </c>
      <c r="DT193" s="66" t="e">
        <f>IF(#REF!="",NA(),#REF!)</f>
        <v>#REF!</v>
      </c>
      <c r="DU193" s="66" t="e">
        <f>IF(#REF!="",NA(),#REF!)</f>
        <v>#REF!</v>
      </c>
      <c r="DV193" s="66" t="e">
        <f>IF(#REF!="",NA(),#REF!)</f>
        <v>#REF!</v>
      </c>
      <c r="DW193" s="66" t="e">
        <f>IF(#REF!="",NA(),#REF!)</f>
        <v>#REF!</v>
      </c>
      <c r="DX193" s="67" t="e">
        <f>IF(#REF!="",NA(),#REF!)</f>
        <v>#REF!</v>
      </c>
      <c r="DY193" s="304"/>
      <c r="DZ193" s="324"/>
      <c r="EA193" s="68"/>
      <c r="EB193" s="58" t="s">
        <v>70</v>
      </c>
      <c r="EC193" s="310"/>
      <c r="ED193" s="312"/>
      <c r="EE193" s="313"/>
      <c r="EF193" s="313"/>
      <c r="EG193" s="313"/>
      <c r="EH193" s="313"/>
      <c r="EI193" s="313"/>
      <c r="EJ193" s="53" t="str">
        <f t="shared" si="242"/>
        <v/>
      </c>
      <c r="EK193" s="53" t="str">
        <f t="shared" si="242"/>
        <v/>
      </c>
      <c r="EL193" s="70">
        <f t="shared" si="242"/>
        <v>18</v>
      </c>
      <c r="EM193" t="str">
        <f t="shared" si="242"/>
        <v/>
      </c>
      <c r="EN193" t="str">
        <f t="shared" si="242"/>
        <v/>
      </c>
      <c r="EO193">
        <f t="shared" si="242"/>
        <v>17.5</v>
      </c>
      <c r="EP193" t="str">
        <f t="shared" si="242"/>
        <v/>
      </c>
      <c r="EQ193" t="str">
        <f t="shared" si="242"/>
        <v/>
      </c>
      <c r="ER193" t="str">
        <f t="shared" si="242"/>
        <v/>
      </c>
      <c r="ES193" t="str">
        <f t="shared" si="242"/>
        <v/>
      </c>
      <c r="ET193" t="str">
        <f t="shared" si="242"/>
        <v/>
      </c>
      <c r="EU193" t="str">
        <f t="shared" si="242"/>
        <v/>
      </c>
      <c r="EV193">
        <f t="shared" si="242"/>
        <v>17.7</v>
      </c>
      <c r="EW193" t="str">
        <f t="shared" si="242"/>
        <v/>
      </c>
      <c r="EX193" t="str">
        <f t="shared" si="242"/>
        <v/>
      </c>
      <c r="EY193" t="str">
        <f t="shared" si="217"/>
        <v/>
      </c>
      <c r="EZ193" t="str">
        <f t="shared" si="217"/>
        <v/>
      </c>
      <c r="FA193" t="str">
        <f t="shared" si="217"/>
        <v/>
      </c>
      <c r="FB193" t="str">
        <f t="shared" si="217"/>
        <v/>
      </c>
      <c r="FC193" t="str">
        <f t="shared" si="217"/>
        <v/>
      </c>
      <c r="FD193" t="str">
        <f t="shared" si="217"/>
        <v/>
      </c>
      <c r="FE193">
        <f t="shared" si="217"/>
        <v>2.6</v>
      </c>
      <c r="FF193" t="str">
        <f t="shared" si="217"/>
        <v/>
      </c>
      <c r="FG193" t="str">
        <f t="shared" si="222"/>
        <v/>
      </c>
      <c r="FH193" t="str">
        <f t="shared" si="222"/>
        <v/>
      </c>
      <c r="FI193" t="str">
        <f t="shared" si="222"/>
        <v/>
      </c>
      <c r="FJ193">
        <f t="shared" si="222"/>
        <v>6</v>
      </c>
      <c r="FK193" t="str">
        <f t="shared" si="222"/>
        <v/>
      </c>
      <c r="FL193" t="str">
        <f t="shared" si="222"/>
        <v/>
      </c>
      <c r="FM193" t="str">
        <f t="shared" si="222"/>
        <v/>
      </c>
      <c r="FN193" t="str">
        <f t="shared" si="222"/>
        <v/>
      </c>
      <c r="FO193" t="str">
        <f t="shared" si="222"/>
        <v/>
      </c>
      <c r="FP193" t="str">
        <f t="shared" si="229"/>
        <v/>
      </c>
      <c r="FQ193">
        <f t="shared" si="229"/>
        <v>3.5</v>
      </c>
      <c r="FR193" t="str">
        <f t="shared" si="229"/>
        <v/>
      </c>
      <c r="FS193" t="str">
        <f t="shared" si="229"/>
        <v/>
      </c>
      <c r="FT193">
        <f t="shared" si="229"/>
        <v>6.1</v>
      </c>
      <c r="FU193" t="str">
        <f t="shared" si="229"/>
        <v/>
      </c>
      <c r="FV193" t="str">
        <f t="shared" si="229"/>
        <v/>
      </c>
      <c r="FW193" t="str">
        <f t="shared" si="229"/>
        <v/>
      </c>
      <c r="FX193" t="str">
        <f t="shared" si="229"/>
        <v/>
      </c>
      <c r="FY193">
        <f t="shared" si="229"/>
        <v>2.8</v>
      </c>
      <c r="FZ193" t="str">
        <f t="shared" si="229"/>
        <v/>
      </c>
      <c r="GA193" t="str">
        <f t="shared" si="229"/>
        <v/>
      </c>
      <c r="GB193" t="str">
        <f t="shared" si="237"/>
        <v/>
      </c>
      <c r="GC193" t="str">
        <f t="shared" si="237"/>
        <v/>
      </c>
      <c r="GD193">
        <f t="shared" si="237"/>
        <v>6.2</v>
      </c>
      <c r="GE193" t="str">
        <f t="shared" si="227"/>
        <v/>
      </c>
      <c r="GF193" t="str">
        <f t="shared" si="227"/>
        <v/>
      </c>
      <c r="GG193" t="str">
        <f t="shared" si="227"/>
        <v/>
      </c>
      <c r="GH193" t="str">
        <f t="shared" si="227"/>
        <v/>
      </c>
      <c r="GI193" t="str">
        <f t="shared" si="227"/>
        <v/>
      </c>
      <c r="GJ193" t="str">
        <f t="shared" si="227"/>
        <v/>
      </c>
      <c r="GK193" t="str">
        <f t="shared" si="227"/>
        <v/>
      </c>
      <c r="GL193" t="str">
        <f t="shared" si="227"/>
        <v/>
      </c>
      <c r="GM193" t="str">
        <f t="shared" si="227"/>
        <v/>
      </c>
      <c r="GN193" t="str">
        <f t="shared" si="227"/>
        <v/>
      </c>
      <c r="GO193" t="str">
        <f t="shared" si="227"/>
        <v/>
      </c>
      <c r="GP193" t="str">
        <f t="shared" si="227"/>
        <v/>
      </c>
      <c r="GQ193" t="str">
        <f t="shared" si="227"/>
        <v/>
      </c>
      <c r="GR193" t="str">
        <f t="shared" si="227"/>
        <v/>
      </c>
      <c r="GS193" t="str">
        <f t="shared" si="228"/>
        <v/>
      </c>
      <c r="GT193" t="str">
        <f t="shared" si="228"/>
        <v/>
      </c>
      <c r="GU193" t="str">
        <f t="shared" si="228"/>
        <v/>
      </c>
      <c r="GV193" t="str">
        <f t="shared" si="228"/>
        <v/>
      </c>
      <c r="GW193" t="str">
        <f t="shared" si="228"/>
        <v/>
      </c>
      <c r="GX193" t="str">
        <f t="shared" si="228"/>
        <v/>
      </c>
      <c r="GY193" t="str">
        <f t="shared" si="228"/>
        <v/>
      </c>
      <c r="GZ193" t="str">
        <f t="shared" si="223"/>
        <v/>
      </c>
      <c r="HA193" t="str">
        <f t="shared" si="223"/>
        <v/>
      </c>
      <c r="HB193" t="str">
        <f t="shared" si="223"/>
        <v/>
      </c>
      <c r="HC193" s="71" t="str">
        <f t="shared" si="213"/>
        <v/>
      </c>
      <c r="HD193" s="313"/>
      <c r="HE193" s="313"/>
      <c r="HF193" s="313"/>
      <c r="HG193" s="313"/>
      <c r="HH193" s="313"/>
      <c r="HI193" s="316"/>
      <c r="HM193" s="70"/>
      <c r="KC193" s="71"/>
      <c r="KE193" s="318"/>
      <c r="KF193" s="72"/>
      <c r="KG193" s="72"/>
      <c r="KH193" s="73"/>
      <c r="KI193" s="74"/>
      <c r="KJ193" s="74"/>
      <c r="KK193" s="74"/>
      <c r="KL193" s="74"/>
      <c r="KM193" s="74"/>
      <c r="KN193" s="74"/>
      <c r="KO193" s="74"/>
      <c r="KP193" s="74"/>
      <c r="KQ193" s="74"/>
      <c r="KR193" s="74"/>
      <c r="KS193" s="74"/>
      <c r="KT193" s="74"/>
      <c r="KU193" s="74"/>
      <c r="KV193" s="74"/>
      <c r="KW193" s="74"/>
      <c r="KX193" s="74"/>
      <c r="KY193" s="74"/>
      <c r="KZ193" s="74"/>
      <c r="LA193" s="74"/>
      <c r="LB193" s="74"/>
      <c r="LC193" s="74"/>
      <c r="LD193" s="74"/>
      <c r="LE193" s="74"/>
      <c r="LF193" s="74"/>
      <c r="LG193" s="74"/>
      <c r="LH193" s="74"/>
      <c r="LI193" s="74"/>
      <c r="LJ193" s="74"/>
      <c r="LK193" s="74"/>
      <c r="LL193" s="74"/>
      <c r="LM193" s="74"/>
      <c r="LN193" s="74"/>
      <c r="LO193" s="74"/>
      <c r="LP193" s="74"/>
      <c r="LQ193" s="74"/>
      <c r="LR193" s="74"/>
      <c r="LS193" s="74"/>
      <c r="LT193" s="74"/>
      <c r="LU193" s="74"/>
      <c r="LV193" s="74"/>
      <c r="LW193" s="74"/>
      <c r="LX193" s="74"/>
      <c r="LY193" s="74"/>
      <c r="LZ193" s="74"/>
    </row>
    <row r="194" spans="1:434" ht="17" thickBot="1">
      <c r="A194" s="319"/>
      <c r="B194" s="307"/>
      <c r="C194" s="308"/>
      <c r="D194" s="308"/>
      <c r="E194" s="94" t="s">
        <v>3</v>
      </c>
      <c r="F194" s="311"/>
      <c r="G194" s="100"/>
      <c r="H194" s="100"/>
      <c r="I194" s="95">
        <v>72.7</v>
      </c>
      <c r="J194" s="79"/>
      <c r="K194" s="80"/>
      <c r="L194" s="79">
        <v>74.8</v>
      </c>
      <c r="M194" s="80"/>
      <c r="N194" s="79"/>
      <c r="O194" s="80"/>
      <c r="P194" s="80"/>
      <c r="Q194" s="80"/>
      <c r="R194" s="80"/>
      <c r="S194" s="79">
        <v>74.900000000000006</v>
      </c>
      <c r="T194" s="79"/>
      <c r="U194" s="79"/>
      <c r="V194" s="80"/>
      <c r="W194" s="80"/>
      <c r="X194" s="80"/>
      <c r="Y194" s="79"/>
      <c r="Z194" s="79"/>
      <c r="AA194" s="80"/>
      <c r="AB194" s="79">
        <v>23.199999999999996</v>
      </c>
      <c r="AC194" s="80"/>
      <c r="AD194" s="79"/>
      <c r="AE194" s="79"/>
      <c r="AF194" s="80"/>
      <c r="AG194" s="79">
        <v>28.6</v>
      </c>
      <c r="AH194" s="80"/>
      <c r="AI194" s="80"/>
      <c r="AJ194" s="79"/>
      <c r="AK194" s="96"/>
      <c r="AL194" s="96"/>
      <c r="AM194" s="96"/>
      <c r="AN194" s="97">
        <v>20.8</v>
      </c>
      <c r="AO194" s="96"/>
      <c r="AP194" s="96"/>
      <c r="AQ194" s="97">
        <v>42.1</v>
      </c>
      <c r="AR194" s="96"/>
      <c r="AS194" s="96"/>
      <c r="AT194" s="96"/>
      <c r="AU194" s="96"/>
      <c r="AV194" s="97">
        <v>43.4</v>
      </c>
      <c r="AW194" s="96"/>
      <c r="AX194" s="96"/>
      <c r="AY194" s="97"/>
      <c r="AZ194" s="97"/>
      <c r="BA194" s="98">
        <v>52.7</v>
      </c>
      <c r="BC194" s="319"/>
      <c r="BD194">
        <v>0</v>
      </c>
      <c r="BE194" s="84" t="e">
        <f t="shared" si="234"/>
        <v>#N/A</v>
      </c>
      <c r="BF194" s="84" t="e">
        <f t="shared" si="234"/>
        <v>#N/A</v>
      </c>
      <c r="BG194" s="84">
        <f t="shared" si="234"/>
        <v>72.7</v>
      </c>
      <c r="BH194" s="85" t="e">
        <f t="shared" si="234"/>
        <v>#N/A</v>
      </c>
      <c r="BI194" s="85" t="e">
        <f t="shared" si="234"/>
        <v>#N/A</v>
      </c>
      <c r="BJ194" s="85">
        <f t="shared" si="234"/>
        <v>74.8</v>
      </c>
      <c r="BK194" s="85" t="e">
        <f t="shared" si="234"/>
        <v>#N/A</v>
      </c>
      <c r="BL194" s="85" t="e">
        <f t="shared" si="234"/>
        <v>#N/A</v>
      </c>
      <c r="BM194" s="85" t="e">
        <f t="shared" si="234"/>
        <v>#N/A</v>
      </c>
      <c r="BN194" s="85" t="e">
        <f t="shared" si="234"/>
        <v>#N/A</v>
      </c>
      <c r="BO194" s="85" t="e">
        <f t="shared" si="234"/>
        <v>#N/A</v>
      </c>
      <c r="BP194" s="85" t="e">
        <f t="shared" si="234"/>
        <v>#N/A</v>
      </c>
      <c r="BQ194" s="85">
        <f t="shared" si="234"/>
        <v>74.900000000000006</v>
      </c>
      <c r="BR194" s="85" t="e">
        <f t="shared" si="234"/>
        <v>#N/A</v>
      </c>
      <c r="BS194" s="85" t="e">
        <f t="shared" si="234"/>
        <v>#N/A</v>
      </c>
      <c r="BT194" s="85" t="e">
        <f t="shared" si="234"/>
        <v>#N/A</v>
      </c>
      <c r="BU194" s="85" t="e">
        <f t="shared" si="238"/>
        <v>#N/A</v>
      </c>
      <c r="BV194" s="85" t="e">
        <f t="shared" si="238"/>
        <v>#N/A</v>
      </c>
      <c r="BW194" s="85" t="e">
        <f t="shared" si="235"/>
        <v>#N/A</v>
      </c>
      <c r="BX194" s="85" t="e">
        <f t="shared" si="235"/>
        <v>#N/A</v>
      </c>
      <c r="BY194" s="85" t="e">
        <f t="shared" si="235"/>
        <v>#N/A</v>
      </c>
      <c r="BZ194" s="85">
        <f t="shared" si="235"/>
        <v>23.199999999999996</v>
      </c>
      <c r="CA194" s="85" t="e">
        <f t="shared" si="235"/>
        <v>#N/A</v>
      </c>
      <c r="CB194" s="85" t="e">
        <f t="shared" si="235"/>
        <v>#N/A</v>
      </c>
      <c r="CC194" s="85" t="e">
        <f t="shared" si="235"/>
        <v>#N/A</v>
      </c>
      <c r="CD194" s="85" t="e">
        <f t="shared" si="235"/>
        <v>#N/A</v>
      </c>
      <c r="CE194" s="85">
        <f t="shared" si="235"/>
        <v>28.6</v>
      </c>
      <c r="CF194" s="85" t="e">
        <f t="shared" si="235"/>
        <v>#N/A</v>
      </c>
      <c r="CG194" s="85" t="e">
        <f t="shared" si="235"/>
        <v>#N/A</v>
      </c>
      <c r="CH194" s="85" t="e">
        <f t="shared" si="235"/>
        <v>#N/A</v>
      </c>
      <c r="CI194" s="85" t="e">
        <f t="shared" si="235"/>
        <v>#N/A</v>
      </c>
      <c r="CJ194" s="85" t="e">
        <f t="shared" si="235"/>
        <v>#N/A</v>
      </c>
      <c r="CK194" s="85" t="e">
        <f t="shared" si="235"/>
        <v>#N/A</v>
      </c>
      <c r="CL194" s="85">
        <f t="shared" si="235"/>
        <v>20.8</v>
      </c>
      <c r="CM194" s="85" t="e">
        <f t="shared" si="236"/>
        <v>#N/A</v>
      </c>
      <c r="CN194" s="85" t="e">
        <f t="shared" si="236"/>
        <v>#N/A</v>
      </c>
      <c r="CO194" s="85">
        <f t="shared" si="236"/>
        <v>42.1</v>
      </c>
      <c r="CP194" s="85" t="e">
        <f t="shared" si="236"/>
        <v>#N/A</v>
      </c>
      <c r="CQ194" s="85" t="e">
        <f t="shared" si="236"/>
        <v>#N/A</v>
      </c>
      <c r="CR194" s="85" t="e">
        <f t="shared" si="236"/>
        <v>#N/A</v>
      </c>
      <c r="CS194" s="85" t="e">
        <f t="shared" si="230"/>
        <v>#N/A</v>
      </c>
      <c r="CT194" s="85">
        <f t="shared" si="230"/>
        <v>43.4</v>
      </c>
      <c r="CU194" s="85" t="e">
        <f t="shared" si="230"/>
        <v>#N/A</v>
      </c>
      <c r="CV194" s="85" t="e">
        <f t="shared" si="230"/>
        <v>#N/A</v>
      </c>
      <c r="CW194" s="85" t="e">
        <f t="shared" si="211"/>
        <v>#N/A</v>
      </c>
      <c r="CX194" s="85" t="e">
        <f t="shared" si="211"/>
        <v>#N/A</v>
      </c>
      <c r="CY194" s="85">
        <f t="shared" si="211"/>
        <v>52.7</v>
      </c>
      <c r="CZ194" s="85" t="e">
        <f>IF(#REF!="",NA(),#REF!)</f>
        <v>#REF!</v>
      </c>
      <c r="DA194" s="85" t="e">
        <f>IF(#REF!="",NA(),#REF!)</f>
        <v>#REF!</v>
      </c>
      <c r="DB194" s="85" t="e">
        <f>IF(#REF!="",NA(),#REF!)</f>
        <v>#REF!</v>
      </c>
      <c r="DC194" s="85" t="e">
        <f>IF(#REF!="",NA(),#REF!)</f>
        <v>#REF!</v>
      </c>
      <c r="DD194" s="85" t="e">
        <f>IF(#REF!="",NA(),#REF!)</f>
        <v>#REF!</v>
      </c>
      <c r="DE194" s="85" t="e">
        <f>IF(#REF!="",NA(),#REF!)</f>
        <v>#REF!</v>
      </c>
      <c r="DF194" s="85" t="e">
        <f>IF(#REF!="",NA(),#REF!)</f>
        <v>#REF!</v>
      </c>
      <c r="DG194" s="85" t="e">
        <f>IF(#REF!="",NA(),#REF!)</f>
        <v>#REF!</v>
      </c>
      <c r="DH194" s="85" t="e">
        <f>IF(#REF!="",NA(),#REF!)</f>
        <v>#REF!</v>
      </c>
      <c r="DI194" s="85" t="e">
        <f>IF(#REF!="",NA(),#REF!)</f>
        <v>#REF!</v>
      </c>
      <c r="DJ194" s="85" t="e">
        <f>IF(#REF!="",NA(),#REF!)</f>
        <v>#REF!</v>
      </c>
      <c r="DK194" s="85" t="e">
        <f>IF(#REF!="",NA(),#REF!)</f>
        <v>#REF!</v>
      </c>
      <c r="DL194" s="85" t="e">
        <f>IF(#REF!="",NA(),#REF!)</f>
        <v>#REF!</v>
      </c>
      <c r="DM194" s="85" t="e">
        <f>IF(#REF!="",NA(),#REF!)</f>
        <v>#REF!</v>
      </c>
      <c r="DN194" s="85" t="e">
        <f>IF(#REF!="",NA(),#REF!)</f>
        <v>#REF!</v>
      </c>
      <c r="DO194" s="85" t="e">
        <f>IF(#REF!="",NA(),#REF!)</f>
        <v>#REF!</v>
      </c>
      <c r="DP194" s="85" t="e">
        <f>IF(#REF!="",NA(),#REF!)</f>
        <v>#REF!</v>
      </c>
      <c r="DQ194" s="85" t="e">
        <f>IF(#REF!="",NA(),#REF!)</f>
        <v>#REF!</v>
      </c>
      <c r="DR194" s="85" t="e">
        <f>IF(#REF!="",NA(),#REF!)</f>
        <v>#REF!</v>
      </c>
      <c r="DS194" s="85" t="e">
        <f>IF(#REF!="",NA(),#REF!)</f>
        <v>#REF!</v>
      </c>
      <c r="DT194" s="85" t="e">
        <f>IF(#REF!="",NA(),#REF!)</f>
        <v>#REF!</v>
      </c>
      <c r="DU194" s="85" t="e">
        <f>IF(#REF!="",NA(),#REF!)</f>
        <v>#REF!</v>
      </c>
      <c r="DV194" s="85" t="e">
        <f>IF(#REF!="",NA(),#REF!)</f>
        <v>#REF!</v>
      </c>
      <c r="DW194" s="85" t="e">
        <f>IF(#REF!="",NA(),#REF!)</f>
        <v>#REF!</v>
      </c>
      <c r="DX194" s="86" t="e">
        <f>IF(#REF!="",NA(),#REF!)</f>
        <v>#REF!</v>
      </c>
      <c r="DY194" s="305"/>
      <c r="DZ194" s="325"/>
      <c r="EA194" s="87"/>
      <c r="EB194" s="58" t="s">
        <v>3</v>
      </c>
      <c r="EC194" s="311"/>
      <c r="ED194" s="312"/>
      <c r="EE194" s="313"/>
      <c r="EF194" s="313"/>
      <c r="EG194" s="313"/>
      <c r="EH194" s="313"/>
      <c r="EI194" s="313"/>
      <c r="EJ194" s="53" t="str">
        <f t="shared" si="242"/>
        <v/>
      </c>
      <c r="EK194" s="53" t="str">
        <f t="shared" si="242"/>
        <v/>
      </c>
      <c r="EL194" s="88">
        <f t="shared" si="242"/>
        <v>72.7</v>
      </c>
      <c r="EM194" s="89" t="str">
        <f t="shared" si="242"/>
        <v/>
      </c>
      <c r="EN194" s="89" t="str">
        <f t="shared" si="242"/>
        <v/>
      </c>
      <c r="EO194" s="89">
        <f t="shared" si="242"/>
        <v>74.8</v>
      </c>
      <c r="EP194" s="89" t="str">
        <f t="shared" si="242"/>
        <v/>
      </c>
      <c r="EQ194" s="89" t="str">
        <f t="shared" si="242"/>
        <v/>
      </c>
      <c r="ER194" s="89" t="str">
        <f t="shared" si="242"/>
        <v/>
      </c>
      <c r="ES194" s="89" t="str">
        <f t="shared" si="242"/>
        <v/>
      </c>
      <c r="ET194" s="89" t="str">
        <f t="shared" si="242"/>
        <v/>
      </c>
      <c r="EU194" s="89" t="str">
        <f t="shared" si="242"/>
        <v/>
      </c>
      <c r="EV194" s="89">
        <f t="shared" si="242"/>
        <v>74.900000000000006</v>
      </c>
      <c r="EW194" s="89" t="str">
        <f t="shared" si="242"/>
        <v/>
      </c>
      <c r="EX194" s="89" t="str">
        <f t="shared" si="242"/>
        <v/>
      </c>
      <c r="EY194" s="89" t="str">
        <f t="shared" si="217"/>
        <v/>
      </c>
      <c r="EZ194" s="89" t="str">
        <f t="shared" si="217"/>
        <v/>
      </c>
      <c r="FA194" s="89" t="str">
        <f t="shared" si="217"/>
        <v/>
      </c>
      <c r="FB194" s="89" t="str">
        <f t="shared" si="217"/>
        <v/>
      </c>
      <c r="FC194" s="89" t="str">
        <f t="shared" si="217"/>
        <v/>
      </c>
      <c r="FD194" s="89" t="str">
        <f t="shared" si="217"/>
        <v/>
      </c>
      <c r="FE194" s="89">
        <f t="shared" si="217"/>
        <v>23.199999999999996</v>
      </c>
      <c r="FF194" s="89" t="str">
        <f t="shared" si="217"/>
        <v/>
      </c>
      <c r="FG194" s="89" t="str">
        <f t="shared" si="222"/>
        <v/>
      </c>
      <c r="FH194" s="89" t="str">
        <f t="shared" si="222"/>
        <v/>
      </c>
      <c r="FI194" s="89" t="str">
        <f t="shared" si="222"/>
        <v/>
      </c>
      <c r="FJ194" s="89">
        <f t="shared" si="222"/>
        <v>28.6</v>
      </c>
      <c r="FK194" s="89" t="str">
        <f t="shared" si="222"/>
        <v/>
      </c>
      <c r="FL194" s="89" t="str">
        <f t="shared" si="222"/>
        <v/>
      </c>
      <c r="FM194" s="89" t="str">
        <f t="shared" si="222"/>
        <v/>
      </c>
      <c r="FN194" s="89" t="str">
        <f t="shared" si="222"/>
        <v/>
      </c>
      <c r="FO194" s="89" t="str">
        <f t="shared" si="222"/>
        <v/>
      </c>
      <c r="FP194" s="89" t="str">
        <f t="shared" si="229"/>
        <v/>
      </c>
      <c r="FQ194" s="89">
        <f t="shared" si="229"/>
        <v>20.8</v>
      </c>
      <c r="FR194" s="89" t="str">
        <f t="shared" si="229"/>
        <v/>
      </c>
      <c r="FS194" s="89" t="str">
        <f t="shared" si="229"/>
        <v/>
      </c>
      <c r="FT194" s="89">
        <f t="shared" si="229"/>
        <v>42.1</v>
      </c>
      <c r="FU194" s="89" t="str">
        <f t="shared" si="229"/>
        <v/>
      </c>
      <c r="FV194" s="89" t="str">
        <f t="shared" si="229"/>
        <v/>
      </c>
      <c r="FW194" s="89" t="str">
        <f t="shared" si="229"/>
        <v/>
      </c>
      <c r="FX194" s="89" t="str">
        <f t="shared" si="229"/>
        <v/>
      </c>
      <c r="FY194" s="89">
        <f t="shared" si="229"/>
        <v>43.4</v>
      </c>
      <c r="FZ194" s="89" t="str">
        <f t="shared" si="229"/>
        <v/>
      </c>
      <c r="GA194" s="89" t="str">
        <f t="shared" si="229"/>
        <v/>
      </c>
      <c r="GB194" s="89" t="str">
        <f t="shared" si="237"/>
        <v/>
      </c>
      <c r="GC194" s="89" t="str">
        <f t="shared" si="237"/>
        <v/>
      </c>
      <c r="GD194" s="89">
        <f t="shared" si="237"/>
        <v>52.7</v>
      </c>
      <c r="GE194" s="89" t="str">
        <f t="shared" si="227"/>
        <v/>
      </c>
      <c r="GF194" s="89" t="str">
        <f t="shared" si="227"/>
        <v/>
      </c>
      <c r="GG194" s="89" t="str">
        <f t="shared" si="227"/>
        <v/>
      </c>
      <c r="GH194" s="89" t="str">
        <f t="shared" si="227"/>
        <v/>
      </c>
      <c r="GI194" s="89" t="str">
        <f t="shared" si="227"/>
        <v/>
      </c>
      <c r="GJ194" s="89" t="str">
        <f t="shared" si="227"/>
        <v/>
      </c>
      <c r="GK194" s="89" t="str">
        <f t="shared" si="227"/>
        <v/>
      </c>
      <c r="GL194" s="89" t="str">
        <f t="shared" si="227"/>
        <v/>
      </c>
      <c r="GM194" s="89" t="str">
        <f t="shared" si="227"/>
        <v/>
      </c>
      <c r="GN194" s="89" t="str">
        <f t="shared" si="227"/>
        <v/>
      </c>
      <c r="GO194" s="89" t="str">
        <f t="shared" si="227"/>
        <v/>
      </c>
      <c r="GP194" s="89" t="str">
        <f t="shared" si="227"/>
        <v/>
      </c>
      <c r="GQ194" s="89" t="str">
        <f t="shared" si="227"/>
        <v/>
      </c>
      <c r="GR194" s="89" t="str">
        <f t="shared" si="227"/>
        <v/>
      </c>
      <c r="GS194" s="89" t="str">
        <f t="shared" si="228"/>
        <v/>
      </c>
      <c r="GT194" s="89" t="str">
        <f t="shared" si="228"/>
        <v/>
      </c>
      <c r="GU194" s="89" t="str">
        <f t="shared" si="228"/>
        <v/>
      </c>
      <c r="GV194" s="89" t="str">
        <f t="shared" si="228"/>
        <v/>
      </c>
      <c r="GW194" s="89" t="str">
        <f t="shared" si="228"/>
        <v/>
      </c>
      <c r="GX194" s="89" t="str">
        <f t="shared" si="228"/>
        <v/>
      </c>
      <c r="GY194" s="89" t="str">
        <f t="shared" si="228"/>
        <v/>
      </c>
      <c r="GZ194" s="89" t="str">
        <f t="shared" si="223"/>
        <v/>
      </c>
      <c r="HA194" s="89" t="str">
        <f t="shared" si="223"/>
        <v/>
      </c>
      <c r="HB194" s="89" t="str">
        <f t="shared" si="223"/>
        <v/>
      </c>
      <c r="HC194" s="90" t="str">
        <f t="shared" si="213"/>
        <v/>
      </c>
      <c r="HD194" s="313"/>
      <c r="HE194" s="313"/>
      <c r="HF194" s="313"/>
      <c r="HG194" s="313"/>
      <c r="HH194" s="313"/>
      <c r="HI194" s="316"/>
      <c r="HM194" s="88"/>
      <c r="HN194" s="89"/>
      <c r="HO194" s="89"/>
      <c r="HP194" s="89"/>
      <c r="HQ194" s="89"/>
      <c r="HR194" s="89"/>
      <c r="HS194" s="89"/>
      <c r="HT194" s="89"/>
      <c r="HU194" s="89"/>
      <c r="HV194" s="89"/>
      <c r="HW194" s="89"/>
      <c r="HX194" s="89"/>
      <c r="HY194" s="89"/>
      <c r="HZ194" s="89"/>
      <c r="IA194" s="89"/>
      <c r="IB194" s="89"/>
      <c r="IC194" s="89"/>
      <c r="ID194" s="89"/>
      <c r="IE194" s="89"/>
      <c r="IF194" s="89"/>
      <c r="IG194" s="89"/>
      <c r="IH194" s="89"/>
      <c r="II194" s="89"/>
      <c r="IJ194" s="89"/>
      <c r="IK194" s="89"/>
      <c r="IL194" s="89"/>
      <c r="IM194" s="89"/>
      <c r="IN194" s="89"/>
      <c r="IO194" s="89"/>
      <c r="IP194" s="89"/>
      <c r="IQ194" s="89"/>
      <c r="IR194" s="89"/>
      <c r="IS194" s="89"/>
      <c r="IT194" s="89"/>
      <c r="IU194" s="89"/>
      <c r="IV194" s="89"/>
      <c r="IW194" s="89"/>
      <c r="IX194" s="89"/>
      <c r="IY194" s="89"/>
      <c r="IZ194" s="89"/>
      <c r="JA194" s="89"/>
      <c r="JB194" s="89"/>
      <c r="JC194" s="89"/>
      <c r="JD194" s="89"/>
      <c r="JE194" s="89"/>
      <c r="JF194" s="89"/>
      <c r="JG194" s="89"/>
      <c r="JH194" s="89"/>
      <c r="JI194" s="89"/>
      <c r="JJ194" s="89"/>
      <c r="JK194" s="89"/>
      <c r="JL194" s="89"/>
      <c r="JM194" s="89"/>
      <c r="JN194" s="89"/>
      <c r="JO194" s="89"/>
      <c r="JP194" s="89"/>
      <c r="JQ194" s="89"/>
      <c r="JR194" s="89"/>
      <c r="JS194" s="89"/>
      <c r="JT194" s="89"/>
      <c r="JU194" s="89"/>
      <c r="JV194" s="89"/>
      <c r="JW194" s="89"/>
      <c r="JX194" s="89"/>
      <c r="JY194" s="89"/>
      <c r="JZ194" s="89"/>
      <c r="KA194" s="89"/>
      <c r="KB194" s="89"/>
      <c r="KC194" s="90"/>
      <c r="KE194" s="318"/>
      <c r="KF194" s="91"/>
      <c r="KG194" s="91"/>
      <c r="KH194" s="92"/>
      <c r="KI194" s="93"/>
      <c r="KJ194" s="93"/>
      <c r="KK194" s="93"/>
      <c r="KL194" s="93"/>
      <c r="KM194" s="93"/>
      <c r="KN194" s="93"/>
      <c r="KO194" s="93"/>
      <c r="KP194" s="93"/>
      <c r="KQ194" s="93"/>
      <c r="KR194" s="93"/>
      <c r="KS194" s="93"/>
      <c r="KT194" s="93"/>
      <c r="KU194" s="93"/>
      <c r="KV194" s="93"/>
      <c r="KW194" s="93"/>
      <c r="KX194" s="93"/>
      <c r="KY194" s="93"/>
      <c r="KZ194" s="93"/>
      <c r="LA194" s="93"/>
      <c r="LB194" s="93"/>
      <c r="LC194" s="93"/>
      <c r="LD194" s="93"/>
      <c r="LE194" s="93"/>
      <c r="LF194" s="93"/>
      <c r="LG194" s="93"/>
      <c r="LH194" s="93"/>
      <c r="LI194" s="93"/>
      <c r="LJ194" s="93"/>
      <c r="LK194" s="93"/>
      <c r="LL194" s="93"/>
      <c r="LM194" s="93"/>
      <c r="LN194" s="93"/>
      <c r="LO194" s="93"/>
      <c r="LP194" s="93"/>
      <c r="LQ194" s="93"/>
      <c r="LR194" s="93"/>
      <c r="LS194" s="93"/>
      <c r="LT194" s="93"/>
      <c r="LU194" s="93"/>
      <c r="LV194" s="93"/>
      <c r="LW194" s="93"/>
      <c r="LX194" s="93"/>
      <c r="LY194" s="93"/>
      <c r="LZ194" s="93"/>
    </row>
    <row r="195" spans="1:434" ht="15" customHeight="1" thickBot="1">
      <c r="A195" s="319" t="s">
        <v>40</v>
      </c>
      <c r="B195" s="307">
        <v>14</v>
      </c>
      <c r="C195" s="306">
        <f ca="1">_xlfn.DAYS(TODAY(),F195)</f>
        <v>2601</v>
      </c>
      <c r="D195" s="306" t="s">
        <v>116</v>
      </c>
      <c r="E195" s="41" t="s">
        <v>65</v>
      </c>
      <c r="F195" s="309">
        <v>42831</v>
      </c>
      <c r="G195" s="99"/>
      <c r="H195" s="99"/>
      <c r="I195" s="43">
        <v>150</v>
      </c>
      <c r="J195" s="44"/>
      <c r="K195" s="45"/>
      <c r="L195" s="44">
        <v>305</v>
      </c>
      <c r="M195" s="45"/>
      <c r="N195" s="44">
        <v>200</v>
      </c>
      <c r="O195" s="45"/>
      <c r="P195" s="45"/>
      <c r="Q195" s="45"/>
      <c r="R195" s="45"/>
      <c r="S195" s="44">
        <v>441</v>
      </c>
      <c r="T195" s="44"/>
      <c r="U195" s="44">
        <v>540</v>
      </c>
      <c r="V195" s="45"/>
      <c r="W195" s="45"/>
      <c r="X195" s="45"/>
      <c r="Y195" s="44"/>
      <c r="Z195" s="44">
        <v>350</v>
      </c>
      <c r="AA195" s="45"/>
      <c r="AB195" s="44">
        <v>119</v>
      </c>
      <c r="AC195" s="45"/>
      <c r="AD195" s="44">
        <v>140</v>
      </c>
      <c r="AE195" s="44"/>
      <c r="AF195" s="45"/>
      <c r="AG195" s="44">
        <v>134</v>
      </c>
      <c r="AH195" s="45"/>
      <c r="AI195" s="45"/>
      <c r="AJ195" s="44">
        <v>135</v>
      </c>
      <c r="AK195" s="46"/>
      <c r="AL195" s="46"/>
      <c r="AM195" s="46"/>
      <c r="AN195" s="47">
        <v>180</v>
      </c>
      <c r="AO195" s="46"/>
      <c r="AP195" s="46"/>
      <c r="AQ195" s="47">
        <v>105</v>
      </c>
      <c r="AR195" s="46"/>
      <c r="AS195" s="46"/>
      <c r="AT195" s="46"/>
      <c r="AU195" s="46"/>
      <c r="AV195" s="47">
        <v>116</v>
      </c>
      <c r="AW195" s="46"/>
      <c r="AX195" s="46"/>
      <c r="AY195" s="47"/>
      <c r="AZ195" s="47"/>
      <c r="BA195" s="48">
        <v>92</v>
      </c>
      <c r="BC195" s="319" t="s">
        <v>40</v>
      </c>
      <c r="BD195">
        <v>0</v>
      </c>
      <c r="BE195" s="49" t="e">
        <f t="shared" si="234"/>
        <v>#N/A</v>
      </c>
      <c r="BF195" s="49" t="e">
        <f t="shared" si="234"/>
        <v>#N/A</v>
      </c>
      <c r="BG195" s="49">
        <f t="shared" si="234"/>
        <v>150</v>
      </c>
      <c r="BH195" s="50" t="e">
        <f t="shared" si="234"/>
        <v>#N/A</v>
      </c>
      <c r="BI195" s="50" t="e">
        <f t="shared" si="234"/>
        <v>#N/A</v>
      </c>
      <c r="BJ195" s="50">
        <f t="shared" si="234"/>
        <v>305</v>
      </c>
      <c r="BK195" s="50" t="e">
        <f t="shared" si="234"/>
        <v>#N/A</v>
      </c>
      <c r="BL195" s="50">
        <f t="shared" si="234"/>
        <v>200</v>
      </c>
      <c r="BM195" s="50" t="e">
        <f t="shared" si="234"/>
        <v>#N/A</v>
      </c>
      <c r="BN195" s="50" t="e">
        <f t="shared" si="234"/>
        <v>#N/A</v>
      </c>
      <c r="BO195" s="50" t="e">
        <f t="shared" si="234"/>
        <v>#N/A</v>
      </c>
      <c r="BP195" s="50" t="e">
        <f t="shared" si="234"/>
        <v>#N/A</v>
      </c>
      <c r="BQ195" s="50">
        <f t="shared" si="234"/>
        <v>441</v>
      </c>
      <c r="BR195" s="50" t="e">
        <f t="shared" si="234"/>
        <v>#N/A</v>
      </c>
      <c r="BS195" s="50">
        <f t="shared" si="234"/>
        <v>540</v>
      </c>
      <c r="BT195" s="50" t="e">
        <f t="shared" si="234"/>
        <v>#N/A</v>
      </c>
      <c r="BU195" s="50" t="e">
        <f t="shared" si="238"/>
        <v>#N/A</v>
      </c>
      <c r="BV195" s="50" t="e">
        <f t="shared" si="238"/>
        <v>#N/A</v>
      </c>
      <c r="BW195" s="50" t="e">
        <f t="shared" si="235"/>
        <v>#N/A</v>
      </c>
      <c r="BX195" s="50">
        <f t="shared" si="235"/>
        <v>350</v>
      </c>
      <c r="BY195" s="50" t="e">
        <f t="shared" si="235"/>
        <v>#N/A</v>
      </c>
      <c r="BZ195" s="50">
        <f t="shared" si="235"/>
        <v>119</v>
      </c>
      <c r="CA195" s="50" t="e">
        <f t="shared" si="235"/>
        <v>#N/A</v>
      </c>
      <c r="CB195" s="50">
        <f t="shared" si="235"/>
        <v>140</v>
      </c>
      <c r="CC195" s="50" t="e">
        <f t="shared" si="235"/>
        <v>#N/A</v>
      </c>
      <c r="CD195" s="50" t="e">
        <f t="shared" si="235"/>
        <v>#N/A</v>
      </c>
      <c r="CE195" s="50">
        <f t="shared" si="235"/>
        <v>134</v>
      </c>
      <c r="CF195" s="50" t="e">
        <f t="shared" si="235"/>
        <v>#N/A</v>
      </c>
      <c r="CG195" s="50" t="e">
        <f t="shared" si="235"/>
        <v>#N/A</v>
      </c>
      <c r="CH195" s="50">
        <f t="shared" si="235"/>
        <v>135</v>
      </c>
      <c r="CI195" s="50" t="e">
        <f t="shared" si="235"/>
        <v>#N/A</v>
      </c>
      <c r="CJ195" s="50" t="e">
        <f t="shared" si="235"/>
        <v>#N/A</v>
      </c>
      <c r="CK195" s="50" t="e">
        <f t="shared" si="235"/>
        <v>#N/A</v>
      </c>
      <c r="CL195" s="50">
        <f t="shared" si="235"/>
        <v>180</v>
      </c>
      <c r="CM195" s="50" t="e">
        <f t="shared" si="236"/>
        <v>#N/A</v>
      </c>
      <c r="CN195" s="50" t="e">
        <f t="shared" si="236"/>
        <v>#N/A</v>
      </c>
      <c r="CO195" s="50">
        <f t="shared" si="236"/>
        <v>105</v>
      </c>
      <c r="CP195" s="50" t="e">
        <f t="shared" si="236"/>
        <v>#N/A</v>
      </c>
      <c r="CQ195" s="50" t="e">
        <f t="shared" si="236"/>
        <v>#N/A</v>
      </c>
      <c r="CR195" s="50" t="e">
        <f t="shared" si="236"/>
        <v>#N/A</v>
      </c>
      <c r="CS195" s="50" t="e">
        <f t="shared" si="230"/>
        <v>#N/A</v>
      </c>
      <c r="CT195" s="50">
        <f t="shared" si="230"/>
        <v>116</v>
      </c>
      <c r="CU195" s="50" t="e">
        <f t="shared" si="230"/>
        <v>#N/A</v>
      </c>
      <c r="CV195" s="50" t="e">
        <f t="shared" si="230"/>
        <v>#N/A</v>
      </c>
      <c r="CW195" s="50" t="e">
        <f t="shared" si="211"/>
        <v>#N/A</v>
      </c>
      <c r="CX195" s="50" t="e">
        <f t="shared" si="211"/>
        <v>#N/A</v>
      </c>
      <c r="CY195" s="50">
        <f t="shared" si="211"/>
        <v>92</v>
      </c>
      <c r="CZ195" s="50" t="e">
        <f>IF(#REF!="",NA(),#REF!)</f>
        <v>#REF!</v>
      </c>
      <c r="DA195" s="50" t="e">
        <f>IF(#REF!="",NA(),#REF!)</f>
        <v>#REF!</v>
      </c>
      <c r="DB195" s="50" t="e">
        <f>IF(#REF!="",NA(),#REF!)</f>
        <v>#REF!</v>
      </c>
      <c r="DC195" s="50" t="e">
        <f>IF(#REF!="",NA(),#REF!)</f>
        <v>#REF!</v>
      </c>
      <c r="DD195" s="50" t="e">
        <f>IF(#REF!="",NA(),#REF!)</f>
        <v>#REF!</v>
      </c>
      <c r="DE195" s="50" t="e">
        <f>IF(#REF!="",NA(),#REF!)</f>
        <v>#REF!</v>
      </c>
      <c r="DF195" s="50" t="e">
        <f>IF(#REF!="",NA(),#REF!)</f>
        <v>#REF!</v>
      </c>
      <c r="DG195" s="50" t="e">
        <f>IF(#REF!="",NA(),#REF!)</f>
        <v>#REF!</v>
      </c>
      <c r="DH195" s="50" t="e">
        <f>IF(#REF!="",NA(),#REF!)</f>
        <v>#REF!</v>
      </c>
      <c r="DI195" s="50" t="e">
        <f>IF(#REF!="",NA(),#REF!)</f>
        <v>#REF!</v>
      </c>
      <c r="DJ195" s="50" t="e">
        <f>IF(#REF!="",NA(),#REF!)</f>
        <v>#REF!</v>
      </c>
      <c r="DK195" s="50" t="e">
        <f>IF(#REF!="",NA(),#REF!)</f>
        <v>#REF!</v>
      </c>
      <c r="DL195" s="50" t="e">
        <f>IF(#REF!="",NA(),#REF!)</f>
        <v>#REF!</v>
      </c>
      <c r="DM195" s="50" t="e">
        <f>IF(#REF!="",NA(),#REF!)</f>
        <v>#REF!</v>
      </c>
      <c r="DN195" s="50" t="e">
        <f>IF(#REF!="",NA(),#REF!)</f>
        <v>#REF!</v>
      </c>
      <c r="DO195" s="50" t="e">
        <f>IF(#REF!="",NA(),#REF!)</f>
        <v>#REF!</v>
      </c>
      <c r="DP195" s="50" t="e">
        <f>IF(#REF!="",NA(),#REF!)</f>
        <v>#REF!</v>
      </c>
      <c r="DQ195" s="50" t="e">
        <f>IF(#REF!="",NA(),#REF!)</f>
        <v>#REF!</v>
      </c>
      <c r="DR195" s="50" t="e">
        <f>IF(#REF!="",NA(),#REF!)</f>
        <v>#REF!</v>
      </c>
      <c r="DS195" s="50" t="e">
        <f>IF(#REF!="",NA(),#REF!)</f>
        <v>#REF!</v>
      </c>
      <c r="DT195" s="50" t="e">
        <f>IF(#REF!="",NA(),#REF!)</f>
        <v>#REF!</v>
      </c>
      <c r="DU195" s="50" t="e">
        <f>IF(#REF!="",NA(),#REF!)</f>
        <v>#REF!</v>
      </c>
      <c r="DV195" s="50" t="e">
        <f>IF(#REF!="",NA(),#REF!)</f>
        <v>#REF!</v>
      </c>
      <c r="DW195" s="50" t="e">
        <f>IF(#REF!="",NA(),#REF!)</f>
        <v>#REF!</v>
      </c>
      <c r="DX195" s="51" t="e">
        <f>IF(#REF!="",NA(),#REF!)</f>
        <v>#REF!</v>
      </c>
      <c r="DY195" s="303">
        <f ca="1">_xlfn.DAYS(TODAY(),EC195)</f>
        <v>2601</v>
      </c>
      <c r="DZ195" s="306" t="s">
        <v>116</v>
      </c>
      <c r="EA195" s="52">
        <f t="shared" ref="EA195" si="243">SUM(EL195:HC195)</f>
        <v>3007</v>
      </c>
      <c r="EB195" s="41" t="s">
        <v>65</v>
      </c>
      <c r="EC195" s="309">
        <v>42831</v>
      </c>
      <c r="ED195" s="312"/>
      <c r="EE195" s="313"/>
      <c r="EF195" s="313"/>
      <c r="EG195" s="313"/>
      <c r="EH195" s="313"/>
      <c r="EI195" s="313"/>
      <c r="EJ195" s="53" t="str">
        <f t="shared" si="242"/>
        <v/>
      </c>
      <c r="EK195" s="53" t="str">
        <f t="shared" si="242"/>
        <v/>
      </c>
      <c r="EL195" s="53">
        <f t="shared" si="242"/>
        <v>150</v>
      </c>
      <c r="EM195" s="54" t="str">
        <f t="shared" si="242"/>
        <v/>
      </c>
      <c r="EN195" s="54" t="str">
        <f t="shared" si="242"/>
        <v/>
      </c>
      <c r="EO195" s="54">
        <f t="shared" si="242"/>
        <v>305</v>
      </c>
      <c r="EP195" s="54" t="str">
        <f t="shared" si="242"/>
        <v/>
      </c>
      <c r="EQ195" s="54">
        <f t="shared" si="242"/>
        <v>200</v>
      </c>
      <c r="ER195" s="54" t="str">
        <f t="shared" si="242"/>
        <v/>
      </c>
      <c r="ES195" s="54" t="str">
        <f t="shared" si="242"/>
        <v/>
      </c>
      <c r="ET195" s="54" t="str">
        <f t="shared" si="242"/>
        <v/>
      </c>
      <c r="EU195" s="54" t="str">
        <f t="shared" si="242"/>
        <v/>
      </c>
      <c r="EV195" s="54">
        <f t="shared" si="242"/>
        <v>441</v>
      </c>
      <c r="EW195" s="54" t="str">
        <f t="shared" si="242"/>
        <v/>
      </c>
      <c r="EX195" s="54">
        <f t="shared" si="242"/>
        <v>540</v>
      </c>
      <c r="EY195" s="54" t="str">
        <f t="shared" si="217"/>
        <v/>
      </c>
      <c r="EZ195" s="54" t="str">
        <f t="shared" si="217"/>
        <v/>
      </c>
      <c r="FA195" s="54" t="str">
        <f t="shared" si="217"/>
        <v/>
      </c>
      <c r="FB195" s="54" t="str">
        <f t="shared" si="217"/>
        <v/>
      </c>
      <c r="FC195" s="54">
        <f t="shared" si="217"/>
        <v>350</v>
      </c>
      <c r="FD195" s="54" t="str">
        <f t="shared" si="217"/>
        <v/>
      </c>
      <c r="FE195" s="54">
        <f t="shared" si="217"/>
        <v>119</v>
      </c>
      <c r="FF195" s="54" t="str">
        <f t="shared" si="217"/>
        <v/>
      </c>
      <c r="FG195" s="54">
        <f t="shared" si="222"/>
        <v>140</v>
      </c>
      <c r="FH195" s="54" t="str">
        <f t="shared" si="222"/>
        <v/>
      </c>
      <c r="FI195" s="54" t="str">
        <f t="shared" si="222"/>
        <v/>
      </c>
      <c r="FJ195" s="54">
        <f t="shared" si="222"/>
        <v>134</v>
      </c>
      <c r="FK195" s="54" t="str">
        <f t="shared" si="222"/>
        <v/>
      </c>
      <c r="FL195" s="54" t="str">
        <f t="shared" si="222"/>
        <v/>
      </c>
      <c r="FM195" s="54">
        <f t="shared" si="222"/>
        <v>135</v>
      </c>
      <c r="FN195" s="54" t="str">
        <f t="shared" si="222"/>
        <v/>
      </c>
      <c r="FO195" s="54" t="str">
        <f t="shared" si="222"/>
        <v/>
      </c>
      <c r="FP195" s="54" t="str">
        <f t="shared" si="229"/>
        <v/>
      </c>
      <c r="FQ195" s="54">
        <f t="shared" si="229"/>
        <v>180</v>
      </c>
      <c r="FR195" s="54" t="str">
        <f t="shared" si="229"/>
        <v/>
      </c>
      <c r="FS195" s="54" t="str">
        <f t="shared" si="229"/>
        <v/>
      </c>
      <c r="FT195" s="54">
        <f t="shared" si="229"/>
        <v>105</v>
      </c>
      <c r="FU195" s="54" t="str">
        <f t="shared" si="229"/>
        <v/>
      </c>
      <c r="FV195" s="54" t="str">
        <f t="shared" si="229"/>
        <v/>
      </c>
      <c r="FW195" s="54" t="str">
        <f t="shared" si="229"/>
        <v/>
      </c>
      <c r="FX195" s="54" t="str">
        <f t="shared" si="229"/>
        <v/>
      </c>
      <c r="FY195" s="54">
        <f t="shared" si="229"/>
        <v>116</v>
      </c>
      <c r="FZ195" s="54" t="str">
        <f t="shared" si="229"/>
        <v/>
      </c>
      <c r="GA195" s="54" t="str">
        <f t="shared" si="229"/>
        <v/>
      </c>
      <c r="GB195" s="54" t="str">
        <f t="shared" si="237"/>
        <v/>
      </c>
      <c r="GC195" s="54" t="str">
        <f t="shared" si="237"/>
        <v/>
      </c>
      <c r="GD195" s="54">
        <f t="shared" si="237"/>
        <v>92</v>
      </c>
      <c r="GE195" s="54" t="str">
        <f t="shared" si="227"/>
        <v/>
      </c>
      <c r="GF195" s="54" t="str">
        <f t="shared" si="227"/>
        <v/>
      </c>
      <c r="GG195" s="54" t="str">
        <f t="shared" si="227"/>
        <v/>
      </c>
      <c r="GH195" s="54" t="str">
        <f t="shared" si="227"/>
        <v/>
      </c>
      <c r="GI195" s="54" t="str">
        <f t="shared" si="227"/>
        <v/>
      </c>
      <c r="GJ195" s="54" t="str">
        <f t="shared" si="227"/>
        <v/>
      </c>
      <c r="GK195" s="54" t="str">
        <f t="shared" si="227"/>
        <v/>
      </c>
      <c r="GL195" s="54" t="str">
        <f t="shared" si="227"/>
        <v/>
      </c>
      <c r="GM195" s="54" t="str">
        <f t="shared" si="227"/>
        <v/>
      </c>
      <c r="GN195" s="54" t="str">
        <f t="shared" si="227"/>
        <v/>
      </c>
      <c r="GO195" s="54" t="str">
        <f t="shared" si="227"/>
        <v/>
      </c>
      <c r="GP195" s="54" t="str">
        <f t="shared" si="227"/>
        <v/>
      </c>
      <c r="GQ195" s="54" t="str">
        <f t="shared" si="227"/>
        <v/>
      </c>
      <c r="GR195" s="54" t="str">
        <f t="shared" si="227"/>
        <v/>
      </c>
      <c r="GS195" s="54" t="str">
        <f t="shared" si="228"/>
        <v/>
      </c>
      <c r="GT195" s="54" t="str">
        <f t="shared" si="228"/>
        <v/>
      </c>
      <c r="GU195" s="54" t="str">
        <f t="shared" si="228"/>
        <v/>
      </c>
      <c r="GV195" s="54" t="str">
        <f t="shared" si="228"/>
        <v/>
      </c>
      <c r="GW195" s="54" t="str">
        <f t="shared" si="228"/>
        <v/>
      </c>
      <c r="GX195" s="54" t="str">
        <f t="shared" si="228"/>
        <v/>
      </c>
      <c r="GY195" s="54" t="str">
        <f t="shared" si="228"/>
        <v/>
      </c>
      <c r="GZ195" s="54" t="str">
        <f t="shared" si="223"/>
        <v/>
      </c>
      <c r="HA195" s="54" t="str">
        <f t="shared" si="223"/>
        <v/>
      </c>
      <c r="HB195" s="54" t="str">
        <f t="shared" si="223"/>
        <v/>
      </c>
      <c r="HC195" s="55" t="str">
        <f t="shared" si="213"/>
        <v/>
      </c>
      <c r="HD195" s="313"/>
      <c r="HE195" s="313"/>
      <c r="HF195" s="313"/>
      <c r="HG195" s="313"/>
      <c r="HH195" s="313"/>
      <c r="HI195" s="316"/>
      <c r="HK195">
        <f>SUM($EJ195:EK195)</f>
        <v>0</v>
      </c>
      <c r="HL195">
        <f>SUM($EJ195:EL195)</f>
        <v>150</v>
      </c>
      <c r="HM195">
        <f>SUM($EJ195:EM195)</f>
        <v>150</v>
      </c>
      <c r="HN195">
        <f>SUM($EJ195:EN195)</f>
        <v>150</v>
      </c>
      <c r="HO195">
        <f>SUM($EJ195:EO195)</f>
        <v>455</v>
      </c>
      <c r="HP195">
        <f>SUM($EJ195:EP195)</f>
        <v>455</v>
      </c>
      <c r="HQ195">
        <f>SUM($EJ195:EQ195)</f>
        <v>655</v>
      </c>
      <c r="HR195">
        <f>SUM($EJ195:ER195)</f>
        <v>655</v>
      </c>
      <c r="HS195">
        <f>SUM($EJ195:ES195)</f>
        <v>655</v>
      </c>
      <c r="HT195">
        <f>SUM($EJ195:ET195)</f>
        <v>655</v>
      </c>
      <c r="HU195">
        <f>SUM($EJ195:EU195)</f>
        <v>655</v>
      </c>
      <c r="HV195">
        <f>SUM($EJ195:EV195)</f>
        <v>1096</v>
      </c>
      <c r="HW195">
        <f>SUM($EJ195:EW195)</f>
        <v>1096</v>
      </c>
      <c r="HX195">
        <f>SUM($EJ195:EX195)</f>
        <v>1636</v>
      </c>
      <c r="HY195">
        <f>SUM($EJ195:EY195)</f>
        <v>1636</v>
      </c>
      <c r="HZ195">
        <f>SUM($EJ195:EZ195)</f>
        <v>1636</v>
      </c>
      <c r="IA195">
        <f>SUM($EJ195:FA195)</f>
        <v>1636</v>
      </c>
      <c r="IB195">
        <f>SUM($EJ195:FB195)</f>
        <v>1636</v>
      </c>
      <c r="IC195">
        <f>SUM($EJ195:FC195)</f>
        <v>1986</v>
      </c>
      <c r="ID195">
        <f>SUM($EJ195:FD195)</f>
        <v>1986</v>
      </c>
      <c r="IE195">
        <f>SUM($EJ195:FE195)</f>
        <v>2105</v>
      </c>
      <c r="IF195">
        <f>SUM($EJ195:FF195)</f>
        <v>2105</v>
      </c>
      <c r="IG195">
        <f>SUM($EJ195:FG195)</f>
        <v>2245</v>
      </c>
      <c r="IH195">
        <f>SUM($EJ195:FH195)</f>
        <v>2245</v>
      </c>
      <c r="II195">
        <f>SUM($EJ195:FI195)</f>
        <v>2245</v>
      </c>
      <c r="IJ195">
        <f>SUM($EJ195:FJ195)</f>
        <v>2379</v>
      </c>
      <c r="IK195">
        <f>SUM($EJ195:FK195)</f>
        <v>2379</v>
      </c>
      <c r="IL195">
        <f>SUM($EJ195:FL195)</f>
        <v>2379</v>
      </c>
      <c r="IM195">
        <f>SUM($EJ195:FM195)</f>
        <v>2514</v>
      </c>
      <c r="IN195">
        <f>SUM($EJ195:FN195)</f>
        <v>2514</v>
      </c>
      <c r="IO195">
        <f>SUM($EJ195:FO195)</f>
        <v>2514</v>
      </c>
      <c r="IP195">
        <f>SUM($EJ195:FP195)</f>
        <v>2514</v>
      </c>
      <c r="IQ195">
        <f>SUM($EJ195:FQ195)</f>
        <v>2694</v>
      </c>
      <c r="IR195">
        <f>SUM($EJ195:FR195)</f>
        <v>2694</v>
      </c>
      <c r="IS195">
        <f>SUM($EJ195:FS195)</f>
        <v>2694</v>
      </c>
      <c r="IT195">
        <f>SUM($EJ195:FT195)</f>
        <v>2799</v>
      </c>
      <c r="IU195">
        <f>SUM($EJ195:FU195)</f>
        <v>2799</v>
      </c>
      <c r="IV195">
        <f>SUM($EJ195:FV195)</f>
        <v>2799</v>
      </c>
      <c r="IW195">
        <f>SUM($EJ195:FW195)</f>
        <v>2799</v>
      </c>
      <c r="IX195">
        <f>SUM($EJ195:FX195)</f>
        <v>2799</v>
      </c>
      <c r="IY195">
        <f>SUM($EJ195:FY195)</f>
        <v>2915</v>
      </c>
      <c r="IZ195">
        <f>SUM($EJ195:FZ195)</f>
        <v>2915</v>
      </c>
      <c r="JA195">
        <f>SUM($EJ195:GA195)</f>
        <v>2915</v>
      </c>
      <c r="JB195">
        <f>SUM($EJ195:GB195)</f>
        <v>2915</v>
      </c>
      <c r="JC195">
        <f>SUM($EJ195:GC195)</f>
        <v>2915</v>
      </c>
      <c r="JD195">
        <f>SUM($EJ195:GD195)</f>
        <v>3007</v>
      </c>
      <c r="JE195">
        <f>SUM($EJ195:GE195)</f>
        <v>3007</v>
      </c>
      <c r="JF195">
        <f>SUM($EJ195:GF195)</f>
        <v>3007</v>
      </c>
      <c r="JG195">
        <f>SUM($EJ195:GG195)</f>
        <v>3007</v>
      </c>
      <c r="JH195">
        <f>SUM($EJ195:GH195)</f>
        <v>3007</v>
      </c>
      <c r="JI195">
        <f>SUM($EJ195:GI195)</f>
        <v>3007</v>
      </c>
      <c r="JJ195">
        <f>SUM($EJ195:GJ195)</f>
        <v>3007</v>
      </c>
      <c r="JK195">
        <f>SUM($EJ195:GK195)</f>
        <v>3007</v>
      </c>
      <c r="JL195">
        <f>SUM($EJ195:GL195)</f>
        <v>3007</v>
      </c>
      <c r="JM195">
        <f>SUM($EJ195:GM195)</f>
        <v>3007</v>
      </c>
      <c r="JN195">
        <f>SUM($EJ195:GN195)</f>
        <v>3007</v>
      </c>
      <c r="JO195">
        <f>SUM($EJ195:GO195)</f>
        <v>3007</v>
      </c>
      <c r="JP195">
        <f>SUM($EJ195:GP195)</f>
        <v>3007</v>
      </c>
      <c r="JQ195">
        <f>SUM($EJ195:GQ195)</f>
        <v>3007</v>
      </c>
      <c r="JR195">
        <f>SUM($EJ195:GR195)</f>
        <v>3007</v>
      </c>
      <c r="JS195">
        <f>SUM($EJ195:GS195)</f>
        <v>3007</v>
      </c>
      <c r="JT195">
        <f>SUM($EJ195:GT195)</f>
        <v>3007</v>
      </c>
      <c r="JU195">
        <f>SUM($EJ195:GU195)</f>
        <v>3007</v>
      </c>
      <c r="JV195">
        <f>SUM($EJ195:GV195)</f>
        <v>3007</v>
      </c>
      <c r="JW195">
        <f>SUM($EJ195:GW195)</f>
        <v>3007</v>
      </c>
      <c r="JX195">
        <f>SUM($EJ195:GX195)</f>
        <v>3007</v>
      </c>
      <c r="JY195">
        <f>SUM($EJ195:GY195)</f>
        <v>3007</v>
      </c>
      <c r="JZ195">
        <f>SUM($EJ195:GZ195)</f>
        <v>3007</v>
      </c>
      <c r="KA195">
        <f>SUM($EJ195:HA195)</f>
        <v>3007</v>
      </c>
      <c r="KB195">
        <f>SUM($EJ195:HB195)</f>
        <v>3007</v>
      </c>
      <c r="KC195">
        <f>SUM($EJ195:HC195)</f>
        <v>3007</v>
      </c>
      <c r="KE195" s="318" t="str">
        <f>BC195</f>
        <v>E. Bovino seco Cebú, Tepic</v>
      </c>
      <c r="KF195" s="56"/>
      <c r="KG195" s="56"/>
      <c r="KH195" s="56">
        <f t="shared" ref="KH195:LZ195" si="244">IF(I195="",NA(),I195*1)</f>
        <v>150</v>
      </c>
      <c r="KI195" s="56" t="e">
        <f t="shared" si="244"/>
        <v>#N/A</v>
      </c>
      <c r="KJ195" s="56" t="e">
        <f t="shared" si="244"/>
        <v>#N/A</v>
      </c>
      <c r="KK195" s="56">
        <f t="shared" si="244"/>
        <v>305</v>
      </c>
      <c r="KL195" s="56" t="e">
        <f t="shared" si="244"/>
        <v>#N/A</v>
      </c>
      <c r="KM195" s="56">
        <f t="shared" si="244"/>
        <v>200</v>
      </c>
      <c r="KN195" s="56" t="e">
        <f t="shared" si="244"/>
        <v>#N/A</v>
      </c>
      <c r="KO195" s="56" t="e">
        <f t="shared" si="244"/>
        <v>#N/A</v>
      </c>
      <c r="KP195" s="56" t="e">
        <f t="shared" si="244"/>
        <v>#N/A</v>
      </c>
      <c r="KQ195" s="56" t="e">
        <f t="shared" si="244"/>
        <v>#N/A</v>
      </c>
      <c r="KR195" s="56">
        <f t="shared" si="244"/>
        <v>441</v>
      </c>
      <c r="KS195" s="56" t="e">
        <f t="shared" si="244"/>
        <v>#N/A</v>
      </c>
      <c r="KT195" s="56">
        <f t="shared" si="244"/>
        <v>540</v>
      </c>
      <c r="KU195" s="56" t="e">
        <f t="shared" si="244"/>
        <v>#N/A</v>
      </c>
      <c r="KV195" s="56" t="e">
        <f t="shared" si="244"/>
        <v>#N/A</v>
      </c>
      <c r="KW195" s="56" t="e">
        <f t="shared" si="244"/>
        <v>#N/A</v>
      </c>
      <c r="KX195" s="56" t="e">
        <f t="shared" si="244"/>
        <v>#N/A</v>
      </c>
      <c r="KY195" s="56">
        <f t="shared" si="244"/>
        <v>350</v>
      </c>
      <c r="KZ195" s="56" t="e">
        <f t="shared" si="244"/>
        <v>#N/A</v>
      </c>
      <c r="LA195" s="56">
        <f t="shared" si="244"/>
        <v>119</v>
      </c>
      <c r="LB195" s="56" t="e">
        <f t="shared" si="244"/>
        <v>#N/A</v>
      </c>
      <c r="LC195" s="56">
        <f t="shared" si="244"/>
        <v>140</v>
      </c>
      <c r="LD195" s="56" t="e">
        <f t="shared" si="244"/>
        <v>#N/A</v>
      </c>
      <c r="LE195" s="56" t="e">
        <f t="shared" si="244"/>
        <v>#N/A</v>
      </c>
      <c r="LF195" s="56">
        <f t="shared" si="244"/>
        <v>134</v>
      </c>
      <c r="LG195" s="56" t="e">
        <f t="shared" si="244"/>
        <v>#N/A</v>
      </c>
      <c r="LH195" s="56" t="e">
        <f t="shared" si="244"/>
        <v>#N/A</v>
      </c>
      <c r="LI195" s="56">
        <f t="shared" si="244"/>
        <v>135</v>
      </c>
      <c r="LJ195" s="56" t="e">
        <f t="shared" si="244"/>
        <v>#N/A</v>
      </c>
      <c r="LK195" s="56" t="e">
        <f t="shared" si="244"/>
        <v>#N/A</v>
      </c>
      <c r="LL195" s="56" t="e">
        <f t="shared" si="244"/>
        <v>#N/A</v>
      </c>
      <c r="LM195" s="56">
        <f t="shared" si="244"/>
        <v>180</v>
      </c>
      <c r="LN195" s="56" t="e">
        <f t="shared" si="244"/>
        <v>#N/A</v>
      </c>
      <c r="LO195" s="56" t="e">
        <f t="shared" si="244"/>
        <v>#N/A</v>
      </c>
      <c r="LP195" s="56">
        <f t="shared" si="244"/>
        <v>105</v>
      </c>
      <c r="LQ195" s="56" t="e">
        <f t="shared" si="244"/>
        <v>#N/A</v>
      </c>
      <c r="LR195" s="56" t="e">
        <f t="shared" si="244"/>
        <v>#N/A</v>
      </c>
      <c r="LS195" s="56" t="e">
        <f t="shared" si="244"/>
        <v>#N/A</v>
      </c>
      <c r="LT195" s="56" t="e">
        <f t="shared" si="244"/>
        <v>#N/A</v>
      </c>
      <c r="LU195" s="56">
        <f t="shared" si="244"/>
        <v>116</v>
      </c>
      <c r="LV195" s="56" t="e">
        <f t="shared" si="244"/>
        <v>#N/A</v>
      </c>
      <c r="LW195" s="56" t="e">
        <f t="shared" si="244"/>
        <v>#N/A</v>
      </c>
      <c r="LX195" s="56" t="e">
        <f t="shared" si="244"/>
        <v>#N/A</v>
      </c>
      <c r="LY195" s="56" t="e">
        <f t="shared" si="244"/>
        <v>#N/A</v>
      </c>
      <c r="LZ195" s="56">
        <f t="shared" si="244"/>
        <v>92</v>
      </c>
      <c r="MB195" s="57">
        <f t="shared" ref="MB195:NT195" si="245">IF(ISNUMBER(KH195),KH195,"")</f>
        <v>150</v>
      </c>
      <c r="MC195" s="57" t="str">
        <f t="shared" si="245"/>
        <v/>
      </c>
      <c r="MD195" s="57" t="str">
        <f t="shared" si="245"/>
        <v/>
      </c>
      <c r="ME195" s="57">
        <f t="shared" si="245"/>
        <v>305</v>
      </c>
      <c r="MF195" s="57" t="str">
        <f t="shared" si="245"/>
        <v/>
      </c>
      <c r="MG195" s="57">
        <f t="shared" si="245"/>
        <v>200</v>
      </c>
      <c r="MH195" s="57" t="str">
        <f t="shared" si="245"/>
        <v/>
      </c>
      <c r="MI195" s="57" t="str">
        <f t="shared" si="245"/>
        <v/>
      </c>
      <c r="MJ195" s="57" t="str">
        <f t="shared" si="245"/>
        <v/>
      </c>
      <c r="MK195" s="57" t="str">
        <f t="shared" si="245"/>
        <v/>
      </c>
      <c r="ML195" s="57">
        <f t="shared" si="245"/>
        <v>441</v>
      </c>
      <c r="MM195" s="57" t="str">
        <f t="shared" si="245"/>
        <v/>
      </c>
      <c r="MN195" s="57">
        <f t="shared" si="245"/>
        <v>540</v>
      </c>
      <c r="MO195" s="57" t="str">
        <f t="shared" si="245"/>
        <v/>
      </c>
      <c r="MP195" s="57" t="str">
        <f t="shared" si="245"/>
        <v/>
      </c>
      <c r="MQ195" s="57" t="str">
        <f t="shared" si="245"/>
        <v/>
      </c>
      <c r="MR195" s="57" t="str">
        <f t="shared" si="245"/>
        <v/>
      </c>
      <c r="MS195" s="57">
        <f t="shared" si="245"/>
        <v>350</v>
      </c>
      <c r="MT195" s="57" t="str">
        <f t="shared" si="245"/>
        <v/>
      </c>
      <c r="MU195" s="57">
        <f t="shared" si="245"/>
        <v>119</v>
      </c>
      <c r="MV195" s="57" t="str">
        <f t="shared" si="245"/>
        <v/>
      </c>
      <c r="MW195" s="57">
        <f t="shared" si="245"/>
        <v>140</v>
      </c>
      <c r="MX195" s="57" t="str">
        <f t="shared" si="245"/>
        <v/>
      </c>
      <c r="MY195" s="57" t="str">
        <f t="shared" si="245"/>
        <v/>
      </c>
      <c r="MZ195" s="57">
        <f t="shared" si="245"/>
        <v>134</v>
      </c>
      <c r="NA195" s="57" t="str">
        <f t="shared" si="245"/>
        <v/>
      </c>
      <c r="NB195" s="57" t="str">
        <f t="shared" si="245"/>
        <v/>
      </c>
      <c r="NC195" s="57">
        <f t="shared" si="245"/>
        <v>135</v>
      </c>
      <c r="ND195" s="57" t="str">
        <f t="shared" si="245"/>
        <v/>
      </c>
      <c r="NE195" s="57" t="str">
        <f t="shared" si="245"/>
        <v/>
      </c>
      <c r="NF195" s="57" t="str">
        <f t="shared" si="245"/>
        <v/>
      </c>
      <c r="NG195" s="57">
        <f t="shared" si="245"/>
        <v>180</v>
      </c>
      <c r="NH195" s="57" t="str">
        <f t="shared" si="245"/>
        <v/>
      </c>
      <c r="NI195" s="57" t="str">
        <f t="shared" si="245"/>
        <v/>
      </c>
      <c r="NJ195" s="57">
        <f t="shared" si="245"/>
        <v>105</v>
      </c>
      <c r="NK195" s="57" t="str">
        <f t="shared" si="245"/>
        <v/>
      </c>
      <c r="NL195" s="57" t="str">
        <f t="shared" si="245"/>
        <v/>
      </c>
      <c r="NM195" s="57" t="str">
        <f t="shared" si="245"/>
        <v/>
      </c>
      <c r="NN195" s="57" t="str">
        <f t="shared" si="245"/>
        <v/>
      </c>
      <c r="NO195" s="57">
        <f t="shared" si="245"/>
        <v>116</v>
      </c>
      <c r="NP195" s="57" t="str">
        <f t="shared" si="245"/>
        <v/>
      </c>
      <c r="NQ195" s="57" t="str">
        <f t="shared" si="245"/>
        <v/>
      </c>
      <c r="NR195" s="57" t="str">
        <f t="shared" si="245"/>
        <v/>
      </c>
      <c r="NS195" s="57" t="str">
        <f t="shared" si="245"/>
        <v/>
      </c>
      <c r="NT195" s="57">
        <f t="shared" si="245"/>
        <v>92</v>
      </c>
      <c r="NU195" s="57" t="str">
        <f>IF(ISNUMBER(#REF!),#REF!,"")</f>
        <v/>
      </c>
      <c r="NV195" s="57" t="str">
        <f>IF(ISNUMBER(#REF!),#REF!,"")</f>
        <v/>
      </c>
      <c r="NX195" s="57">
        <f>SUM($MB195:MC195)</f>
        <v>150</v>
      </c>
      <c r="NY195" s="57">
        <f>SUM($MB195:MD195)</f>
        <v>150</v>
      </c>
      <c r="NZ195" s="57">
        <f>SUM($MB195:ME195)</f>
        <v>455</v>
      </c>
      <c r="OA195" s="57">
        <f>SUM($MB195:MF195)</f>
        <v>455</v>
      </c>
      <c r="OB195" s="57">
        <f>SUM($MB195:MG195)</f>
        <v>655</v>
      </c>
      <c r="OC195" s="57">
        <f>SUM($MB195:MH195)</f>
        <v>655</v>
      </c>
      <c r="OD195" s="57">
        <f>SUM($MB195:MI195)</f>
        <v>655</v>
      </c>
      <c r="OE195" s="57">
        <f>SUM($MB195:MJ195)</f>
        <v>655</v>
      </c>
      <c r="OF195" s="57">
        <f>SUM($MB195:MK195)</f>
        <v>655</v>
      </c>
      <c r="OG195" s="57">
        <f>SUM($MB195:ML195)</f>
        <v>1096</v>
      </c>
      <c r="OH195" s="57">
        <f>SUM($MB195:MM195)</f>
        <v>1096</v>
      </c>
      <c r="OI195" s="57">
        <f>SUM($MB195:MN195)</f>
        <v>1636</v>
      </c>
      <c r="OJ195" s="57">
        <f>SUM($MB195:MO195)</f>
        <v>1636</v>
      </c>
      <c r="OK195" s="57">
        <f>SUM($MB195:MP195)</f>
        <v>1636</v>
      </c>
      <c r="OL195" s="57">
        <f>SUM($MB195:MQ195)</f>
        <v>1636</v>
      </c>
      <c r="OM195" s="57">
        <f>SUM($MB195:MR195)</f>
        <v>1636</v>
      </c>
      <c r="ON195" s="57">
        <f>SUM($MB195:MS195)</f>
        <v>1986</v>
      </c>
      <c r="OO195" s="57">
        <f>SUM($MB195:MT195)</f>
        <v>1986</v>
      </c>
      <c r="OP195" s="57">
        <f>SUM($MB195:MU195)</f>
        <v>2105</v>
      </c>
      <c r="OQ195" s="57">
        <f>SUM($MB195:MV195)</f>
        <v>2105</v>
      </c>
      <c r="OR195" s="57">
        <f>SUM($MB195:MW195)</f>
        <v>2245</v>
      </c>
      <c r="OS195" s="57">
        <f>SUM($MB195:MX195)</f>
        <v>2245</v>
      </c>
      <c r="OT195" s="57">
        <f>SUM($MB195:MY195)</f>
        <v>2245</v>
      </c>
      <c r="OU195" s="57">
        <f>SUM($MB195:MZ195)</f>
        <v>2379</v>
      </c>
      <c r="OV195" s="57">
        <f>SUM($MB195:NA195)</f>
        <v>2379</v>
      </c>
      <c r="OW195" s="57">
        <f>SUM($MB195:NB195)</f>
        <v>2379</v>
      </c>
      <c r="OX195" s="57">
        <f>SUM($MB195:NC195)</f>
        <v>2514</v>
      </c>
      <c r="OY195" s="57">
        <f>SUM($MB195:ND195)</f>
        <v>2514</v>
      </c>
      <c r="OZ195" s="57">
        <f>SUM($MB195:NE195)</f>
        <v>2514</v>
      </c>
      <c r="PA195" s="57">
        <f>SUM($MB195:NF195)</f>
        <v>2514</v>
      </c>
      <c r="PB195" s="57">
        <f>SUM($MB195:NG195)</f>
        <v>2694</v>
      </c>
      <c r="PC195" s="57">
        <f>SUM($MB195:NH195)</f>
        <v>2694</v>
      </c>
      <c r="PD195" s="57">
        <f>SUM($MB195:NI195)</f>
        <v>2694</v>
      </c>
      <c r="PE195" s="57">
        <f>SUM($MB195:NJ195)</f>
        <v>2799</v>
      </c>
      <c r="PF195" s="57">
        <f>SUM($MB195:NK195)</f>
        <v>2799</v>
      </c>
      <c r="PG195" s="57">
        <f>SUM($MB195:NL195)</f>
        <v>2799</v>
      </c>
      <c r="PH195" s="57">
        <f>SUM($MB195:NM195)</f>
        <v>2799</v>
      </c>
      <c r="PI195" s="57">
        <f>SUM($MB195:NN195)</f>
        <v>2799</v>
      </c>
      <c r="PJ195" s="57">
        <f>SUM($MB195:NO195)</f>
        <v>2915</v>
      </c>
      <c r="PK195" s="57">
        <f>SUM($MB195:NP195)</f>
        <v>2915</v>
      </c>
      <c r="PL195" s="57">
        <f>SUM($MB195:NQ195)</f>
        <v>2915</v>
      </c>
      <c r="PM195" s="57">
        <f>SUM($MB195:NR195)</f>
        <v>2915</v>
      </c>
      <c r="PN195" s="57">
        <f>SUM($MB195:NS195)</f>
        <v>2915</v>
      </c>
      <c r="PO195" s="57">
        <f>SUM($MB195:NT195)</f>
        <v>3007</v>
      </c>
      <c r="PP195" s="57">
        <f>SUM($MB195:NU195)</f>
        <v>3007</v>
      </c>
      <c r="PQ195" s="57">
        <f>SUM($MB195:NV195)</f>
        <v>3007</v>
      </c>
      <c r="PR195" s="57">
        <f>SUM($MB195:NV195)</f>
        <v>3007</v>
      </c>
    </row>
    <row r="196" spans="1:434" ht="17" thickBot="1">
      <c r="A196" s="319"/>
      <c r="B196" s="307"/>
      <c r="C196" s="307"/>
      <c r="D196" s="307"/>
      <c r="E196" s="58" t="s">
        <v>66</v>
      </c>
      <c r="F196" s="310"/>
      <c r="G196" s="99"/>
      <c r="H196" s="99"/>
      <c r="I196" s="59">
        <v>12.5</v>
      </c>
      <c r="J196" s="60"/>
      <c r="K196" s="61"/>
      <c r="L196" s="60">
        <v>30.5</v>
      </c>
      <c r="M196" s="61"/>
      <c r="N196" s="60">
        <v>35.9</v>
      </c>
      <c r="O196" s="61"/>
      <c r="P196" s="61"/>
      <c r="Q196" s="61"/>
      <c r="R196" s="61"/>
      <c r="S196" s="60">
        <v>60.7</v>
      </c>
      <c r="T196" s="60"/>
      <c r="U196" s="60">
        <v>70.400000000000006</v>
      </c>
      <c r="V196" s="61"/>
      <c r="W196" s="61"/>
      <c r="X196" s="61"/>
      <c r="Y196" s="60"/>
      <c r="Z196" s="60">
        <v>72.5</v>
      </c>
      <c r="AA196" s="61"/>
      <c r="AB196" s="60">
        <v>70</v>
      </c>
      <c r="AC196" s="61"/>
      <c r="AD196" s="60">
        <v>68.5</v>
      </c>
      <c r="AE196" s="60"/>
      <c r="AF196" s="61"/>
      <c r="AG196" s="60">
        <v>66.400000000000006</v>
      </c>
      <c r="AH196" s="61"/>
      <c r="AI196" s="61"/>
      <c r="AJ196" s="60">
        <v>62.35</v>
      </c>
      <c r="AK196" s="62"/>
      <c r="AL196" s="62"/>
      <c r="AM196" s="62"/>
      <c r="AN196" s="63">
        <v>58.3</v>
      </c>
      <c r="AO196" s="62"/>
      <c r="AP196" s="62"/>
      <c r="AQ196" s="63">
        <v>36.200000000000003</v>
      </c>
      <c r="AR196" s="62"/>
      <c r="AS196" s="62"/>
      <c r="AT196" s="62"/>
      <c r="AU196" s="62"/>
      <c r="AV196" s="63">
        <v>49.1</v>
      </c>
      <c r="AW196" s="62"/>
      <c r="AX196" s="62"/>
      <c r="AY196" s="63"/>
      <c r="AZ196" s="63"/>
      <c r="BA196" s="64">
        <v>50</v>
      </c>
      <c r="BC196" s="319"/>
      <c r="BD196">
        <v>0</v>
      </c>
      <c r="BE196" s="65" t="e">
        <f t="shared" si="234"/>
        <v>#N/A</v>
      </c>
      <c r="BF196" s="65" t="e">
        <f t="shared" si="234"/>
        <v>#N/A</v>
      </c>
      <c r="BG196" s="65">
        <f t="shared" si="234"/>
        <v>12.5</v>
      </c>
      <c r="BH196" s="66" t="e">
        <f t="shared" si="234"/>
        <v>#N/A</v>
      </c>
      <c r="BI196" s="66" t="e">
        <f t="shared" si="234"/>
        <v>#N/A</v>
      </c>
      <c r="BJ196" s="66">
        <f t="shared" si="234"/>
        <v>30.5</v>
      </c>
      <c r="BK196" s="66" t="e">
        <f t="shared" si="234"/>
        <v>#N/A</v>
      </c>
      <c r="BL196" s="66">
        <f t="shared" si="234"/>
        <v>35.9</v>
      </c>
      <c r="BM196" s="66" t="e">
        <f t="shared" si="234"/>
        <v>#N/A</v>
      </c>
      <c r="BN196" s="66" t="e">
        <f t="shared" si="234"/>
        <v>#N/A</v>
      </c>
      <c r="BO196" s="66" t="e">
        <f t="shared" si="234"/>
        <v>#N/A</v>
      </c>
      <c r="BP196" s="66" t="e">
        <f t="shared" si="234"/>
        <v>#N/A</v>
      </c>
      <c r="BQ196" s="66">
        <f t="shared" si="234"/>
        <v>60.7</v>
      </c>
      <c r="BR196" s="66" t="e">
        <f t="shared" si="234"/>
        <v>#N/A</v>
      </c>
      <c r="BS196" s="66">
        <f t="shared" si="234"/>
        <v>70.400000000000006</v>
      </c>
      <c r="BT196" s="66" t="e">
        <f t="shared" si="234"/>
        <v>#N/A</v>
      </c>
      <c r="BU196" s="66" t="e">
        <f t="shared" si="238"/>
        <v>#N/A</v>
      </c>
      <c r="BV196" s="66" t="e">
        <f t="shared" si="238"/>
        <v>#N/A</v>
      </c>
      <c r="BW196" s="66" t="e">
        <f t="shared" si="235"/>
        <v>#N/A</v>
      </c>
      <c r="BX196" s="66">
        <f t="shared" si="235"/>
        <v>72.5</v>
      </c>
      <c r="BY196" s="66" t="e">
        <f t="shared" si="235"/>
        <v>#N/A</v>
      </c>
      <c r="BZ196" s="66">
        <f t="shared" si="235"/>
        <v>70</v>
      </c>
      <c r="CA196" s="66" t="e">
        <f t="shared" si="235"/>
        <v>#N/A</v>
      </c>
      <c r="CB196" s="66">
        <f t="shared" si="235"/>
        <v>68.5</v>
      </c>
      <c r="CC196" s="66" t="e">
        <f t="shared" si="235"/>
        <v>#N/A</v>
      </c>
      <c r="CD196" s="66" t="e">
        <f t="shared" si="235"/>
        <v>#N/A</v>
      </c>
      <c r="CE196" s="66">
        <f t="shared" si="235"/>
        <v>66.400000000000006</v>
      </c>
      <c r="CF196" s="66" t="e">
        <f t="shared" si="235"/>
        <v>#N/A</v>
      </c>
      <c r="CG196" s="66" t="e">
        <f t="shared" si="235"/>
        <v>#N/A</v>
      </c>
      <c r="CH196" s="66">
        <f t="shared" si="235"/>
        <v>62.35</v>
      </c>
      <c r="CI196" s="66" t="e">
        <f t="shared" si="235"/>
        <v>#N/A</v>
      </c>
      <c r="CJ196" s="66" t="e">
        <f t="shared" si="235"/>
        <v>#N/A</v>
      </c>
      <c r="CK196" s="66" t="e">
        <f t="shared" si="235"/>
        <v>#N/A</v>
      </c>
      <c r="CL196" s="66">
        <f t="shared" si="235"/>
        <v>58.3</v>
      </c>
      <c r="CM196" s="66" t="e">
        <f t="shared" si="236"/>
        <v>#N/A</v>
      </c>
      <c r="CN196" s="66" t="e">
        <f t="shared" si="236"/>
        <v>#N/A</v>
      </c>
      <c r="CO196" s="66">
        <f t="shared" si="236"/>
        <v>36.200000000000003</v>
      </c>
      <c r="CP196" s="66" t="e">
        <f t="shared" si="236"/>
        <v>#N/A</v>
      </c>
      <c r="CQ196" s="66" t="e">
        <f t="shared" si="236"/>
        <v>#N/A</v>
      </c>
      <c r="CR196" s="66" t="e">
        <f t="shared" si="236"/>
        <v>#N/A</v>
      </c>
      <c r="CS196" s="66" t="e">
        <f t="shared" si="230"/>
        <v>#N/A</v>
      </c>
      <c r="CT196" s="66">
        <f t="shared" si="230"/>
        <v>49.1</v>
      </c>
      <c r="CU196" s="66" t="e">
        <f t="shared" si="230"/>
        <v>#N/A</v>
      </c>
      <c r="CV196" s="66" t="e">
        <f t="shared" si="230"/>
        <v>#N/A</v>
      </c>
      <c r="CW196" s="66" t="e">
        <f t="shared" si="211"/>
        <v>#N/A</v>
      </c>
      <c r="CX196" s="66" t="e">
        <f t="shared" si="211"/>
        <v>#N/A</v>
      </c>
      <c r="CY196" s="66">
        <f t="shared" si="211"/>
        <v>50</v>
      </c>
      <c r="CZ196" s="66" t="e">
        <f>IF(#REF!="",NA(),#REF!)</f>
        <v>#REF!</v>
      </c>
      <c r="DA196" s="66" t="e">
        <f>IF(#REF!="",NA(),#REF!)</f>
        <v>#REF!</v>
      </c>
      <c r="DB196" s="66" t="e">
        <f>IF(#REF!="",NA(),#REF!)</f>
        <v>#REF!</v>
      </c>
      <c r="DC196" s="66" t="e">
        <f>IF(#REF!="",NA(),#REF!)</f>
        <v>#REF!</v>
      </c>
      <c r="DD196" s="66" t="e">
        <f>IF(#REF!="",NA(),#REF!)</f>
        <v>#REF!</v>
      </c>
      <c r="DE196" s="66" t="e">
        <f>IF(#REF!="",NA(),#REF!)</f>
        <v>#REF!</v>
      </c>
      <c r="DF196" s="66" t="e">
        <f>IF(#REF!="",NA(),#REF!)</f>
        <v>#REF!</v>
      </c>
      <c r="DG196" s="66" t="e">
        <f>IF(#REF!="",NA(),#REF!)</f>
        <v>#REF!</v>
      </c>
      <c r="DH196" s="66" t="e">
        <f>IF(#REF!="",NA(),#REF!)</f>
        <v>#REF!</v>
      </c>
      <c r="DI196" s="66" t="e">
        <f>IF(#REF!="",NA(),#REF!)</f>
        <v>#REF!</v>
      </c>
      <c r="DJ196" s="66" t="e">
        <f>IF(#REF!="",NA(),#REF!)</f>
        <v>#REF!</v>
      </c>
      <c r="DK196" s="66" t="e">
        <f>IF(#REF!="",NA(),#REF!)</f>
        <v>#REF!</v>
      </c>
      <c r="DL196" s="66" t="e">
        <f>IF(#REF!="",NA(),#REF!)</f>
        <v>#REF!</v>
      </c>
      <c r="DM196" s="66" t="e">
        <f>IF(#REF!="",NA(),#REF!)</f>
        <v>#REF!</v>
      </c>
      <c r="DN196" s="66" t="e">
        <f>IF(#REF!="",NA(),#REF!)</f>
        <v>#REF!</v>
      </c>
      <c r="DO196" s="66" t="e">
        <f>IF(#REF!="",NA(),#REF!)</f>
        <v>#REF!</v>
      </c>
      <c r="DP196" s="66" t="e">
        <f>IF(#REF!="",NA(),#REF!)</f>
        <v>#REF!</v>
      </c>
      <c r="DQ196" s="66" t="e">
        <f>IF(#REF!="",NA(),#REF!)</f>
        <v>#REF!</v>
      </c>
      <c r="DR196" s="66" t="e">
        <f>IF(#REF!="",NA(),#REF!)</f>
        <v>#REF!</v>
      </c>
      <c r="DS196" s="66" t="e">
        <f>IF(#REF!="",NA(),#REF!)</f>
        <v>#REF!</v>
      </c>
      <c r="DT196" s="66" t="e">
        <f>IF(#REF!="",NA(),#REF!)</f>
        <v>#REF!</v>
      </c>
      <c r="DU196" s="66" t="e">
        <f>IF(#REF!="",NA(),#REF!)</f>
        <v>#REF!</v>
      </c>
      <c r="DV196" s="66" t="e">
        <f>IF(#REF!="",NA(),#REF!)</f>
        <v>#REF!</v>
      </c>
      <c r="DW196" s="66" t="e">
        <f>IF(#REF!="",NA(),#REF!)</f>
        <v>#REF!</v>
      </c>
      <c r="DX196" s="67" t="e">
        <f>IF(#REF!="",NA(),#REF!)</f>
        <v>#REF!</v>
      </c>
      <c r="DY196" s="304"/>
      <c r="DZ196" s="307"/>
      <c r="EA196" s="68">
        <f>MAX(I196:BA196)</f>
        <v>72.5</v>
      </c>
      <c r="EB196" s="58" t="s">
        <v>67</v>
      </c>
      <c r="EC196" s="310"/>
      <c r="ED196" s="312"/>
      <c r="EE196" s="313"/>
      <c r="EF196" s="313"/>
      <c r="EG196" s="313"/>
      <c r="EH196" s="313"/>
      <c r="EI196" s="313"/>
      <c r="EJ196" s="53" t="str">
        <f t="shared" si="242"/>
        <v/>
      </c>
      <c r="EK196" s="53" t="str">
        <f t="shared" si="242"/>
        <v/>
      </c>
      <c r="EL196" s="70">
        <f t="shared" si="242"/>
        <v>12.5</v>
      </c>
      <c r="EM196" t="str">
        <f t="shared" si="242"/>
        <v/>
      </c>
      <c r="EN196" t="str">
        <f t="shared" si="242"/>
        <v/>
      </c>
      <c r="EO196">
        <f t="shared" si="242"/>
        <v>30.5</v>
      </c>
      <c r="EP196" t="str">
        <f t="shared" si="242"/>
        <v/>
      </c>
      <c r="EQ196">
        <f t="shared" si="242"/>
        <v>35.9</v>
      </c>
      <c r="ER196" t="str">
        <f t="shared" si="242"/>
        <v/>
      </c>
      <c r="ES196" t="str">
        <f t="shared" si="242"/>
        <v/>
      </c>
      <c r="ET196" t="str">
        <f t="shared" si="242"/>
        <v/>
      </c>
      <c r="EU196" t="str">
        <f t="shared" si="242"/>
        <v/>
      </c>
      <c r="EV196">
        <f t="shared" si="242"/>
        <v>60.7</v>
      </c>
      <c r="EW196" t="str">
        <f t="shared" si="242"/>
        <v/>
      </c>
      <c r="EX196">
        <f t="shared" si="242"/>
        <v>70.400000000000006</v>
      </c>
      <c r="EY196" t="str">
        <f t="shared" si="217"/>
        <v/>
      </c>
      <c r="EZ196" t="str">
        <f t="shared" si="217"/>
        <v/>
      </c>
      <c r="FA196" t="str">
        <f t="shared" si="217"/>
        <v/>
      </c>
      <c r="FB196" t="str">
        <f t="shared" si="217"/>
        <v/>
      </c>
      <c r="FC196">
        <f t="shared" si="217"/>
        <v>72.5</v>
      </c>
      <c r="FD196" t="str">
        <f t="shared" si="217"/>
        <v/>
      </c>
      <c r="FE196">
        <f t="shared" si="217"/>
        <v>70</v>
      </c>
      <c r="FF196" t="str">
        <f t="shared" si="217"/>
        <v/>
      </c>
      <c r="FG196">
        <f t="shared" si="222"/>
        <v>68.5</v>
      </c>
      <c r="FH196" t="str">
        <f t="shared" si="222"/>
        <v/>
      </c>
      <c r="FI196" t="str">
        <f t="shared" si="222"/>
        <v/>
      </c>
      <c r="FJ196">
        <f t="shared" si="222"/>
        <v>66.400000000000006</v>
      </c>
      <c r="FK196" t="str">
        <f t="shared" si="222"/>
        <v/>
      </c>
      <c r="FL196" t="str">
        <f t="shared" si="222"/>
        <v/>
      </c>
      <c r="FM196">
        <f t="shared" si="222"/>
        <v>62.35</v>
      </c>
      <c r="FN196" t="str">
        <f t="shared" si="222"/>
        <v/>
      </c>
      <c r="FO196" t="str">
        <f t="shared" si="222"/>
        <v/>
      </c>
      <c r="FP196" t="str">
        <f t="shared" si="229"/>
        <v/>
      </c>
      <c r="FQ196">
        <f t="shared" si="229"/>
        <v>58.3</v>
      </c>
      <c r="FR196" t="str">
        <f t="shared" si="229"/>
        <v/>
      </c>
      <c r="FS196" t="str">
        <f t="shared" si="229"/>
        <v/>
      </c>
      <c r="FT196">
        <f t="shared" si="229"/>
        <v>36.200000000000003</v>
      </c>
      <c r="FU196" t="str">
        <f t="shared" si="229"/>
        <v/>
      </c>
      <c r="FV196" t="str">
        <f t="shared" si="229"/>
        <v/>
      </c>
      <c r="FW196" t="str">
        <f t="shared" si="229"/>
        <v/>
      </c>
      <c r="FX196" t="str">
        <f t="shared" si="229"/>
        <v/>
      </c>
      <c r="FY196">
        <f t="shared" si="229"/>
        <v>49.1</v>
      </c>
      <c r="FZ196" t="str">
        <f t="shared" si="229"/>
        <v/>
      </c>
      <c r="GA196" t="str">
        <f t="shared" si="229"/>
        <v/>
      </c>
      <c r="GB196" t="str">
        <f t="shared" si="237"/>
        <v/>
      </c>
      <c r="GC196" t="str">
        <f t="shared" si="237"/>
        <v/>
      </c>
      <c r="GD196">
        <f t="shared" si="237"/>
        <v>50</v>
      </c>
      <c r="GE196" t="str">
        <f t="shared" si="227"/>
        <v/>
      </c>
      <c r="GF196" t="str">
        <f t="shared" si="227"/>
        <v/>
      </c>
      <c r="GG196" t="str">
        <f t="shared" si="227"/>
        <v/>
      </c>
      <c r="GH196" t="str">
        <f t="shared" si="227"/>
        <v/>
      </c>
      <c r="GI196" t="str">
        <f t="shared" si="227"/>
        <v/>
      </c>
      <c r="GJ196" t="str">
        <f t="shared" si="227"/>
        <v/>
      </c>
      <c r="GK196" t="str">
        <f t="shared" si="227"/>
        <v/>
      </c>
      <c r="GL196" t="str">
        <f t="shared" si="227"/>
        <v/>
      </c>
      <c r="GM196" t="str">
        <f t="shared" si="227"/>
        <v/>
      </c>
      <c r="GN196" t="str">
        <f t="shared" si="227"/>
        <v/>
      </c>
      <c r="GO196" t="str">
        <f t="shared" si="227"/>
        <v/>
      </c>
      <c r="GP196" t="str">
        <f t="shared" si="227"/>
        <v/>
      </c>
      <c r="GQ196" t="str">
        <f t="shared" si="227"/>
        <v/>
      </c>
      <c r="GR196" t="str">
        <f t="shared" si="227"/>
        <v/>
      </c>
      <c r="GS196" t="str">
        <f t="shared" si="228"/>
        <v/>
      </c>
      <c r="GT196" t="str">
        <f t="shared" si="228"/>
        <v/>
      </c>
      <c r="GU196" t="str">
        <f t="shared" si="228"/>
        <v/>
      </c>
      <c r="GV196" t="str">
        <f t="shared" si="228"/>
        <v/>
      </c>
      <c r="GW196" t="str">
        <f t="shared" si="228"/>
        <v/>
      </c>
      <c r="GX196" t="str">
        <f t="shared" si="228"/>
        <v/>
      </c>
      <c r="GY196" t="str">
        <f t="shared" si="228"/>
        <v/>
      </c>
      <c r="GZ196" t="str">
        <f t="shared" si="223"/>
        <v/>
      </c>
      <c r="HA196" t="str">
        <f t="shared" si="223"/>
        <v/>
      </c>
      <c r="HB196" t="str">
        <f t="shared" si="223"/>
        <v/>
      </c>
      <c r="HC196" s="71" t="str">
        <f t="shared" si="213"/>
        <v/>
      </c>
      <c r="HD196" s="313"/>
      <c r="HE196" s="313"/>
      <c r="HF196" s="313"/>
      <c r="HG196" s="313"/>
      <c r="HH196" s="313"/>
      <c r="HI196" s="316"/>
      <c r="HM196" s="70"/>
      <c r="KC196" s="71"/>
      <c r="KE196" s="318"/>
      <c r="KF196" s="72"/>
      <c r="KG196" s="72"/>
      <c r="KH196" s="73"/>
      <c r="KI196" s="74"/>
      <c r="KJ196" s="74"/>
      <c r="KK196" s="74"/>
      <c r="KL196" s="74"/>
      <c r="KM196" s="74"/>
      <c r="KN196" s="74"/>
      <c r="KO196" s="74"/>
      <c r="KP196" s="74"/>
      <c r="KQ196" s="74"/>
      <c r="KR196" s="74"/>
      <c r="KS196" s="74"/>
      <c r="KT196" s="74"/>
      <c r="KU196" s="74"/>
      <c r="KV196" s="74"/>
      <c r="KW196" s="74"/>
      <c r="KX196" s="74"/>
      <c r="KY196" s="74"/>
      <c r="KZ196" s="74"/>
      <c r="LA196" s="74"/>
      <c r="LB196" s="74"/>
      <c r="LC196" s="74"/>
      <c r="LD196" s="74"/>
      <c r="LE196" s="74"/>
      <c r="LF196" s="74"/>
      <c r="LG196" s="74"/>
      <c r="LH196" s="74"/>
      <c r="LI196" s="74"/>
      <c r="LJ196" s="74"/>
      <c r="LK196" s="74"/>
      <c r="LL196" s="74"/>
      <c r="LM196" s="74"/>
      <c r="LN196" s="74"/>
      <c r="LO196" s="74"/>
      <c r="LP196" s="74"/>
      <c r="LQ196" s="74"/>
      <c r="LR196" s="74"/>
      <c r="LS196" s="74"/>
      <c r="LT196" s="74"/>
      <c r="LU196" s="74"/>
      <c r="LV196" s="74"/>
      <c r="LW196" s="74"/>
      <c r="LX196" s="74"/>
      <c r="LY196" s="74"/>
      <c r="LZ196" s="74"/>
    </row>
    <row r="197" spans="1:434" ht="17" thickBot="1">
      <c r="A197" s="319"/>
      <c r="B197" s="307"/>
      <c r="C197" s="307"/>
      <c r="D197" s="307"/>
      <c r="E197" s="58" t="s">
        <v>68</v>
      </c>
      <c r="F197" s="310"/>
      <c r="G197" s="99"/>
      <c r="H197" s="99"/>
      <c r="I197" s="59">
        <v>8.9</v>
      </c>
      <c r="J197" s="60"/>
      <c r="K197" s="61"/>
      <c r="L197" s="60">
        <v>29.2</v>
      </c>
      <c r="M197" s="61"/>
      <c r="N197" s="60">
        <v>27.6</v>
      </c>
      <c r="O197" s="61"/>
      <c r="P197" s="61"/>
      <c r="Q197" s="61"/>
      <c r="R197" s="61"/>
      <c r="S197" s="60">
        <v>25.2</v>
      </c>
      <c r="T197" s="60"/>
      <c r="U197" s="60">
        <v>21.8</v>
      </c>
      <c r="V197" s="61"/>
      <c r="W197" s="61"/>
      <c r="X197" s="61"/>
      <c r="Y197" s="60"/>
      <c r="Z197" s="60">
        <v>22.5</v>
      </c>
      <c r="AA197" s="61"/>
      <c r="AB197" s="60">
        <v>21.6</v>
      </c>
      <c r="AC197" s="61"/>
      <c r="AD197" s="60">
        <v>21.5</v>
      </c>
      <c r="AE197" s="60"/>
      <c r="AF197" s="61"/>
      <c r="AG197" s="60">
        <v>21.3</v>
      </c>
      <c r="AH197" s="61"/>
      <c r="AI197" s="61"/>
      <c r="AJ197" s="60">
        <v>25.85</v>
      </c>
      <c r="AK197" s="62"/>
      <c r="AL197" s="62"/>
      <c r="AM197" s="62"/>
      <c r="AN197" s="63">
        <v>30.4</v>
      </c>
      <c r="AO197" s="62"/>
      <c r="AP197" s="62"/>
      <c r="AQ197" s="63">
        <v>23.1</v>
      </c>
      <c r="AR197" s="62"/>
      <c r="AS197" s="62"/>
      <c r="AT197" s="62"/>
      <c r="AU197" s="62"/>
      <c r="AV197" s="63">
        <v>35.5</v>
      </c>
      <c r="AW197" s="62"/>
      <c r="AX197" s="62"/>
      <c r="AY197" s="63"/>
      <c r="AZ197" s="63"/>
      <c r="BA197" s="64">
        <v>42.4</v>
      </c>
      <c r="BC197" s="319"/>
      <c r="BD197">
        <v>0</v>
      </c>
      <c r="BE197" s="65" t="e">
        <f t="shared" si="234"/>
        <v>#N/A</v>
      </c>
      <c r="BF197" s="65" t="e">
        <f t="shared" si="234"/>
        <v>#N/A</v>
      </c>
      <c r="BG197" s="65">
        <f t="shared" si="234"/>
        <v>8.9</v>
      </c>
      <c r="BH197" s="66" t="e">
        <f t="shared" si="234"/>
        <v>#N/A</v>
      </c>
      <c r="BI197" s="66" t="e">
        <f t="shared" si="234"/>
        <v>#N/A</v>
      </c>
      <c r="BJ197" s="66">
        <f t="shared" si="234"/>
        <v>29.2</v>
      </c>
      <c r="BK197" s="66" t="e">
        <f t="shared" si="234"/>
        <v>#N/A</v>
      </c>
      <c r="BL197" s="66">
        <f t="shared" si="234"/>
        <v>27.6</v>
      </c>
      <c r="BM197" s="66" t="e">
        <f t="shared" si="234"/>
        <v>#N/A</v>
      </c>
      <c r="BN197" s="66" t="e">
        <f t="shared" si="234"/>
        <v>#N/A</v>
      </c>
      <c r="BO197" s="66" t="e">
        <f t="shared" si="234"/>
        <v>#N/A</v>
      </c>
      <c r="BP197" s="66" t="e">
        <f t="shared" si="234"/>
        <v>#N/A</v>
      </c>
      <c r="BQ197" s="66">
        <f t="shared" si="234"/>
        <v>25.2</v>
      </c>
      <c r="BR197" s="66" t="e">
        <f t="shared" si="234"/>
        <v>#N/A</v>
      </c>
      <c r="BS197" s="66">
        <f t="shared" si="234"/>
        <v>21.8</v>
      </c>
      <c r="BT197" s="66" t="e">
        <f t="shared" si="234"/>
        <v>#N/A</v>
      </c>
      <c r="BU197" s="66" t="e">
        <f t="shared" si="238"/>
        <v>#N/A</v>
      </c>
      <c r="BV197" s="66" t="e">
        <f t="shared" si="238"/>
        <v>#N/A</v>
      </c>
      <c r="BW197" s="66" t="e">
        <f t="shared" si="235"/>
        <v>#N/A</v>
      </c>
      <c r="BX197" s="66">
        <f t="shared" si="235"/>
        <v>22.5</v>
      </c>
      <c r="BY197" s="66" t="e">
        <f t="shared" si="235"/>
        <v>#N/A</v>
      </c>
      <c r="BZ197" s="66">
        <f t="shared" si="235"/>
        <v>21.6</v>
      </c>
      <c r="CA197" s="66" t="e">
        <f t="shared" si="235"/>
        <v>#N/A</v>
      </c>
      <c r="CB197" s="66">
        <f t="shared" si="235"/>
        <v>21.5</v>
      </c>
      <c r="CC197" s="66" t="e">
        <f t="shared" si="235"/>
        <v>#N/A</v>
      </c>
      <c r="CD197" s="66" t="e">
        <f t="shared" si="235"/>
        <v>#N/A</v>
      </c>
      <c r="CE197" s="66">
        <f t="shared" si="235"/>
        <v>21.3</v>
      </c>
      <c r="CF197" s="66" t="e">
        <f t="shared" si="235"/>
        <v>#N/A</v>
      </c>
      <c r="CG197" s="66" t="e">
        <f t="shared" si="235"/>
        <v>#N/A</v>
      </c>
      <c r="CH197" s="66">
        <f t="shared" si="235"/>
        <v>25.85</v>
      </c>
      <c r="CI197" s="66" t="e">
        <f t="shared" si="235"/>
        <v>#N/A</v>
      </c>
      <c r="CJ197" s="66" t="e">
        <f t="shared" si="235"/>
        <v>#N/A</v>
      </c>
      <c r="CK197" s="66" t="e">
        <f t="shared" si="235"/>
        <v>#N/A</v>
      </c>
      <c r="CL197" s="66">
        <f t="shared" si="235"/>
        <v>30.4</v>
      </c>
      <c r="CM197" s="66" t="e">
        <f t="shared" si="236"/>
        <v>#N/A</v>
      </c>
      <c r="CN197" s="66" t="e">
        <f t="shared" si="236"/>
        <v>#N/A</v>
      </c>
      <c r="CO197" s="66">
        <f t="shared" si="236"/>
        <v>23.1</v>
      </c>
      <c r="CP197" s="66" t="e">
        <f t="shared" si="236"/>
        <v>#N/A</v>
      </c>
      <c r="CQ197" s="66" t="e">
        <f t="shared" si="236"/>
        <v>#N/A</v>
      </c>
      <c r="CR197" s="66" t="e">
        <f t="shared" si="236"/>
        <v>#N/A</v>
      </c>
      <c r="CS197" s="66" t="e">
        <f t="shared" si="230"/>
        <v>#N/A</v>
      </c>
      <c r="CT197" s="66">
        <f t="shared" si="230"/>
        <v>35.5</v>
      </c>
      <c r="CU197" s="66" t="e">
        <f t="shared" si="230"/>
        <v>#N/A</v>
      </c>
      <c r="CV197" s="66" t="e">
        <f t="shared" si="230"/>
        <v>#N/A</v>
      </c>
      <c r="CW197" s="66" t="e">
        <f t="shared" si="211"/>
        <v>#N/A</v>
      </c>
      <c r="CX197" s="66" t="e">
        <f t="shared" si="211"/>
        <v>#N/A</v>
      </c>
      <c r="CY197" s="66">
        <f t="shared" si="211"/>
        <v>42.4</v>
      </c>
      <c r="CZ197" s="66" t="e">
        <f>IF(#REF!="",NA(),#REF!)</f>
        <v>#REF!</v>
      </c>
      <c r="DA197" s="66" t="e">
        <f>IF(#REF!="",NA(),#REF!)</f>
        <v>#REF!</v>
      </c>
      <c r="DB197" s="66" t="e">
        <f>IF(#REF!="",NA(),#REF!)</f>
        <v>#REF!</v>
      </c>
      <c r="DC197" s="66" t="e">
        <f>IF(#REF!="",NA(),#REF!)</f>
        <v>#REF!</v>
      </c>
      <c r="DD197" s="66" t="e">
        <f>IF(#REF!="",NA(),#REF!)</f>
        <v>#REF!</v>
      </c>
      <c r="DE197" s="66" t="e">
        <f>IF(#REF!="",NA(),#REF!)</f>
        <v>#REF!</v>
      </c>
      <c r="DF197" s="66" t="e">
        <f>IF(#REF!="",NA(),#REF!)</f>
        <v>#REF!</v>
      </c>
      <c r="DG197" s="66" t="e">
        <f>IF(#REF!="",NA(),#REF!)</f>
        <v>#REF!</v>
      </c>
      <c r="DH197" s="66" t="e">
        <f>IF(#REF!="",NA(),#REF!)</f>
        <v>#REF!</v>
      </c>
      <c r="DI197" s="66" t="e">
        <f>IF(#REF!="",NA(),#REF!)</f>
        <v>#REF!</v>
      </c>
      <c r="DJ197" s="66" t="e">
        <f>IF(#REF!="",NA(),#REF!)</f>
        <v>#REF!</v>
      </c>
      <c r="DK197" s="66" t="e">
        <f>IF(#REF!="",NA(),#REF!)</f>
        <v>#REF!</v>
      </c>
      <c r="DL197" s="66" t="e">
        <f>IF(#REF!="",NA(),#REF!)</f>
        <v>#REF!</v>
      </c>
      <c r="DM197" s="66" t="e">
        <f>IF(#REF!="",NA(),#REF!)</f>
        <v>#REF!</v>
      </c>
      <c r="DN197" s="66" t="e">
        <f>IF(#REF!="",NA(),#REF!)</f>
        <v>#REF!</v>
      </c>
      <c r="DO197" s="66" t="e">
        <f>IF(#REF!="",NA(),#REF!)</f>
        <v>#REF!</v>
      </c>
      <c r="DP197" s="66" t="e">
        <f>IF(#REF!="",NA(),#REF!)</f>
        <v>#REF!</v>
      </c>
      <c r="DQ197" s="66" t="e">
        <f>IF(#REF!="",NA(),#REF!)</f>
        <v>#REF!</v>
      </c>
      <c r="DR197" s="66" t="e">
        <f>IF(#REF!="",NA(),#REF!)</f>
        <v>#REF!</v>
      </c>
      <c r="DS197" s="66" t="e">
        <f>IF(#REF!="",NA(),#REF!)</f>
        <v>#REF!</v>
      </c>
      <c r="DT197" s="66" t="e">
        <f>IF(#REF!="",NA(),#REF!)</f>
        <v>#REF!</v>
      </c>
      <c r="DU197" s="66" t="e">
        <f>IF(#REF!="",NA(),#REF!)</f>
        <v>#REF!</v>
      </c>
      <c r="DV197" s="66" t="e">
        <f>IF(#REF!="",NA(),#REF!)</f>
        <v>#REF!</v>
      </c>
      <c r="DW197" s="66" t="e">
        <f>IF(#REF!="",NA(),#REF!)</f>
        <v>#REF!</v>
      </c>
      <c r="DX197" s="67" t="e">
        <f>IF(#REF!="",NA(),#REF!)</f>
        <v>#REF!</v>
      </c>
      <c r="DY197" s="304"/>
      <c r="DZ197" s="307"/>
      <c r="EA197" s="68"/>
      <c r="EB197" s="58" t="s">
        <v>69</v>
      </c>
      <c r="EC197" s="310"/>
      <c r="ED197" s="312"/>
      <c r="EE197" s="313"/>
      <c r="EF197" s="313"/>
      <c r="EG197" s="313"/>
      <c r="EH197" s="313"/>
      <c r="EI197" s="313"/>
      <c r="EJ197" s="53" t="str">
        <f t="shared" si="242"/>
        <v/>
      </c>
      <c r="EK197" s="53" t="str">
        <f t="shared" si="242"/>
        <v/>
      </c>
      <c r="EL197" s="70">
        <f t="shared" si="242"/>
        <v>8.9</v>
      </c>
      <c r="EM197" t="str">
        <f t="shared" si="242"/>
        <v/>
      </c>
      <c r="EN197" t="str">
        <f t="shared" si="242"/>
        <v/>
      </c>
      <c r="EO197">
        <f t="shared" si="242"/>
        <v>29.2</v>
      </c>
      <c r="EP197" t="str">
        <f t="shared" si="242"/>
        <v/>
      </c>
      <c r="EQ197">
        <f t="shared" si="242"/>
        <v>27.6</v>
      </c>
      <c r="ER197" t="str">
        <f t="shared" si="242"/>
        <v/>
      </c>
      <c r="ES197" t="str">
        <f t="shared" si="242"/>
        <v/>
      </c>
      <c r="ET197" t="str">
        <f t="shared" si="242"/>
        <v/>
      </c>
      <c r="EU197" t="str">
        <f t="shared" si="242"/>
        <v/>
      </c>
      <c r="EV197">
        <f t="shared" si="242"/>
        <v>25.2</v>
      </c>
      <c r="EW197" t="str">
        <f t="shared" si="242"/>
        <v/>
      </c>
      <c r="EX197">
        <f t="shared" si="242"/>
        <v>21.8</v>
      </c>
      <c r="EY197" t="str">
        <f t="shared" si="217"/>
        <v/>
      </c>
      <c r="EZ197" t="str">
        <f t="shared" si="217"/>
        <v/>
      </c>
      <c r="FA197" t="str">
        <f t="shared" si="217"/>
        <v/>
      </c>
      <c r="FB197" t="str">
        <f t="shared" si="217"/>
        <v/>
      </c>
      <c r="FC197">
        <f t="shared" si="217"/>
        <v>22.5</v>
      </c>
      <c r="FD197" t="str">
        <f t="shared" si="217"/>
        <v/>
      </c>
      <c r="FE197">
        <f t="shared" si="217"/>
        <v>21.6</v>
      </c>
      <c r="FF197" t="str">
        <f t="shared" si="217"/>
        <v/>
      </c>
      <c r="FG197">
        <f t="shared" si="222"/>
        <v>21.5</v>
      </c>
      <c r="FH197" t="str">
        <f t="shared" si="222"/>
        <v/>
      </c>
      <c r="FI197" t="str">
        <f t="shared" si="222"/>
        <v/>
      </c>
      <c r="FJ197">
        <f t="shared" si="222"/>
        <v>21.3</v>
      </c>
      <c r="FK197" t="str">
        <f t="shared" si="222"/>
        <v/>
      </c>
      <c r="FL197" t="str">
        <f t="shared" si="222"/>
        <v/>
      </c>
      <c r="FM197">
        <f t="shared" si="222"/>
        <v>25.85</v>
      </c>
      <c r="FN197" t="str">
        <f t="shared" si="222"/>
        <v/>
      </c>
      <c r="FO197" t="str">
        <f t="shared" si="222"/>
        <v/>
      </c>
      <c r="FP197" t="str">
        <f t="shared" si="229"/>
        <v/>
      </c>
      <c r="FQ197">
        <f t="shared" si="229"/>
        <v>30.4</v>
      </c>
      <c r="FR197" t="str">
        <f t="shared" si="229"/>
        <v/>
      </c>
      <c r="FS197" t="str">
        <f t="shared" si="229"/>
        <v/>
      </c>
      <c r="FT197">
        <f t="shared" si="229"/>
        <v>23.1</v>
      </c>
      <c r="FU197" t="str">
        <f t="shared" si="229"/>
        <v/>
      </c>
      <c r="FV197" t="str">
        <f t="shared" si="229"/>
        <v/>
      </c>
      <c r="FW197" t="str">
        <f t="shared" si="229"/>
        <v/>
      </c>
      <c r="FX197" t="str">
        <f t="shared" si="229"/>
        <v/>
      </c>
      <c r="FY197">
        <f t="shared" si="229"/>
        <v>35.5</v>
      </c>
      <c r="FZ197" t="str">
        <f t="shared" si="229"/>
        <v/>
      </c>
      <c r="GA197" t="str">
        <f t="shared" si="229"/>
        <v/>
      </c>
      <c r="GB197" t="str">
        <f t="shared" si="237"/>
        <v/>
      </c>
      <c r="GC197" t="str">
        <f t="shared" si="237"/>
        <v/>
      </c>
      <c r="GD197">
        <f t="shared" si="237"/>
        <v>42.4</v>
      </c>
      <c r="GE197" t="str">
        <f t="shared" si="227"/>
        <v/>
      </c>
      <c r="GF197" t="str">
        <f t="shared" si="227"/>
        <v/>
      </c>
      <c r="GG197" t="str">
        <f t="shared" si="227"/>
        <v/>
      </c>
      <c r="GH197" t="str">
        <f t="shared" si="227"/>
        <v/>
      </c>
      <c r="GI197" t="str">
        <f t="shared" si="227"/>
        <v/>
      </c>
      <c r="GJ197" t="str">
        <f t="shared" si="227"/>
        <v/>
      </c>
      <c r="GK197" t="str">
        <f t="shared" si="227"/>
        <v/>
      </c>
      <c r="GL197" t="str">
        <f t="shared" si="227"/>
        <v/>
      </c>
      <c r="GM197" t="str">
        <f t="shared" si="227"/>
        <v/>
      </c>
      <c r="GN197" t="str">
        <f t="shared" si="227"/>
        <v/>
      </c>
      <c r="GO197" t="str">
        <f t="shared" si="227"/>
        <v/>
      </c>
      <c r="GP197" t="str">
        <f t="shared" si="227"/>
        <v/>
      </c>
      <c r="GQ197" t="str">
        <f t="shared" si="227"/>
        <v/>
      </c>
      <c r="GR197" t="str">
        <f t="shared" si="227"/>
        <v/>
      </c>
      <c r="GS197" t="str">
        <f t="shared" si="228"/>
        <v/>
      </c>
      <c r="GT197" t="str">
        <f t="shared" si="228"/>
        <v/>
      </c>
      <c r="GU197" t="str">
        <f t="shared" si="228"/>
        <v/>
      </c>
      <c r="GV197" t="str">
        <f t="shared" si="228"/>
        <v/>
      </c>
      <c r="GW197" t="str">
        <f t="shared" si="228"/>
        <v/>
      </c>
      <c r="GX197" t="str">
        <f t="shared" si="228"/>
        <v/>
      </c>
      <c r="GY197" t="str">
        <f t="shared" si="228"/>
        <v/>
      </c>
      <c r="GZ197" t="str">
        <f t="shared" si="223"/>
        <v/>
      </c>
      <c r="HA197" t="str">
        <f t="shared" si="223"/>
        <v/>
      </c>
      <c r="HB197" t="str">
        <f t="shared" si="223"/>
        <v/>
      </c>
      <c r="HC197" s="71" t="str">
        <f t="shared" si="213"/>
        <v/>
      </c>
      <c r="HD197" s="313"/>
      <c r="HE197" s="313"/>
      <c r="HF197" s="313"/>
      <c r="HG197" s="313"/>
      <c r="HH197" s="313"/>
      <c r="HI197" s="316"/>
      <c r="HM197" s="70"/>
      <c r="KC197" s="71"/>
      <c r="KE197" s="318"/>
      <c r="KF197" s="72"/>
      <c r="KG197" s="72"/>
      <c r="KH197" s="73"/>
      <c r="KI197" s="74"/>
      <c r="KJ197" s="74"/>
      <c r="KK197" s="74"/>
      <c r="KL197" s="74"/>
      <c r="KM197" s="74"/>
      <c r="KN197" s="74"/>
      <c r="KO197" s="74"/>
      <c r="KP197" s="74"/>
      <c r="KQ197" s="74"/>
      <c r="KR197" s="74"/>
      <c r="KS197" s="74"/>
      <c r="KT197" s="74"/>
      <c r="KU197" s="74"/>
      <c r="KV197" s="74"/>
      <c r="KW197" s="74"/>
      <c r="KX197" s="74"/>
      <c r="KY197" s="74"/>
      <c r="KZ197" s="74"/>
      <c r="LA197" s="74"/>
      <c r="LB197" s="74"/>
      <c r="LC197" s="74"/>
      <c r="LD197" s="74"/>
      <c r="LE197" s="74"/>
      <c r="LF197" s="74"/>
      <c r="LG197" s="74"/>
      <c r="LH197" s="74"/>
      <c r="LI197" s="74"/>
      <c r="LJ197" s="74"/>
      <c r="LK197" s="74"/>
      <c r="LL197" s="74"/>
      <c r="LM197" s="74"/>
      <c r="LN197" s="74"/>
      <c r="LO197" s="74"/>
      <c r="LP197" s="74"/>
      <c r="LQ197" s="74"/>
      <c r="LR197" s="74"/>
      <c r="LS197" s="74"/>
      <c r="LT197" s="74"/>
      <c r="LU197" s="74"/>
      <c r="LV197" s="74"/>
      <c r="LW197" s="74"/>
      <c r="LX197" s="74"/>
      <c r="LY197" s="74"/>
      <c r="LZ197" s="74"/>
    </row>
    <row r="198" spans="1:434" ht="17" thickBot="1">
      <c r="A198" s="319"/>
      <c r="B198" s="307"/>
      <c r="C198" s="307"/>
      <c r="D198" s="307"/>
      <c r="E198" s="58" t="s">
        <v>70</v>
      </c>
      <c r="F198" s="310"/>
      <c r="G198" s="99"/>
      <c r="H198" s="99"/>
      <c r="I198" s="59">
        <v>5</v>
      </c>
      <c r="J198" s="60"/>
      <c r="K198" s="61"/>
      <c r="L198" s="60">
        <v>2</v>
      </c>
      <c r="M198" s="61"/>
      <c r="N198" s="60">
        <v>1.4</v>
      </c>
      <c r="O198" s="61"/>
      <c r="P198" s="61"/>
      <c r="Q198" s="61"/>
      <c r="R198" s="61"/>
      <c r="S198" s="60">
        <v>3.1</v>
      </c>
      <c r="T198" s="60"/>
      <c r="U198" s="60">
        <v>2.5</v>
      </c>
      <c r="V198" s="61"/>
      <c r="W198" s="61"/>
      <c r="X198" s="61"/>
      <c r="Y198" s="60"/>
      <c r="Z198" s="60">
        <v>2</v>
      </c>
      <c r="AA198" s="61"/>
      <c r="AB198" s="60">
        <v>3.2</v>
      </c>
      <c r="AC198" s="61"/>
      <c r="AD198" s="60">
        <v>2</v>
      </c>
      <c r="AE198" s="60"/>
      <c r="AF198" s="61"/>
      <c r="AG198" s="60">
        <v>1.9</v>
      </c>
      <c r="AH198" s="61"/>
      <c r="AI198" s="61"/>
      <c r="AJ198" s="60">
        <v>6.9</v>
      </c>
      <c r="AK198" s="62"/>
      <c r="AL198" s="62"/>
      <c r="AM198" s="62"/>
      <c r="AN198" s="63">
        <v>11.9</v>
      </c>
      <c r="AO198" s="62"/>
      <c r="AP198" s="62"/>
      <c r="AQ198" s="63">
        <v>9.3000000000000007</v>
      </c>
      <c r="AR198" s="62"/>
      <c r="AS198" s="62"/>
      <c r="AT198" s="62"/>
      <c r="AU198" s="62"/>
      <c r="AV198" s="63">
        <v>4.9000000000000004</v>
      </c>
      <c r="AW198" s="62"/>
      <c r="AX198" s="62"/>
      <c r="AY198" s="63"/>
      <c r="AZ198" s="63"/>
      <c r="BA198" s="64">
        <v>2.5</v>
      </c>
      <c r="BC198" s="319"/>
      <c r="BD198">
        <v>0</v>
      </c>
      <c r="BE198" s="65" t="e">
        <f t="shared" si="234"/>
        <v>#N/A</v>
      </c>
      <c r="BF198" s="65" t="e">
        <f t="shared" si="234"/>
        <v>#N/A</v>
      </c>
      <c r="BG198" s="65">
        <f t="shared" si="234"/>
        <v>5</v>
      </c>
      <c r="BH198" s="66" t="e">
        <f t="shared" si="234"/>
        <v>#N/A</v>
      </c>
      <c r="BI198" s="66" t="e">
        <f t="shared" si="234"/>
        <v>#N/A</v>
      </c>
      <c r="BJ198" s="66">
        <f t="shared" si="234"/>
        <v>2</v>
      </c>
      <c r="BK198" s="66" t="e">
        <f t="shared" si="234"/>
        <v>#N/A</v>
      </c>
      <c r="BL198" s="66">
        <f t="shared" si="234"/>
        <v>1.4</v>
      </c>
      <c r="BM198" s="66" t="e">
        <f t="shared" si="234"/>
        <v>#N/A</v>
      </c>
      <c r="BN198" s="66" t="e">
        <f t="shared" si="234"/>
        <v>#N/A</v>
      </c>
      <c r="BO198" s="66" t="e">
        <f t="shared" si="234"/>
        <v>#N/A</v>
      </c>
      <c r="BP198" s="66" t="e">
        <f t="shared" si="234"/>
        <v>#N/A</v>
      </c>
      <c r="BQ198" s="66">
        <f t="shared" si="234"/>
        <v>3.1</v>
      </c>
      <c r="BR198" s="66" t="e">
        <f t="shared" si="234"/>
        <v>#N/A</v>
      </c>
      <c r="BS198" s="66">
        <f t="shared" si="234"/>
        <v>2.5</v>
      </c>
      <c r="BT198" s="66" t="e">
        <f t="shared" si="234"/>
        <v>#N/A</v>
      </c>
      <c r="BU198" s="66" t="e">
        <f t="shared" si="238"/>
        <v>#N/A</v>
      </c>
      <c r="BV198" s="66" t="e">
        <f t="shared" si="238"/>
        <v>#N/A</v>
      </c>
      <c r="BW198" s="66" t="e">
        <f t="shared" si="235"/>
        <v>#N/A</v>
      </c>
      <c r="BX198" s="66">
        <f t="shared" si="235"/>
        <v>2</v>
      </c>
      <c r="BY198" s="66" t="e">
        <f t="shared" si="235"/>
        <v>#N/A</v>
      </c>
      <c r="BZ198" s="66">
        <f t="shared" si="235"/>
        <v>3.2</v>
      </c>
      <c r="CA198" s="66" t="e">
        <f t="shared" si="235"/>
        <v>#N/A</v>
      </c>
      <c r="CB198" s="66">
        <f t="shared" si="235"/>
        <v>2</v>
      </c>
      <c r="CC198" s="66" t="e">
        <f t="shared" si="235"/>
        <v>#N/A</v>
      </c>
      <c r="CD198" s="66" t="e">
        <f t="shared" si="235"/>
        <v>#N/A</v>
      </c>
      <c r="CE198" s="66">
        <f t="shared" si="235"/>
        <v>1.9</v>
      </c>
      <c r="CF198" s="66" t="e">
        <f t="shared" si="235"/>
        <v>#N/A</v>
      </c>
      <c r="CG198" s="66" t="e">
        <f t="shared" si="235"/>
        <v>#N/A</v>
      </c>
      <c r="CH198" s="66">
        <f t="shared" si="235"/>
        <v>6.9</v>
      </c>
      <c r="CI198" s="66" t="e">
        <f t="shared" si="235"/>
        <v>#N/A</v>
      </c>
      <c r="CJ198" s="66" t="e">
        <f t="shared" si="235"/>
        <v>#N/A</v>
      </c>
      <c r="CK198" s="66" t="e">
        <f t="shared" si="235"/>
        <v>#N/A</v>
      </c>
      <c r="CL198" s="66">
        <f t="shared" si="235"/>
        <v>11.9</v>
      </c>
      <c r="CM198" s="66" t="e">
        <f t="shared" si="236"/>
        <v>#N/A</v>
      </c>
      <c r="CN198" s="66" t="e">
        <f t="shared" si="236"/>
        <v>#N/A</v>
      </c>
      <c r="CO198" s="66">
        <f t="shared" si="236"/>
        <v>9.3000000000000007</v>
      </c>
      <c r="CP198" s="66" t="e">
        <f t="shared" si="236"/>
        <v>#N/A</v>
      </c>
      <c r="CQ198" s="66" t="e">
        <f t="shared" si="236"/>
        <v>#N/A</v>
      </c>
      <c r="CR198" s="66" t="e">
        <f t="shared" si="236"/>
        <v>#N/A</v>
      </c>
      <c r="CS198" s="66" t="e">
        <f t="shared" si="230"/>
        <v>#N/A</v>
      </c>
      <c r="CT198" s="66">
        <f t="shared" si="230"/>
        <v>4.9000000000000004</v>
      </c>
      <c r="CU198" s="66" t="e">
        <f t="shared" si="230"/>
        <v>#N/A</v>
      </c>
      <c r="CV198" s="66" t="e">
        <f t="shared" si="230"/>
        <v>#N/A</v>
      </c>
      <c r="CW198" s="66" t="e">
        <f t="shared" si="211"/>
        <v>#N/A</v>
      </c>
      <c r="CX198" s="66" t="e">
        <f t="shared" si="211"/>
        <v>#N/A</v>
      </c>
      <c r="CY198" s="66">
        <f t="shared" si="211"/>
        <v>2.5</v>
      </c>
      <c r="CZ198" s="66" t="e">
        <f>IF(#REF!="",NA(),#REF!)</f>
        <v>#REF!</v>
      </c>
      <c r="DA198" s="66" t="e">
        <f>IF(#REF!="",NA(),#REF!)</f>
        <v>#REF!</v>
      </c>
      <c r="DB198" s="66" t="e">
        <f>IF(#REF!="",NA(),#REF!)</f>
        <v>#REF!</v>
      </c>
      <c r="DC198" s="66" t="e">
        <f>IF(#REF!="",NA(),#REF!)</f>
        <v>#REF!</v>
      </c>
      <c r="DD198" s="66" t="e">
        <f>IF(#REF!="",NA(),#REF!)</f>
        <v>#REF!</v>
      </c>
      <c r="DE198" s="66" t="e">
        <f>IF(#REF!="",NA(),#REF!)</f>
        <v>#REF!</v>
      </c>
      <c r="DF198" s="66" t="e">
        <f>IF(#REF!="",NA(),#REF!)</f>
        <v>#REF!</v>
      </c>
      <c r="DG198" s="66" t="e">
        <f>IF(#REF!="",NA(),#REF!)</f>
        <v>#REF!</v>
      </c>
      <c r="DH198" s="66" t="e">
        <f>IF(#REF!="",NA(),#REF!)</f>
        <v>#REF!</v>
      </c>
      <c r="DI198" s="66" t="e">
        <f>IF(#REF!="",NA(),#REF!)</f>
        <v>#REF!</v>
      </c>
      <c r="DJ198" s="66" t="e">
        <f>IF(#REF!="",NA(),#REF!)</f>
        <v>#REF!</v>
      </c>
      <c r="DK198" s="66" t="e">
        <f>IF(#REF!="",NA(),#REF!)</f>
        <v>#REF!</v>
      </c>
      <c r="DL198" s="66" t="e">
        <f>IF(#REF!="",NA(),#REF!)</f>
        <v>#REF!</v>
      </c>
      <c r="DM198" s="66" t="e">
        <f>IF(#REF!="",NA(),#REF!)</f>
        <v>#REF!</v>
      </c>
      <c r="DN198" s="66" t="e">
        <f>IF(#REF!="",NA(),#REF!)</f>
        <v>#REF!</v>
      </c>
      <c r="DO198" s="66" t="e">
        <f>IF(#REF!="",NA(),#REF!)</f>
        <v>#REF!</v>
      </c>
      <c r="DP198" s="66" t="e">
        <f>IF(#REF!="",NA(),#REF!)</f>
        <v>#REF!</v>
      </c>
      <c r="DQ198" s="66" t="e">
        <f>IF(#REF!="",NA(),#REF!)</f>
        <v>#REF!</v>
      </c>
      <c r="DR198" s="66" t="e">
        <f>IF(#REF!="",NA(),#REF!)</f>
        <v>#REF!</v>
      </c>
      <c r="DS198" s="66" t="e">
        <f>IF(#REF!="",NA(),#REF!)</f>
        <v>#REF!</v>
      </c>
      <c r="DT198" s="66" t="e">
        <f>IF(#REF!="",NA(),#REF!)</f>
        <v>#REF!</v>
      </c>
      <c r="DU198" s="66" t="e">
        <f>IF(#REF!="",NA(),#REF!)</f>
        <v>#REF!</v>
      </c>
      <c r="DV198" s="66" t="e">
        <f>IF(#REF!="",NA(),#REF!)</f>
        <v>#REF!</v>
      </c>
      <c r="DW198" s="66" t="e">
        <f>IF(#REF!="",NA(),#REF!)</f>
        <v>#REF!</v>
      </c>
      <c r="DX198" s="67" t="e">
        <f>IF(#REF!="",NA(),#REF!)</f>
        <v>#REF!</v>
      </c>
      <c r="DY198" s="304"/>
      <c r="DZ198" s="307"/>
      <c r="EA198" s="68"/>
      <c r="EB198" s="58" t="s">
        <v>70</v>
      </c>
      <c r="EC198" s="310"/>
      <c r="ED198" s="312"/>
      <c r="EE198" s="313"/>
      <c r="EF198" s="313"/>
      <c r="EG198" s="313"/>
      <c r="EH198" s="313"/>
      <c r="EI198" s="313"/>
      <c r="EJ198" s="53" t="str">
        <f t="shared" si="242"/>
        <v/>
      </c>
      <c r="EK198" s="53" t="str">
        <f t="shared" si="242"/>
        <v/>
      </c>
      <c r="EL198" s="70">
        <f t="shared" si="242"/>
        <v>5</v>
      </c>
      <c r="EM198" t="str">
        <f t="shared" si="242"/>
        <v/>
      </c>
      <c r="EN198" t="str">
        <f t="shared" si="242"/>
        <v/>
      </c>
      <c r="EO198">
        <f t="shared" si="242"/>
        <v>2</v>
      </c>
      <c r="EP198" t="str">
        <f t="shared" si="242"/>
        <v/>
      </c>
      <c r="EQ198">
        <f t="shared" si="242"/>
        <v>1.4</v>
      </c>
      <c r="ER198" t="str">
        <f t="shared" si="242"/>
        <v/>
      </c>
      <c r="ES198" t="str">
        <f t="shared" si="242"/>
        <v/>
      </c>
      <c r="ET198" t="str">
        <f t="shared" si="242"/>
        <v/>
      </c>
      <c r="EU198" t="str">
        <f t="shared" si="242"/>
        <v/>
      </c>
      <c r="EV198">
        <f t="shared" si="242"/>
        <v>3.1</v>
      </c>
      <c r="EW198" t="str">
        <f t="shared" si="242"/>
        <v/>
      </c>
      <c r="EX198">
        <f t="shared" si="242"/>
        <v>2.5</v>
      </c>
      <c r="EY198" t="str">
        <f t="shared" si="217"/>
        <v/>
      </c>
      <c r="EZ198" t="str">
        <f t="shared" si="217"/>
        <v/>
      </c>
      <c r="FA198" t="str">
        <f t="shared" si="217"/>
        <v/>
      </c>
      <c r="FB198" t="str">
        <f t="shared" si="217"/>
        <v/>
      </c>
      <c r="FC198">
        <f t="shared" si="217"/>
        <v>2</v>
      </c>
      <c r="FD198" t="str">
        <f t="shared" si="217"/>
        <v/>
      </c>
      <c r="FE198">
        <f t="shared" si="217"/>
        <v>3.2</v>
      </c>
      <c r="FF198" t="str">
        <f t="shared" si="217"/>
        <v/>
      </c>
      <c r="FG198">
        <f t="shared" si="222"/>
        <v>2</v>
      </c>
      <c r="FH198" t="str">
        <f t="shared" si="222"/>
        <v/>
      </c>
      <c r="FI198" t="str">
        <f t="shared" si="222"/>
        <v/>
      </c>
      <c r="FJ198">
        <f t="shared" si="222"/>
        <v>1.9</v>
      </c>
      <c r="FK198" t="str">
        <f t="shared" si="222"/>
        <v/>
      </c>
      <c r="FL198" t="str">
        <f t="shared" si="222"/>
        <v/>
      </c>
      <c r="FM198">
        <f t="shared" si="222"/>
        <v>6.9</v>
      </c>
      <c r="FN198" t="str">
        <f t="shared" si="222"/>
        <v/>
      </c>
      <c r="FO198" t="str">
        <f t="shared" si="222"/>
        <v/>
      </c>
      <c r="FP198" t="str">
        <f t="shared" si="229"/>
        <v/>
      </c>
      <c r="FQ198">
        <f t="shared" si="229"/>
        <v>11.9</v>
      </c>
      <c r="FR198" t="str">
        <f t="shared" si="229"/>
        <v/>
      </c>
      <c r="FS198" t="str">
        <f t="shared" si="229"/>
        <v/>
      </c>
      <c r="FT198">
        <f t="shared" si="229"/>
        <v>9.3000000000000007</v>
      </c>
      <c r="FU198" t="str">
        <f t="shared" si="229"/>
        <v/>
      </c>
      <c r="FV198" t="str">
        <f t="shared" si="229"/>
        <v/>
      </c>
      <c r="FW198" t="str">
        <f t="shared" si="229"/>
        <v/>
      </c>
      <c r="FX198" t="str">
        <f t="shared" si="229"/>
        <v/>
      </c>
      <c r="FY198">
        <f t="shared" si="229"/>
        <v>4.9000000000000004</v>
      </c>
      <c r="FZ198" t="str">
        <f t="shared" si="229"/>
        <v/>
      </c>
      <c r="GA198" t="str">
        <f t="shared" si="229"/>
        <v/>
      </c>
      <c r="GB198" t="str">
        <f t="shared" si="237"/>
        <v/>
      </c>
      <c r="GC198" t="str">
        <f t="shared" si="237"/>
        <v/>
      </c>
      <c r="GD198">
        <f t="shared" si="237"/>
        <v>2.5</v>
      </c>
      <c r="GE198" t="str">
        <f t="shared" si="227"/>
        <v/>
      </c>
      <c r="GF198" t="str">
        <f t="shared" si="227"/>
        <v/>
      </c>
      <c r="GG198" t="str">
        <f t="shared" si="227"/>
        <v/>
      </c>
      <c r="GH198" t="str">
        <f t="shared" si="227"/>
        <v/>
      </c>
      <c r="GI198" t="str">
        <f t="shared" si="227"/>
        <v/>
      </c>
      <c r="GJ198" t="str">
        <f t="shared" si="227"/>
        <v/>
      </c>
      <c r="GK198" t="str">
        <f t="shared" si="227"/>
        <v/>
      </c>
      <c r="GL198" t="str">
        <f t="shared" si="227"/>
        <v/>
      </c>
      <c r="GM198" t="str">
        <f t="shared" si="227"/>
        <v/>
      </c>
      <c r="GN198" t="str">
        <f t="shared" si="227"/>
        <v/>
      </c>
      <c r="GO198" t="str">
        <f t="shared" si="227"/>
        <v/>
      </c>
      <c r="GP198" t="str">
        <f t="shared" si="227"/>
        <v/>
      </c>
      <c r="GQ198" t="str">
        <f t="shared" si="227"/>
        <v/>
      </c>
      <c r="GR198" t="str">
        <f t="shared" si="227"/>
        <v/>
      </c>
      <c r="GS198" t="str">
        <f t="shared" si="228"/>
        <v/>
      </c>
      <c r="GT198" t="str">
        <f t="shared" si="228"/>
        <v/>
      </c>
      <c r="GU198" t="str">
        <f t="shared" si="228"/>
        <v/>
      </c>
      <c r="GV198" t="str">
        <f t="shared" si="228"/>
        <v/>
      </c>
      <c r="GW198" t="str">
        <f t="shared" si="228"/>
        <v/>
      </c>
      <c r="GX198" t="str">
        <f t="shared" si="228"/>
        <v/>
      </c>
      <c r="GY198" t="str">
        <f t="shared" si="228"/>
        <v/>
      </c>
      <c r="GZ198" t="str">
        <f t="shared" si="223"/>
        <v/>
      </c>
      <c r="HA198" t="str">
        <f t="shared" si="223"/>
        <v/>
      </c>
      <c r="HB198" t="str">
        <f t="shared" si="223"/>
        <v/>
      </c>
      <c r="HC198" s="71" t="str">
        <f t="shared" si="213"/>
        <v/>
      </c>
      <c r="HD198" s="313"/>
      <c r="HE198" s="313"/>
      <c r="HF198" s="313"/>
      <c r="HG198" s="313"/>
      <c r="HH198" s="313"/>
      <c r="HI198" s="316"/>
      <c r="HM198" s="70"/>
      <c r="KC198" s="71"/>
      <c r="KE198" s="318"/>
      <c r="KF198" s="72"/>
      <c r="KG198" s="72"/>
      <c r="KH198" s="73"/>
      <c r="KI198" s="74"/>
      <c r="KJ198" s="74"/>
      <c r="KK198" s="74"/>
      <c r="KL198" s="74"/>
      <c r="KM198" s="74"/>
      <c r="KN198" s="74"/>
      <c r="KO198" s="74"/>
      <c r="KP198" s="74"/>
      <c r="KQ198" s="74"/>
      <c r="KR198" s="74"/>
      <c r="KS198" s="74"/>
      <c r="KT198" s="74"/>
      <c r="KU198" s="74"/>
      <c r="KV198" s="74"/>
      <c r="KW198" s="74"/>
      <c r="KX198" s="74"/>
      <c r="KY198" s="74"/>
      <c r="KZ198" s="74"/>
      <c r="LA198" s="74"/>
      <c r="LB198" s="74"/>
      <c r="LC198" s="74"/>
      <c r="LD198" s="74"/>
      <c r="LE198" s="74"/>
      <c r="LF198" s="74"/>
      <c r="LG198" s="74"/>
      <c r="LH198" s="74"/>
      <c r="LI198" s="74"/>
      <c r="LJ198" s="74"/>
      <c r="LK198" s="74"/>
      <c r="LL198" s="74"/>
      <c r="LM198" s="74"/>
      <c r="LN198" s="74"/>
      <c r="LO198" s="74"/>
      <c r="LP198" s="74"/>
      <c r="LQ198" s="74"/>
      <c r="LR198" s="74"/>
      <c r="LS198" s="74"/>
      <c r="LT198" s="74"/>
      <c r="LU198" s="74"/>
      <c r="LV198" s="74"/>
      <c r="LW198" s="74"/>
      <c r="LX198" s="74"/>
      <c r="LY198" s="74"/>
      <c r="LZ198" s="74"/>
    </row>
    <row r="199" spans="1:434" ht="17" thickBot="1">
      <c r="A199" s="319"/>
      <c r="B199" s="307"/>
      <c r="C199" s="308"/>
      <c r="D199" s="308"/>
      <c r="E199" s="94" t="s">
        <v>3</v>
      </c>
      <c r="F199" s="311"/>
      <c r="G199" s="100"/>
      <c r="H199" s="100"/>
      <c r="I199" s="95">
        <v>73.599999999999994</v>
      </c>
      <c r="J199" s="79"/>
      <c r="K199" s="80"/>
      <c r="L199" s="79">
        <v>38.299999999999997</v>
      </c>
      <c r="M199" s="80"/>
      <c r="N199" s="79">
        <v>35.1</v>
      </c>
      <c r="O199" s="80"/>
      <c r="P199" s="80"/>
      <c r="Q199" s="80"/>
      <c r="R199" s="80"/>
      <c r="S199" s="79">
        <v>11</v>
      </c>
      <c r="T199" s="79"/>
      <c r="U199" s="79">
        <v>5.3</v>
      </c>
      <c r="V199" s="80"/>
      <c r="W199" s="80"/>
      <c r="X199" s="80"/>
      <c r="Y199" s="79"/>
      <c r="Z199" s="79">
        <v>3</v>
      </c>
      <c r="AA199" s="80"/>
      <c r="AB199" s="79">
        <v>5.1999999999999984</v>
      </c>
      <c r="AC199" s="80"/>
      <c r="AD199" s="79">
        <v>8</v>
      </c>
      <c r="AE199" s="79"/>
      <c r="AF199" s="80"/>
      <c r="AG199" s="79">
        <v>0.4</v>
      </c>
      <c r="AH199" s="80"/>
      <c r="AI199" s="80"/>
      <c r="AJ199" s="77">
        <v>4.8999999999999915</v>
      </c>
      <c r="AK199" s="96"/>
      <c r="AL199" s="96"/>
      <c r="AM199" s="96"/>
      <c r="AN199" s="97">
        <v>9.4</v>
      </c>
      <c r="AO199" s="96"/>
      <c r="AP199" s="96"/>
      <c r="AQ199" s="97">
        <v>31.4</v>
      </c>
      <c r="AR199" s="96"/>
      <c r="AS199" s="96"/>
      <c r="AT199" s="96"/>
      <c r="AU199" s="96"/>
      <c r="AV199" s="97">
        <v>10.5</v>
      </c>
      <c r="AW199" s="96"/>
      <c r="AX199" s="96"/>
      <c r="AY199" s="97"/>
      <c r="AZ199" s="97"/>
      <c r="BA199" s="98">
        <v>5.0999999999999996</v>
      </c>
      <c r="BC199" s="319"/>
      <c r="BD199">
        <v>0</v>
      </c>
      <c r="BE199" s="84" t="e">
        <f t="shared" si="234"/>
        <v>#N/A</v>
      </c>
      <c r="BF199" s="84" t="e">
        <f t="shared" si="234"/>
        <v>#N/A</v>
      </c>
      <c r="BG199" s="84">
        <f t="shared" si="234"/>
        <v>73.599999999999994</v>
      </c>
      <c r="BH199" s="85" t="e">
        <f t="shared" si="234"/>
        <v>#N/A</v>
      </c>
      <c r="BI199" s="85" t="e">
        <f t="shared" si="234"/>
        <v>#N/A</v>
      </c>
      <c r="BJ199" s="85">
        <f t="shared" si="234"/>
        <v>38.299999999999997</v>
      </c>
      <c r="BK199" s="85" t="e">
        <f t="shared" si="234"/>
        <v>#N/A</v>
      </c>
      <c r="BL199" s="85">
        <f t="shared" si="234"/>
        <v>35.1</v>
      </c>
      <c r="BM199" s="85" t="e">
        <f t="shared" si="234"/>
        <v>#N/A</v>
      </c>
      <c r="BN199" s="85" t="e">
        <f t="shared" si="234"/>
        <v>#N/A</v>
      </c>
      <c r="BO199" s="85" t="e">
        <f t="shared" si="234"/>
        <v>#N/A</v>
      </c>
      <c r="BP199" s="85" t="e">
        <f t="shared" si="234"/>
        <v>#N/A</v>
      </c>
      <c r="BQ199" s="85">
        <f t="shared" si="234"/>
        <v>11</v>
      </c>
      <c r="BR199" s="85" t="e">
        <f t="shared" si="234"/>
        <v>#N/A</v>
      </c>
      <c r="BS199" s="85">
        <f t="shared" si="234"/>
        <v>5.3</v>
      </c>
      <c r="BT199" s="85" t="e">
        <f t="shared" si="234"/>
        <v>#N/A</v>
      </c>
      <c r="BU199" s="85" t="e">
        <f t="shared" si="238"/>
        <v>#N/A</v>
      </c>
      <c r="BV199" s="85" t="e">
        <f t="shared" si="238"/>
        <v>#N/A</v>
      </c>
      <c r="BW199" s="85" t="e">
        <f t="shared" si="235"/>
        <v>#N/A</v>
      </c>
      <c r="BX199" s="85">
        <f t="shared" si="235"/>
        <v>3</v>
      </c>
      <c r="BY199" s="85" t="e">
        <f t="shared" si="235"/>
        <v>#N/A</v>
      </c>
      <c r="BZ199" s="85">
        <f t="shared" si="235"/>
        <v>5.1999999999999984</v>
      </c>
      <c r="CA199" s="85" t="e">
        <f t="shared" si="235"/>
        <v>#N/A</v>
      </c>
      <c r="CB199" s="85">
        <f t="shared" si="235"/>
        <v>8</v>
      </c>
      <c r="CC199" s="85" t="e">
        <f t="shared" si="235"/>
        <v>#N/A</v>
      </c>
      <c r="CD199" s="85" t="e">
        <f t="shared" si="235"/>
        <v>#N/A</v>
      </c>
      <c r="CE199" s="85">
        <f t="shared" si="235"/>
        <v>0.4</v>
      </c>
      <c r="CF199" s="85" t="e">
        <f t="shared" si="235"/>
        <v>#N/A</v>
      </c>
      <c r="CG199" s="85" t="e">
        <f t="shared" si="235"/>
        <v>#N/A</v>
      </c>
      <c r="CH199" s="85">
        <f t="shared" si="235"/>
        <v>4.8999999999999915</v>
      </c>
      <c r="CI199" s="85" t="e">
        <f t="shared" si="235"/>
        <v>#N/A</v>
      </c>
      <c r="CJ199" s="85" t="e">
        <f t="shared" si="235"/>
        <v>#N/A</v>
      </c>
      <c r="CK199" s="85" t="e">
        <f t="shared" si="235"/>
        <v>#N/A</v>
      </c>
      <c r="CL199" s="85">
        <f t="shared" si="235"/>
        <v>9.4</v>
      </c>
      <c r="CM199" s="85" t="e">
        <f t="shared" si="236"/>
        <v>#N/A</v>
      </c>
      <c r="CN199" s="85" t="e">
        <f t="shared" si="236"/>
        <v>#N/A</v>
      </c>
      <c r="CO199" s="85">
        <f t="shared" si="236"/>
        <v>31.4</v>
      </c>
      <c r="CP199" s="85" t="e">
        <f t="shared" si="236"/>
        <v>#N/A</v>
      </c>
      <c r="CQ199" s="85" t="e">
        <f t="shared" si="236"/>
        <v>#N/A</v>
      </c>
      <c r="CR199" s="85" t="e">
        <f t="shared" si="236"/>
        <v>#N/A</v>
      </c>
      <c r="CS199" s="85" t="e">
        <f t="shared" si="230"/>
        <v>#N/A</v>
      </c>
      <c r="CT199" s="85">
        <f t="shared" si="230"/>
        <v>10.5</v>
      </c>
      <c r="CU199" s="85" t="e">
        <f t="shared" si="230"/>
        <v>#N/A</v>
      </c>
      <c r="CV199" s="85" t="e">
        <f t="shared" si="230"/>
        <v>#N/A</v>
      </c>
      <c r="CW199" s="85" t="e">
        <f t="shared" si="211"/>
        <v>#N/A</v>
      </c>
      <c r="CX199" s="85" t="e">
        <f t="shared" si="211"/>
        <v>#N/A</v>
      </c>
      <c r="CY199" s="85">
        <f t="shared" si="211"/>
        <v>5.0999999999999996</v>
      </c>
      <c r="CZ199" s="85" t="e">
        <f>IF(#REF!="",NA(),#REF!)</f>
        <v>#REF!</v>
      </c>
      <c r="DA199" s="85" t="e">
        <f>IF(#REF!="",NA(),#REF!)</f>
        <v>#REF!</v>
      </c>
      <c r="DB199" s="85" t="e">
        <f>IF(#REF!="",NA(),#REF!)</f>
        <v>#REF!</v>
      </c>
      <c r="DC199" s="85" t="e">
        <f>IF(#REF!="",NA(),#REF!)</f>
        <v>#REF!</v>
      </c>
      <c r="DD199" s="85" t="e">
        <f>IF(#REF!="",NA(),#REF!)</f>
        <v>#REF!</v>
      </c>
      <c r="DE199" s="85" t="e">
        <f>IF(#REF!="",NA(),#REF!)</f>
        <v>#REF!</v>
      </c>
      <c r="DF199" s="85" t="e">
        <f>IF(#REF!="",NA(),#REF!)</f>
        <v>#REF!</v>
      </c>
      <c r="DG199" s="85" t="e">
        <f>IF(#REF!="",NA(),#REF!)</f>
        <v>#REF!</v>
      </c>
      <c r="DH199" s="85" t="e">
        <f>IF(#REF!="",NA(),#REF!)</f>
        <v>#REF!</v>
      </c>
      <c r="DI199" s="85" t="e">
        <f>IF(#REF!="",NA(),#REF!)</f>
        <v>#REF!</v>
      </c>
      <c r="DJ199" s="85" t="e">
        <f>IF(#REF!="",NA(),#REF!)</f>
        <v>#REF!</v>
      </c>
      <c r="DK199" s="85" t="e">
        <f>IF(#REF!="",NA(),#REF!)</f>
        <v>#REF!</v>
      </c>
      <c r="DL199" s="85" t="e">
        <f>IF(#REF!="",NA(),#REF!)</f>
        <v>#REF!</v>
      </c>
      <c r="DM199" s="85" t="e">
        <f>IF(#REF!="",NA(),#REF!)</f>
        <v>#REF!</v>
      </c>
      <c r="DN199" s="85" t="e">
        <f>IF(#REF!="",NA(),#REF!)</f>
        <v>#REF!</v>
      </c>
      <c r="DO199" s="85" t="e">
        <f>IF(#REF!="",NA(),#REF!)</f>
        <v>#REF!</v>
      </c>
      <c r="DP199" s="85" t="e">
        <f>IF(#REF!="",NA(),#REF!)</f>
        <v>#REF!</v>
      </c>
      <c r="DQ199" s="85" t="e">
        <f>IF(#REF!="",NA(),#REF!)</f>
        <v>#REF!</v>
      </c>
      <c r="DR199" s="85" t="e">
        <f>IF(#REF!="",NA(),#REF!)</f>
        <v>#REF!</v>
      </c>
      <c r="DS199" s="85" t="e">
        <f>IF(#REF!="",NA(),#REF!)</f>
        <v>#REF!</v>
      </c>
      <c r="DT199" s="85" t="e">
        <f>IF(#REF!="",NA(),#REF!)</f>
        <v>#REF!</v>
      </c>
      <c r="DU199" s="85" t="e">
        <f>IF(#REF!="",NA(),#REF!)</f>
        <v>#REF!</v>
      </c>
      <c r="DV199" s="85" t="e">
        <f>IF(#REF!="",NA(),#REF!)</f>
        <v>#REF!</v>
      </c>
      <c r="DW199" s="85" t="e">
        <f>IF(#REF!="",NA(),#REF!)</f>
        <v>#REF!</v>
      </c>
      <c r="DX199" s="86" t="e">
        <f>IF(#REF!="",NA(),#REF!)</f>
        <v>#REF!</v>
      </c>
      <c r="DY199" s="305"/>
      <c r="DZ199" s="308"/>
      <c r="EA199" s="87"/>
      <c r="EB199" s="58" t="s">
        <v>3</v>
      </c>
      <c r="EC199" s="311"/>
      <c r="ED199" s="312"/>
      <c r="EE199" s="313"/>
      <c r="EF199" s="313"/>
      <c r="EG199" s="313"/>
      <c r="EH199" s="313"/>
      <c r="EI199" s="313"/>
      <c r="EJ199" s="53" t="str">
        <f t="shared" si="242"/>
        <v/>
      </c>
      <c r="EK199" s="53" t="str">
        <f t="shared" si="242"/>
        <v/>
      </c>
      <c r="EL199" s="88">
        <f t="shared" si="242"/>
        <v>73.599999999999994</v>
      </c>
      <c r="EM199" s="89" t="str">
        <f t="shared" si="242"/>
        <v/>
      </c>
      <c r="EN199" s="89" t="str">
        <f t="shared" si="242"/>
        <v/>
      </c>
      <c r="EO199" s="89">
        <f t="shared" si="242"/>
        <v>38.299999999999997</v>
      </c>
      <c r="EP199" s="89" t="str">
        <f t="shared" si="242"/>
        <v/>
      </c>
      <c r="EQ199" s="89">
        <f t="shared" si="242"/>
        <v>35.1</v>
      </c>
      <c r="ER199" s="89" t="str">
        <f t="shared" si="242"/>
        <v/>
      </c>
      <c r="ES199" s="89" t="str">
        <f t="shared" si="242"/>
        <v/>
      </c>
      <c r="ET199" s="89" t="str">
        <f t="shared" si="242"/>
        <v/>
      </c>
      <c r="EU199" s="89" t="str">
        <f t="shared" si="242"/>
        <v/>
      </c>
      <c r="EV199" s="89">
        <f t="shared" si="242"/>
        <v>11</v>
      </c>
      <c r="EW199" s="89" t="str">
        <f t="shared" si="242"/>
        <v/>
      </c>
      <c r="EX199" s="89">
        <f t="shared" si="242"/>
        <v>5.3</v>
      </c>
      <c r="EY199" s="89" t="str">
        <f t="shared" si="217"/>
        <v/>
      </c>
      <c r="EZ199" s="89" t="str">
        <f t="shared" si="217"/>
        <v/>
      </c>
      <c r="FA199" s="89" t="str">
        <f t="shared" si="217"/>
        <v/>
      </c>
      <c r="FB199" s="89" t="str">
        <f t="shared" si="217"/>
        <v/>
      </c>
      <c r="FC199" s="89">
        <f t="shared" si="217"/>
        <v>3</v>
      </c>
      <c r="FD199" s="89" t="str">
        <f t="shared" si="217"/>
        <v/>
      </c>
      <c r="FE199" s="89">
        <f t="shared" si="217"/>
        <v>5.1999999999999984</v>
      </c>
      <c r="FF199" s="89" t="str">
        <f t="shared" si="217"/>
        <v/>
      </c>
      <c r="FG199" s="89">
        <f t="shared" si="222"/>
        <v>8</v>
      </c>
      <c r="FH199" s="89" t="str">
        <f t="shared" si="222"/>
        <v/>
      </c>
      <c r="FI199" s="89" t="str">
        <f t="shared" si="222"/>
        <v/>
      </c>
      <c r="FJ199" s="89">
        <f t="shared" si="222"/>
        <v>0.4</v>
      </c>
      <c r="FK199" s="89" t="str">
        <f t="shared" si="222"/>
        <v/>
      </c>
      <c r="FL199" s="89" t="str">
        <f t="shared" si="222"/>
        <v/>
      </c>
      <c r="FM199" s="89">
        <f t="shared" si="222"/>
        <v>4.8999999999999915</v>
      </c>
      <c r="FN199" s="89" t="str">
        <f t="shared" si="222"/>
        <v/>
      </c>
      <c r="FO199" s="89" t="str">
        <f t="shared" si="222"/>
        <v/>
      </c>
      <c r="FP199" s="89" t="str">
        <f t="shared" si="229"/>
        <v/>
      </c>
      <c r="FQ199" s="89">
        <f t="shared" si="229"/>
        <v>9.4</v>
      </c>
      <c r="FR199" s="89" t="str">
        <f t="shared" si="229"/>
        <v/>
      </c>
      <c r="FS199" s="89" t="str">
        <f t="shared" si="229"/>
        <v/>
      </c>
      <c r="FT199" s="89">
        <f t="shared" si="229"/>
        <v>31.4</v>
      </c>
      <c r="FU199" s="89" t="str">
        <f t="shared" si="229"/>
        <v/>
      </c>
      <c r="FV199" s="89" t="str">
        <f t="shared" si="229"/>
        <v/>
      </c>
      <c r="FW199" s="89" t="str">
        <f t="shared" si="229"/>
        <v/>
      </c>
      <c r="FX199" s="89" t="str">
        <f t="shared" si="229"/>
        <v/>
      </c>
      <c r="FY199" s="89">
        <f t="shared" si="229"/>
        <v>10.5</v>
      </c>
      <c r="FZ199" s="89" t="str">
        <f t="shared" si="229"/>
        <v/>
      </c>
      <c r="GA199" s="89" t="str">
        <f t="shared" si="229"/>
        <v/>
      </c>
      <c r="GB199" s="89" t="str">
        <f t="shared" si="237"/>
        <v/>
      </c>
      <c r="GC199" s="89" t="str">
        <f t="shared" si="237"/>
        <v/>
      </c>
      <c r="GD199" s="89">
        <f t="shared" si="237"/>
        <v>5.0999999999999996</v>
      </c>
      <c r="GE199" s="89" t="str">
        <f t="shared" si="227"/>
        <v/>
      </c>
      <c r="GF199" s="89" t="str">
        <f t="shared" si="227"/>
        <v/>
      </c>
      <c r="GG199" s="89" t="str">
        <f t="shared" si="227"/>
        <v/>
      </c>
      <c r="GH199" s="89" t="str">
        <f t="shared" si="227"/>
        <v/>
      </c>
      <c r="GI199" s="89" t="str">
        <f t="shared" si="227"/>
        <v/>
      </c>
      <c r="GJ199" s="89" t="str">
        <f t="shared" si="227"/>
        <v/>
      </c>
      <c r="GK199" s="89" t="str">
        <f t="shared" si="227"/>
        <v/>
      </c>
      <c r="GL199" s="89" t="str">
        <f t="shared" si="227"/>
        <v/>
      </c>
      <c r="GM199" s="89" t="str">
        <f t="shared" si="227"/>
        <v/>
      </c>
      <c r="GN199" s="89" t="str">
        <f t="shared" si="227"/>
        <v/>
      </c>
      <c r="GO199" s="89" t="str">
        <f t="shared" si="227"/>
        <v/>
      </c>
      <c r="GP199" s="89" t="str">
        <f t="shared" si="227"/>
        <v/>
      </c>
      <c r="GQ199" s="89" t="str">
        <f t="shared" ref="GQ199:GU261" si="246">IF(ISNUMBER(DL199),DL199,"")</f>
        <v/>
      </c>
      <c r="GR199" s="89" t="str">
        <f t="shared" si="246"/>
        <v/>
      </c>
      <c r="GS199" s="89" t="str">
        <f t="shared" si="228"/>
        <v/>
      </c>
      <c r="GT199" s="89" t="str">
        <f t="shared" si="228"/>
        <v/>
      </c>
      <c r="GU199" s="89" t="str">
        <f t="shared" si="228"/>
        <v/>
      </c>
      <c r="GV199" s="89" t="str">
        <f t="shared" si="228"/>
        <v/>
      </c>
      <c r="GW199" s="89" t="str">
        <f t="shared" si="228"/>
        <v/>
      </c>
      <c r="GX199" s="89" t="str">
        <f t="shared" si="228"/>
        <v/>
      </c>
      <c r="GY199" s="89" t="str">
        <f t="shared" si="228"/>
        <v/>
      </c>
      <c r="GZ199" s="89" t="str">
        <f t="shared" si="223"/>
        <v/>
      </c>
      <c r="HA199" s="89" t="str">
        <f t="shared" si="223"/>
        <v/>
      </c>
      <c r="HB199" s="89" t="str">
        <f t="shared" si="223"/>
        <v/>
      </c>
      <c r="HC199" s="90" t="str">
        <f t="shared" si="213"/>
        <v/>
      </c>
      <c r="HD199" s="313"/>
      <c r="HE199" s="313"/>
      <c r="HF199" s="313"/>
      <c r="HG199" s="313"/>
      <c r="HH199" s="313"/>
      <c r="HI199" s="316"/>
      <c r="HM199" s="88"/>
      <c r="HN199" s="89"/>
      <c r="HO199" s="89"/>
      <c r="HP199" s="89"/>
      <c r="HQ199" s="89"/>
      <c r="HR199" s="89"/>
      <c r="HS199" s="89"/>
      <c r="HT199" s="89"/>
      <c r="HU199" s="89"/>
      <c r="HV199" s="89"/>
      <c r="HW199" s="89"/>
      <c r="HX199" s="89"/>
      <c r="HY199" s="89"/>
      <c r="HZ199" s="89"/>
      <c r="IA199" s="89"/>
      <c r="IB199" s="89"/>
      <c r="IC199" s="89"/>
      <c r="ID199" s="89"/>
      <c r="IE199" s="89"/>
      <c r="IF199" s="89"/>
      <c r="IG199" s="89"/>
      <c r="IH199" s="89"/>
      <c r="II199" s="89"/>
      <c r="IJ199" s="89"/>
      <c r="IK199" s="89"/>
      <c r="IL199" s="89"/>
      <c r="IM199" s="89"/>
      <c r="IN199" s="89"/>
      <c r="IO199" s="89"/>
      <c r="IP199" s="89"/>
      <c r="IQ199" s="89"/>
      <c r="IR199" s="89"/>
      <c r="IS199" s="89"/>
      <c r="IT199" s="89"/>
      <c r="IU199" s="89"/>
      <c r="IV199" s="89"/>
      <c r="IW199" s="89"/>
      <c r="IX199" s="89"/>
      <c r="IY199" s="89"/>
      <c r="IZ199" s="89"/>
      <c r="JA199" s="89"/>
      <c r="JB199" s="89"/>
      <c r="JC199" s="89"/>
      <c r="JD199" s="89"/>
      <c r="JE199" s="89"/>
      <c r="JF199" s="89"/>
      <c r="JG199" s="89"/>
      <c r="JH199" s="89"/>
      <c r="JI199" s="89"/>
      <c r="JJ199" s="89"/>
      <c r="JK199" s="89"/>
      <c r="JL199" s="89"/>
      <c r="JM199" s="89"/>
      <c r="JN199" s="89"/>
      <c r="JO199" s="89"/>
      <c r="JP199" s="89"/>
      <c r="JQ199" s="89"/>
      <c r="JR199" s="89"/>
      <c r="JS199" s="89"/>
      <c r="JT199" s="89"/>
      <c r="JU199" s="89"/>
      <c r="JV199" s="89"/>
      <c r="JW199" s="89"/>
      <c r="JX199" s="89"/>
      <c r="JY199" s="89"/>
      <c r="JZ199" s="89"/>
      <c r="KA199" s="89"/>
      <c r="KB199" s="89"/>
      <c r="KC199" s="90"/>
      <c r="KE199" s="318"/>
      <c r="KF199" s="91"/>
      <c r="KG199" s="91"/>
      <c r="KH199" s="92"/>
      <c r="KI199" s="93"/>
      <c r="KJ199" s="93"/>
      <c r="KK199" s="93"/>
      <c r="KL199" s="93"/>
      <c r="KM199" s="93"/>
      <c r="KN199" s="93"/>
      <c r="KO199" s="93"/>
      <c r="KP199" s="93"/>
      <c r="KQ199" s="93"/>
      <c r="KR199" s="93"/>
      <c r="KS199" s="93"/>
      <c r="KT199" s="93"/>
      <c r="KU199" s="93"/>
      <c r="KV199" s="93"/>
      <c r="KW199" s="93"/>
      <c r="KX199" s="93"/>
      <c r="KY199" s="93"/>
      <c r="KZ199" s="93"/>
      <c r="LA199" s="93"/>
      <c r="LB199" s="93"/>
      <c r="LC199" s="93"/>
      <c r="LD199" s="93"/>
      <c r="LE199" s="93"/>
      <c r="LF199" s="93"/>
      <c r="LG199" s="93"/>
      <c r="LH199" s="93"/>
      <c r="LI199" s="93"/>
      <c r="LJ199" s="93"/>
      <c r="LK199" s="93"/>
      <c r="LL199" s="93"/>
      <c r="LM199" s="93"/>
      <c r="LN199" s="93"/>
      <c r="LO199" s="93"/>
      <c r="LP199" s="93"/>
      <c r="LQ199" s="93"/>
      <c r="LR199" s="93"/>
      <c r="LS199" s="93"/>
      <c r="LT199" s="93"/>
      <c r="LU199" s="93"/>
      <c r="LV199" s="93"/>
      <c r="LW199" s="93"/>
      <c r="LX199" s="93"/>
      <c r="LY199" s="93"/>
      <c r="LZ199" s="93"/>
    </row>
    <row r="200" spans="1:434" ht="15" customHeight="1" thickBot="1">
      <c r="A200" s="319"/>
      <c r="B200" s="307"/>
      <c r="C200" s="306">
        <f ca="1">_xlfn.DAYS(TODAY(),F200)</f>
        <v>2601</v>
      </c>
      <c r="D200" s="306" t="s">
        <v>117</v>
      </c>
      <c r="E200" s="41" t="s">
        <v>65</v>
      </c>
      <c r="F200" s="309">
        <v>42831</v>
      </c>
      <c r="G200" s="99"/>
      <c r="H200" s="99"/>
      <c r="I200" s="43">
        <v>200</v>
      </c>
      <c r="J200" s="44"/>
      <c r="K200" s="45"/>
      <c r="L200" s="44">
        <v>325</v>
      </c>
      <c r="M200" s="45"/>
      <c r="N200" s="44">
        <v>220</v>
      </c>
      <c r="O200" s="45"/>
      <c r="P200" s="45"/>
      <c r="Q200" s="45"/>
      <c r="R200" s="45"/>
      <c r="S200" s="44">
        <v>480</v>
      </c>
      <c r="T200" s="44"/>
      <c r="U200" s="44">
        <v>480</v>
      </c>
      <c r="V200" s="45"/>
      <c r="W200" s="45"/>
      <c r="X200" s="45"/>
      <c r="Y200" s="44"/>
      <c r="Z200" s="44">
        <v>357</v>
      </c>
      <c r="AA200" s="45"/>
      <c r="AB200" s="44">
        <v>100</v>
      </c>
      <c r="AC200" s="45"/>
      <c r="AD200" s="44">
        <v>140</v>
      </c>
      <c r="AE200" s="44"/>
      <c r="AF200" s="45"/>
      <c r="AG200" s="44">
        <v>200</v>
      </c>
      <c r="AH200" s="45"/>
      <c r="AI200" s="45"/>
      <c r="AJ200" s="44">
        <v>120</v>
      </c>
      <c r="AK200" s="46"/>
      <c r="AL200" s="46"/>
      <c r="AM200" s="46"/>
      <c r="AN200" s="47">
        <v>140</v>
      </c>
      <c r="AO200" s="46"/>
      <c r="AP200" s="46"/>
      <c r="AQ200" s="47">
        <v>91</v>
      </c>
      <c r="AR200" s="46"/>
      <c r="AS200" s="46"/>
      <c r="AT200" s="46"/>
      <c r="AU200" s="46"/>
      <c r="AV200" s="47">
        <v>111</v>
      </c>
      <c r="AW200" s="46"/>
      <c r="AX200" s="46"/>
      <c r="AY200" s="47"/>
      <c r="AZ200" s="47"/>
      <c r="BA200" s="48">
        <v>44</v>
      </c>
      <c r="BC200" s="319"/>
      <c r="BD200">
        <v>0</v>
      </c>
      <c r="BE200" s="49" t="e">
        <f t="shared" si="234"/>
        <v>#N/A</v>
      </c>
      <c r="BF200" s="49" t="e">
        <f t="shared" si="234"/>
        <v>#N/A</v>
      </c>
      <c r="BG200" s="49">
        <f t="shared" si="234"/>
        <v>200</v>
      </c>
      <c r="BH200" s="50" t="e">
        <f t="shared" si="234"/>
        <v>#N/A</v>
      </c>
      <c r="BI200" s="50" t="e">
        <f t="shared" si="234"/>
        <v>#N/A</v>
      </c>
      <c r="BJ200" s="50">
        <f t="shared" si="234"/>
        <v>325</v>
      </c>
      <c r="BK200" s="50" t="e">
        <f t="shared" si="234"/>
        <v>#N/A</v>
      </c>
      <c r="BL200" s="50">
        <f t="shared" si="234"/>
        <v>220</v>
      </c>
      <c r="BM200" s="50" t="e">
        <f t="shared" si="234"/>
        <v>#N/A</v>
      </c>
      <c r="BN200" s="50" t="e">
        <f t="shared" si="234"/>
        <v>#N/A</v>
      </c>
      <c r="BO200" s="50" t="e">
        <f t="shared" si="234"/>
        <v>#N/A</v>
      </c>
      <c r="BP200" s="50" t="e">
        <f t="shared" si="234"/>
        <v>#N/A</v>
      </c>
      <c r="BQ200" s="50">
        <f t="shared" si="234"/>
        <v>480</v>
      </c>
      <c r="BR200" s="50" t="e">
        <f t="shared" si="234"/>
        <v>#N/A</v>
      </c>
      <c r="BS200" s="50">
        <f t="shared" si="234"/>
        <v>480</v>
      </c>
      <c r="BT200" s="50" t="e">
        <f t="shared" si="234"/>
        <v>#N/A</v>
      </c>
      <c r="BU200" s="50" t="e">
        <f t="shared" si="238"/>
        <v>#N/A</v>
      </c>
      <c r="BV200" s="50" t="e">
        <f t="shared" si="238"/>
        <v>#N/A</v>
      </c>
      <c r="BW200" s="50" t="e">
        <f t="shared" si="235"/>
        <v>#N/A</v>
      </c>
      <c r="BX200" s="50">
        <f t="shared" si="235"/>
        <v>357</v>
      </c>
      <c r="BY200" s="50" t="e">
        <f t="shared" si="235"/>
        <v>#N/A</v>
      </c>
      <c r="BZ200" s="50">
        <f t="shared" si="235"/>
        <v>100</v>
      </c>
      <c r="CA200" s="50" t="e">
        <f t="shared" si="235"/>
        <v>#N/A</v>
      </c>
      <c r="CB200" s="50">
        <f t="shared" si="235"/>
        <v>140</v>
      </c>
      <c r="CC200" s="50" t="e">
        <f t="shared" si="235"/>
        <v>#N/A</v>
      </c>
      <c r="CD200" s="50" t="e">
        <f t="shared" si="235"/>
        <v>#N/A</v>
      </c>
      <c r="CE200" s="50">
        <f t="shared" si="235"/>
        <v>200</v>
      </c>
      <c r="CF200" s="50" t="e">
        <f t="shared" si="235"/>
        <v>#N/A</v>
      </c>
      <c r="CG200" s="50" t="e">
        <f t="shared" si="235"/>
        <v>#N/A</v>
      </c>
      <c r="CH200" s="50">
        <f t="shared" si="235"/>
        <v>120</v>
      </c>
      <c r="CI200" s="50" t="e">
        <f t="shared" si="235"/>
        <v>#N/A</v>
      </c>
      <c r="CJ200" s="50" t="e">
        <f t="shared" si="235"/>
        <v>#N/A</v>
      </c>
      <c r="CK200" s="50" t="e">
        <f t="shared" si="235"/>
        <v>#N/A</v>
      </c>
      <c r="CL200" s="50">
        <f t="shared" si="235"/>
        <v>140</v>
      </c>
      <c r="CM200" s="50" t="e">
        <f t="shared" si="236"/>
        <v>#N/A</v>
      </c>
      <c r="CN200" s="50" t="e">
        <f t="shared" si="236"/>
        <v>#N/A</v>
      </c>
      <c r="CO200" s="50">
        <f t="shared" si="236"/>
        <v>91</v>
      </c>
      <c r="CP200" s="50" t="e">
        <f t="shared" si="236"/>
        <v>#N/A</v>
      </c>
      <c r="CQ200" s="50" t="e">
        <f t="shared" si="236"/>
        <v>#N/A</v>
      </c>
      <c r="CR200" s="50" t="e">
        <f t="shared" si="236"/>
        <v>#N/A</v>
      </c>
      <c r="CS200" s="50" t="e">
        <f t="shared" si="230"/>
        <v>#N/A</v>
      </c>
      <c r="CT200" s="50">
        <f t="shared" si="230"/>
        <v>111</v>
      </c>
      <c r="CU200" s="50" t="e">
        <f t="shared" si="230"/>
        <v>#N/A</v>
      </c>
      <c r="CV200" s="50" t="e">
        <f t="shared" si="230"/>
        <v>#N/A</v>
      </c>
      <c r="CW200" s="50" t="e">
        <f t="shared" si="230"/>
        <v>#N/A</v>
      </c>
      <c r="CX200" s="50" t="e">
        <f t="shared" si="230"/>
        <v>#N/A</v>
      </c>
      <c r="CY200" s="50">
        <f t="shared" si="230"/>
        <v>44</v>
      </c>
      <c r="CZ200" s="50" t="e">
        <f>IF(#REF!="",NA(),#REF!)</f>
        <v>#REF!</v>
      </c>
      <c r="DA200" s="50" t="e">
        <f>IF(#REF!="",NA(),#REF!)</f>
        <v>#REF!</v>
      </c>
      <c r="DB200" s="50" t="e">
        <f>IF(#REF!="",NA(),#REF!)</f>
        <v>#REF!</v>
      </c>
      <c r="DC200" s="50" t="e">
        <f>IF(#REF!="",NA(),#REF!)</f>
        <v>#REF!</v>
      </c>
      <c r="DD200" s="50" t="e">
        <f>IF(#REF!="",NA(),#REF!)</f>
        <v>#REF!</v>
      </c>
      <c r="DE200" s="50" t="e">
        <f>IF(#REF!="",NA(),#REF!)</f>
        <v>#REF!</v>
      </c>
      <c r="DF200" s="50" t="e">
        <f>IF(#REF!="",NA(),#REF!)</f>
        <v>#REF!</v>
      </c>
      <c r="DG200" s="50" t="e">
        <f>IF(#REF!="",NA(),#REF!)</f>
        <v>#REF!</v>
      </c>
      <c r="DH200" s="50" t="e">
        <f>IF(#REF!="",NA(),#REF!)</f>
        <v>#REF!</v>
      </c>
      <c r="DI200" s="50" t="e">
        <f>IF(#REF!="",NA(),#REF!)</f>
        <v>#REF!</v>
      </c>
      <c r="DJ200" s="50" t="e">
        <f>IF(#REF!="",NA(),#REF!)</f>
        <v>#REF!</v>
      </c>
      <c r="DK200" s="50" t="e">
        <f>IF(#REF!="",NA(),#REF!)</f>
        <v>#REF!</v>
      </c>
      <c r="DL200" s="50" t="e">
        <f>IF(#REF!="",NA(),#REF!)</f>
        <v>#REF!</v>
      </c>
      <c r="DM200" s="50" t="e">
        <f>IF(#REF!="",NA(),#REF!)</f>
        <v>#REF!</v>
      </c>
      <c r="DN200" s="50" t="e">
        <f>IF(#REF!="",NA(),#REF!)</f>
        <v>#REF!</v>
      </c>
      <c r="DO200" s="50" t="e">
        <f>IF(#REF!="",NA(),#REF!)</f>
        <v>#REF!</v>
      </c>
      <c r="DP200" s="50" t="e">
        <f>IF(#REF!="",NA(),#REF!)</f>
        <v>#REF!</v>
      </c>
      <c r="DQ200" s="50" t="e">
        <f>IF(#REF!="",NA(),#REF!)</f>
        <v>#REF!</v>
      </c>
      <c r="DR200" s="50" t="e">
        <f>IF(#REF!="",NA(),#REF!)</f>
        <v>#REF!</v>
      </c>
      <c r="DS200" s="50" t="e">
        <f>IF(#REF!="",NA(),#REF!)</f>
        <v>#REF!</v>
      </c>
      <c r="DT200" s="50" t="e">
        <f>IF(#REF!="",NA(),#REF!)</f>
        <v>#REF!</v>
      </c>
      <c r="DU200" s="50" t="e">
        <f>IF(#REF!="",NA(),#REF!)</f>
        <v>#REF!</v>
      </c>
      <c r="DV200" s="50" t="e">
        <f>IF(#REF!="",NA(),#REF!)</f>
        <v>#REF!</v>
      </c>
      <c r="DW200" s="50" t="e">
        <f>IF(#REF!="",NA(),#REF!)</f>
        <v>#REF!</v>
      </c>
      <c r="DX200" s="51" t="e">
        <f>IF(#REF!="",NA(),#REF!)</f>
        <v>#REF!</v>
      </c>
      <c r="DY200" s="303">
        <f ca="1">_xlfn.DAYS(TODAY(),EC200)</f>
        <v>2601</v>
      </c>
      <c r="DZ200" s="306" t="s">
        <v>117</v>
      </c>
      <c r="EA200" s="52">
        <f t="shared" ref="EA200" si="247">SUM(EL200:HC200)</f>
        <v>3008</v>
      </c>
      <c r="EB200" s="41" t="s">
        <v>65</v>
      </c>
      <c r="EC200" s="309">
        <v>42831</v>
      </c>
      <c r="ED200" s="312"/>
      <c r="EE200" s="313"/>
      <c r="EF200" s="313"/>
      <c r="EG200" s="313"/>
      <c r="EH200" s="313"/>
      <c r="EI200" s="313"/>
      <c r="EJ200" s="53" t="str">
        <f t="shared" si="242"/>
        <v/>
      </c>
      <c r="EK200" s="53" t="str">
        <f t="shared" si="242"/>
        <v/>
      </c>
      <c r="EL200" s="53">
        <f t="shared" si="242"/>
        <v>200</v>
      </c>
      <c r="EM200" s="54" t="str">
        <f t="shared" si="242"/>
        <v/>
      </c>
      <c r="EN200" s="54" t="str">
        <f t="shared" si="242"/>
        <v/>
      </c>
      <c r="EO200" s="54">
        <f t="shared" si="242"/>
        <v>325</v>
      </c>
      <c r="EP200" s="54" t="str">
        <f t="shared" si="242"/>
        <v/>
      </c>
      <c r="EQ200" s="54">
        <f t="shared" si="242"/>
        <v>220</v>
      </c>
      <c r="ER200" s="54" t="str">
        <f t="shared" si="242"/>
        <v/>
      </c>
      <c r="ES200" s="54" t="str">
        <f t="shared" si="242"/>
        <v/>
      </c>
      <c r="ET200" s="54" t="str">
        <f t="shared" si="242"/>
        <v/>
      </c>
      <c r="EU200" s="54" t="str">
        <f t="shared" si="242"/>
        <v/>
      </c>
      <c r="EV200" s="54">
        <f t="shared" si="242"/>
        <v>480</v>
      </c>
      <c r="EW200" s="54" t="str">
        <f t="shared" si="242"/>
        <v/>
      </c>
      <c r="EX200" s="54">
        <f t="shared" si="242"/>
        <v>480</v>
      </c>
      <c r="EY200" s="54" t="str">
        <f t="shared" si="217"/>
        <v/>
      </c>
      <c r="EZ200" s="54" t="str">
        <f t="shared" si="217"/>
        <v/>
      </c>
      <c r="FA200" s="54" t="str">
        <f t="shared" si="217"/>
        <v/>
      </c>
      <c r="FB200" s="54" t="str">
        <f t="shared" si="217"/>
        <v/>
      </c>
      <c r="FC200" s="54">
        <f t="shared" si="217"/>
        <v>357</v>
      </c>
      <c r="FD200" s="54" t="str">
        <f t="shared" si="217"/>
        <v/>
      </c>
      <c r="FE200" s="54">
        <f t="shared" si="217"/>
        <v>100</v>
      </c>
      <c r="FF200" s="54" t="str">
        <f t="shared" si="217"/>
        <v/>
      </c>
      <c r="FG200" s="54">
        <f t="shared" si="222"/>
        <v>140</v>
      </c>
      <c r="FH200" s="54" t="str">
        <f t="shared" si="222"/>
        <v/>
      </c>
      <c r="FI200" s="54" t="str">
        <f t="shared" si="222"/>
        <v/>
      </c>
      <c r="FJ200" s="54">
        <f t="shared" si="222"/>
        <v>200</v>
      </c>
      <c r="FK200" s="54" t="str">
        <f t="shared" si="222"/>
        <v/>
      </c>
      <c r="FL200" s="54" t="str">
        <f t="shared" si="222"/>
        <v/>
      </c>
      <c r="FM200" s="54">
        <f t="shared" si="222"/>
        <v>120</v>
      </c>
      <c r="FN200" s="54" t="str">
        <f t="shared" si="222"/>
        <v/>
      </c>
      <c r="FO200" s="54" t="str">
        <f t="shared" si="222"/>
        <v/>
      </c>
      <c r="FP200" s="54" t="str">
        <f t="shared" si="229"/>
        <v/>
      </c>
      <c r="FQ200" s="54">
        <f t="shared" si="229"/>
        <v>140</v>
      </c>
      <c r="FR200" s="54" t="str">
        <f t="shared" si="229"/>
        <v/>
      </c>
      <c r="FS200" s="54" t="str">
        <f t="shared" si="229"/>
        <v/>
      </c>
      <c r="FT200" s="54">
        <f t="shared" si="229"/>
        <v>91</v>
      </c>
      <c r="FU200" s="54" t="str">
        <f t="shared" si="229"/>
        <v/>
      </c>
      <c r="FV200" s="54" t="str">
        <f t="shared" si="229"/>
        <v/>
      </c>
      <c r="FW200" s="54" t="str">
        <f t="shared" si="229"/>
        <v/>
      </c>
      <c r="FX200" s="54" t="str">
        <f t="shared" si="229"/>
        <v/>
      </c>
      <c r="FY200" s="54">
        <f t="shared" si="229"/>
        <v>111</v>
      </c>
      <c r="FZ200" s="54" t="str">
        <f t="shared" si="229"/>
        <v/>
      </c>
      <c r="GA200" s="54" t="str">
        <f t="shared" si="229"/>
        <v/>
      </c>
      <c r="GB200" s="54" t="str">
        <f t="shared" si="237"/>
        <v/>
      </c>
      <c r="GC200" s="54" t="str">
        <f t="shared" si="237"/>
        <v/>
      </c>
      <c r="GD200" s="54">
        <f t="shared" si="237"/>
        <v>44</v>
      </c>
      <c r="GE200" s="54" t="str">
        <f t="shared" si="237"/>
        <v/>
      </c>
      <c r="GF200" s="54" t="str">
        <f t="shared" si="237"/>
        <v/>
      </c>
      <c r="GG200" s="54" t="str">
        <f t="shared" si="237"/>
        <v/>
      </c>
      <c r="GH200" s="54" t="str">
        <f t="shared" si="237"/>
        <v/>
      </c>
      <c r="GI200" s="54" t="str">
        <f t="shared" si="237"/>
        <v/>
      </c>
      <c r="GJ200" s="54" t="str">
        <f t="shared" si="237"/>
        <v/>
      </c>
      <c r="GK200" s="54" t="str">
        <f t="shared" si="237"/>
        <v/>
      </c>
      <c r="GL200" s="54" t="str">
        <f t="shared" si="237"/>
        <v/>
      </c>
      <c r="GM200" s="54" t="str">
        <f t="shared" si="237"/>
        <v/>
      </c>
      <c r="GN200" s="54" t="str">
        <f t="shared" si="237"/>
        <v/>
      </c>
      <c r="GO200" s="54" t="str">
        <f t="shared" si="237"/>
        <v/>
      </c>
      <c r="GP200" s="54" t="str">
        <f t="shared" si="237"/>
        <v/>
      </c>
      <c r="GQ200" s="54" t="str">
        <f t="shared" si="246"/>
        <v/>
      </c>
      <c r="GR200" s="54" t="str">
        <f t="shared" si="246"/>
        <v/>
      </c>
      <c r="GS200" s="54" t="str">
        <f t="shared" si="228"/>
        <v/>
      </c>
      <c r="GT200" s="54" t="str">
        <f t="shared" si="228"/>
        <v/>
      </c>
      <c r="GU200" s="54" t="str">
        <f t="shared" si="228"/>
        <v/>
      </c>
      <c r="GV200" s="54" t="str">
        <f t="shared" si="228"/>
        <v/>
      </c>
      <c r="GW200" s="54" t="str">
        <f t="shared" si="228"/>
        <v/>
      </c>
      <c r="GX200" s="54" t="str">
        <f t="shared" si="228"/>
        <v/>
      </c>
      <c r="GY200" s="54" t="str">
        <f t="shared" si="228"/>
        <v/>
      </c>
      <c r="GZ200" s="54" t="str">
        <f t="shared" si="223"/>
        <v/>
      </c>
      <c r="HA200" s="54" t="str">
        <f t="shared" si="223"/>
        <v/>
      </c>
      <c r="HB200" s="54" t="str">
        <f t="shared" si="223"/>
        <v/>
      </c>
      <c r="HC200" s="55" t="str">
        <f t="shared" si="213"/>
        <v/>
      </c>
      <c r="HD200" s="313"/>
      <c r="HE200" s="313"/>
      <c r="HF200" s="313"/>
      <c r="HG200" s="313"/>
      <c r="HH200" s="313"/>
      <c r="HI200" s="316"/>
      <c r="HK200">
        <f>SUM($EJ200:EK200)</f>
        <v>0</v>
      </c>
      <c r="HL200">
        <f>SUM($EJ200:EL200)</f>
        <v>200</v>
      </c>
      <c r="HM200">
        <f>SUM($EJ200:EM200)</f>
        <v>200</v>
      </c>
      <c r="HN200">
        <f>SUM($EJ200:EN200)</f>
        <v>200</v>
      </c>
      <c r="HO200">
        <f>SUM($EJ200:EO200)</f>
        <v>525</v>
      </c>
      <c r="HP200">
        <f>SUM($EJ200:EP200)</f>
        <v>525</v>
      </c>
      <c r="HQ200">
        <f>SUM($EJ200:EQ200)</f>
        <v>745</v>
      </c>
      <c r="HR200">
        <f>SUM($EJ200:ER200)</f>
        <v>745</v>
      </c>
      <c r="HS200">
        <f>SUM($EJ200:ES200)</f>
        <v>745</v>
      </c>
      <c r="HT200">
        <f>SUM($EJ200:ET200)</f>
        <v>745</v>
      </c>
      <c r="HU200">
        <f>SUM($EJ200:EU200)</f>
        <v>745</v>
      </c>
      <c r="HV200">
        <f>SUM($EJ200:EV200)</f>
        <v>1225</v>
      </c>
      <c r="HW200">
        <f>SUM($EJ200:EW200)</f>
        <v>1225</v>
      </c>
      <c r="HX200">
        <f>SUM($EJ200:EX200)</f>
        <v>1705</v>
      </c>
      <c r="HY200">
        <f>SUM($EJ200:EY200)</f>
        <v>1705</v>
      </c>
      <c r="HZ200">
        <f>SUM($EJ200:EZ200)</f>
        <v>1705</v>
      </c>
      <c r="IA200">
        <f>SUM($EJ200:FA200)</f>
        <v>1705</v>
      </c>
      <c r="IB200">
        <f>SUM($EJ200:FB200)</f>
        <v>1705</v>
      </c>
      <c r="IC200">
        <f>SUM($EJ200:FC200)</f>
        <v>2062</v>
      </c>
      <c r="ID200">
        <f>SUM($EJ200:FD200)</f>
        <v>2062</v>
      </c>
      <c r="IE200">
        <f>SUM($EJ200:FE200)</f>
        <v>2162</v>
      </c>
      <c r="IF200">
        <f>SUM($EJ200:FF200)</f>
        <v>2162</v>
      </c>
      <c r="IG200">
        <f>SUM($EJ200:FG200)</f>
        <v>2302</v>
      </c>
      <c r="IH200">
        <f>SUM($EJ200:FH200)</f>
        <v>2302</v>
      </c>
      <c r="II200">
        <f>SUM($EJ200:FI200)</f>
        <v>2302</v>
      </c>
      <c r="IJ200">
        <f>SUM($EJ200:FJ200)</f>
        <v>2502</v>
      </c>
      <c r="IK200">
        <f>SUM($EJ200:FK200)</f>
        <v>2502</v>
      </c>
      <c r="IL200">
        <f>SUM($EJ200:FL200)</f>
        <v>2502</v>
      </c>
      <c r="IM200">
        <f>SUM($EJ200:FM200)</f>
        <v>2622</v>
      </c>
      <c r="IN200">
        <f>SUM($EJ200:FN200)</f>
        <v>2622</v>
      </c>
      <c r="IO200">
        <f>SUM($EJ200:FO200)</f>
        <v>2622</v>
      </c>
      <c r="IP200">
        <f>SUM($EJ200:FP200)</f>
        <v>2622</v>
      </c>
      <c r="IQ200">
        <f>SUM($EJ200:FQ200)</f>
        <v>2762</v>
      </c>
      <c r="IR200">
        <f>SUM($EJ200:FR200)</f>
        <v>2762</v>
      </c>
      <c r="IS200">
        <f>SUM($EJ200:FS200)</f>
        <v>2762</v>
      </c>
      <c r="IT200">
        <f>SUM($EJ200:FT200)</f>
        <v>2853</v>
      </c>
      <c r="IU200">
        <f>SUM($EJ200:FU200)</f>
        <v>2853</v>
      </c>
      <c r="IV200">
        <f>SUM($EJ200:FV200)</f>
        <v>2853</v>
      </c>
      <c r="IW200">
        <f>SUM($EJ200:FW200)</f>
        <v>2853</v>
      </c>
      <c r="IX200">
        <f>SUM($EJ200:FX200)</f>
        <v>2853</v>
      </c>
      <c r="IY200">
        <f>SUM($EJ200:FY200)</f>
        <v>2964</v>
      </c>
      <c r="IZ200">
        <f>SUM($EJ200:FZ200)</f>
        <v>2964</v>
      </c>
      <c r="JA200">
        <f>SUM($EJ200:GA200)</f>
        <v>2964</v>
      </c>
      <c r="JB200">
        <f>SUM($EJ200:GB200)</f>
        <v>2964</v>
      </c>
      <c r="JC200">
        <f>SUM($EJ200:GC200)</f>
        <v>2964</v>
      </c>
      <c r="JD200">
        <f>SUM($EJ200:GD200)</f>
        <v>3008</v>
      </c>
      <c r="JE200">
        <f>SUM($EJ200:GE200)</f>
        <v>3008</v>
      </c>
      <c r="JF200">
        <f>SUM($EJ200:GF200)</f>
        <v>3008</v>
      </c>
      <c r="JG200">
        <f>SUM($EJ200:GG200)</f>
        <v>3008</v>
      </c>
      <c r="JH200">
        <f>SUM($EJ200:GH200)</f>
        <v>3008</v>
      </c>
      <c r="JI200">
        <f>SUM($EJ200:GI200)</f>
        <v>3008</v>
      </c>
      <c r="JJ200">
        <f>SUM($EJ200:GJ200)</f>
        <v>3008</v>
      </c>
      <c r="JK200">
        <f>SUM($EJ200:GK200)</f>
        <v>3008</v>
      </c>
      <c r="JL200">
        <f>SUM($EJ200:GL200)</f>
        <v>3008</v>
      </c>
      <c r="JM200">
        <f>SUM($EJ200:GM200)</f>
        <v>3008</v>
      </c>
      <c r="JN200">
        <f>SUM($EJ200:GN200)</f>
        <v>3008</v>
      </c>
      <c r="JO200">
        <f>SUM($EJ200:GO200)</f>
        <v>3008</v>
      </c>
      <c r="JP200">
        <f>SUM($EJ200:GP200)</f>
        <v>3008</v>
      </c>
      <c r="JQ200">
        <f>SUM($EJ200:GQ200)</f>
        <v>3008</v>
      </c>
      <c r="JR200">
        <f>SUM($EJ200:GR200)</f>
        <v>3008</v>
      </c>
      <c r="JS200">
        <f>SUM($EJ200:GS200)</f>
        <v>3008</v>
      </c>
      <c r="JT200">
        <f>SUM($EJ200:GT200)</f>
        <v>3008</v>
      </c>
      <c r="JU200">
        <f>SUM($EJ200:GU200)</f>
        <v>3008</v>
      </c>
      <c r="JV200">
        <f>SUM($EJ200:GV200)</f>
        <v>3008</v>
      </c>
      <c r="JW200">
        <f>SUM($EJ200:GW200)</f>
        <v>3008</v>
      </c>
      <c r="JX200">
        <f>SUM($EJ200:GX200)</f>
        <v>3008</v>
      </c>
      <c r="JY200">
        <f>SUM($EJ200:GY200)</f>
        <v>3008</v>
      </c>
      <c r="JZ200">
        <f>SUM($EJ200:GZ200)</f>
        <v>3008</v>
      </c>
      <c r="KA200">
        <f>SUM($EJ200:HA200)</f>
        <v>3008</v>
      </c>
      <c r="KB200">
        <f>SUM($EJ200:HB200)</f>
        <v>3008</v>
      </c>
      <c r="KC200">
        <f>SUM($EJ200:HC200)</f>
        <v>3008</v>
      </c>
      <c r="KE200" s="318"/>
      <c r="KF200" s="56"/>
      <c r="KG200" s="56"/>
      <c r="KH200" s="56">
        <f t="shared" ref="KH200:LZ200" si="248">IF(I200="",NA(),I200*1)</f>
        <v>200</v>
      </c>
      <c r="KI200" s="56" t="e">
        <f t="shared" si="248"/>
        <v>#N/A</v>
      </c>
      <c r="KJ200" s="56" t="e">
        <f t="shared" si="248"/>
        <v>#N/A</v>
      </c>
      <c r="KK200" s="56">
        <f t="shared" si="248"/>
        <v>325</v>
      </c>
      <c r="KL200" s="56" t="e">
        <f t="shared" si="248"/>
        <v>#N/A</v>
      </c>
      <c r="KM200" s="56">
        <f t="shared" si="248"/>
        <v>220</v>
      </c>
      <c r="KN200" s="56" t="e">
        <f t="shared" si="248"/>
        <v>#N/A</v>
      </c>
      <c r="KO200" s="56" t="e">
        <f t="shared" si="248"/>
        <v>#N/A</v>
      </c>
      <c r="KP200" s="56" t="e">
        <f t="shared" si="248"/>
        <v>#N/A</v>
      </c>
      <c r="KQ200" s="56" t="e">
        <f t="shared" si="248"/>
        <v>#N/A</v>
      </c>
      <c r="KR200" s="56">
        <f t="shared" si="248"/>
        <v>480</v>
      </c>
      <c r="KS200" s="56" t="e">
        <f t="shared" si="248"/>
        <v>#N/A</v>
      </c>
      <c r="KT200" s="56">
        <f t="shared" si="248"/>
        <v>480</v>
      </c>
      <c r="KU200" s="56" t="e">
        <f t="shared" si="248"/>
        <v>#N/A</v>
      </c>
      <c r="KV200" s="56" t="e">
        <f t="shared" si="248"/>
        <v>#N/A</v>
      </c>
      <c r="KW200" s="56" t="e">
        <f t="shared" si="248"/>
        <v>#N/A</v>
      </c>
      <c r="KX200" s="56" t="e">
        <f t="shared" si="248"/>
        <v>#N/A</v>
      </c>
      <c r="KY200" s="56">
        <f t="shared" si="248"/>
        <v>357</v>
      </c>
      <c r="KZ200" s="56" t="e">
        <f t="shared" si="248"/>
        <v>#N/A</v>
      </c>
      <c r="LA200" s="56">
        <f t="shared" si="248"/>
        <v>100</v>
      </c>
      <c r="LB200" s="56" t="e">
        <f t="shared" si="248"/>
        <v>#N/A</v>
      </c>
      <c r="LC200" s="56">
        <f t="shared" si="248"/>
        <v>140</v>
      </c>
      <c r="LD200" s="56" t="e">
        <f t="shared" si="248"/>
        <v>#N/A</v>
      </c>
      <c r="LE200" s="56" t="e">
        <f t="shared" si="248"/>
        <v>#N/A</v>
      </c>
      <c r="LF200" s="56">
        <f t="shared" si="248"/>
        <v>200</v>
      </c>
      <c r="LG200" s="56" t="e">
        <f t="shared" si="248"/>
        <v>#N/A</v>
      </c>
      <c r="LH200" s="56" t="e">
        <f t="shared" si="248"/>
        <v>#N/A</v>
      </c>
      <c r="LI200" s="56">
        <f t="shared" si="248"/>
        <v>120</v>
      </c>
      <c r="LJ200" s="56" t="e">
        <f t="shared" si="248"/>
        <v>#N/A</v>
      </c>
      <c r="LK200" s="56" t="e">
        <f t="shared" si="248"/>
        <v>#N/A</v>
      </c>
      <c r="LL200" s="56" t="e">
        <f t="shared" si="248"/>
        <v>#N/A</v>
      </c>
      <c r="LM200" s="56">
        <f t="shared" si="248"/>
        <v>140</v>
      </c>
      <c r="LN200" s="56" t="e">
        <f t="shared" si="248"/>
        <v>#N/A</v>
      </c>
      <c r="LO200" s="56" t="e">
        <f t="shared" si="248"/>
        <v>#N/A</v>
      </c>
      <c r="LP200" s="56">
        <f t="shared" si="248"/>
        <v>91</v>
      </c>
      <c r="LQ200" s="56" t="e">
        <f t="shared" si="248"/>
        <v>#N/A</v>
      </c>
      <c r="LR200" s="56" t="e">
        <f t="shared" si="248"/>
        <v>#N/A</v>
      </c>
      <c r="LS200" s="56" t="e">
        <f t="shared" si="248"/>
        <v>#N/A</v>
      </c>
      <c r="LT200" s="56" t="e">
        <f t="shared" si="248"/>
        <v>#N/A</v>
      </c>
      <c r="LU200" s="56">
        <f t="shared" si="248"/>
        <v>111</v>
      </c>
      <c r="LV200" s="56" t="e">
        <f t="shared" si="248"/>
        <v>#N/A</v>
      </c>
      <c r="LW200" s="56" t="e">
        <f t="shared" si="248"/>
        <v>#N/A</v>
      </c>
      <c r="LX200" s="56" t="e">
        <f t="shared" si="248"/>
        <v>#N/A</v>
      </c>
      <c r="LY200" s="56" t="e">
        <f t="shared" si="248"/>
        <v>#N/A</v>
      </c>
      <c r="LZ200" s="56">
        <f t="shared" si="248"/>
        <v>44</v>
      </c>
      <c r="MB200" s="57">
        <f t="shared" ref="MB200:NT200" si="249">IF(ISNUMBER(KH200),KH200,"")</f>
        <v>200</v>
      </c>
      <c r="MC200" s="57" t="str">
        <f t="shared" si="249"/>
        <v/>
      </c>
      <c r="MD200" s="57" t="str">
        <f t="shared" si="249"/>
        <v/>
      </c>
      <c r="ME200" s="57">
        <f t="shared" si="249"/>
        <v>325</v>
      </c>
      <c r="MF200" s="57" t="str">
        <f t="shared" si="249"/>
        <v/>
      </c>
      <c r="MG200" s="57">
        <f t="shared" si="249"/>
        <v>220</v>
      </c>
      <c r="MH200" s="57" t="str">
        <f t="shared" si="249"/>
        <v/>
      </c>
      <c r="MI200" s="57" t="str">
        <f t="shared" si="249"/>
        <v/>
      </c>
      <c r="MJ200" s="57" t="str">
        <f t="shared" si="249"/>
        <v/>
      </c>
      <c r="MK200" s="57" t="str">
        <f t="shared" si="249"/>
        <v/>
      </c>
      <c r="ML200" s="57">
        <f t="shared" si="249"/>
        <v>480</v>
      </c>
      <c r="MM200" s="57" t="str">
        <f t="shared" si="249"/>
        <v/>
      </c>
      <c r="MN200" s="57">
        <f t="shared" si="249"/>
        <v>480</v>
      </c>
      <c r="MO200" s="57" t="str">
        <f t="shared" si="249"/>
        <v/>
      </c>
      <c r="MP200" s="57" t="str">
        <f t="shared" si="249"/>
        <v/>
      </c>
      <c r="MQ200" s="57" t="str">
        <f t="shared" si="249"/>
        <v/>
      </c>
      <c r="MR200" s="57" t="str">
        <f t="shared" si="249"/>
        <v/>
      </c>
      <c r="MS200" s="57">
        <f t="shared" si="249"/>
        <v>357</v>
      </c>
      <c r="MT200" s="57" t="str">
        <f t="shared" si="249"/>
        <v/>
      </c>
      <c r="MU200" s="57">
        <f t="shared" si="249"/>
        <v>100</v>
      </c>
      <c r="MV200" s="57" t="str">
        <f t="shared" si="249"/>
        <v/>
      </c>
      <c r="MW200" s="57">
        <f t="shared" si="249"/>
        <v>140</v>
      </c>
      <c r="MX200" s="57" t="str">
        <f t="shared" si="249"/>
        <v/>
      </c>
      <c r="MY200" s="57" t="str">
        <f t="shared" si="249"/>
        <v/>
      </c>
      <c r="MZ200" s="57">
        <f t="shared" si="249"/>
        <v>200</v>
      </c>
      <c r="NA200" s="57" t="str">
        <f t="shared" si="249"/>
        <v/>
      </c>
      <c r="NB200" s="57" t="str">
        <f t="shared" si="249"/>
        <v/>
      </c>
      <c r="NC200" s="57">
        <f t="shared" si="249"/>
        <v>120</v>
      </c>
      <c r="ND200" s="57" t="str">
        <f t="shared" si="249"/>
        <v/>
      </c>
      <c r="NE200" s="57" t="str">
        <f t="shared" si="249"/>
        <v/>
      </c>
      <c r="NF200" s="57" t="str">
        <f t="shared" si="249"/>
        <v/>
      </c>
      <c r="NG200" s="57">
        <f t="shared" si="249"/>
        <v>140</v>
      </c>
      <c r="NH200" s="57" t="str">
        <f t="shared" si="249"/>
        <v/>
      </c>
      <c r="NI200" s="57" t="str">
        <f t="shared" si="249"/>
        <v/>
      </c>
      <c r="NJ200" s="57">
        <f t="shared" si="249"/>
        <v>91</v>
      </c>
      <c r="NK200" s="57" t="str">
        <f t="shared" si="249"/>
        <v/>
      </c>
      <c r="NL200" s="57" t="str">
        <f t="shared" si="249"/>
        <v/>
      </c>
      <c r="NM200" s="57" t="str">
        <f t="shared" si="249"/>
        <v/>
      </c>
      <c r="NN200" s="57" t="str">
        <f t="shared" si="249"/>
        <v/>
      </c>
      <c r="NO200" s="57">
        <f t="shared" si="249"/>
        <v>111</v>
      </c>
      <c r="NP200" s="57" t="str">
        <f t="shared" si="249"/>
        <v/>
      </c>
      <c r="NQ200" s="57" t="str">
        <f t="shared" si="249"/>
        <v/>
      </c>
      <c r="NR200" s="57" t="str">
        <f t="shared" si="249"/>
        <v/>
      </c>
      <c r="NS200" s="57" t="str">
        <f t="shared" si="249"/>
        <v/>
      </c>
      <c r="NT200" s="57">
        <f t="shared" si="249"/>
        <v>44</v>
      </c>
      <c r="NU200" s="57" t="str">
        <f>IF(ISNUMBER(#REF!),#REF!,"")</f>
        <v/>
      </c>
      <c r="NV200" s="57" t="str">
        <f>IF(ISNUMBER(#REF!),#REF!,"")</f>
        <v/>
      </c>
      <c r="NX200" s="57">
        <f>SUM($MB200:MC200)</f>
        <v>200</v>
      </c>
      <c r="NY200" s="57">
        <f>SUM($MB200:MD200)</f>
        <v>200</v>
      </c>
      <c r="NZ200" s="57">
        <f>SUM($MB200:ME200)</f>
        <v>525</v>
      </c>
      <c r="OA200" s="57">
        <f>SUM($MB200:MF200)</f>
        <v>525</v>
      </c>
      <c r="OB200" s="57">
        <f>SUM($MB200:MG200)</f>
        <v>745</v>
      </c>
      <c r="OC200" s="57">
        <f>SUM($MB200:MH200)</f>
        <v>745</v>
      </c>
      <c r="OD200" s="57">
        <f>SUM($MB200:MI200)</f>
        <v>745</v>
      </c>
      <c r="OE200" s="57">
        <f>SUM($MB200:MJ200)</f>
        <v>745</v>
      </c>
      <c r="OF200" s="57">
        <f>SUM($MB200:MK200)</f>
        <v>745</v>
      </c>
      <c r="OG200" s="57">
        <f>SUM($MB200:ML200)</f>
        <v>1225</v>
      </c>
      <c r="OH200" s="57">
        <f>SUM($MB200:MM200)</f>
        <v>1225</v>
      </c>
      <c r="OI200" s="57">
        <f>SUM($MB200:MN200)</f>
        <v>1705</v>
      </c>
      <c r="OJ200" s="57">
        <f>SUM($MB200:MO200)</f>
        <v>1705</v>
      </c>
      <c r="OK200" s="57">
        <f>SUM($MB200:MP200)</f>
        <v>1705</v>
      </c>
      <c r="OL200" s="57">
        <f>SUM($MB200:MQ200)</f>
        <v>1705</v>
      </c>
      <c r="OM200" s="57">
        <f>SUM($MB200:MR200)</f>
        <v>1705</v>
      </c>
      <c r="ON200" s="57">
        <f>SUM($MB200:MS200)</f>
        <v>2062</v>
      </c>
      <c r="OO200" s="57">
        <f>SUM($MB200:MT200)</f>
        <v>2062</v>
      </c>
      <c r="OP200" s="57">
        <f>SUM($MB200:MU200)</f>
        <v>2162</v>
      </c>
      <c r="OQ200" s="57">
        <f>SUM($MB200:MV200)</f>
        <v>2162</v>
      </c>
      <c r="OR200" s="57">
        <f>SUM($MB200:MW200)</f>
        <v>2302</v>
      </c>
      <c r="OS200" s="57">
        <f>SUM($MB200:MX200)</f>
        <v>2302</v>
      </c>
      <c r="OT200" s="57">
        <f>SUM($MB200:MY200)</f>
        <v>2302</v>
      </c>
      <c r="OU200" s="57">
        <f>SUM($MB200:MZ200)</f>
        <v>2502</v>
      </c>
      <c r="OV200" s="57">
        <f>SUM($MB200:NA200)</f>
        <v>2502</v>
      </c>
      <c r="OW200" s="57">
        <f>SUM($MB200:NB200)</f>
        <v>2502</v>
      </c>
      <c r="OX200" s="57">
        <f>SUM($MB200:NC200)</f>
        <v>2622</v>
      </c>
      <c r="OY200" s="57">
        <f>SUM($MB200:ND200)</f>
        <v>2622</v>
      </c>
      <c r="OZ200" s="57">
        <f>SUM($MB200:NE200)</f>
        <v>2622</v>
      </c>
      <c r="PA200" s="57">
        <f>SUM($MB200:NF200)</f>
        <v>2622</v>
      </c>
      <c r="PB200" s="57">
        <f>SUM($MB200:NG200)</f>
        <v>2762</v>
      </c>
      <c r="PC200" s="57">
        <f>SUM($MB200:NH200)</f>
        <v>2762</v>
      </c>
      <c r="PD200" s="57">
        <f>SUM($MB200:NI200)</f>
        <v>2762</v>
      </c>
      <c r="PE200" s="57">
        <f>SUM($MB200:NJ200)</f>
        <v>2853</v>
      </c>
      <c r="PF200" s="57">
        <f>SUM($MB200:NK200)</f>
        <v>2853</v>
      </c>
      <c r="PG200" s="57">
        <f>SUM($MB200:NL200)</f>
        <v>2853</v>
      </c>
      <c r="PH200" s="57">
        <f>SUM($MB200:NM200)</f>
        <v>2853</v>
      </c>
      <c r="PI200" s="57">
        <f>SUM($MB200:NN200)</f>
        <v>2853</v>
      </c>
      <c r="PJ200" s="57">
        <f>SUM($MB200:NO200)</f>
        <v>2964</v>
      </c>
      <c r="PK200" s="57">
        <f>SUM($MB200:NP200)</f>
        <v>2964</v>
      </c>
      <c r="PL200" s="57">
        <f>SUM($MB200:NQ200)</f>
        <v>2964</v>
      </c>
      <c r="PM200" s="57">
        <f>SUM($MB200:NR200)</f>
        <v>2964</v>
      </c>
      <c r="PN200" s="57">
        <f>SUM($MB200:NS200)</f>
        <v>2964</v>
      </c>
      <c r="PO200" s="57">
        <f>SUM($MB200:NT200)</f>
        <v>3008</v>
      </c>
      <c r="PP200" s="57">
        <f>SUM($MB200:NU200)</f>
        <v>3008</v>
      </c>
      <c r="PQ200" s="57">
        <f>SUM($MB200:NV200)</f>
        <v>3008</v>
      </c>
      <c r="PR200" s="57">
        <f>SUM($MB200:NV200)</f>
        <v>3008</v>
      </c>
    </row>
    <row r="201" spans="1:434" ht="17" thickBot="1">
      <c r="A201" s="319"/>
      <c r="B201" s="307"/>
      <c r="C201" s="307"/>
      <c r="D201" s="307"/>
      <c r="E201" s="58" t="s">
        <v>66</v>
      </c>
      <c r="F201" s="310"/>
      <c r="G201" s="99"/>
      <c r="H201" s="99"/>
      <c r="I201" s="59">
        <v>12.6</v>
      </c>
      <c r="J201" s="60"/>
      <c r="K201" s="61"/>
      <c r="L201" s="60">
        <v>30.6</v>
      </c>
      <c r="M201" s="61"/>
      <c r="N201" s="60">
        <v>36.5</v>
      </c>
      <c r="O201" s="61"/>
      <c r="P201" s="61"/>
      <c r="Q201" s="61"/>
      <c r="R201" s="61"/>
      <c r="S201" s="60">
        <v>61.3</v>
      </c>
      <c r="T201" s="60"/>
      <c r="U201" s="60">
        <v>73.2</v>
      </c>
      <c r="V201" s="61"/>
      <c r="W201" s="61"/>
      <c r="X201" s="61"/>
      <c r="Y201" s="60"/>
      <c r="Z201" s="60">
        <v>70</v>
      </c>
      <c r="AA201" s="61"/>
      <c r="AB201" s="60">
        <v>65</v>
      </c>
      <c r="AC201" s="61"/>
      <c r="AD201" s="60">
        <v>64.900000000000006</v>
      </c>
      <c r="AE201" s="60"/>
      <c r="AF201" s="61"/>
      <c r="AG201" s="60">
        <v>62</v>
      </c>
      <c r="AH201" s="61"/>
      <c r="AI201" s="61"/>
      <c r="AJ201" s="60">
        <v>59.5</v>
      </c>
      <c r="AK201" s="62"/>
      <c r="AL201" s="62"/>
      <c r="AM201" s="62"/>
      <c r="AN201" s="63">
        <v>57</v>
      </c>
      <c r="AO201" s="62"/>
      <c r="AP201" s="62"/>
      <c r="AQ201" s="63">
        <v>35.6</v>
      </c>
      <c r="AR201" s="62"/>
      <c r="AS201" s="62"/>
      <c r="AT201" s="62"/>
      <c r="AU201" s="62"/>
      <c r="AV201" s="63">
        <v>51.1</v>
      </c>
      <c r="AW201" s="62"/>
      <c r="AX201" s="62"/>
      <c r="AY201" s="63"/>
      <c r="AZ201" s="63"/>
      <c r="BA201" s="64">
        <v>49.1</v>
      </c>
      <c r="BC201" s="319"/>
      <c r="BD201">
        <v>0</v>
      </c>
      <c r="BE201" s="65" t="e">
        <f t="shared" si="234"/>
        <v>#N/A</v>
      </c>
      <c r="BF201" s="65" t="e">
        <f t="shared" si="234"/>
        <v>#N/A</v>
      </c>
      <c r="BG201" s="65">
        <f t="shared" si="234"/>
        <v>12.6</v>
      </c>
      <c r="BH201" s="66" t="e">
        <f t="shared" si="234"/>
        <v>#N/A</v>
      </c>
      <c r="BI201" s="66" t="e">
        <f t="shared" si="234"/>
        <v>#N/A</v>
      </c>
      <c r="BJ201" s="66">
        <f t="shared" si="234"/>
        <v>30.6</v>
      </c>
      <c r="BK201" s="66" t="e">
        <f t="shared" si="234"/>
        <v>#N/A</v>
      </c>
      <c r="BL201" s="66">
        <f t="shared" si="234"/>
        <v>36.5</v>
      </c>
      <c r="BM201" s="66" t="e">
        <f t="shared" si="234"/>
        <v>#N/A</v>
      </c>
      <c r="BN201" s="66" t="e">
        <f t="shared" si="234"/>
        <v>#N/A</v>
      </c>
      <c r="BO201" s="66" t="e">
        <f t="shared" si="234"/>
        <v>#N/A</v>
      </c>
      <c r="BP201" s="66" t="e">
        <f t="shared" si="234"/>
        <v>#N/A</v>
      </c>
      <c r="BQ201" s="66">
        <f t="shared" si="234"/>
        <v>61.3</v>
      </c>
      <c r="BR201" s="66" t="e">
        <f t="shared" si="234"/>
        <v>#N/A</v>
      </c>
      <c r="BS201" s="66">
        <f t="shared" si="234"/>
        <v>73.2</v>
      </c>
      <c r="BT201" s="66" t="e">
        <f t="shared" si="234"/>
        <v>#N/A</v>
      </c>
      <c r="BU201" s="66" t="e">
        <f t="shared" si="238"/>
        <v>#N/A</v>
      </c>
      <c r="BV201" s="66" t="e">
        <f t="shared" si="238"/>
        <v>#N/A</v>
      </c>
      <c r="BW201" s="66" t="e">
        <f t="shared" si="235"/>
        <v>#N/A</v>
      </c>
      <c r="BX201" s="66">
        <f t="shared" si="235"/>
        <v>70</v>
      </c>
      <c r="BY201" s="66" t="e">
        <f t="shared" si="235"/>
        <v>#N/A</v>
      </c>
      <c r="BZ201" s="66">
        <f t="shared" si="235"/>
        <v>65</v>
      </c>
      <c r="CA201" s="66" t="e">
        <f t="shared" si="235"/>
        <v>#N/A</v>
      </c>
      <c r="CB201" s="66">
        <f t="shared" si="235"/>
        <v>64.900000000000006</v>
      </c>
      <c r="CC201" s="66" t="e">
        <f t="shared" si="235"/>
        <v>#N/A</v>
      </c>
      <c r="CD201" s="66" t="e">
        <f t="shared" si="235"/>
        <v>#N/A</v>
      </c>
      <c r="CE201" s="66">
        <f t="shared" si="235"/>
        <v>62</v>
      </c>
      <c r="CF201" s="66" t="e">
        <f t="shared" si="235"/>
        <v>#N/A</v>
      </c>
      <c r="CG201" s="66" t="e">
        <f t="shared" si="235"/>
        <v>#N/A</v>
      </c>
      <c r="CH201" s="66">
        <f t="shared" si="235"/>
        <v>59.5</v>
      </c>
      <c r="CI201" s="66" t="e">
        <f t="shared" si="235"/>
        <v>#N/A</v>
      </c>
      <c r="CJ201" s="66" t="e">
        <f t="shared" si="235"/>
        <v>#N/A</v>
      </c>
      <c r="CK201" s="66" t="e">
        <f t="shared" si="235"/>
        <v>#N/A</v>
      </c>
      <c r="CL201" s="66">
        <f t="shared" ref="CL201:CL209" si="250">IF(AN201="",NA(),AN201)</f>
        <v>57</v>
      </c>
      <c r="CM201" s="66" t="e">
        <f t="shared" si="236"/>
        <v>#N/A</v>
      </c>
      <c r="CN201" s="66" t="e">
        <f t="shared" si="236"/>
        <v>#N/A</v>
      </c>
      <c r="CO201" s="66">
        <f t="shared" si="236"/>
        <v>35.6</v>
      </c>
      <c r="CP201" s="66" t="e">
        <f t="shared" si="236"/>
        <v>#N/A</v>
      </c>
      <c r="CQ201" s="66" t="e">
        <f t="shared" si="236"/>
        <v>#N/A</v>
      </c>
      <c r="CR201" s="66" t="e">
        <f t="shared" si="236"/>
        <v>#N/A</v>
      </c>
      <c r="CS201" s="66" t="e">
        <f t="shared" si="230"/>
        <v>#N/A</v>
      </c>
      <c r="CT201" s="66">
        <f t="shared" si="230"/>
        <v>51.1</v>
      </c>
      <c r="CU201" s="66" t="e">
        <f t="shared" si="230"/>
        <v>#N/A</v>
      </c>
      <c r="CV201" s="66" t="e">
        <f t="shared" si="230"/>
        <v>#N/A</v>
      </c>
      <c r="CW201" s="66" t="e">
        <f t="shared" si="230"/>
        <v>#N/A</v>
      </c>
      <c r="CX201" s="66" t="e">
        <f t="shared" si="230"/>
        <v>#N/A</v>
      </c>
      <c r="CY201" s="66">
        <f t="shared" si="230"/>
        <v>49.1</v>
      </c>
      <c r="CZ201" s="66" t="e">
        <f>IF(#REF!="",NA(),#REF!)</f>
        <v>#REF!</v>
      </c>
      <c r="DA201" s="66" t="e">
        <f>IF(#REF!="",NA(),#REF!)</f>
        <v>#REF!</v>
      </c>
      <c r="DB201" s="66" t="e">
        <f>IF(#REF!="",NA(),#REF!)</f>
        <v>#REF!</v>
      </c>
      <c r="DC201" s="66" t="e">
        <f>IF(#REF!="",NA(),#REF!)</f>
        <v>#REF!</v>
      </c>
      <c r="DD201" s="66" t="e">
        <f>IF(#REF!="",NA(),#REF!)</f>
        <v>#REF!</v>
      </c>
      <c r="DE201" s="66" t="e">
        <f>IF(#REF!="",NA(),#REF!)</f>
        <v>#REF!</v>
      </c>
      <c r="DF201" s="66" t="e">
        <f>IF(#REF!="",NA(),#REF!)</f>
        <v>#REF!</v>
      </c>
      <c r="DG201" s="66" t="e">
        <f>IF(#REF!="",NA(),#REF!)</f>
        <v>#REF!</v>
      </c>
      <c r="DH201" s="66" t="e">
        <f>IF(#REF!="",NA(),#REF!)</f>
        <v>#REF!</v>
      </c>
      <c r="DI201" s="66" t="e">
        <f>IF(#REF!="",NA(),#REF!)</f>
        <v>#REF!</v>
      </c>
      <c r="DJ201" s="66" t="e">
        <f>IF(#REF!="",NA(),#REF!)</f>
        <v>#REF!</v>
      </c>
      <c r="DK201" s="66" t="e">
        <f>IF(#REF!="",NA(),#REF!)</f>
        <v>#REF!</v>
      </c>
      <c r="DL201" s="66" t="e">
        <f>IF(#REF!="",NA(),#REF!)</f>
        <v>#REF!</v>
      </c>
      <c r="DM201" s="66" t="e">
        <f>IF(#REF!="",NA(),#REF!)</f>
        <v>#REF!</v>
      </c>
      <c r="DN201" s="66" t="e">
        <f>IF(#REF!="",NA(),#REF!)</f>
        <v>#REF!</v>
      </c>
      <c r="DO201" s="66" t="e">
        <f>IF(#REF!="",NA(),#REF!)</f>
        <v>#REF!</v>
      </c>
      <c r="DP201" s="66" t="e">
        <f>IF(#REF!="",NA(),#REF!)</f>
        <v>#REF!</v>
      </c>
      <c r="DQ201" s="66" t="e">
        <f>IF(#REF!="",NA(),#REF!)</f>
        <v>#REF!</v>
      </c>
      <c r="DR201" s="66" t="e">
        <f>IF(#REF!="",NA(),#REF!)</f>
        <v>#REF!</v>
      </c>
      <c r="DS201" s="66" t="e">
        <f>IF(#REF!="",NA(),#REF!)</f>
        <v>#REF!</v>
      </c>
      <c r="DT201" s="66" t="e">
        <f>IF(#REF!="",NA(),#REF!)</f>
        <v>#REF!</v>
      </c>
      <c r="DU201" s="66" t="e">
        <f>IF(#REF!="",NA(),#REF!)</f>
        <v>#REF!</v>
      </c>
      <c r="DV201" s="66" t="e">
        <f>IF(#REF!="",NA(),#REF!)</f>
        <v>#REF!</v>
      </c>
      <c r="DW201" s="66" t="e">
        <f>IF(#REF!="",NA(),#REF!)</f>
        <v>#REF!</v>
      </c>
      <c r="DX201" s="67" t="e">
        <f>IF(#REF!="",NA(),#REF!)</f>
        <v>#REF!</v>
      </c>
      <c r="DY201" s="304"/>
      <c r="DZ201" s="307"/>
      <c r="EA201" s="68">
        <f>MAX(I201:BA201)</f>
        <v>73.2</v>
      </c>
      <c r="EB201" s="58" t="s">
        <v>67</v>
      </c>
      <c r="EC201" s="310"/>
      <c r="ED201" s="312"/>
      <c r="EE201" s="313"/>
      <c r="EF201" s="313"/>
      <c r="EG201" s="313"/>
      <c r="EH201" s="313"/>
      <c r="EI201" s="313"/>
      <c r="EJ201" s="53" t="str">
        <f t="shared" si="242"/>
        <v/>
      </c>
      <c r="EK201" s="53" t="str">
        <f t="shared" si="242"/>
        <v/>
      </c>
      <c r="EL201" s="70">
        <f t="shared" si="242"/>
        <v>12.6</v>
      </c>
      <c r="EM201" t="str">
        <f t="shared" si="242"/>
        <v/>
      </c>
      <c r="EN201" t="str">
        <f t="shared" si="242"/>
        <v/>
      </c>
      <c r="EO201">
        <f t="shared" si="242"/>
        <v>30.6</v>
      </c>
      <c r="EP201" t="str">
        <f t="shared" si="242"/>
        <v/>
      </c>
      <c r="EQ201">
        <f t="shared" si="242"/>
        <v>36.5</v>
      </c>
      <c r="ER201" t="str">
        <f t="shared" si="242"/>
        <v/>
      </c>
      <c r="ES201" t="str">
        <f t="shared" si="242"/>
        <v/>
      </c>
      <c r="ET201" t="str">
        <f t="shared" si="242"/>
        <v/>
      </c>
      <c r="EU201" t="str">
        <f t="shared" si="242"/>
        <v/>
      </c>
      <c r="EV201">
        <f t="shared" si="242"/>
        <v>61.3</v>
      </c>
      <c r="EW201" t="str">
        <f t="shared" si="242"/>
        <v/>
      </c>
      <c r="EX201">
        <f t="shared" si="242"/>
        <v>73.2</v>
      </c>
      <c r="EY201" t="str">
        <f t="shared" si="217"/>
        <v/>
      </c>
      <c r="EZ201" t="str">
        <f t="shared" si="217"/>
        <v/>
      </c>
      <c r="FA201" t="str">
        <f t="shared" si="217"/>
        <v/>
      </c>
      <c r="FB201" t="str">
        <f t="shared" si="217"/>
        <v/>
      </c>
      <c r="FC201">
        <f t="shared" si="217"/>
        <v>70</v>
      </c>
      <c r="FD201" t="str">
        <f t="shared" si="217"/>
        <v/>
      </c>
      <c r="FE201">
        <f t="shared" si="217"/>
        <v>65</v>
      </c>
      <c r="FF201" t="str">
        <f t="shared" si="217"/>
        <v/>
      </c>
      <c r="FG201">
        <f t="shared" si="222"/>
        <v>64.900000000000006</v>
      </c>
      <c r="FH201" t="str">
        <f t="shared" si="222"/>
        <v/>
      </c>
      <c r="FI201" t="str">
        <f t="shared" si="222"/>
        <v/>
      </c>
      <c r="FJ201">
        <f t="shared" si="222"/>
        <v>62</v>
      </c>
      <c r="FK201" t="str">
        <f t="shared" si="222"/>
        <v/>
      </c>
      <c r="FL201" t="str">
        <f t="shared" si="222"/>
        <v/>
      </c>
      <c r="FM201">
        <f t="shared" si="222"/>
        <v>59.5</v>
      </c>
      <c r="FN201" t="str">
        <f t="shared" si="222"/>
        <v/>
      </c>
      <c r="FO201" t="str">
        <f t="shared" si="222"/>
        <v/>
      </c>
      <c r="FP201" t="str">
        <f t="shared" si="229"/>
        <v/>
      </c>
      <c r="FQ201">
        <f t="shared" si="229"/>
        <v>57</v>
      </c>
      <c r="FR201" t="str">
        <f t="shared" si="229"/>
        <v/>
      </c>
      <c r="FS201" t="str">
        <f t="shared" si="229"/>
        <v/>
      </c>
      <c r="FT201">
        <f t="shared" si="229"/>
        <v>35.6</v>
      </c>
      <c r="FU201" t="str">
        <f t="shared" si="229"/>
        <v/>
      </c>
      <c r="FV201" t="str">
        <f t="shared" si="229"/>
        <v/>
      </c>
      <c r="FW201" t="str">
        <f t="shared" si="229"/>
        <v/>
      </c>
      <c r="FX201" t="str">
        <f t="shared" si="229"/>
        <v/>
      </c>
      <c r="FY201">
        <f t="shared" si="229"/>
        <v>51.1</v>
      </c>
      <c r="FZ201" t="str">
        <f t="shared" si="229"/>
        <v/>
      </c>
      <c r="GA201" t="str">
        <f t="shared" si="229"/>
        <v/>
      </c>
      <c r="GB201" t="str">
        <f t="shared" si="237"/>
        <v/>
      </c>
      <c r="GC201" t="str">
        <f t="shared" si="237"/>
        <v/>
      </c>
      <c r="GD201">
        <f t="shared" si="237"/>
        <v>49.1</v>
      </c>
      <c r="GE201" t="str">
        <f t="shared" si="237"/>
        <v/>
      </c>
      <c r="GF201" t="str">
        <f t="shared" si="237"/>
        <v/>
      </c>
      <c r="GG201" t="str">
        <f t="shared" si="237"/>
        <v/>
      </c>
      <c r="GH201" t="str">
        <f t="shared" si="237"/>
        <v/>
      </c>
      <c r="GI201" t="str">
        <f t="shared" si="237"/>
        <v/>
      </c>
      <c r="GJ201" t="str">
        <f t="shared" si="237"/>
        <v/>
      </c>
      <c r="GK201" t="str">
        <f t="shared" si="237"/>
        <v/>
      </c>
      <c r="GL201" t="str">
        <f t="shared" si="237"/>
        <v/>
      </c>
      <c r="GM201" t="str">
        <f t="shared" si="237"/>
        <v/>
      </c>
      <c r="GN201" t="str">
        <f t="shared" si="237"/>
        <v/>
      </c>
      <c r="GO201" t="str">
        <f t="shared" si="237"/>
        <v/>
      </c>
      <c r="GP201" t="str">
        <f t="shared" si="237"/>
        <v/>
      </c>
      <c r="GQ201" t="str">
        <f t="shared" si="246"/>
        <v/>
      </c>
      <c r="GR201" t="str">
        <f t="shared" si="246"/>
        <v/>
      </c>
      <c r="GS201" t="str">
        <f t="shared" si="228"/>
        <v/>
      </c>
      <c r="GT201" t="str">
        <f t="shared" si="228"/>
        <v/>
      </c>
      <c r="GU201" t="str">
        <f t="shared" si="228"/>
        <v/>
      </c>
      <c r="GV201" t="str">
        <f t="shared" si="228"/>
        <v/>
      </c>
      <c r="GW201" t="str">
        <f t="shared" si="228"/>
        <v/>
      </c>
      <c r="GX201" t="str">
        <f t="shared" si="228"/>
        <v/>
      </c>
      <c r="GY201" t="str">
        <f t="shared" si="228"/>
        <v/>
      </c>
      <c r="GZ201" t="str">
        <f t="shared" si="223"/>
        <v/>
      </c>
      <c r="HA201" t="str">
        <f t="shared" si="223"/>
        <v/>
      </c>
      <c r="HB201" t="str">
        <f t="shared" si="223"/>
        <v/>
      </c>
      <c r="HC201" s="71" t="str">
        <f t="shared" si="213"/>
        <v/>
      </c>
      <c r="HD201" s="313"/>
      <c r="HE201" s="313"/>
      <c r="HF201" s="313"/>
      <c r="HG201" s="313"/>
      <c r="HH201" s="313"/>
      <c r="HI201" s="316"/>
      <c r="HM201" s="70"/>
      <c r="KC201" s="71"/>
      <c r="KE201" s="318"/>
      <c r="KF201" s="72"/>
      <c r="KG201" s="72"/>
      <c r="KH201" s="73"/>
      <c r="KI201" s="74"/>
      <c r="KJ201" s="74"/>
      <c r="KK201" s="74"/>
      <c r="KL201" s="74"/>
      <c r="KM201" s="74"/>
      <c r="KN201" s="74"/>
      <c r="KO201" s="74"/>
      <c r="KP201" s="74"/>
      <c r="KQ201" s="74"/>
      <c r="KR201" s="74"/>
      <c r="KS201" s="74"/>
      <c r="KT201" s="74"/>
      <c r="KU201" s="74"/>
      <c r="KV201" s="74"/>
      <c r="KW201" s="74"/>
      <c r="KX201" s="74"/>
      <c r="KY201" s="74"/>
      <c r="KZ201" s="74"/>
      <c r="LA201" s="74"/>
      <c r="LB201" s="74"/>
      <c r="LC201" s="74"/>
      <c r="LD201" s="74"/>
      <c r="LE201" s="74"/>
      <c r="LF201" s="74"/>
      <c r="LG201" s="74"/>
      <c r="LH201" s="74"/>
      <c r="LI201" s="74"/>
      <c r="LJ201" s="74"/>
      <c r="LK201" s="74"/>
      <c r="LL201" s="74"/>
      <c r="LM201" s="74"/>
      <c r="LN201" s="74"/>
      <c r="LO201" s="74"/>
      <c r="LP201" s="74"/>
      <c r="LQ201" s="74"/>
      <c r="LR201" s="74"/>
      <c r="LS201" s="74"/>
      <c r="LT201" s="74"/>
      <c r="LU201" s="74"/>
      <c r="LV201" s="74"/>
      <c r="LW201" s="74"/>
      <c r="LX201" s="74"/>
      <c r="LY201" s="74"/>
      <c r="LZ201" s="74"/>
    </row>
    <row r="202" spans="1:434" ht="17" thickBot="1">
      <c r="A202" s="319"/>
      <c r="B202" s="307"/>
      <c r="C202" s="307"/>
      <c r="D202" s="307"/>
      <c r="E202" s="58" t="s">
        <v>68</v>
      </c>
      <c r="F202" s="310"/>
      <c r="G202" s="99"/>
      <c r="H202" s="99"/>
      <c r="I202" s="59">
        <v>8.1999999999999993</v>
      </c>
      <c r="J202" s="60"/>
      <c r="K202" s="61"/>
      <c r="L202" s="60">
        <v>27</v>
      </c>
      <c r="M202" s="61"/>
      <c r="N202" s="60">
        <v>30.7</v>
      </c>
      <c r="O202" s="61"/>
      <c r="P202" s="61"/>
      <c r="Q202" s="61"/>
      <c r="R202" s="61"/>
      <c r="S202" s="60">
        <v>27.6</v>
      </c>
      <c r="T202" s="60"/>
      <c r="U202" s="60">
        <v>25.1</v>
      </c>
      <c r="V202" s="61"/>
      <c r="W202" s="61"/>
      <c r="X202" s="61"/>
      <c r="Y202" s="60"/>
      <c r="Z202" s="60">
        <v>25</v>
      </c>
      <c r="AA202" s="61"/>
      <c r="AB202" s="60">
        <v>24.6</v>
      </c>
      <c r="AC202" s="61"/>
      <c r="AD202" s="60">
        <v>23.2</v>
      </c>
      <c r="AE202" s="60"/>
      <c r="AF202" s="61"/>
      <c r="AG202" s="60">
        <v>21.3</v>
      </c>
      <c r="AH202" s="61"/>
      <c r="AI202" s="61"/>
      <c r="AJ202" s="60">
        <v>23.200000000000003</v>
      </c>
      <c r="AK202" s="62"/>
      <c r="AL202" s="62"/>
      <c r="AM202" s="62"/>
      <c r="AN202" s="63">
        <v>25.1</v>
      </c>
      <c r="AO202" s="62"/>
      <c r="AP202" s="62"/>
      <c r="AQ202" s="63">
        <v>31.4</v>
      </c>
      <c r="AR202" s="62"/>
      <c r="AS202" s="62"/>
      <c r="AT202" s="62"/>
      <c r="AU202" s="62"/>
      <c r="AV202" s="63">
        <v>43.6</v>
      </c>
      <c r="AW202" s="62"/>
      <c r="AX202" s="62"/>
      <c r="AY202" s="63"/>
      <c r="AZ202" s="63"/>
      <c r="BA202" s="64">
        <v>37</v>
      </c>
      <c r="BC202" s="319"/>
      <c r="BD202">
        <v>0</v>
      </c>
      <c r="BE202" s="65" t="e">
        <f t="shared" ref="BE202:BT209" si="251">IF(G202="",NA(),G202)</f>
        <v>#N/A</v>
      </c>
      <c r="BF202" s="65" t="e">
        <f t="shared" si="251"/>
        <v>#N/A</v>
      </c>
      <c r="BG202" s="65">
        <f t="shared" si="251"/>
        <v>8.1999999999999993</v>
      </c>
      <c r="BH202" s="66" t="e">
        <f t="shared" si="251"/>
        <v>#N/A</v>
      </c>
      <c r="BI202" s="66" t="e">
        <f t="shared" si="251"/>
        <v>#N/A</v>
      </c>
      <c r="BJ202" s="66">
        <f t="shared" si="251"/>
        <v>27</v>
      </c>
      <c r="BK202" s="66" t="e">
        <f t="shared" si="251"/>
        <v>#N/A</v>
      </c>
      <c r="BL202" s="66">
        <f t="shared" si="251"/>
        <v>30.7</v>
      </c>
      <c r="BM202" s="66" t="e">
        <f t="shared" si="251"/>
        <v>#N/A</v>
      </c>
      <c r="BN202" s="66" t="e">
        <f t="shared" si="251"/>
        <v>#N/A</v>
      </c>
      <c r="BO202" s="66" t="e">
        <f t="shared" si="251"/>
        <v>#N/A</v>
      </c>
      <c r="BP202" s="66" t="e">
        <f t="shared" si="251"/>
        <v>#N/A</v>
      </c>
      <c r="BQ202" s="66">
        <f t="shared" si="251"/>
        <v>27.6</v>
      </c>
      <c r="BR202" s="66" t="e">
        <f t="shared" si="251"/>
        <v>#N/A</v>
      </c>
      <c r="BS202" s="66">
        <f t="shared" si="251"/>
        <v>25.1</v>
      </c>
      <c r="BT202" s="66" t="e">
        <f t="shared" si="251"/>
        <v>#N/A</v>
      </c>
      <c r="BU202" s="66" t="e">
        <f t="shared" si="238"/>
        <v>#N/A</v>
      </c>
      <c r="BV202" s="66" t="e">
        <f t="shared" si="238"/>
        <v>#N/A</v>
      </c>
      <c r="BW202" s="66" t="e">
        <f t="shared" si="238"/>
        <v>#N/A</v>
      </c>
      <c r="BX202" s="66">
        <f t="shared" si="238"/>
        <v>25</v>
      </c>
      <c r="BY202" s="66" t="e">
        <f t="shared" si="238"/>
        <v>#N/A</v>
      </c>
      <c r="BZ202" s="66">
        <f t="shared" si="238"/>
        <v>24.6</v>
      </c>
      <c r="CA202" s="66" t="e">
        <f t="shared" si="238"/>
        <v>#N/A</v>
      </c>
      <c r="CB202" s="66">
        <f t="shared" si="238"/>
        <v>23.2</v>
      </c>
      <c r="CC202" s="66" t="e">
        <f t="shared" si="238"/>
        <v>#N/A</v>
      </c>
      <c r="CD202" s="66" t="e">
        <f t="shared" si="238"/>
        <v>#N/A</v>
      </c>
      <c r="CE202" s="66">
        <f t="shared" si="238"/>
        <v>21.3</v>
      </c>
      <c r="CF202" s="66" t="e">
        <f t="shared" si="238"/>
        <v>#N/A</v>
      </c>
      <c r="CG202" s="66" t="e">
        <f t="shared" si="238"/>
        <v>#N/A</v>
      </c>
      <c r="CH202" s="66">
        <f t="shared" si="238"/>
        <v>23.200000000000003</v>
      </c>
      <c r="CI202" s="66" t="e">
        <f t="shared" si="238"/>
        <v>#N/A</v>
      </c>
      <c r="CJ202" s="66" t="e">
        <f t="shared" si="238"/>
        <v>#N/A</v>
      </c>
      <c r="CK202" s="66" t="e">
        <f t="shared" ref="CK202:CK209" si="252">IF(AM202="",NA(),AM202)</f>
        <v>#N/A</v>
      </c>
      <c r="CL202" s="66">
        <f t="shared" si="250"/>
        <v>25.1</v>
      </c>
      <c r="CM202" s="66" t="e">
        <f t="shared" si="236"/>
        <v>#N/A</v>
      </c>
      <c r="CN202" s="66" t="e">
        <f t="shared" si="236"/>
        <v>#N/A</v>
      </c>
      <c r="CO202" s="66">
        <f t="shared" si="236"/>
        <v>31.4</v>
      </c>
      <c r="CP202" s="66" t="e">
        <f t="shared" si="236"/>
        <v>#N/A</v>
      </c>
      <c r="CQ202" s="66" t="e">
        <f t="shared" si="236"/>
        <v>#N/A</v>
      </c>
      <c r="CR202" s="66" t="e">
        <f t="shared" si="236"/>
        <v>#N/A</v>
      </c>
      <c r="CS202" s="66" t="e">
        <f t="shared" si="230"/>
        <v>#N/A</v>
      </c>
      <c r="CT202" s="66">
        <f t="shared" si="230"/>
        <v>43.6</v>
      </c>
      <c r="CU202" s="66" t="e">
        <f t="shared" si="230"/>
        <v>#N/A</v>
      </c>
      <c r="CV202" s="66" t="e">
        <f t="shared" si="230"/>
        <v>#N/A</v>
      </c>
      <c r="CW202" s="66" t="e">
        <f t="shared" si="230"/>
        <v>#N/A</v>
      </c>
      <c r="CX202" s="66" t="e">
        <f t="shared" si="230"/>
        <v>#N/A</v>
      </c>
      <c r="CY202" s="66">
        <f t="shared" si="230"/>
        <v>37</v>
      </c>
      <c r="CZ202" s="66" t="e">
        <f>IF(#REF!="",NA(),#REF!)</f>
        <v>#REF!</v>
      </c>
      <c r="DA202" s="66" t="e">
        <f>IF(#REF!="",NA(),#REF!)</f>
        <v>#REF!</v>
      </c>
      <c r="DB202" s="66" t="e">
        <f>IF(#REF!="",NA(),#REF!)</f>
        <v>#REF!</v>
      </c>
      <c r="DC202" s="66" t="e">
        <f>IF(#REF!="",NA(),#REF!)</f>
        <v>#REF!</v>
      </c>
      <c r="DD202" s="66" t="e">
        <f>IF(#REF!="",NA(),#REF!)</f>
        <v>#REF!</v>
      </c>
      <c r="DE202" s="66" t="e">
        <f>IF(#REF!="",NA(),#REF!)</f>
        <v>#REF!</v>
      </c>
      <c r="DF202" s="66" t="e">
        <f>IF(#REF!="",NA(),#REF!)</f>
        <v>#REF!</v>
      </c>
      <c r="DG202" s="66" t="e">
        <f>IF(#REF!="",NA(),#REF!)</f>
        <v>#REF!</v>
      </c>
      <c r="DH202" s="66" t="e">
        <f>IF(#REF!="",NA(),#REF!)</f>
        <v>#REF!</v>
      </c>
      <c r="DI202" s="66" t="e">
        <f>IF(#REF!="",NA(),#REF!)</f>
        <v>#REF!</v>
      </c>
      <c r="DJ202" s="66" t="e">
        <f>IF(#REF!="",NA(),#REF!)</f>
        <v>#REF!</v>
      </c>
      <c r="DK202" s="66" t="e">
        <f>IF(#REF!="",NA(),#REF!)</f>
        <v>#REF!</v>
      </c>
      <c r="DL202" s="66" t="e">
        <f>IF(#REF!="",NA(),#REF!)</f>
        <v>#REF!</v>
      </c>
      <c r="DM202" s="66" t="e">
        <f>IF(#REF!="",NA(),#REF!)</f>
        <v>#REF!</v>
      </c>
      <c r="DN202" s="66" t="e">
        <f>IF(#REF!="",NA(),#REF!)</f>
        <v>#REF!</v>
      </c>
      <c r="DO202" s="66" t="e">
        <f>IF(#REF!="",NA(),#REF!)</f>
        <v>#REF!</v>
      </c>
      <c r="DP202" s="66" t="e">
        <f>IF(#REF!="",NA(),#REF!)</f>
        <v>#REF!</v>
      </c>
      <c r="DQ202" s="66" t="e">
        <f>IF(#REF!="",NA(),#REF!)</f>
        <v>#REF!</v>
      </c>
      <c r="DR202" s="66" t="e">
        <f>IF(#REF!="",NA(),#REF!)</f>
        <v>#REF!</v>
      </c>
      <c r="DS202" s="66" t="e">
        <f>IF(#REF!="",NA(),#REF!)</f>
        <v>#REF!</v>
      </c>
      <c r="DT202" s="66" t="e">
        <f>IF(#REF!="",NA(),#REF!)</f>
        <v>#REF!</v>
      </c>
      <c r="DU202" s="66" t="e">
        <f>IF(#REF!="",NA(),#REF!)</f>
        <v>#REF!</v>
      </c>
      <c r="DV202" s="66" t="e">
        <f>IF(#REF!="",NA(),#REF!)</f>
        <v>#REF!</v>
      </c>
      <c r="DW202" s="66" t="e">
        <f>IF(#REF!="",NA(),#REF!)</f>
        <v>#REF!</v>
      </c>
      <c r="DX202" s="67" t="e">
        <f>IF(#REF!="",NA(),#REF!)</f>
        <v>#REF!</v>
      </c>
      <c r="DY202" s="304"/>
      <c r="DZ202" s="307"/>
      <c r="EA202" s="68"/>
      <c r="EB202" s="58" t="s">
        <v>69</v>
      </c>
      <c r="EC202" s="310"/>
      <c r="ED202" s="312"/>
      <c r="EE202" s="313"/>
      <c r="EF202" s="313"/>
      <c r="EG202" s="313"/>
      <c r="EH202" s="313"/>
      <c r="EI202" s="313"/>
      <c r="EJ202" s="53" t="str">
        <f t="shared" si="242"/>
        <v/>
      </c>
      <c r="EK202" s="53" t="str">
        <f t="shared" si="242"/>
        <v/>
      </c>
      <c r="EL202" s="70">
        <f t="shared" si="242"/>
        <v>8.1999999999999993</v>
      </c>
      <c r="EM202" t="str">
        <f t="shared" si="242"/>
        <v/>
      </c>
      <c r="EN202" t="str">
        <f t="shared" si="242"/>
        <v/>
      </c>
      <c r="EO202">
        <f t="shared" si="242"/>
        <v>27</v>
      </c>
      <c r="EP202" t="str">
        <f t="shared" si="242"/>
        <v/>
      </c>
      <c r="EQ202">
        <f t="shared" si="242"/>
        <v>30.7</v>
      </c>
      <c r="ER202" t="str">
        <f t="shared" si="242"/>
        <v/>
      </c>
      <c r="ES202" t="str">
        <f t="shared" si="242"/>
        <v/>
      </c>
      <c r="ET202" t="str">
        <f t="shared" si="242"/>
        <v/>
      </c>
      <c r="EU202" t="str">
        <f t="shared" si="242"/>
        <v/>
      </c>
      <c r="EV202">
        <f t="shared" si="242"/>
        <v>27.6</v>
      </c>
      <c r="EW202" t="str">
        <f t="shared" si="242"/>
        <v/>
      </c>
      <c r="EX202">
        <f t="shared" si="242"/>
        <v>25.1</v>
      </c>
      <c r="EY202" t="str">
        <f t="shared" si="217"/>
        <v/>
      </c>
      <c r="EZ202" t="str">
        <f t="shared" si="217"/>
        <v/>
      </c>
      <c r="FA202" t="str">
        <f t="shared" si="217"/>
        <v/>
      </c>
      <c r="FB202" t="str">
        <f t="shared" si="217"/>
        <v/>
      </c>
      <c r="FC202">
        <f t="shared" si="217"/>
        <v>25</v>
      </c>
      <c r="FD202" t="str">
        <f t="shared" si="217"/>
        <v/>
      </c>
      <c r="FE202">
        <f t="shared" si="217"/>
        <v>24.6</v>
      </c>
      <c r="FF202" t="str">
        <f t="shared" si="217"/>
        <v/>
      </c>
      <c r="FG202">
        <f t="shared" si="222"/>
        <v>23.2</v>
      </c>
      <c r="FH202" t="str">
        <f t="shared" si="222"/>
        <v/>
      </c>
      <c r="FI202" t="str">
        <f t="shared" si="222"/>
        <v/>
      </c>
      <c r="FJ202">
        <f t="shared" si="222"/>
        <v>21.3</v>
      </c>
      <c r="FK202" t="str">
        <f t="shared" si="222"/>
        <v/>
      </c>
      <c r="FL202" t="str">
        <f t="shared" si="222"/>
        <v/>
      </c>
      <c r="FM202">
        <f t="shared" si="222"/>
        <v>23.200000000000003</v>
      </c>
      <c r="FN202" t="str">
        <f t="shared" si="222"/>
        <v/>
      </c>
      <c r="FO202" t="str">
        <f t="shared" si="222"/>
        <v/>
      </c>
      <c r="FP202" t="str">
        <f t="shared" si="229"/>
        <v/>
      </c>
      <c r="FQ202">
        <f t="shared" si="229"/>
        <v>25.1</v>
      </c>
      <c r="FR202" t="str">
        <f t="shared" si="229"/>
        <v/>
      </c>
      <c r="FS202" t="str">
        <f t="shared" si="229"/>
        <v/>
      </c>
      <c r="FT202">
        <f t="shared" si="229"/>
        <v>31.4</v>
      </c>
      <c r="FU202" t="str">
        <f t="shared" si="229"/>
        <v/>
      </c>
      <c r="FV202" t="str">
        <f t="shared" si="229"/>
        <v/>
      </c>
      <c r="FW202" t="str">
        <f t="shared" si="229"/>
        <v/>
      </c>
      <c r="FX202" t="str">
        <f t="shared" si="229"/>
        <v/>
      </c>
      <c r="FY202">
        <f t="shared" si="229"/>
        <v>43.6</v>
      </c>
      <c r="FZ202" t="str">
        <f t="shared" si="229"/>
        <v/>
      </c>
      <c r="GA202" t="str">
        <f t="shared" si="229"/>
        <v/>
      </c>
      <c r="GB202" t="str">
        <f t="shared" si="237"/>
        <v/>
      </c>
      <c r="GC202" t="str">
        <f t="shared" si="237"/>
        <v/>
      </c>
      <c r="GD202">
        <f t="shared" si="237"/>
        <v>37</v>
      </c>
      <c r="GE202" t="str">
        <f t="shared" si="237"/>
        <v/>
      </c>
      <c r="GF202" t="str">
        <f t="shared" si="237"/>
        <v/>
      </c>
      <c r="GG202" t="str">
        <f t="shared" si="237"/>
        <v/>
      </c>
      <c r="GH202" t="str">
        <f t="shared" si="237"/>
        <v/>
      </c>
      <c r="GI202" t="str">
        <f t="shared" si="237"/>
        <v/>
      </c>
      <c r="GJ202" t="str">
        <f t="shared" si="237"/>
        <v/>
      </c>
      <c r="GK202" t="str">
        <f t="shared" si="237"/>
        <v/>
      </c>
      <c r="GL202" t="str">
        <f t="shared" si="237"/>
        <v/>
      </c>
      <c r="GM202" t="str">
        <f t="shared" si="237"/>
        <v/>
      </c>
      <c r="GN202" t="str">
        <f t="shared" si="237"/>
        <v/>
      </c>
      <c r="GO202" t="str">
        <f t="shared" si="237"/>
        <v/>
      </c>
      <c r="GP202" t="str">
        <f t="shared" si="237"/>
        <v/>
      </c>
      <c r="GQ202" t="str">
        <f t="shared" si="246"/>
        <v/>
      </c>
      <c r="GR202" t="str">
        <f t="shared" si="246"/>
        <v/>
      </c>
      <c r="GS202" t="str">
        <f t="shared" si="228"/>
        <v/>
      </c>
      <c r="GT202" t="str">
        <f t="shared" si="228"/>
        <v/>
      </c>
      <c r="GU202" t="str">
        <f t="shared" si="228"/>
        <v/>
      </c>
      <c r="GV202" t="str">
        <f t="shared" si="228"/>
        <v/>
      </c>
      <c r="GW202" t="str">
        <f t="shared" si="228"/>
        <v/>
      </c>
      <c r="GX202" t="str">
        <f t="shared" si="228"/>
        <v/>
      </c>
      <c r="GY202" t="str">
        <f t="shared" si="228"/>
        <v/>
      </c>
      <c r="GZ202" t="str">
        <f t="shared" si="223"/>
        <v/>
      </c>
      <c r="HA202" t="str">
        <f t="shared" si="223"/>
        <v/>
      </c>
      <c r="HB202" t="str">
        <f t="shared" si="223"/>
        <v/>
      </c>
      <c r="HC202" s="71" t="str">
        <f t="shared" si="213"/>
        <v/>
      </c>
      <c r="HD202" s="313"/>
      <c r="HE202" s="313"/>
      <c r="HF202" s="313"/>
      <c r="HG202" s="313"/>
      <c r="HH202" s="313"/>
      <c r="HI202" s="316"/>
      <c r="HM202" s="70"/>
      <c r="KC202" s="71"/>
      <c r="KE202" s="318"/>
      <c r="KF202" s="72"/>
      <c r="KG202" s="72"/>
      <c r="KH202" s="73"/>
      <c r="KI202" s="74"/>
      <c r="KJ202" s="74"/>
      <c r="KK202" s="74"/>
      <c r="KL202" s="74"/>
      <c r="KM202" s="74"/>
      <c r="KN202" s="74"/>
      <c r="KO202" s="74"/>
      <c r="KP202" s="74"/>
      <c r="KQ202" s="74"/>
      <c r="KR202" s="74"/>
      <c r="KS202" s="74"/>
      <c r="KT202" s="74"/>
      <c r="KU202" s="74"/>
      <c r="KV202" s="74"/>
      <c r="KW202" s="74"/>
      <c r="KX202" s="74"/>
      <c r="KY202" s="74"/>
      <c r="KZ202" s="74"/>
      <c r="LA202" s="74"/>
      <c r="LB202" s="74"/>
      <c r="LC202" s="74"/>
      <c r="LD202" s="74"/>
      <c r="LE202" s="74"/>
      <c r="LF202" s="74"/>
      <c r="LG202" s="74"/>
      <c r="LH202" s="74"/>
      <c r="LI202" s="74"/>
      <c r="LJ202" s="74"/>
      <c r="LK202" s="74"/>
      <c r="LL202" s="74"/>
      <c r="LM202" s="74"/>
      <c r="LN202" s="74"/>
      <c r="LO202" s="74"/>
      <c r="LP202" s="74"/>
      <c r="LQ202" s="74"/>
      <c r="LR202" s="74"/>
      <c r="LS202" s="74"/>
      <c r="LT202" s="74"/>
      <c r="LU202" s="74"/>
      <c r="LV202" s="74"/>
      <c r="LW202" s="74"/>
      <c r="LX202" s="74"/>
      <c r="LY202" s="74"/>
      <c r="LZ202" s="74"/>
    </row>
    <row r="203" spans="1:434" ht="17" thickBot="1">
      <c r="A203" s="319"/>
      <c r="B203" s="307"/>
      <c r="C203" s="307"/>
      <c r="D203" s="307"/>
      <c r="E203" s="58" t="s">
        <v>70</v>
      </c>
      <c r="F203" s="310"/>
      <c r="G203" s="99"/>
      <c r="H203" s="99"/>
      <c r="I203" s="59">
        <v>4.9000000000000004</v>
      </c>
      <c r="J203" s="60"/>
      <c r="K203" s="61"/>
      <c r="L203" s="60">
        <v>3.2</v>
      </c>
      <c r="M203" s="61"/>
      <c r="N203" s="60">
        <v>1.6</v>
      </c>
      <c r="O203" s="61"/>
      <c r="P203" s="61"/>
      <c r="Q203" s="61"/>
      <c r="R203" s="61"/>
      <c r="S203" s="60">
        <v>2.5</v>
      </c>
      <c r="T203" s="60"/>
      <c r="U203" s="60">
        <v>1.7</v>
      </c>
      <c r="V203" s="61"/>
      <c r="W203" s="61"/>
      <c r="X203" s="61"/>
      <c r="Y203" s="60"/>
      <c r="Z203" s="60">
        <v>2.5</v>
      </c>
      <c r="AA203" s="61"/>
      <c r="AB203" s="60">
        <v>3.8</v>
      </c>
      <c r="AC203" s="61"/>
      <c r="AD203" s="60">
        <v>5.4</v>
      </c>
      <c r="AE203" s="60"/>
      <c r="AF203" s="61"/>
      <c r="AG203" s="60">
        <v>6</v>
      </c>
      <c r="AH203" s="61"/>
      <c r="AI203" s="61"/>
      <c r="AJ203" s="60">
        <v>4.7</v>
      </c>
      <c r="AK203" s="62"/>
      <c r="AL203" s="62"/>
      <c r="AM203" s="62"/>
      <c r="AN203" s="63">
        <v>3.4</v>
      </c>
      <c r="AO203" s="62"/>
      <c r="AP203" s="62"/>
      <c r="AQ203" s="63">
        <v>6.3</v>
      </c>
      <c r="AR203" s="62"/>
      <c r="AS203" s="62"/>
      <c r="AT203" s="62"/>
      <c r="AU203" s="62"/>
      <c r="AV203" s="63">
        <v>1.6</v>
      </c>
      <c r="AW203" s="62"/>
      <c r="AX203" s="62"/>
      <c r="AY203" s="63"/>
      <c r="AZ203" s="63"/>
      <c r="BA203" s="64">
        <v>3</v>
      </c>
      <c r="BC203" s="319"/>
      <c r="BD203">
        <v>0</v>
      </c>
      <c r="BE203" s="65" t="e">
        <f t="shared" si="251"/>
        <v>#N/A</v>
      </c>
      <c r="BF203" s="65" t="e">
        <f t="shared" si="251"/>
        <v>#N/A</v>
      </c>
      <c r="BG203" s="65">
        <f t="shared" si="251"/>
        <v>4.9000000000000004</v>
      </c>
      <c r="BH203" s="66" t="e">
        <f t="shared" si="251"/>
        <v>#N/A</v>
      </c>
      <c r="BI203" s="66" t="e">
        <f t="shared" si="251"/>
        <v>#N/A</v>
      </c>
      <c r="BJ203" s="66">
        <f t="shared" si="251"/>
        <v>3.2</v>
      </c>
      <c r="BK203" s="66" t="e">
        <f t="shared" si="251"/>
        <v>#N/A</v>
      </c>
      <c r="BL203" s="66">
        <f t="shared" si="251"/>
        <v>1.6</v>
      </c>
      <c r="BM203" s="66" t="e">
        <f t="shared" si="251"/>
        <v>#N/A</v>
      </c>
      <c r="BN203" s="66" t="e">
        <f t="shared" si="251"/>
        <v>#N/A</v>
      </c>
      <c r="BO203" s="66" t="e">
        <f t="shared" si="251"/>
        <v>#N/A</v>
      </c>
      <c r="BP203" s="66" t="e">
        <f t="shared" si="251"/>
        <v>#N/A</v>
      </c>
      <c r="BQ203" s="66">
        <f t="shared" si="251"/>
        <v>2.5</v>
      </c>
      <c r="BR203" s="66" t="e">
        <f t="shared" si="251"/>
        <v>#N/A</v>
      </c>
      <c r="BS203" s="66">
        <f t="shared" si="251"/>
        <v>1.7</v>
      </c>
      <c r="BT203" s="66" t="e">
        <f t="shared" si="251"/>
        <v>#N/A</v>
      </c>
      <c r="BU203" s="66" t="e">
        <f t="shared" si="238"/>
        <v>#N/A</v>
      </c>
      <c r="BV203" s="66" t="e">
        <f t="shared" si="238"/>
        <v>#N/A</v>
      </c>
      <c r="BW203" s="66" t="e">
        <f t="shared" si="238"/>
        <v>#N/A</v>
      </c>
      <c r="BX203" s="66">
        <f t="shared" si="238"/>
        <v>2.5</v>
      </c>
      <c r="BY203" s="66" t="e">
        <f t="shared" si="238"/>
        <v>#N/A</v>
      </c>
      <c r="BZ203" s="66">
        <f t="shared" si="238"/>
        <v>3.8</v>
      </c>
      <c r="CA203" s="66" t="e">
        <f t="shared" si="238"/>
        <v>#N/A</v>
      </c>
      <c r="CB203" s="66">
        <f t="shared" si="238"/>
        <v>5.4</v>
      </c>
      <c r="CC203" s="66" t="e">
        <f t="shared" si="238"/>
        <v>#N/A</v>
      </c>
      <c r="CD203" s="66" t="e">
        <f t="shared" si="238"/>
        <v>#N/A</v>
      </c>
      <c r="CE203" s="66">
        <f t="shared" si="238"/>
        <v>6</v>
      </c>
      <c r="CF203" s="66" t="e">
        <f t="shared" si="238"/>
        <v>#N/A</v>
      </c>
      <c r="CG203" s="66" t="e">
        <f t="shared" si="238"/>
        <v>#N/A</v>
      </c>
      <c r="CH203" s="66">
        <f t="shared" si="238"/>
        <v>4.7</v>
      </c>
      <c r="CI203" s="66" t="e">
        <f t="shared" si="238"/>
        <v>#N/A</v>
      </c>
      <c r="CJ203" s="66" t="e">
        <f t="shared" si="238"/>
        <v>#N/A</v>
      </c>
      <c r="CK203" s="66" t="e">
        <f t="shared" si="252"/>
        <v>#N/A</v>
      </c>
      <c r="CL203" s="66">
        <f t="shared" si="250"/>
        <v>3.4</v>
      </c>
      <c r="CM203" s="66" t="e">
        <f t="shared" si="236"/>
        <v>#N/A</v>
      </c>
      <c r="CN203" s="66" t="e">
        <f t="shared" si="236"/>
        <v>#N/A</v>
      </c>
      <c r="CO203" s="66">
        <f t="shared" si="236"/>
        <v>6.3</v>
      </c>
      <c r="CP203" s="66" t="e">
        <f t="shared" si="236"/>
        <v>#N/A</v>
      </c>
      <c r="CQ203" s="66" t="e">
        <f t="shared" si="236"/>
        <v>#N/A</v>
      </c>
      <c r="CR203" s="66" t="e">
        <f t="shared" si="236"/>
        <v>#N/A</v>
      </c>
      <c r="CS203" s="66" t="e">
        <f t="shared" si="230"/>
        <v>#N/A</v>
      </c>
      <c r="CT203" s="66">
        <f t="shared" si="230"/>
        <v>1.6</v>
      </c>
      <c r="CU203" s="66" t="e">
        <f t="shared" si="230"/>
        <v>#N/A</v>
      </c>
      <c r="CV203" s="66" t="e">
        <f t="shared" si="230"/>
        <v>#N/A</v>
      </c>
      <c r="CW203" s="66" t="e">
        <f t="shared" si="230"/>
        <v>#N/A</v>
      </c>
      <c r="CX203" s="66" t="e">
        <f t="shared" si="230"/>
        <v>#N/A</v>
      </c>
      <c r="CY203" s="66">
        <f t="shared" si="230"/>
        <v>3</v>
      </c>
      <c r="CZ203" s="66" t="e">
        <f>IF(#REF!="",NA(),#REF!)</f>
        <v>#REF!</v>
      </c>
      <c r="DA203" s="66" t="e">
        <f>IF(#REF!="",NA(),#REF!)</f>
        <v>#REF!</v>
      </c>
      <c r="DB203" s="66" t="e">
        <f>IF(#REF!="",NA(),#REF!)</f>
        <v>#REF!</v>
      </c>
      <c r="DC203" s="66" t="e">
        <f>IF(#REF!="",NA(),#REF!)</f>
        <v>#REF!</v>
      </c>
      <c r="DD203" s="66" t="e">
        <f>IF(#REF!="",NA(),#REF!)</f>
        <v>#REF!</v>
      </c>
      <c r="DE203" s="66" t="e">
        <f>IF(#REF!="",NA(),#REF!)</f>
        <v>#REF!</v>
      </c>
      <c r="DF203" s="66" t="e">
        <f>IF(#REF!="",NA(),#REF!)</f>
        <v>#REF!</v>
      </c>
      <c r="DG203" s="66" t="e">
        <f>IF(#REF!="",NA(),#REF!)</f>
        <v>#REF!</v>
      </c>
      <c r="DH203" s="66" t="e">
        <f>IF(#REF!="",NA(),#REF!)</f>
        <v>#REF!</v>
      </c>
      <c r="DI203" s="66" t="e">
        <f>IF(#REF!="",NA(),#REF!)</f>
        <v>#REF!</v>
      </c>
      <c r="DJ203" s="66" t="e">
        <f>IF(#REF!="",NA(),#REF!)</f>
        <v>#REF!</v>
      </c>
      <c r="DK203" s="66" t="e">
        <f>IF(#REF!="",NA(),#REF!)</f>
        <v>#REF!</v>
      </c>
      <c r="DL203" s="66" t="e">
        <f>IF(#REF!="",NA(),#REF!)</f>
        <v>#REF!</v>
      </c>
      <c r="DM203" s="66" t="e">
        <f>IF(#REF!="",NA(),#REF!)</f>
        <v>#REF!</v>
      </c>
      <c r="DN203" s="66" t="e">
        <f>IF(#REF!="",NA(),#REF!)</f>
        <v>#REF!</v>
      </c>
      <c r="DO203" s="66" t="e">
        <f>IF(#REF!="",NA(),#REF!)</f>
        <v>#REF!</v>
      </c>
      <c r="DP203" s="66" t="e">
        <f>IF(#REF!="",NA(),#REF!)</f>
        <v>#REF!</v>
      </c>
      <c r="DQ203" s="66" t="e">
        <f>IF(#REF!="",NA(),#REF!)</f>
        <v>#REF!</v>
      </c>
      <c r="DR203" s="66" t="e">
        <f>IF(#REF!="",NA(),#REF!)</f>
        <v>#REF!</v>
      </c>
      <c r="DS203" s="66" t="e">
        <f>IF(#REF!="",NA(),#REF!)</f>
        <v>#REF!</v>
      </c>
      <c r="DT203" s="66" t="e">
        <f>IF(#REF!="",NA(),#REF!)</f>
        <v>#REF!</v>
      </c>
      <c r="DU203" s="66" t="e">
        <f>IF(#REF!="",NA(),#REF!)</f>
        <v>#REF!</v>
      </c>
      <c r="DV203" s="66" t="e">
        <f>IF(#REF!="",NA(),#REF!)</f>
        <v>#REF!</v>
      </c>
      <c r="DW203" s="66" t="e">
        <f>IF(#REF!="",NA(),#REF!)</f>
        <v>#REF!</v>
      </c>
      <c r="DX203" s="67" t="e">
        <f>IF(#REF!="",NA(),#REF!)</f>
        <v>#REF!</v>
      </c>
      <c r="DY203" s="304"/>
      <c r="DZ203" s="307"/>
      <c r="EA203" s="68"/>
      <c r="EB203" s="58" t="s">
        <v>70</v>
      </c>
      <c r="EC203" s="310"/>
      <c r="ED203" s="312"/>
      <c r="EE203" s="313"/>
      <c r="EF203" s="313"/>
      <c r="EG203" s="313"/>
      <c r="EH203" s="313"/>
      <c r="EI203" s="313"/>
      <c r="EJ203" s="53" t="str">
        <f t="shared" si="242"/>
        <v/>
      </c>
      <c r="EK203" s="53" t="str">
        <f t="shared" si="242"/>
        <v/>
      </c>
      <c r="EL203" s="70">
        <f t="shared" si="242"/>
        <v>4.9000000000000004</v>
      </c>
      <c r="EM203" t="str">
        <f t="shared" si="242"/>
        <v/>
      </c>
      <c r="EN203" t="str">
        <f t="shared" si="242"/>
        <v/>
      </c>
      <c r="EO203">
        <f t="shared" si="242"/>
        <v>3.2</v>
      </c>
      <c r="EP203" t="str">
        <f t="shared" si="242"/>
        <v/>
      </c>
      <c r="EQ203">
        <f t="shared" si="242"/>
        <v>1.6</v>
      </c>
      <c r="ER203" t="str">
        <f t="shared" si="242"/>
        <v/>
      </c>
      <c r="ES203" t="str">
        <f t="shared" si="242"/>
        <v/>
      </c>
      <c r="ET203" t="str">
        <f t="shared" si="242"/>
        <v/>
      </c>
      <c r="EU203" t="str">
        <f t="shared" si="242"/>
        <v/>
      </c>
      <c r="EV203">
        <f t="shared" si="242"/>
        <v>2.5</v>
      </c>
      <c r="EW203" t="str">
        <f t="shared" si="242"/>
        <v/>
      </c>
      <c r="EX203">
        <f t="shared" si="242"/>
        <v>1.7</v>
      </c>
      <c r="EY203" t="str">
        <f t="shared" si="217"/>
        <v/>
      </c>
      <c r="EZ203" t="str">
        <f t="shared" si="217"/>
        <v/>
      </c>
      <c r="FA203" t="str">
        <f t="shared" si="217"/>
        <v/>
      </c>
      <c r="FB203" t="str">
        <f t="shared" si="217"/>
        <v/>
      </c>
      <c r="FC203">
        <f t="shared" si="217"/>
        <v>2.5</v>
      </c>
      <c r="FD203" t="str">
        <f t="shared" si="217"/>
        <v/>
      </c>
      <c r="FE203">
        <f t="shared" si="217"/>
        <v>3.8</v>
      </c>
      <c r="FF203" t="str">
        <f t="shared" si="217"/>
        <v/>
      </c>
      <c r="FG203">
        <f t="shared" si="222"/>
        <v>5.4</v>
      </c>
      <c r="FH203" t="str">
        <f t="shared" si="222"/>
        <v/>
      </c>
      <c r="FI203" t="str">
        <f t="shared" si="222"/>
        <v/>
      </c>
      <c r="FJ203">
        <f t="shared" si="222"/>
        <v>6</v>
      </c>
      <c r="FK203" t="str">
        <f t="shared" si="222"/>
        <v/>
      </c>
      <c r="FL203" t="str">
        <f t="shared" si="222"/>
        <v/>
      </c>
      <c r="FM203">
        <f t="shared" si="222"/>
        <v>4.7</v>
      </c>
      <c r="FN203" t="str">
        <f t="shared" si="222"/>
        <v/>
      </c>
      <c r="FO203" t="str">
        <f t="shared" si="222"/>
        <v/>
      </c>
      <c r="FP203" t="str">
        <f t="shared" si="229"/>
        <v/>
      </c>
      <c r="FQ203">
        <f t="shared" si="229"/>
        <v>3.4</v>
      </c>
      <c r="FR203" t="str">
        <f t="shared" si="229"/>
        <v/>
      </c>
      <c r="FS203" t="str">
        <f t="shared" si="229"/>
        <v/>
      </c>
      <c r="FT203">
        <f t="shared" si="229"/>
        <v>6.3</v>
      </c>
      <c r="FU203" t="str">
        <f t="shared" si="229"/>
        <v/>
      </c>
      <c r="FV203" t="str">
        <f t="shared" si="229"/>
        <v/>
      </c>
      <c r="FW203" t="str">
        <f t="shared" si="229"/>
        <v/>
      </c>
      <c r="FX203" t="str">
        <f t="shared" si="229"/>
        <v/>
      </c>
      <c r="FY203">
        <f t="shared" si="229"/>
        <v>1.6</v>
      </c>
      <c r="FZ203" t="str">
        <f t="shared" si="229"/>
        <v/>
      </c>
      <c r="GA203" t="str">
        <f t="shared" si="229"/>
        <v/>
      </c>
      <c r="GB203" t="str">
        <f t="shared" si="237"/>
        <v/>
      </c>
      <c r="GC203" t="str">
        <f t="shared" si="237"/>
        <v/>
      </c>
      <c r="GD203">
        <f t="shared" si="237"/>
        <v>3</v>
      </c>
      <c r="GE203" t="str">
        <f t="shared" si="237"/>
        <v/>
      </c>
      <c r="GF203" t="str">
        <f t="shared" si="237"/>
        <v/>
      </c>
      <c r="GG203" t="str">
        <f t="shared" si="237"/>
        <v/>
      </c>
      <c r="GH203" t="str">
        <f t="shared" si="237"/>
        <v/>
      </c>
      <c r="GI203" t="str">
        <f t="shared" si="237"/>
        <v/>
      </c>
      <c r="GJ203" t="str">
        <f t="shared" si="237"/>
        <v/>
      </c>
      <c r="GK203" t="str">
        <f t="shared" si="237"/>
        <v/>
      </c>
      <c r="GL203" t="str">
        <f t="shared" si="237"/>
        <v/>
      </c>
      <c r="GM203" t="str">
        <f t="shared" si="237"/>
        <v/>
      </c>
      <c r="GN203" t="str">
        <f t="shared" si="237"/>
        <v/>
      </c>
      <c r="GO203" t="str">
        <f t="shared" si="237"/>
        <v/>
      </c>
      <c r="GP203" t="str">
        <f t="shared" si="237"/>
        <v/>
      </c>
      <c r="GQ203" t="str">
        <f t="shared" si="246"/>
        <v/>
      </c>
      <c r="GR203" t="str">
        <f t="shared" si="246"/>
        <v/>
      </c>
      <c r="GS203" t="str">
        <f t="shared" si="228"/>
        <v/>
      </c>
      <c r="GT203" t="str">
        <f t="shared" si="228"/>
        <v/>
      </c>
      <c r="GU203" t="str">
        <f t="shared" si="228"/>
        <v/>
      </c>
      <c r="GV203" t="str">
        <f t="shared" si="228"/>
        <v/>
      </c>
      <c r="GW203" t="str">
        <f t="shared" si="228"/>
        <v/>
      </c>
      <c r="GX203" t="str">
        <f t="shared" si="228"/>
        <v/>
      </c>
      <c r="GY203" t="str">
        <f t="shared" si="228"/>
        <v/>
      </c>
      <c r="GZ203" t="str">
        <f t="shared" si="223"/>
        <v/>
      </c>
      <c r="HA203" t="str">
        <f t="shared" si="223"/>
        <v/>
      </c>
      <c r="HB203" t="str">
        <f t="shared" si="223"/>
        <v/>
      </c>
      <c r="HC203" s="71" t="str">
        <f t="shared" si="213"/>
        <v/>
      </c>
      <c r="HD203" s="313"/>
      <c r="HE203" s="313"/>
      <c r="HF203" s="313"/>
      <c r="HG203" s="313"/>
      <c r="HH203" s="313"/>
      <c r="HI203" s="316"/>
      <c r="HM203" s="70"/>
      <c r="KC203" s="71"/>
      <c r="KE203" s="318"/>
      <c r="KF203" s="72"/>
      <c r="KG203" s="72"/>
      <c r="KH203" s="73"/>
      <c r="KI203" s="74"/>
      <c r="KJ203" s="74"/>
      <c r="KK203" s="74"/>
      <c r="KL203" s="74"/>
      <c r="KM203" s="74"/>
      <c r="KN203" s="74"/>
      <c r="KO203" s="74"/>
      <c r="KP203" s="74"/>
      <c r="KQ203" s="74"/>
      <c r="KR203" s="74"/>
      <c r="KS203" s="74"/>
      <c r="KT203" s="74"/>
      <c r="KU203" s="74"/>
      <c r="KV203" s="74"/>
      <c r="KW203" s="74"/>
      <c r="KX203" s="74"/>
      <c r="KY203" s="74"/>
      <c r="KZ203" s="74"/>
      <c r="LA203" s="74"/>
      <c r="LB203" s="74"/>
      <c r="LC203" s="74"/>
      <c r="LD203" s="74"/>
      <c r="LE203" s="74"/>
      <c r="LF203" s="74"/>
      <c r="LG203" s="74"/>
      <c r="LH203" s="74"/>
      <c r="LI203" s="74"/>
      <c r="LJ203" s="74"/>
      <c r="LK203" s="74"/>
      <c r="LL203" s="74"/>
      <c r="LM203" s="74"/>
      <c r="LN203" s="74"/>
      <c r="LO203" s="74"/>
      <c r="LP203" s="74"/>
      <c r="LQ203" s="74"/>
      <c r="LR203" s="74"/>
      <c r="LS203" s="74"/>
      <c r="LT203" s="74"/>
      <c r="LU203" s="74"/>
      <c r="LV203" s="74"/>
      <c r="LW203" s="74"/>
      <c r="LX203" s="74"/>
      <c r="LY203" s="74"/>
      <c r="LZ203" s="74"/>
    </row>
    <row r="204" spans="1:434" ht="17" thickBot="1">
      <c r="A204" s="319"/>
      <c r="B204" s="307"/>
      <c r="C204" s="308"/>
      <c r="D204" s="308"/>
      <c r="E204" s="94" t="s">
        <v>3</v>
      </c>
      <c r="F204" s="311"/>
      <c r="G204" s="100"/>
      <c r="H204" s="100"/>
      <c r="I204" s="95">
        <v>74.3</v>
      </c>
      <c r="J204" s="79"/>
      <c r="K204" s="80"/>
      <c r="L204" s="79">
        <v>39.200000000000003</v>
      </c>
      <c r="M204" s="80"/>
      <c r="N204" s="79">
        <v>31.2</v>
      </c>
      <c r="O204" s="80"/>
      <c r="P204" s="80"/>
      <c r="Q204" s="80"/>
      <c r="R204" s="80"/>
      <c r="S204" s="79">
        <v>8.5</v>
      </c>
      <c r="T204" s="79"/>
      <c r="U204" s="104">
        <v>0</v>
      </c>
      <c r="V204" s="80"/>
      <c r="W204" s="80"/>
      <c r="X204" s="80"/>
      <c r="Y204" s="79"/>
      <c r="Z204" s="79">
        <v>2.5</v>
      </c>
      <c r="AA204" s="80"/>
      <c r="AB204" s="79">
        <v>6.5999999999999988</v>
      </c>
      <c r="AC204" s="80"/>
      <c r="AD204" s="79">
        <v>16.5</v>
      </c>
      <c r="AE204" s="79"/>
      <c r="AF204" s="80"/>
      <c r="AG204" s="79">
        <v>10.7</v>
      </c>
      <c r="AH204" s="80"/>
      <c r="AI204" s="80"/>
      <c r="AJ204" s="77">
        <v>12.6</v>
      </c>
      <c r="AK204" s="96"/>
      <c r="AL204" s="96"/>
      <c r="AM204" s="96"/>
      <c r="AN204" s="97">
        <v>14.4</v>
      </c>
      <c r="AO204" s="96"/>
      <c r="AP204" s="96"/>
      <c r="AQ204" s="97">
        <v>26.7</v>
      </c>
      <c r="AR204" s="96"/>
      <c r="AS204" s="96"/>
      <c r="AT204" s="96"/>
      <c r="AU204" s="96"/>
      <c r="AV204" s="97">
        <v>3.7</v>
      </c>
      <c r="AW204" s="96"/>
      <c r="AX204" s="96"/>
      <c r="AY204" s="97"/>
      <c r="AZ204" s="97"/>
      <c r="BA204" s="98">
        <v>10.9</v>
      </c>
      <c r="BC204" s="319"/>
      <c r="BD204">
        <v>0</v>
      </c>
      <c r="BE204" s="84" t="e">
        <f t="shared" si="251"/>
        <v>#N/A</v>
      </c>
      <c r="BF204" s="84" t="e">
        <f t="shared" si="251"/>
        <v>#N/A</v>
      </c>
      <c r="BG204" s="84">
        <f t="shared" si="251"/>
        <v>74.3</v>
      </c>
      <c r="BH204" s="85" t="e">
        <f t="shared" si="251"/>
        <v>#N/A</v>
      </c>
      <c r="BI204" s="85" t="e">
        <f t="shared" si="251"/>
        <v>#N/A</v>
      </c>
      <c r="BJ204" s="85">
        <f t="shared" si="251"/>
        <v>39.200000000000003</v>
      </c>
      <c r="BK204" s="85" t="e">
        <f t="shared" si="251"/>
        <v>#N/A</v>
      </c>
      <c r="BL204" s="85">
        <f t="shared" si="251"/>
        <v>31.2</v>
      </c>
      <c r="BM204" s="85" t="e">
        <f t="shared" si="251"/>
        <v>#N/A</v>
      </c>
      <c r="BN204" s="85" t="e">
        <f t="shared" si="251"/>
        <v>#N/A</v>
      </c>
      <c r="BO204" s="85" t="e">
        <f t="shared" si="251"/>
        <v>#N/A</v>
      </c>
      <c r="BP204" s="85" t="e">
        <f t="shared" si="251"/>
        <v>#N/A</v>
      </c>
      <c r="BQ204" s="85">
        <f t="shared" si="251"/>
        <v>8.5</v>
      </c>
      <c r="BR204" s="85" t="e">
        <f t="shared" si="251"/>
        <v>#N/A</v>
      </c>
      <c r="BS204" s="85">
        <f t="shared" si="251"/>
        <v>0</v>
      </c>
      <c r="BT204" s="85" t="e">
        <f t="shared" si="251"/>
        <v>#N/A</v>
      </c>
      <c r="BU204" s="85" t="e">
        <f t="shared" si="238"/>
        <v>#N/A</v>
      </c>
      <c r="BV204" s="85" t="e">
        <f t="shared" si="238"/>
        <v>#N/A</v>
      </c>
      <c r="BW204" s="85" t="e">
        <f t="shared" si="238"/>
        <v>#N/A</v>
      </c>
      <c r="BX204" s="85">
        <f t="shared" si="238"/>
        <v>2.5</v>
      </c>
      <c r="BY204" s="85" t="e">
        <f t="shared" si="238"/>
        <v>#N/A</v>
      </c>
      <c r="BZ204" s="85">
        <f t="shared" si="238"/>
        <v>6.5999999999999988</v>
      </c>
      <c r="CA204" s="85" t="e">
        <f t="shared" si="238"/>
        <v>#N/A</v>
      </c>
      <c r="CB204" s="85">
        <f t="shared" si="238"/>
        <v>16.5</v>
      </c>
      <c r="CC204" s="85" t="e">
        <f t="shared" si="238"/>
        <v>#N/A</v>
      </c>
      <c r="CD204" s="85" t="e">
        <f t="shared" si="238"/>
        <v>#N/A</v>
      </c>
      <c r="CE204" s="85">
        <f t="shared" si="238"/>
        <v>10.7</v>
      </c>
      <c r="CF204" s="85" t="e">
        <f t="shared" si="238"/>
        <v>#N/A</v>
      </c>
      <c r="CG204" s="85" t="e">
        <f t="shared" si="238"/>
        <v>#N/A</v>
      </c>
      <c r="CH204" s="85">
        <f t="shared" si="238"/>
        <v>12.6</v>
      </c>
      <c r="CI204" s="85" t="e">
        <f t="shared" si="238"/>
        <v>#N/A</v>
      </c>
      <c r="CJ204" s="85" t="e">
        <f t="shared" si="238"/>
        <v>#N/A</v>
      </c>
      <c r="CK204" s="85" t="e">
        <f t="shared" si="252"/>
        <v>#N/A</v>
      </c>
      <c r="CL204" s="85">
        <f t="shared" si="250"/>
        <v>14.4</v>
      </c>
      <c r="CM204" s="85" t="e">
        <f t="shared" si="236"/>
        <v>#N/A</v>
      </c>
      <c r="CN204" s="85" t="e">
        <f t="shared" si="236"/>
        <v>#N/A</v>
      </c>
      <c r="CO204" s="85">
        <f t="shared" si="236"/>
        <v>26.7</v>
      </c>
      <c r="CP204" s="85" t="e">
        <f t="shared" si="236"/>
        <v>#N/A</v>
      </c>
      <c r="CQ204" s="85" t="e">
        <f t="shared" si="236"/>
        <v>#N/A</v>
      </c>
      <c r="CR204" s="85" t="e">
        <f t="shared" si="236"/>
        <v>#N/A</v>
      </c>
      <c r="CS204" s="85" t="e">
        <f t="shared" si="230"/>
        <v>#N/A</v>
      </c>
      <c r="CT204" s="85">
        <f t="shared" si="230"/>
        <v>3.7</v>
      </c>
      <c r="CU204" s="85" t="e">
        <f t="shared" si="230"/>
        <v>#N/A</v>
      </c>
      <c r="CV204" s="85" t="e">
        <f t="shared" si="230"/>
        <v>#N/A</v>
      </c>
      <c r="CW204" s="85" t="e">
        <f t="shared" si="230"/>
        <v>#N/A</v>
      </c>
      <c r="CX204" s="85" t="e">
        <f t="shared" si="230"/>
        <v>#N/A</v>
      </c>
      <c r="CY204" s="85">
        <f t="shared" si="230"/>
        <v>10.9</v>
      </c>
      <c r="CZ204" s="85" t="e">
        <f>IF(#REF!="",NA(),#REF!)</f>
        <v>#REF!</v>
      </c>
      <c r="DA204" s="85" t="e">
        <f>IF(#REF!="",NA(),#REF!)</f>
        <v>#REF!</v>
      </c>
      <c r="DB204" s="85" t="e">
        <f>IF(#REF!="",NA(),#REF!)</f>
        <v>#REF!</v>
      </c>
      <c r="DC204" s="85" t="e">
        <f>IF(#REF!="",NA(),#REF!)</f>
        <v>#REF!</v>
      </c>
      <c r="DD204" s="85" t="e">
        <f>IF(#REF!="",NA(),#REF!)</f>
        <v>#REF!</v>
      </c>
      <c r="DE204" s="85" t="e">
        <f>IF(#REF!="",NA(),#REF!)</f>
        <v>#REF!</v>
      </c>
      <c r="DF204" s="85" t="e">
        <f>IF(#REF!="",NA(),#REF!)</f>
        <v>#REF!</v>
      </c>
      <c r="DG204" s="85" t="e">
        <f>IF(#REF!="",NA(),#REF!)</f>
        <v>#REF!</v>
      </c>
      <c r="DH204" s="85" t="e">
        <f>IF(#REF!="",NA(),#REF!)</f>
        <v>#REF!</v>
      </c>
      <c r="DI204" s="85" t="e">
        <f>IF(#REF!="",NA(),#REF!)</f>
        <v>#REF!</v>
      </c>
      <c r="DJ204" s="85" t="e">
        <f>IF(#REF!="",NA(),#REF!)</f>
        <v>#REF!</v>
      </c>
      <c r="DK204" s="85" t="e">
        <f>IF(#REF!="",NA(),#REF!)</f>
        <v>#REF!</v>
      </c>
      <c r="DL204" s="85" t="e">
        <f>IF(#REF!="",NA(),#REF!)</f>
        <v>#REF!</v>
      </c>
      <c r="DM204" s="85" t="e">
        <f>IF(#REF!="",NA(),#REF!)</f>
        <v>#REF!</v>
      </c>
      <c r="DN204" s="85" t="e">
        <f>IF(#REF!="",NA(),#REF!)</f>
        <v>#REF!</v>
      </c>
      <c r="DO204" s="85" t="e">
        <f>IF(#REF!="",NA(),#REF!)</f>
        <v>#REF!</v>
      </c>
      <c r="DP204" s="85" t="e">
        <f>IF(#REF!="",NA(),#REF!)</f>
        <v>#REF!</v>
      </c>
      <c r="DQ204" s="85" t="e">
        <f>IF(#REF!="",NA(),#REF!)</f>
        <v>#REF!</v>
      </c>
      <c r="DR204" s="85" t="e">
        <f>IF(#REF!="",NA(),#REF!)</f>
        <v>#REF!</v>
      </c>
      <c r="DS204" s="85" t="e">
        <f>IF(#REF!="",NA(),#REF!)</f>
        <v>#REF!</v>
      </c>
      <c r="DT204" s="85" t="e">
        <f>IF(#REF!="",NA(),#REF!)</f>
        <v>#REF!</v>
      </c>
      <c r="DU204" s="85" t="e">
        <f>IF(#REF!="",NA(),#REF!)</f>
        <v>#REF!</v>
      </c>
      <c r="DV204" s="85" t="e">
        <f>IF(#REF!="",NA(),#REF!)</f>
        <v>#REF!</v>
      </c>
      <c r="DW204" s="85" t="e">
        <f>IF(#REF!="",NA(),#REF!)</f>
        <v>#REF!</v>
      </c>
      <c r="DX204" s="86" t="e">
        <f>IF(#REF!="",NA(),#REF!)</f>
        <v>#REF!</v>
      </c>
      <c r="DY204" s="305"/>
      <c r="DZ204" s="308"/>
      <c r="EA204" s="87"/>
      <c r="EB204" s="58" t="s">
        <v>3</v>
      </c>
      <c r="EC204" s="311"/>
      <c r="ED204" s="312"/>
      <c r="EE204" s="313"/>
      <c r="EF204" s="313"/>
      <c r="EG204" s="313"/>
      <c r="EH204" s="313"/>
      <c r="EI204" s="313"/>
      <c r="EJ204" s="53" t="str">
        <f t="shared" si="242"/>
        <v/>
      </c>
      <c r="EK204" s="53" t="str">
        <f t="shared" si="242"/>
        <v/>
      </c>
      <c r="EL204" s="88">
        <f t="shared" si="242"/>
        <v>74.3</v>
      </c>
      <c r="EM204" s="89" t="str">
        <f t="shared" si="242"/>
        <v/>
      </c>
      <c r="EN204" s="89" t="str">
        <f t="shared" si="242"/>
        <v/>
      </c>
      <c r="EO204" s="89">
        <f t="shared" si="242"/>
        <v>39.200000000000003</v>
      </c>
      <c r="EP204" s="89" t="str">
        <f t="shared" si="242"/>
        <v/>
      </c>
      <c r="EQ204" s="89">
        <f t="shared" si="242"/>
        <v>31.2</v>
      </c>
      <c r="ER204" s="89" t="str">
        <f t="shared" si="242"/>
        <v/>
      </c>
      <c r="ES204" s="89" t="str">
        <f t="shared" si="242"/>
        <v/>
      </c>
      <c r="ET204" s="89" t="str">
        <f t="shared" si="242"/>
        <v/>
      </c>
      <c r="EU204" s="89" t="str">
        <f t="shared" si="242"/>
        <v/>
      </c>
      <c r="EV204" s="89">
        <f t="shared" si="242"/>
        <v>8.5</v>
      </c>
      <c r="EW204" s="89" t="str">
        <f t="shared" si="242"/>
        <v/>
      </c>
      <c r="EX204" s="89">
        <f t="shared" si="242"/>
        <v>0</v>
      </c>
      <c r="EY204" s="89" t="str">
        <f t="shared" si="217"/>
        <v/>
      </c>
      <c r="EZ204" s="89" t="str">
        <f t="shared" si="217"/>
        <v/>
      </c>
      <c r="FA204" s="89" t="str">
        <f t="shared" si="217"/>
        <v/>
      </c>
      <c r="FB204" s="89" t="str">
        <f t="shared" si="217"/>
        <v/>
      </c>
      <c r="FC204" s="89">
        <f t="shared" si="217"/>
        <v>2.5</v>
      </c>
      <c r="FD204" s="89" t="str">
        <f t="shared" si="217"/>
        <v/>
      </c>
      <c r="FE204" s="89">
        <f t="shared" si="217"/>
        <v>6.5999999999999988</v>
      </c>
      <c r="FF204" s="89" t="str">
        <f t="shared" si="217"/>
        <v/>
      </c>
      <c r="FG204" s="89">
        <f t="shared" si="222"/>
        <v>16.5</v>
      </c>
      <c r="FH204" s="89" t="str">
        <f t="shared" si="222"/>
        <v/>
      </c>
      <c r="FI204" s="89" t="str">
        <f t="shared" si="222"/>
        <v/>
      </c>
      <c r="FJ204" s="89">
        <f t="shared" si="222"/>
        <v>10.7</v>
      </c>
      <c r="FK204" s="89" t="str">
        <f t="shared" si="222"/>
        <v/>
      </c>
      <c r="FL204" s="89" t="str">
        <f t="shared" si="222"/>
        <v/>
      </c>
      <c r="FM204" s="89">
        <f t="shared" si="222"/>
        <v>12.6</v>
      </c>
      <c r="FN204" s="89" t="str">
        <f t="shared" si="222"/>
        <v/>
      </c>
      <c r="FO204" s="89" t="str">
        <f t="shared" si="222"/>
        <v/>
      </c>
      <c r="FP204" s="89" t="str">
        <f t="shared" si="229"/>
        <v/>
      </c>
      <c r="FQ204" s="89">
        <f t="shared" si="229"/>
        <v>14.4</v>
      </c>
      <c r="FR204" s="89" t="str">
        <f t="shared" si="229"/>
        <v/>
      </c>
      <c r="FS204" s="89" t="str">
        <f t="shared" si="229"/>
        <v/>
      </c>
      <c r="FT204" s="89">
        <f t="shared" si="229"/>
        <v>26.7</v>
      </c>
      <c r="FU204" s="89" t="str">
        <f t="shared" si="229"/>
        <v/>
      </c>
      <c r="FV204" s="89" t="str">
        <f t="shared" si="229"/>
        <v/>
      </c>
      <c r="FW204" s="89" t="str">
        <f t="shared" si="229"/>
        <v/>
      </c>
      <c r="FX204" s="89" t="str">
        <f t="shared" si="229"/>
        <v/>
      </c>
      <c r="FY204" s="89">
        <f t="shared" si="229"/>
        <v>3.7</v>
      </c>
      <c r="FZ204" s="89" t="str">
        <f t="shared" si="229"/>
        <v/>
      </c>
      <c r="GA204" s="89" t="str">
        <f t="shared" si="229"/>
        <v/>
      </c>
      <c r="GB204" s="89" t="str">
        <f t="shared" si="237"/>
        <v/>
      </c>
      <c r="GC204" s="89" t="str">
        <f t="shared" si="237"/>
        <v/>
      </c>
      <c r="GD204" s="89">
        <f t="shared" si="237"/>
        <v>10.9</v>
      </c>
      <c r="GE204" s="89" t="str">
        <f t="shared" si="237"/>
        <v/>
      </c>
      <c r="GF204" s="89" t="str">
        <f t="shared" si="237"/>
        <v/>
      </c>
      <c r="GG204" s="89" t="str">
        <f t="shared" si="237"/>
        <v/>
      </c>
      <c r="GH204" s="89" t="str">
        <f t="shared" si="237"/>
        <v/>
      </c>
      <c r="GI204" s="89" t="str">
        <f t="shared" si="237"/>
        <v/>
      </c>
      <c r="GJ204" s="89" t="str">
        <f t="shared" si="237"/>
        <v/>
      </c>
      <c r="GK204" s="89" t="str">
        <f t="shared" si="237"/>
        <v/>
      </c>
      <c r="GL204" s="89" t="str">
        <f t="shared" si="237"/>
        <v/>
      </c>
      <c r="GM204" s="89" t="str">
        <f t="shared" si="237"/>
        <v/>
      </c>
      <c r="GN204" s="89" t="str">
        <f t="shared" si="237"/>
        <v/>
      </c>
      <c r="GO204" s="89" t="str">
        <f t="shared" si="237"/>
        <v/>
      </c>
      <c r="GP204" s="89" t="str">
        <f t="shared" si="237"/>
        <v/>
      </c>
      <c r="GQ204" s="89" t="str">
        <f t="shared" si="246"/>
        <v/>
      </c>
      <c r="GR204" s="89" t="str">
        <f t="shared" si="246"/>
        <v/>
      </c>
      <c r="GS204" s="89" t="str">
        <f t="shared" si="228"/>
        <v/>
      </c>
      <c r="GT204" s="89" t="str">
        <f t="shared" si="228"/>
        <v/>
      </c>
      <c r="GU204" s="89" t="str">
        <f t="shared" si="228"/>
        <v/>
      </c>
      <c r="GV204" s="89" t="str">
        <f t="shared" si="228"/>
        <v/>
      </c>
      <c r="GW204" s="89" t="str">
        <f t="shared" si="228"/>
        <v/>
      </c>
      <c r="GX204" s="89" t="str">
        <f t="shared" si="228"/>
        <v/>
      </c>
      <c r="GY204" s="89" t="str">
        <f t="shared" si="228"/>
        <v/>
      </c>
      <c r="GZ204" s="89" t="str">
        <f t="shared" si="223"/>
        <v/>
      </c>
      <c r="HA204" s="89" t="str">
        <f t="shared" si="223"/>
        <v/>
      </c>
      <c r="HB204" s="89" t="str">
        <f t="shared" si="223"/>
        <v/>
      </c>
      <c r="HC204" s="90" t="str">
        <f t="shared" si="213"/>
        <v/>
      </c>
      <c r="HD204" s="313"/>
      <c r="HE204" s="313"/>
      <c r="HF204" s="313"/>
      <c r="HG204" s="313"/>
      <c r="HH204" s="313"/>
      <c r="HI204" s="316"/>
      <c r="HM204" s="88"/>
      <c r="HN204" s="89"/>
      <c r="HO204" s="89"/>
      <c r="HP204" s="89"/>
      <c r="HQ204" s="89"/>
      <c r="HR204" s="89"/>
      <c r="HS204" s="89"/>
      <c r="HT204" s="89"/>
      <c r="HU204" s="89"/>
      <c r="HV204" s="89"/>
      <c r="HW204" s="89"/>
      <c r="HX204" s="89"/>
      <c r="HY204" s="89"/>
      <c r="HZ204" s="89"/>
      <c r="IA204" s="89"/>
      <c r="IB204" s="89"/>
      <c r="IC204" s="89"/>
      <c r="ID204" s="89"/>
      <c r="IE204" s="89"/>
      <c r="IF204" s="89"/>
      <c r="IG204" s="89"/>
      <c r="IH204" s="89"/>
      <c r="II204" s="89"/>
      <c r="IJ204" s="89"/>
      <c r="IK204" s="89"/>
      <c r="IL204" s="89"/>
      <c r="IM204" s="89"/>
      <c r="IN204" s="89"/>
      <c r="IO204" s="89"/>
      <c r="IP204" s="89"/>
      <c r="IQ204" s="89"/>
      <c r="IR204" s="89"/>
      <c r="IS204" s="89"/>
      <c r="IT204" s="89"/>
      <c r="IU204" s="89"/>
      <c r="IV204" s="89"/>
      <c r="IW204" s="89"/>
      <c r="IX204" s="89"/>
      <c r="IY204" s="89"/>
      <c r="IZ204" s="89"/>
      <c r="JA204" s="89"/>
      <c r="JB204" s="89"/>
      <c r="JC204" s="89"/>
      <c r="JD204" s="89"/>
      <c r="JE204" s="89"/>
      <c r="JF204" s="89"/>
      <c r="JG204" s="89"/>
      <c r="JH204" s="89"/>
      <c r="JI204" s="89"/>
      <c r="JJ204" s="89"/>
      <c r="JK204" s="89"/>
      <c r="JL204" s="89"/>
      <c r="JM204" s="89"/>
      <c r="JN204" s="89"/>
      <c r="JO204" s="89"/>
      <c r="JP204" s="89"/>
      <c r="JQ204" s="89"/>
      <c r="JR204" s="89"/>
      <c r="JS204" s="89"/>
      <c r="JT204" s="89"/>
      <c r="JU204" s="89"/>
      <c r="JV204" s="89"/>
      <c r="JW204" s="89"/>
      <c r="JX204" s="89"/>
      <c r="JY204" s="89"/>
      <c r="JZ204" s="89"/>
      <c r="KA204" s="89"/>
      <c r="KB204" s="89"/>
      <c r="KC204" s="90"/>
      <c r="KE204" s="318"/>
      <c r="KF204" s="91"/>
      <c r="KG204" s="91"/>
      <c r="KH204" s="92"/>
      <c r="KI204" s="93"/>
      <c r="KJ204" s="93"/>
      <c r="KK204" s="93"/>
      <c r="KL204" s="93"/>
      <c r="KM204" s="93"/>
      <c r="KN204" s="93"/>
      <c r="KO204" s="93"/>
      <c r="KP204" s="93"/>
      <c r="KQ204" s="93"/>
      <c r="KR204" s="93"/>
      <c r="KS204" s="93"/>
      <c r="KT204" s="93"/>
      <c r="KU204" s="93"/>
      <c r="KV204" s="93"/>
      <c r="KW204" s="93"/>
      <c r="KX204" s="93"/>
      <c r="KY204" s="93"/>
      <c r="KZ204" s="93"/>
      <c r="LA204" s="93"/>
      <c r="LB204" s="93"/>
      <c r="LC204" s="93"/>
      <c r="LD204" s="93"/>
      <c r="LE204" s="93"/>
      <c r="LF204" s="93"/>
      <c r="LG204" s="93"/>
      <c r="LH204" s="93"/>
      <c r="LI204" s="93"/>
      <c r="LJ204" s="93"/>
      <c r="LK204" s="93"/>
      <c r="LL204" s="93"/>
      <c r="LM204" s="93"/>
      <c r="LN204" s="93"/>
      <c r="LO204" s="93"/>
      <c r="LP204" s="93"/>
      <c r="LQ204" s="93"/>
      <c r="LR204" s="93"/>
      <c r="LS204" s="93"/>
      <c r="LT204" s="93"/>
      <c r="LU204" s="93"/>
      <c r="LV204" s="93"/>
      <c r="LW204" s="93"/>
      <c r="LX204" s="93"/>
      <c r="LY204" s="93"/>
      <c r="LZ204" s="93"/>
    </row>
    <row r="205" spans="1:434" ht="15" customHeight="1" thickBot="1">
      <c r="A205" s="319"/>
      <c r="B205" s="307"/>
      <c r="C205" s="306">
        <f ca="1">_xlfn.DAYS(TODAY(),F205)</f>
        <v>2601</v>
      </c>
      <c r="D205" s="306" t="s">
        <v>118</v>
      </c>
      <c r="E205" s="41" t="s">
        <v>65</v>
      </c>
      <c r="F205" s="309">
        <v>42831</v>
      </c>
      <c r="G205" s="99"/>
      <c r="H205" s="99"/>
      <c r="I205" s="43">
        <v>150</v>
      </c>
      <c r="J205" s="44"/>
      <c r="K205" s="45"/>
      <c r="L205" s="44">
        <v>310</v>
      </c>
      <c r="M205" s="45"/>
      <c r="N205" s="44">
        <v>190</v>
      </c>
      <c r="O205" s="45"/>
      <c r="P205" s="45"/>
      <c r="Q205" s="45"/>
      <c r="R205" s="45"/>
      <c r="S205" s="44">
        <v>470</v>
      </c>
      <c r="T205" s="44"/>
      <c r="U205" s="44">
        <v>511</v>
      </c>
      <c r="V205" s="45"/>
      <c r="W205" s="45"/>
      <c r="X205" s="45"/>
      <c r="Y205" s="44"/>
      <c r="Z205" s="44">
        <v>360</v>
      </c>
      <c r="AA205" s="45"/>
      <c r="AB205" s="44">
        <v>84</v>
      </c>
      <c r="AC205" s="45"/>
      <c r="AD205" s="44">
        <v>128</v>
      </c>
      <c r="AE205" s="44"/>
      <c r="AF205" s="45"/>
      <c r="AG205" s="44">
        <v>160</v>
      </c>
      <c r="AH205" s="45"/>
      <c r="AI205" s="45"/>
      <c r="AJ205" s="44">
        <v>133</v>
      </c>
      <c r="AK205" s="46"/>
      <c r="AL205" s="46"/>
      <c r="AM205" s="46"/>
      <c r="AN205" s="47">
        <v>150</v>
      </c>
      <c r="AO205" s="46"/>
      <c r="AP205" s="46"/>
      <c r="AQ205" s="47">
        <v>93</v>
      </c>
      <c r="AR205" s="46"/>
      <c r="AS205" s="46"/>
      <c r="AT205" s="46"/>
      <c r="AU205" s="46"/>
      <c r="AV205" s="47">
        <v>116</v>
      </c>
      <c r="AW205" s="46"/>
      <c r="AX205" s="46"/>
      <c r="AY205" s="47"/>
      <c r="AZ205" s="47"/>
      <c r="BA205" s="48">
        <v>36</v>
      </c>
      <c r="BC205" s="319"/>
      <c r="BD205">
        <v>0</v>
      </c>
      <c r="BE205" s="49" t="e">
        <f t="shared" si="251"/>
        <v>#N/A</v>
      </c>
      <c r="BF205" s="49" t="e">
        <f t="shared" si="251"/>
        <v>#N/A</v>
      </c>
      <c r="BG205" s="49">
        <f t="shared" si="251"/>
        <v>150</v>
      </c>
      <c r="BH205" s="50" t="e">
        <f t="shared" si="251"/>
        <v>#N/A</v>
      </c>
      <c r="BI205" s="50" t="e">
        <f t="shared" si="251"/>
        <v>#N/A</v>
      </c>
      <c r="BJ205" s="50">
        <f t="shared" si="251"/>
        <v>310</v>
      </c>
      <c r="BK205" s="50" t="e">
        <f t="shared" si="251"/>
        <v>#N/A</v>
      </c>
      <c r="BL205" s="50">
        <f t="shared" si="251"/>
        <v>190</v>
      </c>
      <c r="BM205" s="50" t="e">
        <f t="shared" si="251"/>
        <v>#N/A</v>
      </c>
      <c r="BN205" s="50" t="e">
        <f t="shared" si="251"/>
        <v>#N/A</v>
      </c>
      <c r="BO205" s="50" t="e">
        <f t="shared" si="251"/>
        <v>#N/A</v>
      </c>
      <c r="BP205" s="50" t="e">
        <f t="shared" si="251"/>
        <v>#N/A</v>
      </c>
      <c r="BQ205" s="50">
        <f t="shared" si="251"/>
        <v>470</v>
      </c>
      <c r="BR205" s="50" t="e">
        <f t="shared" si="251"/>
        <v>#N/A</v>
      </c>
      <c r="BS205" s="50">
        <f t="shared" si="251"/>
        <v>511</v>
      </c>
      <c r="BT205" s="50" t="e">
        <f t="shared" si="251"/>
        <v>#N/A</v>
      </c>
      <c r="BU205" s="50" t="e">
        <f t="shared" si="238"/>
        <v>#N/A</v>
      </c>
      <c r="BV205" s="50" t="e">
        <f t="shared" si="238"/>
        <v>#N/A</v>
      </c>
      <c r="BW205" s="50" t="e">
        <f t="shared" si="238"/>
        <v>#N/A</v>
      </c>
      <c r="BX205" s="50">
        <f t="shared" si="238"/>
        <v>360</v>
      </c>
      <c r="BY205" s="50" t="e">
        <f t="shared" si="238"/>
        <v>#N/A</v>
      </c>
      <c r="BZ205" s="50">
        <f t="shared" si="238"/>
        <v>84</v>
      </c>
      <c r="CA205" s="50" t="e">
        <f t="shared" si="238"/>
        <v>#N/A</v>
      </c>
      <c r="CB205" s="50">
        <f t="shared" si="238"/>
        <v>128</v>
      </c>
      <c r="CC205" s="50" t="e">
        <f t="shared" si="238"/>
        <v>#N/A</v>
      </c>
      <c r="CD205" s="50" t="e">
        <f t="shared" si="238"/>
        <v>#N/A</v>
      </c>
      <c r="CE205" s="50">
        <f t="shared" si="238"/>
        <v>160</v>
      </c>
      <c r="CF205" s="50" t="e">
        <f t="shared" si="238"/>
        <v>#N/A</v>
      </c>
      <c r="CG205" s="50" t="e">
        <f t="shared" si="238"/>
        <v>#N/A</v>
      </c>
      <c r="CH205" s="50">
        <f t="shared" si="238"/>
        <v>133</v>
      </c>
      <c r="CI205" s="50" t="e">
        <f t="shared" si="238"/>
        <v>#N/A</v>
      </c>
      <c r="CJ205" s="50" t="e">
        <f t="shared" si="238"/>
        <v>#N/A</v>
      </c>
      <c r="CK205" s="50" t="e">
        <f t="shared" si="252"/>
        <v>#N/A</v>
      </c>
      <c r="CL205" s="50">
        <f t="shared" si="250"/>
        <v>150</v>
      </c>
      <c r="CM205" s="50" t="e">
        <f t="shared" si="236"/>
        <v>#N/A</v>
      </c>
      <c r="CN205" s="50" t="e">
        <f t="shared" si="236"/>
        <v>#N/A</v>
      </c>
      <c r="CO205" s="50">
        <f t="shared" si="236"/>
        <v>93</v>
      </c>
      <c r="CP205" s="50" t="e">
        <f t="shared" si="236"/>
        <v>#N/A</v>
      </c>
      <c r="CQ205" s="50" t="e">
        <f t="shared" si="236"/>
        <v>#N/A</v>
      </c>
      <c r="CR205" s="50" t="e">
        <f t="shared" si="236"/>
        <v>#N/A</v>
      </c>
      <c r="CS205" s="50" t="e">
        <f t="shared" si="230"/>
        <v>#N/A</v>
      </c>
      <c r="CT205" s="50">
        <f t="shared" si="230"/>
        <v>116</v>
      </c>
      <c r="CU205" s="50" t="e">
        <f t="shared" si="230"/>
        <v>#N/A</v>
      </c>
      <c r="CV205" s="50" t="e">
        <f t="shared" si="230"/>
        <v>#N/A</v>
      </c>
      <c r="CW205" s="50" t="e">
        <f t="shared" si="230"/>
        <v>#N/A</v>
      </c>
      <c r="CX205" s="50" t="e">
        <f t="shared" si="230"/>
        <v>#N/A</v>
      </c>
      <c r="CY205" s="50">
        <f t="shared" si="230"/>
        <v>36</v>
      </c>
      <c r="CZ205" s="50" t="e">
        <f>IF(#REF!="",NA(),#REF!)</f>
        <v>#REF!</v>
      </c>
      <c r="DA205" s="50" t="e">
        <f>IF(#REF!="",NA(),#REF!)</f>
        <v>#REF!</v>
      </c>
      <c r="DB205" s="50" t="e">
        <f>IF(#REF!="",NA(),#REF!)</f>
        <v>#REF!</v>
      </c>
      <c r="DC205" s="50" t="e">
        <f>IF(#REF!="",NA(),#REF!)</f>
        <v>#REF!</v>
      </c>
      <c r="DD205" s="50" t="e">
        <f>IF(#REF!="",NA(),#REF!)</f>
        <v>#REF!</v>
      </c>
      <c r="DE205" s="50" t="e">
        <f>IF(#REF!="",NA(),#REF!)</f>
        <v>#REF!</v>
      </c>
      <c r="DF205" s="50" t="e">
        <f>IF(#REF!="",NA(),#REF!)</f>
        <v>#REF!</v>
      </c>
      <c r="DG205" s="50" t="e">
        <f>IF(#REF!="",NA(),#REF!)</f>
        <v>#REF!</v>
      </c>
      <c r="DH205" s="50" t="e">
        <f>IF(#REF!="",NA(),#REF!)</f>
        <v>#REF!</v>
      </c>
      <c r="DI205" s="50" t="e">
        <f>IF(#REF!="",NA(),#REF!)</f>
        <v>#REF!</v>
      </c>
      <c r="DJ205" s="50" t="e">
        <f>IF(#REF!="",NA(),#REF!)</f>
        <v>#REF!</v>
      </c>
      <c r="DK205" s="50" t="e">
        <f>IF(#REF!="",NA(),#REF!)</f>
        <v>#REF!</v>
      </c>
      <c r="DL205" s="50" t="e">
        <f>IF(#REF!="",NA(),#REF!)</f>
        <v>#REF!</v>
      </c>
      <c r="DM205" s="50" t="e">
        <f>IF(#REF!="",NA(),#REF!)</f>
        <v>#REF!</v>
      </c>
      <c r="DN205" s="50" t="e">
        <f>IF(#REF!="",NA(),#REF!)</f>
        <v>#REF!</v>
      </c>
      <c r="DO205" s="50" t="e">
        <f>IF(#REF!="",NA(),#REF!)</f>
        <v>#REF!</v>
      </c>
      <c r="DP205" s="50" t="e">
        <f>IF(#REF!="",NA(),#REF!)</f>
        <v>#REF!</v>
      </c>
      <c r="DQ205" s="50" t="e">
        <f>IF(#REF!="",NA(),#REF!)</f>
        <v>#REF!</v>
      </c>
      <c r="DR205" s="50" t="e">
        <f>IF(#REF!="",NA(),#REF!)</f>
        <v>#REF!</v>
      </c>
      <c r="DS205" s="50" t="e">
        <f>IF(#REF!="",NA(),#REF!)</f>
        <v>#REF!</v>
      </c>
      <c r="DT205" s="50" t="e">
        <f>IF(#REF!="",NA(),#REF!)</f>
        <v>#REF!</v>
      </c>
      <c r="DU205" s="50" t="e">
        <f>IF(#REF!="",NA(),#REF!)</f>
        <v>#REF!</v>
      </c>
      <c r="DV205" s="50" t="e">
        <f>IF(#REF!="",NA(),#REF!)</f>
        <v>#REF!</v>
      </c>
      <c r="DW205" s="50" t="e">
        <f>IF(#REF!="",NA(),#REF!)</f>
        <v>#REF!</v>
      </c>
      <c r="DX205" s="51" t="e">
        <f>IF(#REF!="",NA(),#REF!)</f>
        <v>#REF!</v>
      </c>
      <c r="DY205" s="303">
        <f ca="1">_xlfn.DAYS(TODAY(),EC205)</f>
        <v>2601</v>
      </c>
      <c r="DZ205" s="306" t="s">
        <v>118</v>
      </c>
      <c r="EA205" s="52">
        <f t="shared" ref="EA205" si="253">SUM(EL205:HC205)</f>
        <v>2891</v>
      </c>
      <c r="EB205" s="41" t="s">
        <v>65</v>
      </c>
      <c r="EC205" s="309">
        <v>42831</v>
      </c>
      <c r="ED205" s="312"/>
      <c r="EE205" s="313"/>
      <c r="EF205" s="313"/>
      <c r="EG205" s="313"/>
      <c r="EH205" s="313"/>
      <c r="EI205" s="313"/>
      <c r="EJ205" s="53" t="str">
        <f t="shared" si="242"/>
        <v/>
      </c>
      <c r="EK205" s="53" t="str">
        <f t="shared" si="242"/>
        <v/>
      </c>
      <c r="EL205" s="53">
        <f t="shared" si="242"/>
        <v>150</v>
      </c>
      <c r="EM205" s="54" t="str">
        <f t="shared" si="242"/>
        <v/>
      </c>
      <c r="EN205" s="54" t="str">
        <f t="shared" si="242"/>
        <v/>
      </c>
      <c r="EO205" s="54">
        <f t="shared" si="242"/>
        <v>310</v>
      </c>
      <c r="EP205" s="54" t="str">
        <f t="shared" si="242"/>
        <v/>
      </c>
      <c r="EQ205" s="54">
        <f t="shared" si="242"/>
        <v>190</v>
      </c>
      <c r="ER205" s="54" t="str">
        <f t="shared" si="242"/>
        <v/>
      </c>
      <c r="ES205" s="54" t="str">
        <f t="shared" si="242"/>
        <v/>
      </c>
      <c r="ET205" s="54" t="str">
        <f t="shared" si="242"/>
        <v/>
      </c>
      <c r="EU205" s="54" t="str">
        <f t="shared" si="242"/>
        <v/>
      </c>
      <c r="EV205" s="54">
        <f t="shared" si="242"/>
        <v>470</v>
      </c>
      <c r="EW205" s="54" t="str">
        <f t="shared" si="242"/>
        <v/>
      </c>
      <c r="EX205" s="54">
        <f t="shared" si="242"/>
        <v>511</v>
      </c>
      <c r="EY205" s="54" t="str">
        <f t="shared" si="217"/>
        <v/>
      </c>
      <c r="EZ205" s="54" t="str">
        <f t="shared" si="217"/>
        <v/>
      </c>
      <c r="FA205" s="54" t="str">
        <f t="shared" si="217"/>
        <v/>
      </c>
      <c r="FB205" s="54" t="str">
        <f t="shared" si="217"/>
        <v/>
      </c>
      <c r="FC205" s="54">
        <f t="shared" si="217"/>
        <v>360</v>
      </c>
      <c r="FD205" s="54" t="str">
        <f t="shared" si="217"/>
        <v/>
      </c>
      <c r="FE205" s="54">
        <f t="shared" si="217"/>
        <v>84</v>
      </c>
      <c r="FF205" s="54" t="str">
        <f t="shared" si="217"/>
        <v/>
      </c>
      <c r="FG205" s="54">
        <f t="shared" si="222"/>
        <v>128</v>
      </c>
      <c r="FH205" s="54" t="str">
        <f t="shared" si="222"/>
        <v/>
      </c>
      <c r="FI205" s="54" t="str">
        <f t="shared" si="222"/>
        <v/>
      </c>
      <c r="FJ205" s="54">
        <f t="shared" si="222"/>
        <v>160</v>
      </c>
      <c r="FK205" s="54" t="str">
        <f t="shared" si="222"/>
        <v/>
      </c>
      <c r="FL205" s="54" t="str">
        <f t="shared" si="222"/>
        <v/>
      </c>
      <c r="FM205" s="54">
        <f t="shared" si="222"/>
        <v>133</v>
      </c>
      <c r="FN205" s="54" t="str">
        <f t="shared" si="222"/>
        <v/>
      </c>
      <c r="FO205" s="54" t="str">
        <f t="shared" si="222"/>
        <v/>
      </c>
      <c r="FP205" s="54" t="str">
        <f t="shared" si="229"/>
        <v/>
      </c>
      <c r="FQ205" s="54">
        <f t="shared" si="229"/>
        <v>150</v>
      </c>
      <c r="FR205" s="54" t="str">
        <f t="shared" si="229"/>
        <v/>
      </c>
      <c r="FS205" s="54" t="str">
        <f t="shared" si="229"/>
        <v/>
      </c>
      <c r="FT205" s="54">
        <f t="shared" si="229"/>
        <v>93</v>
      </c>
      <c r="FU205" s="54" t="str">
        <f t="shared" si="229"/>
        <v/>
      </c>
      <c r="FV205" s="54" t="str">
        <f t="shared" si="229"/>
        <v/>
      </c>
      <c r="FW205" s="54" t="str">
        <f t="shared" si="229"/>
        <v/>
      </c>
      <c r="FX205" s="54" t="str">
        <f t="shared" si="229"/>
        <v/>
      </c>
      <c r="FY205" s="54">
        <f t="shared" si="229"/>
        <v>116</v>
      </c>
      <c r="FZ205" s="54" t="str">
        <f t="shared" si="229"/>
        <v/>
      </c>
      <c r="GA205" s="54" t="str">
        <f t="shared" si="229"/>
        <v/>
      </c>
      <c r="GB205" s="54" t="str">
        <f t="shared" si="237"/>
        <v/>
      </c>
      <c r="GC205" s="54" t="str">
        <f t="shared" si="237"/>
        <v/>
      </c>
      <c r="GD205" s="54">
        <f t="shared" si="237"/>
        <v>36</v>
      </c>
      <c r="GE205" s="54" t="str">
        <f t="shared" si="237"/>
        <v/>
      </c>
      <c r="GF205" s="54" t="str">
        <f t="shared" si="237"/>
        <v/>
      </c>
      <c r="GG205" s="54" t="str">
        <f t="shared" si="237"/>
        <v/>
      </c>
      <c r="GH205" s="54" t="str">
        <f t="shared" si="237"/>
        <v/>
      </c>
      <c r="GI205" s="54" t="str">
        <f t="shared" si="237"/>
        <v/>
      </c>
      <c r="GJ205" s="54" t="str">
        <f t="shared" si="237"/>
        <v/>
      </c>
      <c r="GK205" s="54" t="str">
        <f t="shared" si="237"/>
        <v/>
      </c>
      <c r="GL205" s="54" t="str">
        <f t="shared" si="237"/>
        <v/>
      </c>
      <c r="GM205" s="54" t="str">
        <f t="shared" si="237"/>
        <v/>
      </c>
      <c r="GN205" s="54" t="str">
        <f t="shared" si="237"/>
        <v/>
      </c>
      <c r="GO205" s="54" t="str">
        <f t="shared" si="237"/>
        <v/>
      </c>
      <c r="GP205" s="54" t="str">
        <f t="shared" si="237"/>
        <v/>
      </c>
      <c r="GQ205" s="54" t="str">
        <f t="shared" si="246"/>
        <v/>
      </c>
      <c r="GR205" s="54" t="str">
        <f t="shared" si="246"/>
        <v/>
      </c>
      <c r="GS205" s="54" t="str">
        <f t="shared" si="228"/>
        <v/>
      </c>
      <c r="GT205" s="54" t="str">
        <f t="shared" si="228"/>
        <v/>
      </c>
      <c r="GU205" s="54" t="str">
        <f t="shared" si="228"/>
        <v/>
      </c>
      <c r="GV205" s="54" t="str">
        <f t="shared" si="228"/>
        <v/>
      </c>
      <c r="GW205" s="54" t="str">
        <f t="shared" si="228"/>
        <v/>
      </c>
      <c r="GX205" s="54" t="str">
        <f t="shared" si="228"/>
        <v/>
      </c>
      <c r="GY205" s="54" t="str">
        <f t="shared" si="228"/>
        <v/>
      </c>
      <c r="GZ205" s="54" t="str">
        <f t="shared" si="223"/>
        <v/>
      </c>
      <c r="HA205" s="54" t="str">
        <f t="shared" si="223"/>
        <v/>
      </c>
      <c r="HB205" s="54" t="str">
        <f t="shared" si="223"/>
        <v/>
      </c>
      <c r="HC205" s="55" t="str">
        <f t="shared" si="213"/>
        <v/>
      </c>
      <c r="HD205" s="313"/>
      <c r="HE205" s="313"/>
      <c r="HF205" s="313"/>
      <c r="HG205" s="313"/>
      <c r="HH205" s="313"/>
      <c r="HI205" s="316"/>
      <c r="HK205">
        <f>SUM($EJ205:EK205)</f>
        <v>0</v>
      </c>
      <c r="HL205">
        <f>SUM($EJ205:EL205)</f>
        <v>150</v>
      </c>
      <c r="HM205">
        <f>SUM($EJ205:EM205)</f>
        <v>150</v>
      </c>
      <c r="HN205">
        <f>SUM($EJ205:EN205)</f>
        <v>150</v>
      </c>
      <c r="HO205">
        <f>SUM($EJ205:EO205)</f>
        <v>460</v>
      </c>
      <c r="HP205">
        <f>SUM($EJ205:EP205)</f>
        <v>460</v>
      </c>
      <c r="HQ205">
        <f>SUM($EJ205:EQ205)</f>
        <v>650</v>
      </c>
      <c r="HR205">
        <f>SUM($EJ205:ER205)</f>
        <v>650</v>
      </c>
      <c r="HS205">
        <f>SUM($EJ205:ES205)</f>
        <v>650</v>
      </c>
      <c r="HT205">
        <f>SUM($EJ205:ET205)</f>
        <v>650</v>
      </c>
      <c r="HU205">
        <f>SUM($EJ205:EU205)</f>
        <v>650</v>
      </c>
      <c r="HV205">
        <f>SUM($EJ205:EV205)</f>
        <v>1120</v>
      </c>
      <c r="HW205">
        <f>SUM($EJ205:EW205)</f>
        <v>1120</v>
      </c>
      <c r="HX205">
        <f>SUM($EJ205:EX205)</f>
        <v>1631</v>
      </c>
      <c r="HY205">
        <f>SUM($EJ205:EY205)</f>
        <v>1631</v>
      </c>
      <c r="HZ205">
        <f>SUM($EJ205:EZ205)</f>
        <v>1631</v>
      </c>
      <c r="IA205">
        <f>SUM($EJ205:FA205)</f>
        <v>1631</v>
      </c>
      <c r="IB205">
        <f>SUM($EJ205:FB205)</f>
        <v>1631</v>
      </c>
      <c r="IC205">
        <f>SUM($EJ205:FC205)</f>
        <v>1991</v>
      </c>
      <c r="ID205">
        <f>SUM($EJ205:FD205)</f>
        <v>1991</v>
      </c>
      <c r="IE205">
        <f>SUM($EJ205:FE205)</f>
        <v>2075</v>
      </c>
      <c r="IF205">
        <f>SUM($EJ205:FF205)</f>
        <v>2075</v>
      </c>
      <c r="IG205">
        <f>SUM($EJ205:FG205)</f>
        <v>2203</v>
      </c>
      <c r="IH205">
        <f>SUM($EJ205:FH205)</f>
        <v>2203</v>
      </c>
      <c r="II205">
        <f>SUM($EJ205:FI205)</f>
        <v>2203</v>
      </c>
      <c r="IJ205">
        <f>SUM($EJ205:FJ205)</f>
        <v>2363</v>
      </c>
      <c r="IK205">
        <f>SUM($EJ205:FK205)</f>
        <v>2363</v>
      </c>
      <c r="IL205">
        <f>SUM($EJ205:FL205)</f>
        <v>2363</v>
      </c>
      <c r="IM205">
        <f>SUM($EJ205:FM205)</f>
        <v>2496</v>
      </c>
      <c r="IN205">
        <f>SUM($EJ205:FN205)</f>
        <v>2496</v>
      </c>
      <c r="IO205">
        <f>SUM($EJ205:FO205)</f>
        <v>2496</v>
      </c>
      <c r="IP205">
        <f>SUM($EJ205:FP205)</f>
        <v>2496</v>
      </c>
      <c r="IQ205">
        <f>SUM($EJ205:FQ205)</f>
        <v>2646</v>
      </c>
      <c r="IR205">
        <f>SUM($EJ205:FR205)</f>
        <v>2646</v>
      </c>
      <c r="IS205">
        <f>SUM($EJ205:FS205)</f>
        <v>2646</v>
      </c>
      <c r="IT205">
        <f>SUM($EJ205:FT205)</f>
        <v>2739</v>
      </c>
      <c r="IU205">
        <f>SUM($EJ205:FU205)</f>
        <v>2739</v>
      </c>
      <c r="IV205">
        <f>SUM($EJ205:FV205)</f>
        <v>2739</v>
      </c>
      <c r="IW205">
        <f>SUM($EJ205:FW205)</f>
        <v>2739</v>
      </c>
      <c r="IX205">
        <f>SUM($EJ205:FX205)</f>
        <v>2739</v>
      </c>
      <c r="IY205">
        <f>SUM($EJ205:FY205)</f>
        <v>2855</v>
      </c>
      <c r="IZ205">
        <f>SUM($EJ205:FZ205)</f>
        <v>2855</v>
      </c>
      <c r="JA205">
        <f>SUM($EJ205:GA205)</f>
        <v>2855</v>
      </c>
      <c r="JB205">
        <f>SUM($EJ205:GB205)</f>
        <v>2855</v>
      </c>
      <c r="JC205">
        <f>SUM($EJ205:GC205)</f>
        <v>2855</v>
      </c>
      <c r="JD205">
        <f>SUM($EJ205:GD205)</f>
        <v>2891</v>
      </c>
      <c r="JE205">
        <f>SUM($EJ205:GE205)</f>
        <v>2891</v>
      </c>
      <c r="JF205">
        <f>SUM($EJ205:GF205)</f>
        <v>2891</v>
      </c>
      <c r="JG205">
        <f>SUM($EJ205:GG205)</f>
        <v>2891</v>
      </c>
      <c r="JH205">
        <f>SUM($EJ205:GH205)</f>
        <v>2891</v>
      </c>
      <c r="JI205">
        <f>SUM($EJ205:GI205)</f>
        <v>2891</v>
      </c>
      <c r="JJ205">
        <f>SUM($EJ205:GJ205)</f>
        <v>2891</v>
      </c>
      <c r="JK205">
        <f>SUM($EJ205:GK205)</f>
        <v>2891</v>
      </c>
      <c r="JL205">
        <f>SUM($EJ205:GL205)</f>
        <v>2891</v>
      </c>
      <c r="JM205">
        <f>SUM($EJ205:GM205)</f>
        <v>2891</v>
      </c>
      <c r="JN205">
        <f>SUM($EJ205:GN205)</f>
        <v>2891</v>
      </c>
      <c r="JO205">
        <f>SUM($EJ205:GO205)</f>
        <v>2891</v>
      </c>
      <c r="JP205">
        <f>SUM($EJ205:GP205)</f>
        <v>2891</v>
      </c>
      <c r="JQ205">
        <f>SUM($EJ205:GQ205)</f>
        <v>2891</v>
      </c>
      <c r="JR205">
        <f>SUM($EJ205:GR205)</f>
        <v>2891</v>
      </c>
      <c r="JS205">
        <f>SUM($EJ205:GS205)</f>
        <v>2891</v>
      </c>
      <c r="JT205">
        <f>SUM($EJ205:GT205)</f>
        <v>2891</v>
      </c>
      <c r="JU205">
        <f>SUM($EJ205:GU205)</f>
        <v>2891</v>
      </c>
      <c r="JV205">
        <f>SUM($EJ205:GV205)</f>
        <v>2891</v>
      </c>
      <c r="JW205">
        <f>SUM($EJ205:GW205)</f>
        <v>2891</v>
      </c>
      <c r="JX205">
        <f>SUM($EJ205:GX205)</f>
        <v>2891</v>
      </c>
      <c r="JY205">
        <f>SUM($EJ205:GY205)</f>
        <v>2891</v>
      </c>
      <c r="JZ205">
        <f>SUM($EJ205:GZ205)</f>
        <v>2891</v>
      </c>
      <c r="KA205">
        <f>SUM($EJ205:HA205)</f>
        <v>2891</v>
      </c>
      <c r="KB205">
        <f>SUM($EJ205:HB205)</f>
        <v>2891</v>
      </c>
      <c r="KC205">
        <f>SUM($EJ205:HC205)</f>
        <v>2891</v>
      </c>
      <c r="KE205" s="318"/>
      <c r="KF205" s="56"/>
      <c r="KG205" s="56"/>
      <c r="KH205" s="56">
        <f t="shared" ref="KH205:LZ205" si="254">IF(I205="",NA(),I205*1)</f>
        <v>150</v>
      </c>
      <c r="KI205" s="56" t="e">
        <f t="shared" si="254"/>
        <v>#N/A</v>
      </c>
      <c r="KJ205" s="56" t="e">
        <f t="shared" si="254"/>
        <v>#N/A</v>
      </c>
      <c r="KK205" s="56">
        <f t="shared" si="254"/>
        <v>310</v>
      </c>
      <c r="KL205" s="56" t="e">
        <f t="shared" si="254"/>
        <v>#N/A</v>
      </c>
      <c r="KM205" s="56">
        <f t="shared" si="254"/>
        <v>190</v>
      </c>
      <c r="KN205" s="56" t="e">
        <f t="shared" si="254"/>
        <v>#N/A</v>
      </c>
      <c r="KO205" s="56" t="e">
        <f t="shared" si="254"/>
        <v>#N/A</v>
      </c>
      <c r="KP205" s="56" t="e">
        <f t="shared" si="254"/>
        <v>#N/A</v>
      </c>
      <c r="KQ205" s="56" t="e">
        <f t="shared" si="254"/>
        <v>#N/A</v>
      </c>
      <c r="KR205" s="56">
        <f t="shared" si="254"/>
        <v>470</v>
      </c>
      <c r="KS205" s="56" t="e">
        <f t="shared" si="254"/>
        <v>#N/A</v>
      </c>
      <c r="KT205" s="56">
        <f t="shared" si="254"/>
        <v>511</v>
      </c>
      <c r="KU205" s="56" t="e">
        <f t="shared" si="254"/>
        <v>#N/A</v>
      </c>
      <c r="KV205" s="56" t="e">
        <f t="shared" si="254"/>
        <v>#N/A</v>
      </c>
      <c r="KW205" s="56" t="e">
        <f t="shared" si="254"/>
        <v>#N/A</v>
      </c>
      <c r="KX205" s="56" t="e">
        <f t="shared" si="254"/>
        <v>#N/A</v>
      </c>
      <c r="KY205" s="56">
        <f t="shared" si="254"/>
        <v>360</v>
      </c>
      <c r="KZ205" s="56" t="e">
        <f t="shared" si="254"/>
        <v>#N/A</v>
      </c>
      <c r="LA205" s="56">
        <f t="shared" si="254"/>
        <v>84</v>
      </c>
      <c r="LB205" s="56" t="e">
        <f t="shared" si="254"/>
        <v>#N/A</v>
      </c>
      <c r="LC205" s="56">
        <f t="shared" si="254"/>
        <v>128</v>
      </c>
      <c r="LD205" s="56" t="e">
        <f t="shared" si="254"/>
        <v>#N/A</v>
      </c>
      <c r="LE205" s="56" t="e">
        <f t="shared" si="254"/>
        <v>#N/A</v>
      </c>
      <c r="LF205" s="56">
        <f t="shared" si="254"/>
        <v>160</v>
      </c>
      <c r="LG205" s="56" t="e">
        <f t="shared" si="254"/>
        <v>#N/A</v>
      </c>
      <c r="LH205" s="56" t="e">
        <f t="shared" si="254"/>
        <v>#N/A</v>
      </c>
      <c r="LI205" s="56">
        <f t="shared" si="254"/>
        <v>133</v>
      </c>
      <c r="LJ205" s="56" t="e">
        <f t="shared" si="254"/>
        <v>#N/A</v>
      </c>
      <c r="LK205" s="56" t="e">
        <f t="shared" si="254"/>
        <v>#N/A</v>
      </c>
      <c r="LL205" s="56" t="e">
        <f t="shared" si="254"/>
        <v>#N/A</v>
      </c>
      <c r="LM205" s="56">
        <f t="shared" si="254"/>
        <v>150</v>
      </c>
      <c r="LN205" s="56" t="e">
        <f t="shared" si="254"/>
        <v>#N/A</v>
      </c>
      <c r="LO205" s="56" t="e">
        <f t="shared" si="254"/>
        <v>#N/A</v>
      </c>
      <c r="LP205" s="56">
        <f t="shared" si="254"/>
        <v>93</v>
      </c>
      <c r="LQ205" s="56" t="e">
        <f t="shared" si="254"/>
        <v>#N/A</v>
      </c>
      <c r="LR205" s="56" t="e">
        <f t="shared" si="254"/>
        <v>#N/A</v>
      </c>
      <c r="LS205" s="56" t="e">
        <f t="shared" si="254"/>
        <v>#N/A</v>
      </c>
      <c r="LT205" s="56" t="e">
        <f t="shared" si="254"/>
        <v>#N/A</v>
      </c>
      <c r="LU205" s="56">
        <f t="shared" si="254"/>
        <v>116</v>
      </c>
      <c r="LV205" s="56" t="e">
        <f t="shared" si="254"/>
        <v>#N/A</v>
      </c>
      <c r="LW205" s="56" t="e">
        <f t="shared" si="254"/>
        <v>#N/A</v>
      </c>
      <c r="LX205" s="56" t="e">
        <f t="shared" si="254"/>
        <v>#N/A</v>
      </c>
      <c r="LY205" s="56" t="e">
        <f t="shared" si="254"/>
        <v>#N/A</v>
      </c>
      <c r="LZ205" s="56">
        <f t="shared" si="254"/>
        <v>36</v>
      </c>
      <c r="MB205" s="57">
        <f t="shared" ref="MB205:NT205" si="255">IF(ISNUMBER(KH205),KH205,"")</f>
        <v>150</v>
      </c>
      <c r="MC205" s="57" t="str">
        <f t="shared" si="255"/>
        <v/>
      </c>
      <c r="MD205" s="57" t="str">
        <f t="shared" si="255"/>
        <v/>
      </c>
      <c r="ME205" s="57">
        <f t="shared" si="255"/>
        <v>310</v>
      </c>
      <c r="MF205" s="57" t="str">
        <f t="shared" si="255"/>
        <v/>
      </c>
      <c r="MG205" s="57">
        <f t="shared" si="255"/>
        <v>190</v>
      </c>
      <c r="MH205" s="57" t="str">
        <f t="shared" si="255"/>
        <v/>
      </c>
      <c r="MI205" s="57" t="str">
        <f t="shared" si="255"/>
        <v/>
      </c>
      <c r="MJ205" s="57" t="str">
        <f t="shared" si="255"/>
        <v/>
      </c>
      <c r="MK205" s="57" t="str">
        <f t="shared" si="255"/>
        <v/>
      </c>
      <c r="ML205" s="57">
        <f t="shared" si="255"/>
        <v>470</v>
      </c>
      <c r="MM205" s="57" t="str">
        <f t="shared" si="255"/>
        <v/>
      </c>
      <c r="MN205" s="57">
        <f t="shared" si="255"/>
        <v>511</v>
      </c>
      <c r="MO205" s="57" t="str">
        <f t="shared" si="255"/>
        <v/>
      </c>
      <c r="MP205" s="57" t="str">
        <f t="shared" si="255"/>
        <v/>
      </c>
      <c r="MQ205" s="57" t="str">
        <f t="shared" si="255"/>
        <v/>
      </c>
      <c r="MR205" s="57" t="str">
        <f t="shared" si="255"/>
        <v/>
      </c>
      <c r="MS205" s="57">
        <f t="shared" si="255"/>
        <v>360</v>
      </c>
      <c r="MT205" s="57" t="str">
        <f t="shared" si="255"/>
        <v/>
      </c>
      <c r="MU205" s="57">
        <f t="shared" si="255"/>
        <v>84</v>
      </c>
      <c r="MV205" s="57" t="str">
        <f t="shared" si="255"/>
        <v/>
      </c>
      <c r="MW205" s="57">
        <f t="shared" si="255"/>
        <v>128</v>
      </c>
      <c r="MX205" s="57" t="str">
        <f t="shared" si="255"/>
        <v/>
      </c>
      <c r="MY205" s="57" t="str">
        <f t="shared" si="255"/>
        <v/>
      </c>
      <c r="MZ205" s="57">
        <f t="shared" si="255"/>
        <v>160</v>
      </c>
      <c r="NA205" s="57" t="str">
        <f t="shared" si="255"/>
        <v/>
      </c>
      <c r="NB205" s="57" t="str">
        <f t="shared" si="255"/>
        <v/>
      </c>
      <c r="NC205" s="57">
        <f t="shared" si="255"/>
        <v>133</v>
      </c>
      <c r="ND205" s="57" t="str">
        <f t="shared" si="255"/>
        <v/>
      </c>
      <c r="NE205" s="57" t="str">
        <f t="shared" si="255"/>
        <v/>
      </c>
      <c r="NF205" s="57" t="str">
        <f t="shared" si="255"/>
        <v/>
      </c>
      <c r="NG205" s="57">
        <f t="shared" si="255"/>
        <v>150</v>
      </c>
      <c r="NH205" s="57" t="str">
        <f t="shared" si="255"/>
        <v/>
      </c>
      <c r="NI205" s="57" t="str">
        <f t="shared" si="255"/>
        <v/>
      </c>
      <c r="NJ205" s="57">
        <f t="shared" si="255"/>
        <v>93</v>
      </c>
      <c r="NK205" s="57" t="str">
        <f t="shared" si="255"/>
        <v/>
      </c>
      <c r="NL205" s="57" t="str">
        <f t="shared" si="255"/>
        <v/>
      </c>
      <c r="NM205" s="57" t="str">
        <f t="shared" si="255"/>
        <v/>
      </c>
      <c r="NN205" s="57" t="str">
        <f t="shared" si="255"/>
        <v/>
      </c>
      <c r="NO205" s="57">
        <f t="shared" si="255"/>
        <v>116</v>
      </c>
      <c r="NP205" s="57" t="str">
        <f t="shared" si="255"/>
        <v/>
      </c>
      <c r="NQ205" s="57" t="str">
        <f t="shared" si="255"/>
        <v/>
      </c>
      <c r="NR205" s="57" t="str">
        <f t="shared" si="255"/>
        <v/>
      </c>
      <c r="NS205" s="57" t="str">
        <f t="shared" si="255"/>
        <v/>
      </c>
      <c r="NT205" s="57">
        <f t="shared" si="255"/>
        <v>36</v>
      </c>
      <c r="NU205" s="57" t="str">
        <f>IF(ISNUMBER(#REF!),#REF!,"")</f>
        <v/>
      </c>
      <c r="NV205" s="57" t="str">
        <f>IF(ISNUMBER(#REF!),#REF!,"")</f>
        <v/>
      </c>
      <c r="NX205" s="57">
        <f>SUM($MB205:MC205)</f>
        <v>150</v>
      </c>
      <c r="NY205" s="57">
        <f>SUM($MB205:MD205)</f>
        <v>150</v>
      </c>
      <c r="NZ205" s="57">
        <f>SUM($MB205:ME205)</f>
        <v>460</v>
      </c>
      <c r="OA205" s="57">
        <f>SUM($MB205:MF205)</f>
        <v>460</v>
      </c>
      <c r="OB205" s="57">
        <f>SUM($MB205:MG205)</f>
        <v>650</v>
      </c>
      <c r="OC205" s="57">
        <f>SUM($MB205:MH205)</f>
        <v>650</v>
      </c>
      <c r="OD205" s="57">
        <f>SUM($MB205:MI205)</f>
        <v>650</v>
      </c>
      <c r="OE205" s="57">
        <f>SUM($MB205:MJ205)</f>
        <v>650</v>
      </c>
      <c r="OF205" s="57">
        <f>SUM($MB205:MK205)</f>
        <v>650</v>
      </c>
      <c r="OG205" s="57">
        <f>SUM($MB205:ML205)</f>
        <v>1120</v>
      </c>
      <c r="OH205" s="57">
        <f>SUM($MB205:MM205)</f>
        <v>1120</v>
      </c>
      <c r="OI205" s="57">
        <f>SUM($MB205:MN205)</f>
        <v>1631</v>
      </c>
      <c r="OJ205" s="57">
        <f>SUM($MB205:MO205)</f>
        <v>1631</v>
      </c>
      <c r="OK205" s="57">
        <f>SUM($MB205:MP205)</f>
        <v>1631</v>
      </c>
      <c r="OL205" s="57">
        <f>SUM($MB205:MQ205)</f>
        <v>1631</v>
      </c>
      <c r="OM205" s="57">
        <f>SUM($MB205:MR205)</f>
        <v>1631</v>
      </c>
      <c r="ON205" s="57">
        <f>SUM($MB205:MS205)</f>
        <v>1991</v>
      </c>
      <c r="OO205" s="57">
        <f>SUM($MB205:MT205)</f>
        <v>1991</v>
      </c>
      <c r="OP205" s="57">
        <f>SUM($MB205:MU205)</f>
        <v>2075</v>
      </c>
      <c r="OQ205" s="57">
        <f>SUM($MB205:MV205)</f>
        <v>2075</v>
      </c>
      <c r="OR205" s="57">
        <f>SUM($MB205:MW205)</f>
        <v>2203</v>
      </c>
      <c r="OS205" s="57">
        <f>SUM($MB205:MX205)</f>
        <v>2203</v>
      </c>
      <c r="OT205" s="57">
        <f>SUM($MB205:MY205)</f>
        <v>2203</v>
      </c>
      <c r="OU205" s="57">
        <f>SUM($MB205:MZ205)</f>
        <v>2363</v>
      </c>
      <c r="OV205" s="57">
        <f>SUM($MB205:NA205)</f>
        <v>2363</v>
      </c>
      <c r="OW205" s="57">
        <f>SUM($MB205:NB205)</f>
        <v>2363</v>
      </c>
      <c r="OX205" s="57">
        <f>SUM($MB205:NC205)</f>
        <v>2496</v>
      </c>
      <c r="OY205" s="57">
        <f>SUM($MB205:ND205)</f>
        <v>2496</v>
      </c>
      <c r="OZ205" s="57">
        <f>SUM($MB205:NE205)</f>
        <v>2496</v>
      </c>
      <c r="PA205" s="57">
        <f>SUM($MB205:NF205)</f>
        <v>2496</v>
      </c>
      <c r="PB205" s="57">
        <f>SUM($MB205:NG205)</f>
        <v>2646</v>
      </c>
      <c r="PC205" s="57">
        <f>SUM($MB205:NH205)</f>
        <v>2646</v>
      </c>
      <c r="PD205" s="57">
        <f>SUM($MB205:NI205)</f>
        <v>2646</v>
      </c>
      <c r="PE205" s="57">
        <f>SUM($MB205:NJ205)</f>
        <v>2739</v>
      </c>
      <c r="PF205" s="57">
        <f>SUM($MB205:NK205)</f>
        <v>2739</v>
      </c>
      <c r="PG205" s="57">
        <f>SUM($MB205:NL205)</f>
        <v>2739</v>
      </c>
      <c r="PH205" s="57">
        <f>SUM($MB205:NM205)</f>
        <v>2739</v>
      </c>
      <c r="PI205" s="57">
        <f>SUM($MB205:NN205)</f>
        <v>2739</v>
      </c>
      <c r="PJ205" s="57">
        <f>SUM($MB205:NO205)</f>
        <v>2855</v>
      </c>
      <c r="PK205" s="57">
        <f>SUM($MB205:NP205)</f>
        <v>2855</v>
      </c>
      <c r="PL205" s="57">
        <f>SUM($MB205:NQ205)</f>
        <v>2855</v>
      </c>
      <c r="PM205" s="57">
        <f>SUM($MB205:NR205)</f>
        <v>2855</v>
      </c>
      <c r="PN205" s="57">
        <f>SUM($MB205:NS205)</f>
        <v>2855</v>
      </c>
      <c r="PO205" s="57">
        <f>SUM($MB205:NT205)</f>
        <v>2891</v>
      </c>
      <c r="PP205" s="57">
        <f>SUM($MB205:NU205)</f>
        <v>2891</v>
      </c>
      <c r="PQ205" s="57">
        <f>SUM($MB205:NV205)</f>
        <v>2891</v>
      </c>
      <c r="PR205" s="57">
        <f>SUM($MB205:NV205)</f>
        <v>2891</v>
      </c>
    </row>
    <row r="206" spans="1:434" ht="17" thickBot="1">
      <c r="A206" s="319"/>
      <c r="B206" s="307"/>
      <c r="C206" s="307"/>
      <c r="D206" s="307"/>
      <c r="E206" s="58" t="s">
        <v>66</v>
      </c>
      <c r="F206" s="310"/>
      <c r="G206" s="99"/>
      <c r="H206" s="99"/>
      <c r="I206" s="59">
        <v>12.4</v>
      </c>
      <c r="J206" s="60"/>
      <c r="K206" s="61"/>
      <c r="L206" s="60">
        <v>31.2</v>
      </c>
      <c r="M206" s="61"/>
      <c r="N206" s="60">
        <v>38.5</v>
      </c>
      <c r="O206" s="61"/>
      <c r="P206" s="61"/>
      <c r="Q206" s="61"/>
      <c r="R206" s="61"/>
      <c r="S206" s="60">
        <v>65.5</v>
      </c>
      <c r="T206" s="60"/>
      <c r="U206" s="60">
        <v>75</v>
      </c>
      <c r="V206" s="61"/>
      <c r="W206" s="61"/>
      <c r="X206" s="61"/>
      <c r="Y206" s="60"/>
      <c r="Z206" s="60">
        <v>74.5</v>
      </c>
      <c r="AA206" s="61"/>
      <c r="AB206" s="60">
        <v>72.2</v>
      </c>
      <c r="AC206" s="61"/>
      <c r="AD206" s="60">
        <v>69.900000000000006</v>
      </c>
      <c r="AE206" s="60"/>
      <c r="AF206" s="61"/>
      <c r="AG206" s="60">
        <v>64.599999999999994</v>
      </c>
      <c r="AH206" s="61"/>
      <c r="AI206" s="61"/>
      <c r="AJ206" s="60">
        <v>61.449999999999996</v>
      </c>
      <c r="AK206" s="62"/>
      <c r="AL206" s="62"/>
      <c r="AM206" s="62"/>
      <c r="AN206" s="63">
        <v>58.3</v>
      </c>
      <c r="AO206" s="62"/>
      <c r="AP206" s="62"/>
      <c r="AQ206" s="63">
        <v>47.6</v>
      </c>
      <c r="AR206" s="62"/>
      <c r="AS206" s="62"/>
      <c r="AT206" s="62"/>
      <c r="AU206" s="62"/>
      <c r="AV206" s="63">
        <v>47</v>
      </c>
      <c r="AW206" s="62"/>
      <c r="AX206" s="62"/>
      <c r="AY206" s="63"/>
      <c r="AZ206" s="63"/>
      <c r="BA206" s="64">
        <v>52.3</v>
      </c>
      <c r="BC206" s="319"/>
      <c r="BD206">
        <v>0</v>
      </c>
      <c r="BE206" s="65" t="e">
        <f t="shared" si="251"/>
        <v>#N/A</v>
      </c>
      <c r="BF206" s="65" t="e">
        <f t="shared" si="251"/>
        <v>#N/A</v>
      </c>
      <c r="BG206" s="65">
        <f t="shared" si="251"/>
        <v>12.4</v>
      </c>
      <c r="BH206" s="66" t="e">
        <f t="shared" si="251"/>
        <v>#N/A</v>
      </c>
      <c r="BI206" s="66" t="e">
        <f t="shared" si="251"/>
        <v>#N/A</v>
      </c>
      <c r="BJ206" s="66">
        <f t="shared" si="251"/>
        <v>31.2</v>
      </c>
      <c r="BK206" s="66" t="e">
        <f t="shared" si="251"/>
        <v>#N/A</v>
      </c>
      <c r="BL206" s="66">
        <f t="shared" si="251"/>
        <v>38.5</v>
      </c>
      <c r="BM206" s="66" t="e">
        <f t="shared" si="251"/>
        <v>#N/A</v>
      </c>
      <c r="BN206" s="66" t="e">
        <f t="shared" si="251"/>
        <v>#N/A</v>
      </c>
      <c r="BO206" s="66" t="e">
        <f t="shared" si="251"/>
        <v>#N/A</v>
      </c>
      <c r="BP206" s="66" t="e">
        <f t="shared" si="251"/>
        <v>#N/A</v>
      </c>
      <c r="BQ206" s="66">
        <f t="shared" si="251"/>
        <v>65.5</v>
      </c>
      <c r="BR206" s="66" t="e">
        <f t="shared" si="251"/>
        <v>#N/A</v>
      </c>
      <c r="BS206" s="66">
        <f t="shared" si="251"/>
        <v>75</v>
      </c>
      <c r="BT206" s="66" t="e">
        <f t="shared" si="251"/>
        <v>#N/A</v>
      </c>
      <c r="BU206" s="66" t="e">
        <f t="shared" si="238"/>
        <v>#N/A</v>
      </c>
      <c r="BV206" s="66" t="e">
        <f t="shared" si="238"/>
        <v>#N/A</v>
      </c>
      <c r="BW206" s="66" t="e">
        <f t="shared" si="238"/>
        <v>#N/A</v>
      </c>
      <c r="BX206" s="66">
        <f t="shared" si="238"/>
        <v>74.5</v>
      </c>
      <c r="BY206" s="66" t="e">
        <f t="shared" si="238"/>
        <v>#N/A</v>
      </c>
      <c r="BZ206" s="66">
        <f t="shared" si="238"/>
        <v>72.2</v>
      </c>
      <c r="CA206" s="66" t="e">
        <f t="shared" si="238"/>
        <v>#N/A</v>
      </c>
      <c r="CB206" s="66">
        <f t="shared" si="238"/>
        <v>69.900000000000006</v>
      </c>
      <c r="CC206" s="66" t="e">
        <f t="shared" si="238"/>
        <v>#N/A</v>
      </c>
      <c r="CD206" s="66" t="e">
        <f t="shared" si="238"/>
        <v>#N/A</v>
      </c>
      <c r="CE206" s="66">
        <f t="shared" si="238"/>
        <v>64.599999999999994</v>
      </c>
      <c r="CF206" s="66" t="e">
        <f t="shared" si="238"/>
        <v>#N/A</v>
      </c>
      <c r="CG206" s="66" t="e">
        <f t="shared" si="238"/>
        <v>#N/A</v>
      </c>
      <c r="CH206" s="66">
        <f t="shared" si="238"/>
        <v>61.449999999999996</v>
      </c>
      <c r="CI206" s="66" t="e">
        <f t="shared" si="238"/>
        <v>#N/A</v>
      </c>
      <c r="CJ206" s="66" t="e">
        <f t="shared" si="238"/>
        <v>#N/A</v>
      </c>
      <c r="CK206" s="66" t="e">
        <f t="shared" si="252"/>
        <v>#N/A</v>
      </c>
      <c r="CL206" s="66">
        <f t="shared" si="250"/>
        <v>58.3</v>
      </c>
      <c r="CM206" s="66" t="e">
        <f t="shared" si="236"/>
        <v>#N/A</v>
      </c>
      <c r="CN206" s="66" t="e">
        <f t="shared" si="236"/>
        <v>#N/A</v>
      </c>
      <c r="CO206" s="66">
        <f t="shared" si="236"/>
        <v>47.6</v>
      </c>
      <c r="CP206" s="66" t="e">
        <f t="shared" si="236"/>
        <v>#N/A</v>
      </c>
      <c r="CQ206" s="66" t="e">
        <f t="shared" si="236"/>
        <v>#N/A</v>
      </c>
      <c r="CR206" s="66" t="e">
        <f t="shared" si="236"/>
        <v>#N/A</v>
      </c>
      <c r="CS206" s="66" t="e">
        <f t="shared" si="230"/>
        <v>#N/A</v>
      </c>
      <c r="CT206" s="66">
        <f t="shared" si="230"/>
        <v>47</v>
      </c>
      <c r="CU206" s="66" t="e">
        <f t="shared" si="230"/>
        <v>#N/A</v>
      </c>
      <c r="CV206" s="66" t="e">
        <f t="shared" si="230"/>
        <v>#N/A</v>
      </c>
      <c r="CW206" s="66" t="e">
        <f t="shared" si="230"/>
        <v>#N/A</v>
      </c>
      <c r="CX206" s="66" t="e">
        <f t="shared" si="230"/>
        <v>#N/A</v>
      </c>
      <c r="CY206" s="66">
        <f t="shared" si="230"/>
        <v>52.3</v>
      </c>
      <c r="CZ206" s="66" t="e">
        <f>IF(#REF!="",NA(),#REF!)</f>
        <v>#REF!</v>
      </c>
      <c r="DA206" s="66" t="e">
        <f>IF(#REF!="",NA(),#REF!)</f>
        <v>#REF!</v>
      </c>
      <c r="DB206" s="66" t="e">
        <f>IF(#REF!="",NA(),#REF!)</f>
        <v>#REF!</v>
      </c>
      <c r="DC206" s="66" t="e">
        <f>IF(#REF!="",NA(),#REF!)</f>
        <v>#REF!</v>
      </c>
      <c r="DD206" s="66" t="e">
        <f>IF(#REF!="",NA(),#REF!)</f>
        <v>#REF!</v>
      </c>
      <c r="DE206" s="66" t="e">
        <f>IF(#REF!="",NA(),#REF!)</f>
        <v>#REF!</v>
      </c>
      <c r="DF206" s="66" t="e">
        <f>IF(#REF!="",NA(),#REF!)</f>
        <v>#REF!</v>
      </c>
      <c r="DG206" s="66" t="e">
        <f>IF(#REF!="",NA(),#REF!)</f>
        <v>#REF!</v>
      </c>
      <c r="DH206" s="66" t="e">
        <f>IF(#REF!="",NA(),#REF!)</f>
        <v>#REF!</v>
      </c>
      <c r="DI206" s="66" t="e">
        <f>IF(#REF!="",NA(),#REF!)</f>
        <v>#REF!</v>
      </c>
      <c r="DJ206" s="66" t="e">
        <f>IF(#REF!="",NA(),#REF!)</f>
        <v>#REF!</v>
      </c>
      <c r="DK206" s="66" t="e">
        <f>IF(#REF!="",NA(),#REF!)</f>
        <v>#REF!</v>
      </c>
      <c r="DL206" s="66" t="e">
        <f>IF(#REF!="",NA(),#REF!)</f>
        <v>#REF!</v>
      </c>
      <c r="DM206" s="66" t="e">
        <f>IF(#REF!="",NA(),#REF!)</f>
        <v>#REF!</v>
      </c>
      <c r="DN206" s="66" t="e">
        <f>IF(#REF!="",NA(),#REF!)</f>
        <v>#REF!</v>
      </c>
      <c r="DO206" s="66" t="e">
        <f>IF(#REF!="",NA(),#REF!)</f>
        <v>#REF!</v>
      </c>
      <c r="DP206" s="66" t="e">
        <f>IF(#REF!="",NA(),#REF!)</f>
        <v>#REF!</v>
      </c>
      <c r="DQ206" s="66" t="e">
        <f>IF(#REF!="",NA(),#REF!)</f>
        <v>#REF!</v>
      </c>
      <c r="DR206" s="66" t="e">
        <f>IF(#REF!="",NA(),#REF!)</f>
        <v>#REF!</v>
      </c>
      <c r="DS206" s="66" t="e">
        <f>IF(#REF!="",NA(),#REF!)</f>
        <v>#REF!</v>
      </c>
      <c r="DT206" s="66" t="e">
        <f>IF(#REF!="",NA(),#REF!)</f>
        <v>#REF!</v>
      </c>
      <c r="DU206" s="66" t="e">
        <f>IF(#REF!="",NA(),#REF!)</f>
        <v>#REF!</v>
      </c>
      <c r="DV206" s="66" t="e">
        <f>IF(#REF!="",NA(),#REF!)</f>
        <v>#REF!</v>
      </c>
      <c r="DW206" s="66" t="e">
        <f>IF(#REF!="",NA(),#REF!)</f>
        <v>#REF!</v>
      </c>
      <c r="DX206" s="67" t="e">
        <f>IF(#REF!="",NA(),#REF!)</f>
        <v>#REF!</v>
      </c>
      <c r="DY206" s="304"/>
      <c r="DZ206" s="307"/>
      <c r="EA206" s="68">
        <f>MAX(I206:BA206)</f>
        <v>75</v>
      </c>
      <c r="EB206" s="58" t="s">
        <v>67</v>
      </c>
      <c r="EC206" s="310"/>
      <c r="ED206" s="312"/>
      <c r="EE206" s="313"/>
      <c r="EF206" s="313"/>
      <c r="EG206" s="313"/>
      <c r="EH206" s="313"/>
      <c r="EI206" s="313"/>
      <c r="EJ206" s="53" t="str">
        <f t="shared" si="242"/>
        <v/>
      </c>
      <c r="EK206" s="53" t="str">
        <f t="shared" si="242"/>
        <v/>
      </c>
      <c r="EL206" s="70">
        <f t="shared" si="242"/>
        <v>12.4</v>
      </c>
      <c r="EM206" t="str">
        <f t="shared" si="242"/>
        <v/>
      </c>
      <c r="EN206" t="str">
        <f t="shared" si="242"/>
        <v/>
      </c>
      <c r="EO206">
        <f t="shared" si="242"/>
        <v>31.2</v>
      </c>
      <c r="EP206" t="str">
        <f t="shared" si="242"/>
        <v/>
      </c>
      <c r="EQ206">
        <f t="shared" si="242"/>
        <v>38.5</v>
      </c>
      <c r="ER206" t="str">
        <f t="shared" si="242"/>
        <v/>
      </c>
      <c r="ES206" t="str">
        <f t="shared" si="242"/>
        <v/>
      </c>
      <c r="ET206" t="str">
        <f t="shared" si="242"/>
        <v/>
      </c>
      <c r="EU206" t="str">
        <f t="shared" si="242"/>
        <v/>
      </c>
      <c r="EV206">
        <f t="shared" si="242"/>
        <v>65.5</v>
      </c>
      <c r="EW206" t="str">
        <f t="shared" si="242"/>
        <v/>
      </c>
      <c r="EX206">
        <f t="shared" si="242"/>
        <v>75</v>
      </c>
      <c r="EY206" t="str">
        <f t="shared" si="217"/>
        <v/>
      </c>
      <c r="EZ206" t="str">
        <f t="shared" si="217"/>
        <v/>
      </c>
      <c r="FA206" t="str">
        <f t="shared" si="217"/>
        <v/>
      </c>
      <c r="FB206" t="str">
        <f t="shared" si="217"/>
        <v/>
      </c>
      <c r="FC206">
        <f t="shared" si="217"/>
        <v>74.5</v>
      </c>
      <c r="FD206" t="str">
        <f t="shared" si="217"/>
        <v/>
      </c>
      <c r="FE206">
        <f t="shared" si="217"/>
        <v>72.2</v>
      </c>
      <c r="FF206" t="str">
        <f t="shared" si="217"/>
        <v/>
      </c>
      <c r="FG206">
        <f t="shared" si="222"/>
        <v>69.900000000000006</v>
      </c>
      <c r="FH206" t="str">
        <f t="shared" si="222"/>
        <v/>
      </c>
      <c r="FI206" t="str">
        <f t="shared" si="222"/>
        <v/>
      </c>
      <c r="FJ206">
        <f t="shared" si="222"/>
        <v>64.599999999999994</v>
      </c>
      <c r="FK206" t="str">
        <f t="shared" si="222"/>
        <v/>
      </c>
      <c r="FL206" t="str">
        <f t="shared" si="222"/>
        <v/>
      </c>
      <c r="FM206">
        <f t="shared" si="222"/>
        <v>61.449999999999996</v>
      </c>
      <c r="FN206" t="str">
        <f t="shared" si="222"/>
        <v/>
      </c>
      <c r="FO206" t="str">
        <f t="shared" si="222"/>
        <v/>
      </c>
      <c r="FP206" t="str">
        <f t="shared" si="229"/>
        <v/>
      </c>
      <c r="FQ206">
        <f t="shared" si="229"/>
        <v>58.3</v>
      </c>
      <c r="FR206" t="str">
        <f t="shared" si="229"/>
        <v/>
      </c>
      <c r="FS206" t="str">
        <f t="shared" si="229"/>
        <v/>
      </c>
      <c r="FT206">
        <f t="shared" si="229"/>
        <v>47.6</v>
      </c>
      <c r="FU206" t="str">
        <f t="shared" si="229"/>
        <v/>
      </c>
      <c r="FV206" t="str">
        <f t="shared" si="229"/>
        <v/>
      </c>
      <c r="FW206" t="str">
        <f t="shared" si="229"/>
        <v/>
      </c>
      <c r="FX206" t="str">
        <f t="shared" si="229"/>
        <v/>
      </c>
      <c r="FY206">
        <f t="shared" si="229"/>
        <v>47</v>
      </c>
      <c r="FZ206" t="str">
        <f t="shared" si="229"/>
        <v/>
      </c>
      <c r="GA206" t="str">
        <f t="shared" si="229"/>
        <v/>
      </c>
      <c r="GB206" t="str">
        <f t="shared" si="237"/>
        <v/>
      </c>
      <c r="GC206" t="str">
        <f t="shared" si="237"/>
        <v/>
      </c>
      <c r="GD206">
        <f t="shared" si="237"/>
        <v>52.3</v>
      </c>
      <c r="GE206" t="str">
        <f t="shared" si="237"/>
        <v/>
      </c>
      <c r="GF206" t="str">
        <f t="shared" si="237"/>
        <v/>
      </c>
      <c r="GG206" t="str">
        <f t="shared" si="237"/>
        <v/>
      </c>
      <c r="GH206" t="str">
        <f t="shared" si="237"/>
        <v/>
      </c>
      <c r="GI206" t="str">
        <f t="shared" si="237"/>
        <v/>
      </c>
      <c r="GJ206" t="str">
        <f t="shared" si="237"/>
        <v/>
      </c>
      <c r="GK206" t="str">
        <f t="shared" si="237"/>
        <v/>
      </c>
      <c r="GL206" t="str">
        <f t="shared" si="237"/>
        <v/>
      </c>
      <c r="GM206" t="str">
        <f t="shared" si="237"/>
        <v/>
      </c>
      <c r="GN206" t="str">
        <f t="shared" si="237"/>
        <v/>
      </c>
      <c r="GO206" t="str">
        <f t="shared" si="237"/>
        <v/>
      </c>
      <c r="GP206" t="str">
        <f t="shared" si="237"/>
        <v/>
      </c>
      <c r="GQ206" t="str">
        <f t="shared" si="246"/>
        <v/>
      </c>
      <c r="GR206" t="str">
        <f t="shared" si="246"/>
        <v/>
      </c>
      <c r="GS206" t="str">
        <f t="shared" si="228"/>
        <v/>
      </c>
      <c r="GT206" t="str">
        <f t="shared" si="228"/>
        <v/>
      </c>
      <c r="GU206" t="str">
        <f t="shared" si="228"/>
        <v/>
      </c>
      <c r="GV206" t="str">
        <f t="shared" si="228"/>
        <v/>
      </c>
      <c r="GW206" t="str">
        <f t="shared" si="228"/>
        <v/>
      </c>
      <c r="GX206" t="str">
        <f t="shared" si="228"/>
        <v/>
      </c>
      <c r="GY206" t="str">
        <f t="shared" si="228"/>
        <v/>
      </c>
      <c r="GZ206" t="str">
        <f t="shared" si="223"/>
        <v/>
      </c>
      <c r="HA206" t="str">
        <f t="shared" si="223"/>
        <v/>
      </c>
      <c r="HB206" t="str">
        <f t="shared" si="223"/>
        <v/>
      </c>
      <c r="HC206" s="71" t="str">
        <f t="shared" si="213"/>
        <v/>
      </c>
      <c r="HD206" s="313"/>
      <c r="HE206" s="313"/>
      <c r="HF206" s="313"/>
      <c r="HG206" s="313"/>
      <c r="HH206" s="313"/>
      <c r="HI206" s="316"/>
      <c r="HM206" s="70"/>
      <c r="KC206" s="71"/>
      <c r="KE206" s="318"/>
      <c r="KF206" s="72"/>
      <c r="KG206" s="72"/>
      <c r="KH206" s="73"/>
      <c r="KI206" s="74"/>
      <c r="KJ206" s="74"/>
      <c r="KK206" s="74"/>
      <c r="KL206" s="74"/>
      <c r="KM206" s="74"/>
      <c r="KN206" s="74"/>
      <c r="KO206" s="74"/>
      <c r="KP206" s="74"/>
      <c r="KQ206" s="74"/>
      <c r="KR206" s="74"/>
      <c r="KS206" s="74"/>
      <c r="KT206" s="74"/>
      <c r="KU206" s="74"/>
      <c r="KV206" s="74"/>
      <c r="KW206" s="74"/>
      <c r="KX206" s="74"/>
      <c r="KY206" s="74"/>
      <c r="KZ206" s="74"/>
      <c r="LA206" s="74"/>
      <c r="LB206" s="74"/>
      <c r="LC206" s="74"/>
      <c r="LD206" s="74"/>
      <c r="LE206" s="74"/>
      <c r="LF206" s="74"/>
      <c r="LG206" s="74"/>
      <c r="LH206" s="74"/>
      <c r="LI206" s="74"/>
      <c r="LJ206" s="74"/>
      <c r="LK206" s="74"/>
      <c r="LL206" s="74"/>
      <c r="LM206" s="74"/>
      <c r="LN206" s="74"/>
      <c r="LO206" s="74"/>
      <c r="LP206" s="74"/>
      <c r="LQ206" s="74"/>
      <c r="LR206" s="74"/>
      <c r="LS206" s="74"/>
      <c r="LT206" s="74"/>
      <c r="LU206" s="74"/>
      <c r="LV206" s="74"/>
      <c r="LW206" s="74"/>
      <c r="LX206" s="74"/>
      <c r="LY206" s="74"/>
      <c r="LZ206" s="74"/>
    </row>
    <row r="207" spans="1:434" ht="17" thickBot="1">
      <c r="A207" s="319"/>
      <c r="B207" s="307"/>
      <c r="C207" s="307"/>
      <c r="D207" s="307"/>
      <c r="E207" s="58" t="s">
        <v>68</v>
      </c>
      <c r="F207" s="310"/>
      <c r="G207" s="99"/>
      <c r="H207" s="99"/>
      <c r="I207" s="59">
        <v>8.5</v>
      </c>
      <c r="J207" s="60"/>
      <c r="K207" s="61"/>
      <c r="L207" s="60">
        <v>25.9</v>
      </c>
      <c r="M207" s="61"/>
      <c r="N207" s="60">
        <v>26.6</v>
      </c>
      <c r="O207" s="61"/>
      <c r="P207" s="61"/>
      <c r="Q207" s="61"/>
      <c r="R207" s="61"/>
      <c r="S207" s="60">
        <v>22.2</v>
      </c>
      <c r="T207" s="60"/>
      <c r="U207" s="60">
        <v>23.3</v>
      </c>
      <c r="V207" s="61"/>
      <c r="W207" s="61"/>
      <c r="X207" s="61"/>
      <c r="Y207" s="60"/>
      <c r="Z207" s="60">
        <v>23.1</v>
      </c>
      <c r="AA207" s="61"/>
      <c r="AB207" s="60">
        <v>22</v>
      </c>
      <c r="AC207" s="61"/>
      <c r="AD207" s="60">
        <v>21.9</v>
      </c>
      <c r="AE207" s="60"/>
      <c r="AF207" s="61"/>
      <c r="AG207" s="60">
        <v>21.6</v>
      </c>
      <c r="AH207" s="61"/>
      <c r="AI207" s="61"/>
      <c r="AJ207" s="60">
        <v>23.55</v>
      </c>
      <c r="AK207" s="62"/>
      <c r="AL207" s="62"/>
      <c r="AM207" s="62"/>
      <c r="AN207" s="63">
        <v>25.5</v>
      </c>
      <c r="AO207" s="62"/>
      <c r="AP207" s="62"/>
      <c r="AQ207" s="63">
        <v>43.4</v>
      </c>
      <c r="AR207" s="62"/>
      <c r="AS207" s="62"/>
      <c r="AT207" s="62"/>
      <c r="AU207" s="62"/>
      <c r="AV207" s="63">
        <v>42.4</v>
      </c>
      <c r="AW207" s="62"/>
      <c r="AX207" s="62"/>
      <c r="AY207" s="63"/>
      <c r="AZ207" s="63"/>
      <c r="BA207" s="64">
        <v>42.9</v>
      </c>
      <c r="BC207" s="319"/>
      <c r="BD207">
        <v>0</v>
      </c>
      <c r="BE207" s="65" t="e">
        <f t="shared" si="251"/>
        <v>#N/A</v>
      </c>
      <c r="BF207" s="65" t="e">
        <f t="shared" si="251"/>
        <v>#N/A</v>
      </c>
      <c r="BG207" s="65">
        <f t="shared" si="251"/>
        <v>8.5</v>
      </c>
      <c r="BH207" s="66" t="e">
        <f t="shared" si="251"/>
        <v>#N/A</v>
      </c>
      <c r="BI207" s="66" t="e">
        <f t="shared" si="251"/>
        <v>#N/A</v>
      </c>
      <c r="BJ207" s="66">
        <f t="shared" si="251"/>
        <v>25.9</v>
      </c>
      <c r="BK207" s="66" t="e">
        <f t="shared" si="251"/>
        <v>#N/A</v>
      </c>
      <c r="BL207" s="66">
        <f t="shared" si="251"/>
        <v>26.6</v>
      </c>
      <c r="BM207" s="66" t="e">
        <f t="shared" si="251"/>
        <v>#N/A</v>
      </c>
      <c r="BN207" s="66" t="e">
        <f t="shared" si="251"/>
        <v>#N/A</v>
      </c>
      <c r="BO207" s="66" t="e">
        <f t="shared" si="251"/>
        <v>#N/A</v>
      </c>
      <c r="BP207" s="66" t="e">
        <f t="shared" si="251"/>
        <v>#N/A</v>
      </c>
      <c r="BQ207" s="66">
        <f t="shared" si="251"/>
        <v>22.2</v>
      </c>
      <c r="BR207" s="66" t="e">
        <f t="shared" si="251"/>
        <v>#N/A</v>
      </c>
      <c r="BS207" s="66">
        <f t="shared" si="251"/>
        <v>23.3</v>
      </c>
      <c r="BT207" s="66" t="e">
        <f t="shared" si="251"/>
        <v>#N/A</v>
      </c>
      <c r="BU207" s="66" t="e">
        <f t="shared" si="238"/>
        <v>#N/A</v>
      </c>
      <c r="BV207" s="66" t="e">
        <f t="shared" si="238"/>
        <v>#N/A</v>
      </c>
      <c r="BW207" s="66" t="e">
        <f t="shared" si="238"/>
        <v>#N/A</v>
      </c>
      <c r="BX207" s="66">
        <f t="shared" si="238"/>
        <v>23.1</v>
      </c>
      <c r="BY207" s="66" t="e">
        <f t="shared" si="238"/>
        <v>#N/A</v>
      </c>
      <c r="BZ207" s="66">
        <f t="shared" si="238"/>
        <v>22</v>
      </c>
      <c r="CA207" s="66" t="e">
        <f t="shared" si="238"/>
        <v>#N/A</v>
      </c>
      <c r="CB207" s="66">
        <f t="shared" si="238"/>
        <v>21.9</v>
      </c>
      <c r="CC207" s="66" t="e">
        <f t="shared" si="238"/>
        <v>#N/A</v>
      </c>
      <c r="CD207" s="66" t="e">
        <f t="shared" si="238"/>
        <v>#N/A</v>
      </c>
      <c r="CE207" s="66">
        <f t="shared" si="238"/>
        <v>21.6</v>
      </c>
      <c r="CF207" s="66" t="e">
        <f t="shared" si="238"/>
        <v>#N/A</v>
      </c>
      <c r="CG207" s="66" t="e">
        <f t="shared" si="238"/>
        <v>#N/A</v>
      </c>
      <c r="CH207" s="66">
        <f t="shared" si="238"/>
        <v>23.55</v>
      </c>
      <c r="CI207" s="66" t="e">
        <f t="shared" si="238"/>
        <v>#N/A</v>
      </c>
      <c r="CJ207" s="66" t="e">
        <f t="shared" si="238"/>
        <v>#N/A</v>
      </c>
      <c r="CK207" s="66" t="e">
        <f t="shared" si="252"/>
        <v>#N/A</v>
      </c>
      <c r="CL207" s="66">
        <f t="shared" si="250"/>
        <v>25.5</v>
      </c>
      <c r="CM207" s="66" t="e">
        <f t="shared" si="236"/>
        <v>#N/A</v>
      </c>
      <c r="CN207" s="66" t="e">
        <f t="shared" si="236"/>
        <v>#N/A</v>
      </c>
      <c r="CO207" s="66">
        <f t="shared" si="236"/>
        <v>43.4</v>
      </c>
      <c r="CP207" s="66" t="e">
        <f t="shared" si="236"/>
        <v>#N/A</v>
      </c>
      <c r="CQ207" s="66" t="e">
        <f t="shared" si="236"/>
        <v>#N/A</v>
      </c>
      <c r="CR207" s="66" t="e">
        <f t="shared" si="236"/>
        <v>#N/A</v>
      </c>
      <c r="CS207" s="66" t="e">
        <f t="shared" si="230"/>
        <v>#N/A</v>
      </c>
      <c r="CT207" s="66">
        <f t="shared" si="230"/>
        <v>42.4</v>
      </c>
      <c r="CU207" s="66" t="e">
        <f t="shared" si="230"/>
        <v>#N/A</v>
      </c>
      <c r="CV207" s="66" t="e">
        <f t="shared" si="230"/>
        <v>#N/A</v>
      </c>
      <c r="CW207" s="66" t="e">
        <f t="shared" si="230"/>
        <v>#N/A</v>
      </c>
      <c r="CX207" s="66" t="e">
        <f t="shared" si="230"/>
        <v>#N/A</v>
      </c>
      <c r="CY207" s="66">
        <f t="shared" si="230"/>
        <v>42.9</v>
      </c>
      <c r="CZ207" s="66" t="e">
        <f>IF(#REF!="",NA(),#REF!)</f>
        <v>#REF!</v>
      </c>
      <c r="DA207" s="66" t="e">
        <f>IF(#REF!="",NA(),#REF!)</f>
        <v>#REF!</v>
      </c>
      <c r="DB207" s="66" t="e">
        <f>IF(#REF!="",NA(),#REF!)</f>
        <v>#REF!</v>
      </c>
      <c r="DC207" s="66" t="e">
        <f>IF(#REF!="",NA(),#REF!)</f>
        <v>#REF!</v>
      </c>
      <c r="DD207" s="66" t="e">
        <f>IF(#REF!="",NA(),#REF!)</f>
        <v>#REF!</v>
      </c>
      <c r="DE207" s="66" t="e">
        <f>IF(#REF!="",NA(),#REF!)</f>
        <v>#REF!</v>
      </c>
      <c r="DF207" s="66" t="e">
        <f>IF(#REF!="",NA(),#REF!)</f>
        <v>#REF!</v>
      </c>
      <c r="DG207" s="66" t="e">
        <f>IF(#REF!="",NA(),#REF!)</f>
        <v>#REF!</v>
      </c>
      <c r="DH207" s="66" t="e">
        <f>IF(#REF!="",NA(),#REF!)</f>
        <v>#REF!</v>
      </c>
      <c r="DI207" s="66" t="e">
        <f>IF(#REF!="",NA(),#REF!)</f>
        <v>#REF!</v>
      </c>
      <c r="DJ207" s="66" t="e">
        <f>IF(#REF!="",NA(),#REF!)</f>
        <v>#REF!</v>
      </c>
      <c r="DK207" s="66" t="e">
        <f>IF(#REF!="",NA(),#REF!)</f>
        <v>#REF!</v>
      </c>
      <c r="DL207" s="66" t="e">
        <f>IF(#REF!="",NA(),#REF!)</f>
        <v>#REF!</v>
      </c>
      <c r="DM207" s="66" t="e">
        <f>IF(#REF!="",NA(),#REF!)</f>
        <v>#REF!</v>
      </c>
      <c r="DN207" s="66" t="e">
        <f>IF(#REF!="",NA(),#REF!)</f>
        <v>#REF!</v>
      </c>
      <c r="DO207" s="66" t="e">
        <f>IF(#REF!="",NA(),#REF!)</f>
        <v>#REF!</v>
      </c>
      <c r="DP207" s="66" t="e">
        <f>IF(#REF!="",NA(),#REF!)</f>
        <v>#REF!</v>
      </c>
      <c r="DQ207" s="66" t="e">
        <f>IF(#REF!="",NA(),#REF!)</f>
        <v>#REF!</v>
      </c>
      <c r="DR207" s="66" t="e">
        <f>IF(#REF!="",NA(),#REF!)</f>
        <v>#REF!</v>
      </c>
      <c r="DS207" s="66" t="e">
        <f>IF(#REF!="",NA(),#REF!)</f>
        <v>#REF!</v>
      </c>
      <c r="DT207" s="66" t="e">
        <f>IF(#REF!="",NA(),#REF!)</f>
        <v>#REF!</v>
      </c>
      <c r="DU207" s="66" t="e">
        <f>IF(#REF!="",NA(),#REF!)</f>
        <v>#REF!</v>
      </c>
      <c r="DV207" s="66" t="e">
        <f>IF(#REF!="",NA(),#REF!)</f>
        <v>#REF!</v>
      </c>
      <c r="DW207" s="66" t="e">
        <f>IF(#REF!="",NA(),#REF!)</f>
        <v>#REF!</v>
      </c>
      <c r="DX207" s="67" t="e">
        <f>IF(#REF!="",NA(),#REF!)</f>
        <v>#REF!</v>
      </c>
      <c r="DY207" s="304"/>
      <c r="DZ207" s="307"/>
      <c r="EA207" s="68"/>
      <c r="EB207" s="58" t="s">
        <v>69</v>
      </c>
      <c r="EC207" s="310"/>
      <c r="ED207" s="312"/>
      <c r="EE207" s="313"/>
      <c r="EF207" s="313"/>
      <c r="EG207" s="313"/>
      <c r="EH207" s="313"/>
      <c r="EI207" s="313"/>
      <c r="EJ207" s="53" t="str">
        <f t="shared" si="242"/>
        <v/>
      </c>
      <c r="EK207" s="53" t="str">
        <f t="shared" si="242"/>
        <v/>
      </c>
      <c r="EL207" s="70">
        <f t="shared" si="242"/>
        <v>8.5</v>
      </c>
      <c r="EM207" t="str">
        <f t="shared" si="242"/>
        <v/>
      </c>
      <c r="EN207" t="str">
        <f t="shared" si="242"/>
        <v/>
      </c>
      <c r="EO207">
        <f t="shared" si="242"/>
        <v>25.9</v>
      </c>
      <c r="EP207" t="str">
        <f t="shared" si="242"/>
        <v/>
      </c>
      <c r="EQ207">
        <f t="shared" si="242"/>
        <v>26.6</v>
      </c>
      <c r="ER207" t="str">
        <f t="shared" si="242"/>
        <v/>
      </c>
      <c r="ES207" t="str">
        <f t="shared" si="242"/>
        <v/>
      </c>
      <c r="ET207" t="str">
        <f t="shared" si="242"/>
        <v/>
      </c>
      <c r="EU207" t="str">
        <f t="shared" si="242"/>
        <v/>
      </c>
      <c r="EV207">
        <f t="shared" si="242"/>
        <v>22.2</v>
      </c>
      <c r="EW207" t="str">
        <f t="shared" si="242"/>
        <v/>
      </c>
      <c r="EX207">
        <f t="shared" si="242"/>
        <v>23.3</v>
      </c>
      <c r="EY207" t="str">
        <f t="shared" si="217"/>
        <v/>
      </c>
      <c r="EZ207" t="str">
        <f t="shared" si="217"/>
        <v/>
      </c>
      <c r="FA207" t="str">
        <f t="shared" si="217"/>
        <v/>
      </c>
      <c r="FB207" t="str">
        <f t="shared" si="217"/>
        <v/>
      </c>
      <c r="FC207">
        <f t="shared" si="217"/>
        <v>23.1</v>
      </c>
      <c r="FD207" t="str">
        <f t="shared" si="217"/>
        <v/>
      </c>
      <c r="FE207">
        <f t="shared" si="217"/>
        <v>22</v>
      </c>
      <c r="FF207" t="str">
        <f t="shared" si="217"/>
        <v/>
      </c>
      <c r="FG207">
        <f t="shared" si="222"/>
        <v>21.9</v>
      </c>
      <c r="FH207" t="str">
        <f t="shared" si="222"/>
        <v/>
      </c>
      <c r="FI207" t="str">
        <f t="shared" si="222"/>
        <v/>
      </c>
      <c r="FJ207">
        <f t="shared" si="222"/>
        <v>21.6</v>
      </c>
      <c r="FK207" t="str">
        <f t="shared" si="222"/>
        <v/>
      </c>
      <c r="FL207" t="str">
        <f t="shared" si="222"/>
        <v/>
      </c>
      <c r="FM207">
        <f t="shared" si="222"/>
        <v>23.55</v>
      </c>
      <c r="FN207" t="str">
        <f t="shared" si="222"/>
        <v/>
      </c>
      <c r="FO207" t="str">
        <f t="shared" si="222"/>
        <v/>
      </c>
      <c r="FP207" t="str">
        <f t="shared" si="229"/>
        <v/>
      </c>
      <c r="FQ207">
        <f t="shared" si="229"/>
        <v>25.5</v>
      </c>
      <c r="FR207" t="str">
        <f t="shared" si="229"/>
        <v/>
      </c>
      <c r="FS207" t="str">
        <f t="shared" ref="FS207:GD230" si="256">IF(ISNUMBER(CN207),CN207,"")</f>
        <v/>
      </c>
      <c r="FT207">
        <f t="shared" si="256"/>
        <v>43.4</v>
      </c>
      <c r="FU207" t="str">
        <f t="shared" si="256"/>
        <v/>
      </c>
      <c r="FV207" t="str">
        <f t="shared" si="256"/>
        <v/>
      </c>
      <c r="FW207" t="str">
        <f t="shared" si="256"/>
        <v/>
      </c>
      <c r="FX207" t="str">
        <f t="shared" si="256"/>
        <v/>
      </c>
      <c r="FY207">
        <f t="shared" si="256"/>
        <v>42.4</v>
      </c>
      <c r="FZ207" t="str">
        <f t="shared" si="256"/>
        <v/>
      </c>
      <c r="GA207" t="str">
        <f t="shared" si="256"/>
        <v/>
      </c>
      <c r="GB207" t="str">
        <f t="shared" si="237"/>
        <v/>
      </c>
      <c r="GC207" t="str">
        <f t="shared" si="237"/>
        <v/>
      </c>
      <c r="GD207">
        <f t="shared" si="237"/>
        <v>42.9</v>
      </c>
      <c r="GE207" t="str">
        <f t="shared" si="237"/>
        <v/>
      </c>
      <c r="GF207" t="str">
        <f t="shared" si="237"/>
        <v/>
      </c>
      <c r="GG207" t="str">
        <f t="shared" si="237"/>
        <v/>
      </c>
      <c r="GH207" t="str">
        <f t="shared" si="237"/>
        <v/>
      </c>
      <c r="GI207" t="str">
        <f t="shared" si="237"/>
        <v/>
      </c>
      <c r="GJ207" t="str">
        <f t="shared" si="237"/>
        <v/>
      </c>
      <c r="GK207" t="str">
        <f t="shared" si="237"/>
        <v/>
      </c>
      <c r="GL207" t="str">
        <f t="shared" si="237"/>
        <v/>
      </c>
      <c r="GM207" t="str">
        <f t="shared" si="237"/>
        <v/>
      </c>
      <c r="GN207" t="str">
        <f t="shared" si="237"/>
        <v/>
      </c>
      <c r="GO207" t="str">
        <f t="shared" si="237"/>
        <v/>
      </c>
      <c r="GP207" t="str">
        <f t="shared" si="237"/>
        <v/>
      </c>
      <c r="GQ207" t="str">
        <f t="shared" si="246"/>
        <v/>
      </c>
      <c r="GR207" t="str">
        <f t="shared" si="246"/>
        <v/>
      </c>
      <c r="GS207" t="str">
        <f t="shared" si="228"/>
        <v/>
      </c>
      <c r="GT207" t="str">
        <f t="shared" si="228"/>
        <v/>
      </c>
      <c r="GU207" t="str">
        <f t="shared" si="228"/>
        <v/>
      </c>
      <c r="GV207" t="str">
        <f t="shared" si="228"/>
        <v/>
      </c>
      <c r="GW207" t="str">
        <f t="shared" si="228"/>
        <v/>
      </c>
      <c r="GX207" t="str">
        <f t="shared" si="228"/>
        <v/>
      </c>
      <c r="GY207" t="str">
        <f t="shared" si="228"/>
        <v/>
      </c>
      <c r="GZ207" t="str">
        <f t="shared" si="223"/>
        <v/>
      </c>
      <c r="HA207" t="str">
        <f t="shared" si="223"/>
        <v/>
      </c>
      <c r="HB207" t="str">
        <f t="shared" si="223"/>
        <v/>
      </c>
      <c r="HC207" s="71" t="str">
        <f t="shared" si="213"/>
        <v/>
      </c>
      <c r="HD207" s="313"/>
      <c r="HE207" s="313"/>
      <c r="HF207" s="313"/>
      <c r="HG207" s="313"/>
      <c r="HH207" s="313"/>
      <c r="HI207" s="316"/>
      <c r="HM207" s="70"/>
      <c r="KC207" s="71"/>
      <c r="KE207" s="318"/>
      <c r="KF207" s="72"/>
      <c r="KG207" s="72"/>
      <c r="KH207" s="73"/>
      <c r="KI207" s="74"/>
      <c r="KJ207" s="74"/>
      <c r="KK207" s="74"/>
      <c r="KL207" s="74"/>
      <c r="KM207" s="74"/>
      <c r="KN207" s="74"/>
      <c r="KO207" s="74"/>
      <c r="KP207" s="74"/>
      <c r="KQ207" s="74"/>
      <c r="KR207" s="74"/>
      <c r="KS207" s="74"/>
      <c r="KT207" s="74"/>
      <c r="KU207" s="74"/>
      <c r="KV207" s="74"/>
      <c r="KW207" s="74"/>
      <c r="KX207" s="74"/>
      <c r="KY207" s="74"/>
      <c r="KZ207" s="74"/>
      <c r="LA207" s="74"/>
      <c r="LB207" s="74"/>
      <c r="LC207" s="74"/>
      <c r="LD207" s="74"/>
      <c r="LE207" s="74"/>
      <c r="LF207" s="74"/>
      <c r="LG207" s="74"/>
      <c r="LH207" s="74"/>
      <c r="LI207" s="74"/>
      <c r="LJ207" s="74"/>
      <c r="LK207" s="74"/>
      <c r="LL207" s="74"/>
      <c r="LM207" s="74"/>
      <c r="LN207" s="74"/>
      <c r="LO207" s="74"/>
      <c r="LP207" s="74"/>
      <c r="LQ207" s="74"/>
      <c r="LR207" s="74"/>
      <c r="LS207" s="74"/>
      <c r="LT207" s="74"/>
      <c r="LU207" s="74"/>
      <c r="LV207" s="74"/>
      <c r="LW207" s="74"/>
      <c r="LX207" s="74"/>
      <c r="LY207" s="74"/>
      <c r="LZ207" s="74"/>
    </row>
    <row r="208" spans="1:434" ht="17" thickBot="1">
      <c r="A208" s="319"/>
      <c r="B208" s="307"/>
      <c r="C208" s="307"/>
      <c r="D208" s="307"/>
      <c r="E208" s="58" t="s">
        <v>70</v>
      </c>
      <c r="F208" s="310"/>
      <c r="G208" s="99"/>
      <c r="H208" s="99"/>
      <c r="I208" s="59">
        <v>5.0999999999999996</v>
      </c>
      <c r="J208" s="60"/>
      <c r="K208" s="61"/>
      <c r="L208" s="60">
        <v>2.5</v>
      </c>
      <c r="M208" s="61"/>
      <c r="N208" s="60">
        <v>1.3</v>
      </c>
      <c r="O208" s="61"/>
      <c r="P208" s="61"/>
      <c r="Q208" s="61"/>
      <c r="R208" s="61"/>
      <c r="S208" s="60">
        <v>3.2</v>
      </c>
      <c r="T208" s="60"/>
      <c r="U208" s="60">
        <v>1.7</v>
      </c>
      <c r="V208" s="61"/>
      <c r="W208" s="61"/>
      <c r="X208" s="61"/>
      <c r="Y208" s="60"/>
      <c r="Z208" s="60">
        <v>2.2999999999999998</v>
      </c>
      <c r="AA208" s="61"/>
      <c r="AB208" s="60">
        <v>3</v>
      </c>
      <c r="AC208" s="61"/>
      <c r="AD208" s="60">
        <v>3.2</v>
      </c>
      <c r="AE208" s="60"/>
      <c r="AF208" s="61"/>
      <c r="AG208" s="60">
        <v>3.8</v>
      </c>
      <c r="AH208" s="61"/>
      <c r="AI208" s="61"/>
      <c r="AJ208" s="60">
        <v>3.45</v>
      </c>
      <c r="AK208" s="62"/>
      <c r="AL208" s="62"/>
      <c r="AM208" s="62"/>
      <c r="AN208" s="63">
        <v>3.1</v>
      </c>
      <c r="AO208" s="62"/>
      <c r="AP208" s="62"/>
      <c r="AQ208" s="63">
        <v>2.7</v>
      </c>
      <c r="AR208" s="62"/>
      <c r="AS208" s="62"/>
      <c r="AT208" s="62"/>
      <c r="AU208" s="62"/>
      <c r="AV208" s="63">
        <v>2.8</v>
      </c>
      <c r="AW208" s="62"/>
      <c r="AX208" s="62"/>
      <c r="AY208" s="63"/>
      <c r="AZ208" s="63"/>
      <c r="BA208" s="64">
        <v>2.1</v>
      </c>
      <c r="BC208" s="319"/>
      <c r="BD208">
        <v>0</v>
      </c>
      <c r="BE208" s="65" t="e">
        <f t="shared" si="251"/>
        <v>#N/A</v>
      </c>
      <c r="BF208" s="65" t="e">
        <f t="shared" si="251"/>
        <v>#N/A</v>
      </c>
      <c r="BG208" s="65">
        <f t="shared" si="251"/>
        <v>5.0999999999999996</v>
      </c>
      <c r="BH208" s="66" t="e">
        <f t="shared" si="251"/>
        <v>#N/A</v>
      </c>
      <c r="BI208" s="66" t="e">
        <f t="shared" si="251"/>
        <v>#N/A</v>
      </c>
      <c r="BJ208" s="66">
        <f t="shared" si="251"/>
        <v>2.5</v>
      </c>
      <c r="BK208" s="66" t="e">
        <f t="shared" si="251"/>
        <v>#N/A</v>
      </c>
      <c r="BL208" s="66">
        <f t="shared" si="251"/>
        <v>1.3</v>
      </c>
      <c r="BM208" s="66" t="e">
        <f t="shared" si="251"/>
        <v>#N/A</v>
      </c>
      <c r="BN208" s="66" t="e">
        <f t="shared" si="251"/>
        <v>#N/A</v>
      </c>
      <c r="BO208" s="66" t="e">
        <f t="shared" si="251"/>
        <v>#N/A</v>
      </c>
      <c r="BP208" s="66" t="e">
        <f t="shared" si="251"/>
        <v>#N/A</v>
      </c>
      <c r="BQ208" s="66">
        <f t="shared" si="251"/>
        <v>3.2</v>
      </c>
      <c r="BR208" s="66" t="e">
        <f t="shared" si="251"/>
        <v>#N/A</v>
      </c>
      <c r="BS208" s="66">
        <f t="shared" si="251"/>
        <v>1.7</v>
      </c>
      <c r="BT208" s="66" t="e">
        <f t="shared" si="251"/>
        <v>#N/A</v>
      </c>
      <c r="BU208" s="66" t="e">
        <f t="shared" si="238"/>
        <v>#N/A</v>
      </c>
      <c r="BV208" s="66" t="e">
        <f t="shared" si="238"/>
        <v>#N/A</v>
      </c>
      <c r="BW208" s="66" t="e">
        <f t="shared" si="238"/>
        <v>#N/A</v>
      </c>
      <c r="BX208" s="66">
        <f t="shared" si="238"/>
        <v>2.2999999999999998</v>
      </c>
      <c r="BY208" s="66" t="e">
        <f t="shared" si="238"/>
        <v>#N/A</v>
      </c>
      <c r="BZ208" s="66">
        <f t="shared" si="238"/>
        <v>3</v>
      </c>
      <c r="CA208" s="66" t="e">
        <f t="shared" si="238"/>
        <v>#N/A</v>
      </c>
      <c r="CB208" s="66">
        <f t="shared" si="238"/>
        <v>3.2</v>
      </c>
      <c r="CC208" s="66" t="e">
        <f t="shared" si="238"/>
        <v>#N/A</v>
      </c>
      <c r="CD208" s="66" t="e">
        <f t="shared" si="238"/>
        <v>#N/A</v>
      </c>
      <c r="CE208" s="66">
        <f t="shared" si="238"/>
        <v>3.8</v>
      </c>
      <c r="CF208" s="66" t="e">
        <f t="shared" si="238"/>
        <v>#N/A</v>
      </c>
      <c r="CG208" s="66" t="e">
        <f t="shared" si="238"/>
        <v>#N/A</v>
      </c>
      <c r="CH208" s="66">
        <f t="shared" si="238"/>
        <v>3.45</v>
      </c>
      <c r="CI208" s="66" t="e">
        <f t="shared" si="238"/>
        <v>#N/A</v>
      </c>
      <c r="CJ208" s="66" t="e">
        <f t="shared" si="238"/>
        <v>#N/A</v>
      </c>
      <c r="CK208" s="66" t="e">
        <f t="shared" si="252"/>
        <v>#N/A</v>
      </c>
      <c r="CL208" s="66">
        <f t="shared" si="250"/>
        <v>3.1</v>
      </c>
      <c r="CM208" s="66" t="e">
        <f t="shared" si="236"/>
        <v>#N/A</v>
      </c>
      <c r="CN208" s="66" t="e">
        <f t="shared" si="236"/>
        <v>#N/A</v>
      </c>
      <c r="CO208" s="66">
        <f t="shared" si="236"/>
        <v>2.7</v>
      </c>
      <c r="CP208" s="66" t="e">
        <f t="shared" si="236"/>
        <v>#N/A</v>
      </c>
      <c r="CQ208" s="66" t="e">
        <f t="shared" si="236"/>
        <v>#N/A</v>
      </c>
      <c r="CR208" s="66" t="e">
        <f t="shared" si="236"/>
        <v>#N/A</v>
      </c>
      <c r="CS208" s="66" t="e">
        <f t="shared" si="230"/>
        <v>#N/A</v>
      </c>
      <c r="CT208" s="66">
        <f t="shared" si="230"/>
        <v>2.8</v>
      </c>
      <c r="CU208" s="66" t="e">
        <f t="shared" si="230"/>
        <v>#N/A</v>
      </c>
      <c r="CV208" s="66" t="e">
        <f t="shared" si="230"/>
        <v>#N/A</v>
      </c>
      <c r="CW208" s="66" t="e">
        <f t="shared" si="230"/>
        <v>#N/A</v>
      </c>
      <c r="CX208" s="66" t="e">
        <f t="shared" si="230"/>
        <v>#N/A</v>
      </c>
      <c r="CY208" s="66">
        <f t="shared" si="230"/>
        <v>2.1</v>
      </c>
      <c r="CZ208" s="66" t="e">
        <f>IF(#REF!="",NA(),#REF!)</f>
        <v>#REF!</v>
      </c>
      <c r="DA208" s="66" t="e">
        <f>IF(#REF!="",NA(),#REF!)</f>
        <v>#REF!</v>
      </c>
      <c r="DB208" s="66" t="e">
        <f>IF(#REF!="",NA(),#REF!)</f>
        <v>#REF!</v>
      </c>
      <c r="DC208" s="66" t="e">
        <f>IF(#REF!="",NA(),#REF!)</f>
        <v>#REF!</v>
      </c>
      <c r="DD208" s="66" t="e">
        <f>IF(#REF!="",NA(),#REF!)</f>
        <v>#REF!</v>
      </c>
      <c r="DE208" s="66" t="e">
        <f>IF(#REF!="",NA(),#REF!)</f>
        <v>#REF!</v>
      </c>
      <c r="DF208" s="66" t="e">
        <f>IF(#REF!="",NA(),#REF!)</f>
        <v>#REF!</v>
      </c>
      <c r="DG208" s="66" t="e">
        <f>IF(#REF!="",NA(),#REF!)</f>
        <v>#REF!</v>
      </c>
      <c r="DH208" s="66" t="e">
        <f>IF(#REF!="",NA(),#REF!)</f>
        <v>#REF!</v>
      </c>
      <c r="DI208" s="66" t="e">
        <f>IF(#REF!="",NA(),#REF!)</f>
        <v>#REF!</v>
      </c>
      <c r="DJ208" s="66" t="e">
        <f>IF(#REF!="",NA(),#REF!)</f>
        <v>#REF!</v>
      </c>
      <c r="DK208" s="66" t="e">
        <f>IF(#REF!="",NA(),#REF!)</f>
        <v>#REF!</v>
      </c>
      <c r="DL208" s="66" t="e">
        <f>IF(#REF!="",NA(),#REF!)</f>
        <v>#REF!</v>
      </c>
      <c r="DM208" s="66" t="e">
        <f>IF(#REF!="",NA(),#REF!)</f>
        <v>#REF!</v>
      </c>
      <c r="DN208" s="66" t="e">
        <f>IF(#REF!="",NA(),#REF!)</f>
        <v>#REF!</v>
      </c>
      <c r="DO208" s="66" t="e">
        <f>IF(#REF!="",NA(),#REF!)</f>
        <v>#REF!</v>
      </c>
      <c r="DP208" s="66" t="e">
        <f>IF(#REF!="",NA(),#REF!)</f>
        <v>#REF!</v>
      </c>
      <c r="DQ208" s="66" t="e">
        <f>IF(#REF!="",NA(),#REF!)</f>
        <v>#REF!</v>
      </c>
      <c r="DR208" s="66" t="e">
        <f>IF(#REF!="",NA(),#REF!)</f>
        <v>#REF!</v>
      </c>
      <c r="DS208" s="66" t="e">
        <f>IF(#REF!="",NA(),#REF!)</f>
        <v>#REF!</v>
      </c>
      <c r="DT208" s="66" t="e">
        <f>IF(#REF!="",NA(),#REF!)</f>
        <v>#REF!</v>
      </c>
      <c r="DU208" s="66" t="e">
        <f>IF(#REF!="",NA(),#REF!)</f>
        <v>#REF!</v>
      </c>
      <c r="DV208" s="66" t="e">
        <f>IF(#REF!="",NA(),#REF!)</f>
        <v>#REF!</v>
      </c>
      <c r="DW208" s="66" t="e">
        <f>IF(#REF!="",NA(),#REF!)</f>
        <v>#REF!</v>
      </c>
      <c r="DX208" s="67" t="e">
        <f>IF(#REF!="",NA(),#REF!)</f>
        <v>#REF!</v>
      </c>
      <c r="DY208" s="304"/>
      <c r="DZ208" s="307"/>
      <c r="EA208" s="68"/>
      <c r="EB208" s="58" t="s">
        <v>70</v>
      </c>
      <c r="EC208" s="310"/>
      <c r="ED208" s="312"/>
      <c r="EE208" s="313"/>
      <c r="EF208" s="313"/>
      <c r="EG208" s="313"/>
      <c r="EH208" s="313"/>
      <c r="EI208" s="313"/>
      <c r="EJ208" s="53" t="str">
        <f t="shared" ref="EJ208:EY224" si="257">IF(ISNUMBER(BE208),BE208,"")</f>
        <v/>
      </c>
      <c r="EK208" s="53" t="str">
        <f t="shared" si="257"/>
        <v/>
      </c>
      <c r="EL208" s="70">
        <f t="shared" si="257"/>
        <v>5.0999999999999996</v>
      </c>
      <c r="EM208" t="str">
        <f t="shared" si="257"/>
        <v/>
      </c>
      <c r="EN208" t="str">
        <f t="shared" si="257"/>
        <v/>
      </c>
      <c r="EO208">
        <f t="shared" si="257"/>
        <v>2.5</v>
      </c>
      <c r="EP208" t="str">
        <f t="shared" si="257"/>
        <v/>
      </c>
      <c r="EQ208">
        <f t="shared" si="257"/>
        <v>1.3</v>
      </c>
      <c r="ER208" t="str">
        <f t="shared" si="257"/>
        <v/>
      </c>
      <c r="ES208" t="str">
        <f t="shared" si="257"/>
        <v/>
      </c>
      <c r="ET208" t="str">
        <f t="shared" si="257"/>
        <v/>
      </c>
      <c r="EU208" t="str">
        <f t="shared" si="257"/>
        <v/>
      </c>
      <c r="EV208">
        <f t="shared" si="257"/>
        <v>3.2</v>
      </c>
      <c r="EW208" t="str">
        <f t="shared" si="257"/>
        <v/>
      </c>
      <c r="EX208">
        <f t="shared" si="257"/>
        <v>1.7</v>
      </c>
      <c r="EY208" t="str">
        <f t="shared" si="217"/>
        <v/>
      </c>
      <c r="EZ208" t="str">
        <f t="shared" si="217"/>
        <v/>
      </c>
      <c r="FA208" t="str">
        <f t="shared" si="217"/>
        <v/>
      </c>
      <c r="FB208" t="str">
        <f t="shared" si="217"/>
        <v/>
      </c>
      <c r="FC208">
        <f t="shared" si="217"/>
        <v>2.2999999999999998</v>
      </c>
      <c r="FD208" t="str">
        <f t="shared" si="217"/>
        <v/>
      </c>
      <c r="FE208">
        <f t="shared" si="217"/>
        <v>3</v>
      </c>
      <c r="FF208" t="str">
        <f t="shared" si="217"/>
        <v/>
      </c>
      <c r="FG208">
        <f t="shared" si="222"/>
        <v>3.2</v>
      </c>
      <c r="FH208" t="str">
        <f t="shared" si="222"/>
        <v/>
      </c>
      <c r="FI208" t="str">
        <f t="shared" si="222"/>
        <v/>
      </c>
      <c r="FJ208">
        <f t="shared" ref="FJ208:FU234" si="258">IF(ISNUMBER(CE208),CE208,"")</f>
        <v>3.8</v>
      </c>
      <c r="FK208" t="str">
        <f t="shared" si="258"/>
        <v/>
      </c>
      <c r="FL208" t="str">
        <f t="shared" si="258"/>
        <v/>
      </c>
      <c r="FM208">
        <f t="shared" si="258"/>
        <v>3.45</v>
      </c>
      <c r="FN208" t="str">
        <f t="shared" si="258"/>
        <v/>
      </c>
      <c r="FO208" t="str">
        <f t="shared" si="258"/>
        <v/>
      </c>
      <c r="FP208" t="str">
        <f t="shared" si="258"/>
        <v/>
      </c>
      <c r="FQ208">
        <f t="shared" si="258"/>
        <v>3.1</v>
      </c>
      <c r="FR208" t="str">
        <f t="shared" si="258"/>
        <v/>
      </c>
      <c r="FS208" t="str">
        <f t="shared" si="256"/>
        <v/>
      </c>
      <c r="FT208">
        <f t="shared" si="256"/>
        <v>2.7</v>
      </c>
      <c r="FU208" t="str">
        <f t="shared" si="256"/>
        <v/>
      </c>
      <c r="FV208" t="str">
        <f t="shared" si="256"/>
        <v/>
      </c>
      <c r="FW208" t="str">
        <f t="shared" si="256"/>
        <v/>
      </c>
      <c r="FX208" t="str">
        <f t="shared" si="256"/>
        <v/>
      </c>
      <c r="FY208">
        <f t="shared" si="256"/>
        <v>2.8</v>
      </c>
      <c r="FZ208" t="str">
        <f t="shared" si="256"/>
        <v/>
      </c>
      <c r="GA208" t="str">
        <f t="shared" si="256"/>
        <v/>
      </c>
      <c r="GB208" t="str">
        <f t="shared" si="237"/>
        <v/>
      </c>
      <c r="GC208" t="str">
        <f t="shared" si="237"/>
        <v/>
      </c>
      <c r="GD208">
        <f t="shared" si="237"/>
        <v>2.1</v>
      </c>
      <c r="GE208" t="str">
        <f t="shared" si="237"/>
        <v/>
      </c>
      <c r="GF208" t="str">
        <f t="shared" si="237"/>
        <v/>
      </c>
      <c r="GG208" t="str">
        <f t="shared" si="237"/>
        <v/>
      </c>
      <c r="GH208" t="str">
        <f t="shared" si="237"/>
        <v/>
      </c>
      <c r="GI208" t="str">
        <f t="shared" si="237"/>
        <v/>
      </c>
      <c r="GJ208" t="str">
        <f t="shared" si="237"/>
        <v/>
      </c>
      <c r="GK208" t="str">
        <f t="shared" si="237"/>
        <v/>
      </c>
      <c r="GL208" t="str">
        <f t="shared" si="237"/>
        <v/>
      </c>
      <c r="GM208" t="str">
        <f t="shared" si="237"/>
        <v/>
      </c>
      <c r="GN208" t="str">
        <f t="shared" si="237"/>
        <v/>
      </c>
      <c r="GO208" t="str">
        <f t="shared" si="237"/>
        <v/>
      </c>
      <c r="GP208" t="str">
        <f t="shared" si="237"/>
        <v/>
      </c>
      <c r="GQ208" t="str">
        <f t="shared" si="246"/>
        <v/>
      </c>
      <c r="GR208" t="str">
        <f t="shared" si="246"/>
        <v/>
      </c>
      <c r="GS208" t="str">
        <f t="shared" si="228"/>
        <v/>
      </c>
      <c r="GT208" t="str">
        <f t="shared" si="228"/>
        <v/>
      </c>
      <c r="GU208" t="str">
        <f t="shared" si="228"/>
        <v/>
      </c>
      <c r="GV208" t="str">
        <f t="shared" si="228"/>
        <v/>
      </c>
      <c r="GW208" t="str">
        <f t="shared" si="228"/>
        <v/>
      </c>
      <c r="GX208" t="str">
        <f t="shared" si="228"/>
        <v/>
      </c>
      <c r="GY208" t="str">
        <f t="shared" si="228"/>
        <v/>
      </c>
      <c r="GZ208" t="str">
        <f t="shared" si="223"/>
        <v/>
      </c>
      <c r="HA208" t="str">
        <f t="shared" si="223"/>
        <v/>
      </c>
      <c r="HB208" t="str">
        <f t="shared" si="223"/>
        <v/>
      </c>
      <c r="HC208" s="71" t="str">
        <f t="shared" si="213"/>
        <v/>
      </c>
      <c r="HD208" s="313"/>
      <c r="HE208" s="313"/>
      <c r="HF208" s="313"/>
      <c r="HG208" s="313"/>
      <c r="HH208" s="313"/>
      <c r="HI208" s="316"/>
      <c r="HM208" s="70"/>
      <c r="KC208" s="71"/>
      <c r="KE208" s="318"/>
      <c r="KF208" s="72"/>
      <c r="KG208" s="72"/>
      <c r="KH208" s="73"/>
      <c r="KI208" s="74"/>
      <c r="KJ208" s="74"/>
      <c r="KK208" s="74"/>
      <c r="KL208" s="74"/>
      <c r="KM208" s="74"/>
      <c r="KN208" s="74"/>
      <c r="KO208" s="74"/>
      <c r="KP208" s="74"/>
      <c r="KQ208" s="74"/>
      <c r="KR208" s="74"/>
      <c r="KS208" s="74"/>
      <c r="KT208" s="74"/>
      <c r="KU208" s="74"/>
      <c r="KV208" s="74"/>
      <c r="KW208" s="74"/>
      <c r="KX208" s="74"/>
      <c r="KY208" s="74"/>
      <c r="KZ208" s="74"/>
      <c r="LA208" s="74"/>
      <c r="LB208" s="74"/>
      <c r="LC208" s="74"/>
      <c r="LD208" s="74"/>
      <c r="LE208" s="74"/>
      <c r="LF208" s="74"/>
      <c r="LG208" s="74"/>
      <c r="LH208" s="74"/>
      <c r="LI208" s="74"/>
      <c r="LJ208" s="74"/>
      <c r="LK208" s="74"/>
      <c r="LL208" s="74"/>
      <c r="LM208" s="74"/>
      <c r="LN208" s="74"/>
      <c r="LO208" s="74"/>
      <c r="LP208" s="74"/>
      <c r="LQ208" s="74"/>
      <c r="LR208" s="74"/>
      <c r="LS208" s="74"/>
      <c r="LT208" s="74"/>
      <c r="LU208" s="74"/>
      <c r="LV208" s="74"/>
      <c r="LW208" s="74"/>
      <c r="LX208" s="74"/>
      <c r="LY208" s="74"/>
      <c r="LZ208" s="74"/>
    </row>
    <row r="209" spans="1:434" ht="17" thickBot="1">
      <c r="A209" s="319"/>
      <c r="B209" s="307"/>
      <c r="C209" s="308"/>
      <c r="D209" s="308"/>
      <c r="E209" s="94" t="s">
        <v>3</v>
      </c>
      <c r="F209" s="311"/>
      <c r="G209" s="100"/>
      <c r="H209" s="100"/>
      <c r="I209" s="95">
        <v>74</v>
      </c>
      <c r="J209" s="79"/>
      <c r="K209" s="80"/>
      <c r="L209" s="79">
        <v>40.4</v>
      </c>
      <c r="M209" s="80"/>
      <c r="N209" s="79">
        <v>33.6</v>
      </c>
      <c r="O209" s="80"/>
      <c r="P209" s="80"/>
      <c r="Q209" s="80"/>
      <c r="R209" s="80"/>
      <c r="S209" s="79">
        <v>9</v>
      </c>
      <c r="T209" s="79"/>
      <c r="U209" s="104">
        <v>0</v>
      </c>
      <c r="V209" s="80"/>
      <c r="W209" s="80"/>
      <c r="X209" s="80"/>
      <c r="Y209" s="79"/>
      <c r="Z209" s="79">
        <v>9.9999999999998757E-2</v>
      </c>
      <c r="AA209" s="80"/>
      <c r="AB209" s="79">
        <v>2.7999999999999972</v>
      </c>
      <c r="AC209" s="80"/>
      <c r="AD209" s="79">
        <v>4.9999999999999956</v>
      </c>
      <c r="AE209" s="79"/>
      <c r="AF209" s="80"/>
      <c r="AG209" s="79">
        <v>10</v>
      </c>
      <c r="AH209" s="80"/>
      <c r="AI209" s="80"/>
      <c r="AJ209" s="77">
        <v>11.55</v>
      </c>
      <c r="AK209" s="96"/>
      <c r="AL209" s="96"/>
      <c r="AM209" s="96"/>
      <c r="AN209" s="97">
        <v>13.1</v>
      </c>
      <c r="AO209" s="96"/>
      <c r="AP209" s="96"/>
      <c r="AQ209" s="97">
        <v>6.3</v>
      </c>
      <c r="AR209" s="96"/>
      <c r="AS209" s="96"/>
      <c r="AT209" s="96"/>
      <c r="AU209" s="96"/>
      <c r="AV209" s="97">
        <v>7.8</v>
      </c>
      <c r="AW209" s="96"/>
      <c r="AX209" s="96"/>
      <c r="AY209" s="97"/>
      <c r="AZ209" s="97"/>
      <c r="BA209" s="98">
        <v>2.7</v>
      </c>
      <c r="BC209" s="319"/>
      <c r="BD209">
        <v>0</v>
      </c>
      <c r="BE209" s="84" t="e">
        <f t="shared" si="251"/>
        <v>#N/A</v>
      </c>
      <c r="BF209" s="84" t="e">
        <f t="shared" si="251"/>
        <v>#N/A</v>
      </c>
      <c r="BG209" s="65">
        <f t="shared" si="251"/>
        <v>74</v>
      </c>
      <c r="BH209" s="66" t="e">
        <f t="shared" si="251"/>
        <v>#N/A</v>
      </c>
      <c r="BI209" s="66" t="e">
        <f t="shared" si="251"/>
        <v>#N/A</v>
      </c>
      <c r="BJ209" s="66">
        <f t="shared" si="251"/>
        <v>40.4</v>
      </c>
      <c r="BK209" s="66" t="e">
        <f t="shared" si="251"/>
        <v>#N/A</v>
      </c>
      <c r="BL209" s="66">
        <f t="shared" si="251"/>
        <v>33.6</v>
      </c>
      <c r="BM209" s="66" t="e">
        <f t="shared" si="251"/>
        <v>#N/A</v>
      </c>
      <c r="BN209" s="66" t="e">
        <f t="shared" si="251"/>
        <v>#N/A</v>
      </c>
      <c r="BO209" s="66" t="e">
        <f t="shared" si="251"/>
        <v>#N/A</v>
      </c>
      <c r="BP209" s="66" t="e">
        <f t="shared" si="251"/>
        <v>#N/A</v>
      </c>
      <c r="BQ209" s="66">
        <f t="shared" si="251"/>
        <v>9</v>
      </c>
      <c r="BR209" s="66" t="e">
        <f t="shared" si="251"/>
        <v>#N/A</v>
      </c>
      <c r="BS209" s="66">
        <f t="shared" si="251"/>
        <v>0</v>
      </c>
      <c r="BT209" s="66" t="e">
        <f t="shared" si="251"/>
        <v>#N/A</v>
      </c>
      <c r="BU209" s="66" t="e">
        <f t="shared" si="238"/>
        <v>#N/A</v>
      </c>
      <c r="BV209" s="66" t="e">
        <f t="shared" si="238"/>
        <v>#N/A</v>
      </c>
      <c r="BW209" s="66" t="e">
        <f t="shared" si="238"/>
        <v>#N/A</v>
      </c>
      <c r="BX209" s="66">
        <f t="shared" si="238"/>
        <v>9.9999999999998757E-2</v>
      </c>
      <c r="BY209" s="66" t="e">
        <f t="shared" si="238"/>
        <v>#N/A</v>
      </c>
      <c r="BZ209" s="66">
        <f t="shared" si="238"/>
        <v>2.7999999999999972</v>
      </c>
      <c r="CA209" s="66" t="e">
        <f t="shared" si="238"/>
        <v>#N/A</v>
      </c>
      <c r="CB209" s="66">
        <f t="shared" si="238"/>
        <v>4.9999999999999956</v>
      </c>
      <c r="CC209" s="66" t="e">
        <f t="shared" si="238"/>
        <v>#N/A</v>
      </c>
      <c r="CD209" s="66" t="e">
        <f t="shared" si="238"/>
        <v>#N/A</v>
      </c>
      <c r="CE209" s="66">
        <f t="shared" si="238"/>
        <v>10</v>
      </c>
      <c r="CF209" s="66" t="e">
        <f t="shared" si="238"/>
        <v>#N/A</v>
      </c>
      <c r="CG209" s="66" t="e">
        <f t="shared" si="238"/>
        <v>#N/A</v>
      </c>
      <c r="CH209" s="66">
        <f t="shared" si="238"/>
        <v>11.55</v>
      </c>
      <c r="CI209" s="66" t="e">
        <f t="shared" si="238"/>
        <v>#N/A</v>
      </c>
      <c r="CJ209" s="66" t="e">
        <f t="shared" si="238"/>
        <v>#N/A</v>
      </c>
      <c r="CK209" s="66" t="e">
        <f t="shared" si="252"/>
        <v>#N/A</v>
      </c>
      <c r="CL209" s="66">
        <f t="shared" si="250"/>
        <v>13.1</v>
      </c>
      <c r="CM209" s="66" t="e">
        <f t="shared" si="236"/>
        <v>#N/A</v>
      </c>
      <c r="CN209" s="66" t="e">
        <f t="shared" si="236"/>
        <v>#N/A</v>
      </c>
      <c r="CO209" s="66">
        <f t="shared" si="236"/>
        <v>6.3</v>
      </c>
      <c r="CP209" s="66" t="e">
        <f t="shared" si="236"/>
        <v>#N/A</v>
      </c>
      <c r="CQ209" s="66" t="e">
        <f t="shared" si="236"/>
        <v>#N/A</v>
      </c>
      <c r="CR209" s="66" t="e">
        <f t="shared" si="236"/>
        <v>#N/A</v>
      </c>
      <c r="CS209" s="66" t="e">
        <f t="shared" si="230"/>
        <v>#N/A</v>
      </c>
      <c r="CT209" s="66">
        <f t="shared" si="230"/>
        <v>7.8</v>
      </c>
      <c r="CU209" s="66" t="e">
        <f t="shared" si="230"/>
        <v>#N/A</v>
      </c>
      <c r="CV209" s="66" t="e">
        <f t="shared" si="230"/>
        <v>#N/A</v>
      </c>
      <c r="CW209" s="66" t="e">
        <f t="shared" si="230"/>
        <v>#N/A</v>
      </c>
      <c r="CX209" s="66" t="e">
        <f t="shared" si="230"/>
        <v>#N/A</v>
      </c>
      <c r="CY209" s="66">
        <f t="shared" si="230"/>
        <v>2.7</v>
      </c>
      <c r="CZ209" s="66" t="e">
        <f>IF(#REF!="",NA(),#REF!)</f>
        <v>#REF!</v>
      </c>
      <c r="DA209" s="66" t="e">
        <f>IF(#REF!="",NA(),#REF!)</f>
        <v>#REF!</v>
      </c>
      <c r="DB209" s="66" t="e">
        <f>IF(#REF!="",NA(),#REF!)</f>
        <v>#REF!</v>
      </c>
      <c r="DC209" s="66" t="e">
        <f>IF(#REF!="",NA(),#REF!)</f>
        <v>#REF!</v>
      </c>
      <c r="DD209" s="66" t="e">
        <f>IF(#REF!="",NA(),#REF!)</f>
        <v>#REF!</v>
      </c>
      <c r="DE209" s="66" t="e">
        <f>IF(#REF!="",NA(),#REF!)</f>
        <v>#REF!</v>
      </c>
      <c r="DF209" s="66" t="e">
        <f>IF(#REF!="",NA(),#REF!)</f>
        <v>#REF!</v>
      </c>
      <c r="DG209" s="66" t="e">
        <f>IF(#REF!="",NA(),#REF!)</f>
        <v>#REF!</v>
      </c>
      <c r="DH209" s="66" t="e">
        <f>IF(#REF!="",NA(),#REF!)</f>
        <v>#REF!</v>
      </c>
      <c r="DI209" s="66" t="e">
        <f>IF(#REF!="",NA(),#REF!)</f>
        <v>#REF!</v>
      </c>
      <c r="DJ209" s="66" t="e">
        <f>IF(#REF!="",NA(),#REF!)</f>
        <v>#REF!</v>
      </c>
      <c r="DK209" s="66" t="e">
        <f>IF(#REF!="",NA(),#REF!)</f>
        <v>#REF!</v>
      </c>
      <c r="DL209" s="66" t="e">
        <f>IF(#REF!="",NA(),#REF!)</f>
        <v>#REF!</v>
      </c>
      <c r="DM209" s="66" t="e">
        <f>IF(#REF!="",NA(),#REF!)</f>
        <v>#REF!</v>
      </c>
      <c r="DN209" s="66" t="e">
        <f>IF(#REF!="",NA(),#REF!)</f>
        <v>#REF!</v>
      </c>
      <c r="DO209" s="66" t="e">
        <f>IF(#REF!="",NA(),#REF!)</f>
        <v>#REF!</v>
      </c>
      <c r="DP209" s="66" t="e">
        <f>IF(#REF!="",NA(),#REF!)</f>
        <v>#REF!</v>
      </c>
      <c r="DQ209" s="66" t="e">
        <f>IF(#REF!="",NA(),#REF!)</f>
        <v>#REF!</v>
      </c>
      <c r="DR209" s="66" t="e">
        <f>IF(#REF!="",NA(),#REF!)</f>
        <v>#REF!</v>
      </c>
      <c r="DS209" s="66" t="e">
        <f>IF(#REF!="",NA(),#REF!)</f>
        <v>#REF!</v>
      </c>
      <c r="DT209" s="66" t="e">
        <f>IF(#REF!="",NA(),#REF!)</f>
        <v>#REF!</v>
      </c>
      <c r="DU209" s="66" t="e">
        <f>IF(#REF!="",NA(),#REF!)</f>
        <v>#REF!</v>
      </c>
      <c r="DV209" s="66" t="e">
        <f>IF(#REF!="",NA(),#REF!)</f>
        <v>#REF!</v>
      </c>
      <c r="DW209" s="66" t="e">
        <f>IF(#REF!="",NA(),#REF!)</f>
        <v>#REF!</v>
      </c>
      <c r="DX209" s="67" t="e">
        <f>IF(#REF!="",NA(),#REF!)</f>
        <v>#REF!</v>
      </c>
      <c r="DY209" s="305"/>
      <c r="DZ209" s="308"/>
      <c r="EA209" s="87"/>
      <c r="EB209" s="58" t="s">
        <v>3</v>
      </c>
      <c r="EC209" s="311"/>
      <c r="ED209" s="312"/>
      <c r="EE209" s="313"/>
      <c r="EF209" s="313"/>
      <c r="EG209" s="313"/>
      <c r="EH209" s="313"/>
      <c r="EI209" s="313"/>
      <c r="EJ209" s="53" t="str">
        <f t="shared" si="257"/>
        <v/>
      </c>
      <c r="EK209" s="53" t="str">
        <f t="shared" si="257"/>
        <v/>
      </c>
      <c r="EL209" s="88">
        <f t="shared" si="257"/>
        <v>74</v>
      </c>
      <c r="EM209" s="89" t="str">
        <f t="shared" si="257"/>
        <v/>
      </c>
      <c r="EN209" s="89" t="str">
        <f t="shared" si="257"/>
        <v/>
      </c>
      <c r="EO209" s="89">
        <f t="shared" si="257"/>
        <v>40.4</v>
      </c>
      <c r="EP209" s="89" t="str">
        <f t="shared" si="257"/>
        <v/>
      </c>
      <c r="EQ209" s="89">
        <f t="shared" si="257"/>
        <v>33.6</v>
      </c>
      <c r="ER209" s="89" t="str">
        <f t="shared" si="257"/>
        <v/>
      </c>
      <c r="ES209" s="89" t="str">
        <f t="shared" si="257"/>
        <v/>
      </c>
      <c r="ET209" s="89" t="str">
        <f t="shared" si="257"/>
        <v/>
      </c>
      <c r="EU209" s="89" t="str">
        <f t="shared" si="257"/>
        <v/>
      </c>
      <c r="EV209" s="89">
        <f t="shared" si="257"/>
        <v>9</v>
      </c>
      <c r="EW209" s="89" t="str">
        <f t="shared" si="257"/>
        <v/>
      </c>
      <c r="EX209" s="89">
        <f t="shared" si="257"/>
        <v>0</v>
      </c>
      <c r="EY209" s="89" t="str">
        <f t="shared" si="217"/>
        <v/>
      </c>
      <c r="EZ209" s="89" t="str">
        <f t="shared" si="217"/>
        <v/>
      </c>
      <c r="FA209" s="89" t="str">
        <f t="shared" si="217"/>
        <v/>
      </c>
      <c r="FB209" s="89" t="str">
        <f t="shared" si="217"/>
        <v/>
      </c>
      <c r="FC209" s="89">
        <f t="shared" si="217"/>
        <v>9.9999999999998757E-2</v>
      </c>
      <c r="FD209" s="89" t="str">
        <f t="shared" si="217"/>
        <v/>
      </c>
      <c r="FE209" s="89">
        <f t="shared" si="217"/>
        <v>2.7999999999999972</v>
      </c>
      <c r="FF209" s="89" t="str">
        <f t="shared" si="217"/>
        <v/>
      </c>
      <c r="FG209" s="89">
        <f t="shared" si="217"/>
        <v>4.9999999999999956</v>
      </c>
      <c r="FH209" s="89" t="str">
        <f t="shared" si="217"/>
        <v/>
      </c>
      <c r="FI209" s="89" t="str">
        <f t="shared" si="217"/>
        <v/>
      </c>
      <c r="FJ209" s="89">
        <f t="shared" si="258"/>
        <v>10</v>
      </c>
      <c r="FK209" s="89" t="str">
        <f t="shared" si="258"/>
        <v/>
      </c>
      <c r="FL209" s="89" t="str">
        <f t="shared" si="258"/>
        <v/>
      </c>
      <c r="FM209" s="89">
        <f t="shared" si="258"/>
        <v>11.55</v>
      </c>
      <c r="FN209" s="89" t="str">
        <f t="shared" si="258"/>
        <v/>
      </c>
      <c r="FO209" s="89" t="str">
        <f t="shared" si="258"/>
        <v/>
      </c>
      <c r="FP209" s="89" t="str">
        <f t="shared" si="258"/>
        <v/>
      </c>
      <c r="FQ209" s="89">
        <f t="shared" si="258"/>
        <v>13.1</v>
      </c>
      <c r="FR209" s="89" t="str">
        <f t="shared" si="258"/>
        <v/>
      </c>
      <c r="FS209" s="89" t="str">
        <f t="shared" si="256"/>
        <v/>
      </c>
      <c r="FT209" s="89">
        <f t="shared" si="256"/>
        <v>6.3</v>
      </c>
      <c r="FU209" s="89" t="str">
        <f t="shared" si="256"/>
        <v/>
      </c>
      <c r="FV209" s="89" t="str">
        <f t="shared" si="256"/>
        <v/>
      </c>
      <c r="FW209" s="89" t="str">
        <f t="shared" si="256"/>
        <v/>
      </c>
      <c r="FX209" s="89" t="str">
        <f t="shared" si="256"/>
        <v/>
      </c>
      <c r="FY209" s="89">
        <f t="shared" si="256"/>
        <v>7.8</v>
      </c>
      <c r="FZ209" s="89" t="str">
        <f t="shared" si="256"/>
        <v/>
      </c>
      <c r="GA209" s="89" t="str">
        <f t="shared" si="256"/>
        <v/>
      </c>
      <c r="GB209" s="89" t="str">
        <f t="shared" si="237"/>
        <v/>
      </c>
      <c r="GC209" s="89" t="str">
        <f t="shared" si="237"/>
        <v/>
      </c>
      <c r="GD209" s="89">
        <f t="shared" si="237"/>
        <v>2.7</v>
      </c>
      <c r="GE209" s="89" t="str">
        <f t="shared" si="237"/>
        <v/>
      </c>
      <c r="GF209" s="89" t="str">
        <f t="shared" si="237"/>
        <v/>
      </c>
      <c r="GG209" s="89" t="str">
        <f t="shared" si="237"/>
        <v/>
      </c>
      <c r="GH209" s="89" t="str">
        <f t="shared" si="237"/>
        <v/>
      </c>
      <c r="GI209" s="89" t="str">
        <f t="shared" si="237"/>
        <v/>
      </c>
      <c r="GJ209" s="89" t="str">
        <f t="shared" si="237"/>
        <v/>
      </c>
      <c r="GK209" s="89" t="str">
        <f t="shared" si="237"/>
        <v/>
      </c>
      <c r="GL209" s="89" t="str">
        <f t="shared" si="237"/>
        <v/>
      </c>
      <c r="GM209" s="89" t="str">
        <f t="shared" si="237"/>
        <v/>
      </c>
      <c r="GN209" s="89" t="str">
        <f t="shared" si="237"/>
        <v/>
      </c>
      <c r="GO209" s="89" t="str">
        <f t="shared" si="237"/>
        <v/>
      </c>
      <c r="GP209" s="89" t="str">
        <f t="shared" si="237"/>
        <v/>
      </c>
      <c r="GQ209" s="89" t="str">
        <f t="shared" si="246"/>
        <v/>
      </c>
      <c r="GR209" s="89" t="str">
        <f t="shared" si="246"/>
        <v/>
      </c>
      <c r="GS209" s="89" t="str">
        <f t="shared" si="228"/>
        <v/>
      </c>
      <c r="GT209" s="89" t="str">
        <f t="shared" si="228"/>
        <v/>
      </c>
      <c r="GU209" s="89" t="str">
        <f t="shared" si="228"/>
        <v/>
      </c>
      <c r="GV209" s="89" t="str">
        <f t="shared" si="228"/>
        <v/>
      </c>
      <c r="GW209" s="89" t="str">
        <f t="shared" si="228"/>
        <v/>
      </c>
      <c r="GX209" s="89" t="str">
        <f t="shared" si="228"/>
        <v/>
      </c>
      <c r="GY209" s="89" t="str">
        <f t="shared" si="228"/>
        <v/>
      </c>
      <c r="GZ209" s="89" t="str">
        <f t="shared" si="223"/>
        <v/>
      </c>
      <c r="HA209" s="89" t="str">
        <f t="shared" si="223"/>
        <v/>
      </c>
      <c r="HB209" s="89" t="str">
        <f t="shared" si="223"/>
        <v/>
      </c>
      <c r="HC209" s="90" t="str">
        <f t="shared" si="213"/>
        <v/>
      </c>
      <c r="HD209" s="313"/>
      <c r="HE209" s="313"/>
      <c r="HF209" s="313"/>
      <c r="HG209" s="313"/>
      <c r="HH209" s="313"/>
      <c r="HI209" s="316"/>
      <c r="HM209" s="88"/>
      <c r="HN209" s="89"/>
      <c r="HO209" s="89"/>
      <c r="HP209" s="89"/>
      <c r="HQ209" s="89"/>
      <c r="HR209" s="89"/>
      <c r="HS209" s="89"/>
      <c r="HT209" s="89"/>
      <c r="HU209" s="89"/>
      <c r="HV209" s="89"/>
      <c r="HW209" s="89"/>
      <c r="HX209" s="89"/>
      <c r="HY209" s="89"/>
      <c r="HZ209" s="89"/>
      <c r="IA209" s="89"/>
      <c r="IB209" s="89"/>
      <c r="IC209" s="89"/>
      <c r="ID209" s="89"/>
      <c r="IE209" s="89"/>
      <c r="IF209" s="89"/>
      <c r="IG209" s="89"/>
      <c r="IH209" s="89"/>
      <c r="II209" s="89"/>
      <c r="IJ209" s="89"/>
      <c r="IK209" s="89"/>
      <c r="IL209" s="89"/>
      <c r="IM209" s="89"/>
      <c r="IN209" s="89"/>
      <c r="IO209" s="89"/>
      <c r="IP209" s="89"/>
      <c r="IQ209" s="89"/>
      <c r="IR209" s="89"/>
      <c r="IS209" s="89"/>
      <c r="IT209" s="89"/>
      <c r="IU209" s="89"/>
      <c r="IV209" s="89"/>
      <c r="IW209" s="89"/>
      <c r="IX209" s="89"/>
      <c r="IY209" s="89"/>
      <c r="IZ209" s="89"/>
      <c r="JA209" s="89"/>
      <c r="JB209" s="89"/>
      <c r="JC209" s="89"/>
      <c r="JD209" s="89"/>
      <c r="JE209" s="89"/>
      <c r="JF209" s="89"/>
      <c r="JG209" s="89"/>
      <c r="JH209" s="89"/>
      <c r="JI209" s="89"/>
      <c r="JJ209" s="89"/>
      <c r="JK209" s="89"/>
      <c r="JL209" s="89"/>
      <c r="JM209" s="89"/>
      <c r="JN209" s="89"/>
      <c r="JO209" s="89"/>
      <c r="JP209" s="89"/>
      <c r="JQ209" s="89"/>
      <c r="JR209" s="89"/>
      <c r="JS209" s="89"/>
      <c r="JT209" s="89"/>
      <c r="JU209" s="89"/>
      <c r="JV209" s="89"/>
      <c r="JW209" s="89"/>
      <c r="JX209" s="89"/>
      <c r="JY209" s="89"/>
      <c r="JZ209" s="89"/>
      <c r="KA209" s="89"/>
      <c r="KB209" s="89"/>
      <c r="KC209" s="90"/>
      <c r="KE209" s="318"/>
      <c r="KF209" s="91"/>
      <c r="KG209" s="91"/>
      <c r="KH209" s="92"/>
      <c r="KI209" s="93"/>
      <c r="KJ209" s="93"/>
      <c r="KK209" s="93"/>
      <c r="KL209" s="93"/>
      <c r="KM209" s="93"/>
      <c r="KN209" s="93"/>
      <c r="KO209" s="93"/>
      <c r="KP209" s="93"/>
      <c r="KQ209" s="93"/>
      <c r="KR209" s="93"/>
      <c r="KS209" s="93"/>
      <c r="KT209" s="93"/>
      <c r="KU209" s="93"/>
      <c r="KV209" s="93"/>
      <c r="KW209" s="93"/>
      <c r="KX209" s="93"/>
      <c r="KY209" s="93"/>
      <c r="KZ209" s="93"/>
      <c r="LA209" s="93"/>
      <c r="LB209" s="93"/>
      <c r="LC209" s="93"/>
      <c r="LD209" s="93"/>
      <c r="LE209" s="93"/>
      <c r="LF209" s="93"/>
      <c r="LG209" s="93"/>
      <c r="LH209" s="93"/>
      <c r="LI209" s="93"/>
      <c r="LJ209" s="93"/>
      <c r="LK209" s="93"/>
      <c r="LL209" s="93"/>
      <c r="LM209" s="93"/>
      <c r="LN209" s="93"/>
      <c r="LO209" s="93"/>
      <c r="LP209" s="93"/>
      <c r="LQ209" s="93"/>
      <c r="LR209" s="93"/>
      <c r="LS209" s="93"/>
      <c r="LT209" s="93"/>
      <c r="LU209" s="93"/>
      <c r="LV209" s="93"/>
      <c r="LW209" s="93"/>
      <c r="LX209" s="93"/>
      <c r="LY209" s="93"/>
      <c r="LZ209" s="93"/>
    </row>
    <row r="210" spans="1:434" ht="15" customHeight="1" thickBot="1">
      <c r="A210" s="319" t="s">
        <v>42</v>
      </c>
      <c r="B210" s="321" t="s">
        <v>119</v>
      </c>
      <c r="C210" s="306">
        <f ca="1">_xlfn.DAYS(TODAY(),F210)</f>
        <v>2601</v>
      </c>
      <c r="D210" s="306" t="s">
        <v>120</v>
      </c>
      <c r="E210" s="41" t="s">
        <v>65</v>
      </c>
      <c r="F210" s="309">
        <v>42831</v>
      </c>
      <c r="G210" s="99"/>
      <c r="H210" s="99"/>
      <c r="I210" s="43">
        <v>81</v>
      </c>
      <c r="J210" s="44"/>
      <c r="K210" s="45"/>
      <c r="L210" s="44">
        <v>56</v>
      </c>
      <c r="M210" s="45"/>
      <c r="N210" s="44">
        <v>85</v>
      </c>
      <c r="O210" s="45"/>
      <c r="P210" s="45"/>
      <c r="Q210" s="45"/>
      <c r="R210" s="45"/>
      <c r="S210" s="44">
        <v>201</v>
      </c>
      <c r="T210" s="44"/>
      <c r="U210" s="44">
        <v>202</v>
      </c>
      <c r="V210" s="45"/>
      <c r="W210" s="45"/>
      <c r="X210" s="45"/>
      <c r="Y210" s="44"/>
      <c r="Z210" s="44">
        <v>502</v>
      </c>
      <c r="AA210" s="45"/>
      <c r="AB210" s="44">
        <v>214</v>
      </c>
      <c r="AC210" s="45"/>
      <c r="AD210" s="44">
        <v>110</v>
      </c>
      <c r="AE210" s="44"/>
      <c r="AF210" s="45"/>
      <c r="AG210" s="44">
        <v>155</v>
      </c>
      <c r="AH210" s="45"/>
      <c r="AI210" s="45"/>
      <c r="AJ210" s="44">
        <v>127</v>
      </c>
      <c r="AK210" s="46"/>
      <c r="AL210" s="46"/>
      <c r="AM210" s="46"/>
      <c r="AN210" s="47">
        <v>265</v>
      </c>
      <c r="AO210" s="46"/>
      <c r="AP210" s="46"/>
      <c r="AQ210" s="47">
        <v>163</v>
      </c>
      <c r="AR210" s="46"/>
      <c r="AS210" s="46"/>
      <c r="AT210" s="46"/>
      <c r="AU210" s="46"/>
      <c r="AV210" s="47">
        <v>435</v>
      </c>
      <c r="AW210" s="46"/>
      <c r="AX210" s="46"/>
      <c r="AY210" s="47"/>
      <c r="AZ210" s="47"/>
      <c r="BA210" s="48">
        <v>178</v>
      </c>
      <c r="BC210" s="319" t="s">
        <v>121</v>
      </c>
      <c r="BD210">
        <v>0</v>
      </c>
      <c r="BE210" s="49" t="e">
        <f t="shared" ref="BE210:CY224" si="259">IF(G210="",NA(),G210*2)</f>
        <v>#N/A</v>
      </c>
      <c r="BF210" s="49" t="e">
        <f t="shared" si="259"/>
        <v>#N/A</v>
      </c>
      <c r="BG210" s="49">
        <f t="shared" si="259"/>
        <v>162</v>
      </c>
      <c r="BH210" s="50" t="e">
        <f t="shared" si="259"/>
        <v>#N/A</v>
      </c>
      <c r="BI210" s="50" t="e">
        <f t="shared" si="259"/>
        <v>#N/A</v>
      </c>
      <c r="BJ210" s="50">
        <f t="shared" si="259"/>
        <v>112</v>
      </c>
      <c r="BK210" s="50" t="e">
        <f t="shared" si="259"/>
        <v>#N/A</v>
      </c>
      <c r="BL210" s="50">
        <f t="shared" si="259"/>
        <v>170</v>
      </c>
      <c r="BM210" s="50" t="e">
        <f t="shared" si="259"/>
        <v>#N/A</v>
      </c>
      <c r="BN210" s="50" t="e">
        <f t="shared" si="259"/>
        <v>#N/A</v>
      </c>
      <c r="BO210" s="50" t="e">
        <f t="shared" si="259"/>
        <v>#N/A</v>
      </c>
      <c r="BP210" s="50" t="e">
        <f t="shared" si="259"/>
        <v>#N/A</v>
      </c>
      <c r="BQ210" s="50">
        <f t="shared" si="259"/>
        <v>402</v>
      </c>
      <c r="BR210" s="50" t="e">
        <f t="shared" si="259"/>
        <v>#N/A</v>
      </c>
      <c r="BS210" s="50">
        <f t="shared" si="259"/>
        <v>404</v>
      </c>
      <c r="BT210" s="50" t="e">
        <f t="shared" si="259"/>
        <v>#N/A</v>
      </c>
      <c r="BU210" s="50" t="e">
        <f t="shared" si="259"/>
        <v>#N/A</v>
      </c>
      <c r="BV210" s="50" t="e">
        <f t="shared" si="259"/>
        <v>#N/A</v>
      </c>
      <c r="BW210" s="50" t="e">
        <f t="shared" si="259"/>
        <v>#N/A</v>
      </c>
      <c r="BX210" s="50">
        <f t="shared" si="259"/>
        <v>1004</v>
      </c>
      <c r="BY210" s="50" t="e">
        <f t="shared" si="259"/>
        <v>#N/A</v>
      </c>
      <c r="BZ210" s="50">
        <f t="shared" si="259"/>
        <v>428</v>
      </c>
      <c r="CA210" s="50" t="e">
        <f t="shared" si="259"/>
        <v>#N/A</v>
      </c>
      <c r="CB210" s="50">
        <f t="shared" si="259"/>
        <v>220</v>
      </c>
      <c r="CC210" s="50" t="e">
        <f t="shared" si="259"/>
        <v>#N/A</v>
      </c>
      <c r="CD210" s="50" t="e">
        <f t="shared" si="259"/>
        <v>#N/A</v>
      </c>
      <c r="CE210" s="50">
        <f t="shared" si="259"/>
        <v>310</v>
      </c>
      <c r="CF210" s="50" t="e">
        <f t="shared" si="259"/>
        <v>#N/A</v>
      </c>
      <c r="CG210" s="50" t="e">
        <f t="shared" si="259"/>
        <v>#N/A</v>
      </c>
      <c r="CH210" s="50">
        <f t="shared" si="259"/>
        <v>254</v>
      </c>
      <c r="CI210" s="50" t="e">
        <f t="shared" si="259"/>
        <v>#N/A</v>
      </c>
      <c r="CJ210" s="50" t="e">
        <f t="shared" si="259"/>
        <v>#N/A</v>
      </c>
      <c r="CK210" s="50" t="e">
        <f t="shared" si="259"/>
        <v>#N/A</v>
      </c>
      <c r="CL210" s="50">
        <f t="shared" si="259"/>
        <v>530</v>
      </c>
      <c r="CM210" s="50" t="e">
        <f t="shared" si="259"/>
        <v>#N/A</v>
      </c>
      <c r="CN210" s="50" t="e">
        <f t="shared" si="259"/>
        <v>#N/A</v>
      </c>
      <c r="CO210" s="50">
        <f t="shared" si="259"/>
        <v>326</v>
      </c>
      <c r="CP210" s="50" t="e">
        <f t="shared" si="259"/>
        <v>#N/A</v>
      </c>
      <c r="CQ210" s="50" t="e">
        <f t="shared" si="259"/>
        <v>#N/A</v>
      </c>
      <c r="CR210" s="50" t="e">
        <f t="shared" si="259"/>
        <v>#N/A</v>
      </c>
      <c r="CS210" s="50" t="e">
        <f t="shared" si="259"/>
        <v>#N/A</v>
      </c>
      <c r="CT210" s="50">
        <f t="shared" si="259"/>
        <v>870</v>
      </c>
      <c r="CU210" s="50" t="e">
        <f t="shared" si="259"/>
        <v>#N/A</v>
      </c>
      <c r="CV210" s="50" t="e">
        <f t="shared" si="259"/>
        <v>#N/A</v>
      </c>
      <c r="CW210" s="50" t="e">
        <f t="shared" si="259"/>
        <v>#N/A</v>
      </c>
      <c r="CX210" s="50" t="e">
        <f t="shared" si="259"/>
        <v>#N/A</v>
      </c>
      <c r="CY210" s="50">
        <f t="shared" si="259"/>
        <v>356</v>
      </c>
      <c r="CZ210" s="50" t="e">
        <f>IF(#REF!="",NA(),#REF!*2)</f>
        <v>#REF!</v>
      </c>
      <c r="DA210" s="50" t="e">
        <f>IF(#REF!="",NA(),#REF!*2)</f>
        <v>#REF!</v>
      </c>
      <c r="DB210" s="50" t="e">
        <f>IF(#REF!="",NA(),#REF!*2)</f>
        <v>#REF!</v>
      </c>
      <c r="DC210" s="50" t="e">
        <f>IF(#REF!="",NA(),#REF!*2)</f>
        <v>#REF!</v>
      </c>
      <c r="DD210" s="50" t="e">
        <f>IF(#REF!="",NA(),#REF!*2)</f>
        <v>#REF!</v>
      </c>
      <c r="DE210" s="50" t="e">
        <f>IF(#REF!="",NA(),#REF!*2)</f>
        <v>#REF!</v>
      </c>
      <c r="DF210" s="50" t="e">
        <f>IF(#REF!="",NA(),#REF!*2)</f>
        <v>#REF!</v>
      </c>
      <c r="DG210" s="50" t="e">
        <f>IF(#REF!="",NA(),#REF!*2)</f>
        <v>#REF!</v>
      </c>
      <c r="DH210" s="50" t="e">
        <f>IF(#REF!="",NA(),#REF!*2)</f>
        <v>#REF!</v>
      </c>
      <c r="DI210" s="50" t="e">
        <f>IF(#REF!="",NA(),#REF!*2)</f>
        <v>#REF!</v>
      </c>
      <c r="DJ210" s="50" t="e">
        <f>IF(#REF!="",NA(),#REF!*2)</f>
        <v>#REF!</v>
      </c>
      <c r="DK210" s="50" t="e">
        <f>IF(#REF!="",NA(),#REF!*2)</f>
        <v>#REF!</v>
      </c>
      <c r="DL210" s="50" t="e">
        <f>IF(#REF!="",NA(),#REF!*2)</f>
        <v>#REF!</v>
      </c>
      <c r="DM210" s="50" t="e">
        <f>IF(#REF!="",NA(),#REF!*2)</f>
        <v>#REF!</v>
      </c>
      <c r="DN210" s="50" t="e">
        <f>IF(#REF!="",NA(),#REF!*2)</f>
        <v>#REF!</v>
      </c>
      <c r="DO210" s="50" t="e">
        <f>IF(#REF!="",NA(),#REF!*2)</f>
        <v>#REF!</v>
      </c>
      <c r="DP210" s="50" t="e">
        <f>IF(#REF!="",NA(),#REF!*2)</f>
        <v>#REF!</v>
      </c>
      <c r="DQ210" s="50" t="e">
        <f>IF(#REF!="",NA(),#REF!*2)</f>
        <v>#REF!</v>
      </c>
      <c r="DR210" s="50" t="e">
        <f>IF(#REF!="",NA(),#REF!*2)</f>
        <v>#REF!</v>
      </c>
      <c r="DS210" s="50" t="e">
        <f>IF(#REF!="",NA(),#REF!*2)</f>
        <v>#REF!</v>
      </c>
      <c r="DT210" s="50" t="e">
        <f>IF(#REF!="",NA(),#REF!*2)</f>
        <v>#REF!</v>
      </c>
      <c r="DU210" s="50" t="e">
        <f>IF(#REF!="",NA(),#REF!*2)</f>
        <v>#REF!</v>
      </c>
      <c r="DV210" s="50" t="e">
        <f>IF(#REF!="",NA(),#REF!*2)</f>
        <v>#REF!</v>
      </c>
      <c r="DW210" s="50" t="e">
        <f>IF(#REF!="",NA(),#REF!*2)</f>
        <v>#REF!</v>
      </c>
      <c r="DX210" s="51" t="e">
        <f>IF(#REF!="",NA(),#REF!*2)</f>
        <v>#REF!</v>
      </c>
      <c r="DY210" s="303">
        <f ca="1">_xlfn.DAYS(TODAY(),EC210)</f>
        <v>2601</v>
      </c>
      <c r="DZ210" s="323" t="s">
        <v>120</v>
      </c>
      <c r="EA210" s="52">
        <f t="shared" ref="EA210" si="260">SUM(EL210:HC210)</f>
        <v>5548</v>
      </c>
      <c r="EB210" s="41" t="s">
        <v>65</v>
      </c>
      <c r="EC210" s="309">
        <v>42831</v>
      </c>
      <c r="ED210" s="312"/>
      <c r="EE210" s="313"/>
      <c r="EF210" s="313"/>
      <c r="EG210" s="313"/>
      <c r="EH210" s="313"/>
      <c r="EI210" s="313"/>
      <c r="EJ210" s="53" t="str">
        <f t="shared" si="257"/>
        <v/>
      </c>
      <c r="EK210" s="53" t="str">
        <f t="shared" si="257"/>
        <v/>
      </c>
      <c r="EL210" s="53">
        <f t="shared" si="257"/>
        <v>162</v>
      </c>
      <c r="EM210" s="54" t="str">
        <f t="shared" si="257"/>
        <v/>
      </c>
      <c r="EN210" s="54" t="str">
        <f t="shared" si="257"/>
        <v/>
      </c>
      <c r="EO210" s="54">
        <f t="shared" si="257"/>
        <v>112</v>
      </c>
      <c r="EP210" s="54" t="str">
        <f t="shared" si="257"/>
        <v/>
      </c>
      <c r="EQ210" s="54">
        <f t="shared" si="257"/>
        <v>170</v>
      </c>
      <c r="ER210" s="54" t="str">
        <f t="shared" si="257"/>
        <v/>
      </c>
      <c r="ES210" s="54" t="str">
        <f t="shared" si="257"/>
        <v/>
      </c>
      <c r="ET210" s="54" t="str">
        <f t="shared" si="257"/>
        <v/>
      </c>
      <c r="EU210" s="54" t="str">
        <f t="shared" si="257"/>
        <v/>
      </c>
      <c r="EV210" s="54">
        <f t="shared" si="257"/>
        <v>402</v>
      </c>
      <c r="EW210" s="54" t="str">
        <f t="shared" si="257"/>
        <v/>
      </c>
      <c r="EX210" s="54">
        <f t="shared" si="257"/>
        <v>404</v>
      </c>
      <c r="EY210" s="54" t="str">
        <f t="shared" si="217"/>
        <v/>
      </c>
      <c r="EZ210" s="54" t="str">
        <f t="shared" si="217"/>
        <v/>
      </c>
      <c r="FA210" s="54" t="str">
        <f t="shared" si="217"/>
        <v/>
      </c>
      <c r="FB210" s="54" t="str">
        <f t="shared" si="217"/>
        <v/>
      </c>
      <c r="FC210" s="54">
        <f t="shared" si="217"/>
        <v>1004</v>
      </c>
      <c r="FD210" s="54" t="str">
        <f t="shared" si="217"/>
        <v/>
      </c>
      <c r="FE210" s="54">
        <f t="shared" si="217"/>
        <v>428</v>
      </c>
      <c r="FF210" s="54" t="str">
        <f t="shared" si="217"/>
        <v/>
      </c>
      <c r="FG210" s="54">
        <f t="shared" si="217"/>
        <v>220</v>
      </c>
      <c r="FH210" s="54" t="str">
        <f t="shared" si="217"/>
        <v/>
      </c>
      <c r="FI210" s="54" t="str">
        <f t="shared" si="217"/>
        <v/>
      </c>
      <c r="FJ210" s="54">
        <f t="shared" si="258"/>
        <v>310</v>
      </c>
      <c r="FK210" s="54" t="str">
        <f t="shared" si="258"/>
        <v/>
      </c>
      <c r="FL210" s="54" t="str">
        <f t="shared" si="258"/>
        <v/>
      </c>
      <c r="FM210" s="54">
        <f t="shared" si="258"/>
        <v>254</v>
      </c>
      <c r="FN210" s="54" t="str">
        <f t="shared" si="258"/>
        <v/>
      </c>
      <c r="FO210" s="54" t="str">
        <f t="shared" si="258"/>
        <v/>
      </c>
      <c r="FP210" s="54" t="str">
        <f t="shared" si="258"/>
        <v/>
      </c>
      <c r="FQ210" s="54">
        <f t="shared" si="258"/>
        <v>530</v>
      </c>
      <c r="FR210" s="54" t="str">
        <f t="shared" si="258"/>
        <v/>
      </c>
      <c r="FS210" s="54" t="str">
        <f t="shared" si="256"/>
        <v/>
      </c>
      <c r="FT210" s="54">
        <f t="shared" si="256"/>
        <v>326</v>
      </c>
      <c r="FU210" s="54" t="str">
        <f t="shared" si="256"/>
        <v/>
      </c>
      <c r="FV210" s="54" t="str">
        <f t="shared" si="256"/>
        <v/>
      </c>
      <c r="FW210" s="54" t="str">
        <f t="shared" si="256"/>
        <v/>
      </c>
      <c r="FX210" s="54" t="str">
        <f t="shared" si="256"/>
        <v/>
      </c>
      <c r="FY210" s="54">
        <f t="shared" si="256"/>
        <v>870</v>
      </c>
      <c r="FZ210" s="54" t="str">
        <f t="shared" si="256"/>
        <v/>
      </c>
      <c r="GA210" s="54" t="str">
        <f t="shared" si="256"/>
        <v/>
      </c>
      <c r="GB210" s="54" t="str">
        <f t="shared" si="237"/>
        <v/>
      </c>
      <c r="GC210" s="54" t="str">
        <f t="shared" si="237"/>
        <v/>
      </c>
      <c r="GD210" s="54">
        <f t="shared" si="237"/>
        <v>356</v>
      </c>
      <c r="GE210" s="54" t="str">
        <f t="shared" si="237"/>
        <v/>
      </c>
      <c r="GF210" s="54" t="str">
        <f t="shared" si="237"/>
        <v/>
      </c>
      <c r="GG210" s="54" t="str">
        <f t="shared" si="237"/>
        <v/>
      </c>
      <c r="GH210" s="54" t="str">
        <f t="shared" si="237"/>
        <v/>
      </c>
      <c r="GI210" s="54" t="str">
        <f t="shared" si="237"/>
        <v/>
      </c>
      <c r="GJ210" s="54" t="str">
        <f t="shared" si="237"/>
        <v/>
      </c>
      <c r="GK210" s="54" t="str">
        <f t="shared" si="237"/>
        <v/>
      </c>
      <c r="GL210" s="54" t="str">
        <f t="shared" si="237"/>
        <v/>
      </c>
      <c r="GM210" s="54" t="str">
        <f t="shared" si="237"/>
        <v/>
      </c>
      <c r="GN210" s="54" t="str">
        <f t="shared" si="237"/>
        <v/>
      </c>
      <c r="GO210" s="54" t="str">
        <f t="shared" si="237"/>
        <v/>
      </c>
      <c r="GP210" s="54" t="str">
        <f t="shared" si="237"/>
        <v/>
      </c>
      <c r="GQ210" s="54" t="str">
        <f t="shared" si="246"/>
        <v/>
      </c>
      <c r="GR210" s="54" t="str">
        <f t="shared" si="246"/>
        <v/>
      </c>
      <c r="GS210" s="54" t="str">
        <f t="shared" si="228"/>
        <v/>
      </c>
      <c r="GT210" s="54" t="str">
        <f t="shared" si="228"/>
        <v/>
      </c>
      <c r="GU210" s="54" t="str">
        <f t="shared" si="228"/>
        <v/>
      </c>
      <c r="GV210" s="54" t="str">
        <f t="shared" si="228"/>
        <v/>
      </c>
      <c r="GW210" s="54" t="str">
        <f t="shared" si="228"/>
        <v/>
      </c>
      <c r="GX210" s="54" t="str">
        <f t="shared" si="228"/>
        <v/>
      </c>
      <c r="GY210" s="54" t="str">
        <f t="shared" si="228"/>
        <v/>
      </c>
      <c r="GZ210" s="54" t="str">
        <f t="shared" si="223"/>
        <v/>
      </c>
      <c r="HA210" s="54" t="str">
        <f t="shared" si="223"/>
        <v/>
      </c>
      <c r="HB210" s="54" t="str">
        <f t="shared" si="223"/>
        <v/>
      </c>
      <c r="HC210" s="55" t="str">
        <f t="shared" si="213"/>
        <v/>
      </c>
      <c r="HD210" s="313"/>
      <c r="HE210" s="313"/>
      <c r="HF210" s="313"/>
      <c r="HG210" s="313"/>
      <c r="HH210" s="313"/>
      <c r="HI210" s="316"/>
      <c r="HK210">
        <f>SUM($EJ210:EK210)</f>
        <v>0</v>
      </c>
      <c r="HL210">
        <f>SUM($EJ210:EL210)</f>
        <v>162</v>
      </c>
      <c r="HM210">
        <f>SUM($EJ210:EM210)</f>
        <v>162</v>
      </c>
      <c r="HN210">
        <f>SUM($EJ210:EN210)</f>
        <v>162</v>
      </c>
      <c r="HO210">
        <f>SUM($EJ210:EO210)</f>
        <v>274</v>
      </c>
      <c r="HP210">
        <f>SUM($EJ210:EP210)</f>
        <v>274</v>
      </c>
      <c r="HQ210">
        <f>SUM($EJ210:EQ210)</f>
        <v>444</v>
      </c>
      <c r="HR210">
        <f>SUM($EJ210:ER210)</f>
        <v>444</v>
      </c>
      <c r="HS210">
        <f>SUM($EJ210:ES210)</f>
        <v>444</v>
      </c>
      <c r="HT210">
        <f>SUM($EJ210:ET210)</f>
        <v>444</v>
      </c>
      <c r="HU210">
        <f>SUM($EJ210:EU210)</f>
        <v>444</v>
      </c>
      <c r="HV210">
        <f>SUM($EJ210:EV210)</f>
        <v>846</v>
      </c>
      <c r="HW210">
        <f>SUM($EJ210:EW210)</f>
        <v>846</v>
      </c>
      <c r="HX210">
        <f>SUM($EJ210:EX210)</f>
        <v>1250</v>
      </c>
      <c r="HY210">
        <f>SUM($EJ210:EY210)</f>
        <v>1250</v>
      </c>
      <c r="HZ210">
        <f>SUM($EJ210:EZ210)</f>
        <v>1250</v>
      </c>
      <c r="IA210">
        <f>SUM($EJ210:FA210)</f>
        <v>1250</v>
      </c>
      <c r="IB210">
        <f>SUM($EJ210:FB210)</f>
        <v>1250</v>
      </c>
      <c r="IC210">
        <f>SUM($EJ210:FC210)</f>
        <v>2254</v>
      </c>
      <c r="ID210">
        <f>SUM($EJ210:FD210)</f>
        <v>2254</v>
      </c>
      <c r="IE210">
        <f>SUM($EJ210:FE210)</f>
        <v>2682</v>
      </c>
      <c r="IF210">
        <f>SUM($EJ210:FF210)</f>
        <v>2682</v>
      </c>
      <c r="IG210">
        <f>SUM($EJ210:FG210)</f>
        <v>2902</v>
      </c>
      <c r="IH210">
        <f>SUM($EJ210:FH210)</f>
        <v>2902</v>
      </c>
      <c r="II210">
        <f>SUM($EJ210:FI210)</f>
        <v>2902</v>
      </c>
      <c r="IJ210">
        <f>SUM($EJ210:FJ210)</f>
        <v>3212</v>
      </c>
      <c r="IK210">
        <f>SUM($EJ210:FK210)</f>
        <v>3212</v>
      </c>
      <c r="IL210">
        <f>SUM($EJ210:FL210)</f>
        <v>3212</v>
      </c>
      <c r="IM210">
        <f>SUM($EJ210:FM210)</f>
        <v>3466</v>
      </c>
      <c r="IN210">
        <f>SUM($EJ210:FN210)</f>
        <v>3466</v>
      </c>
      <c r="IO210">
        <f>SUM($EJ210:FO210)</f>
        <v>3466</v>
      </c>
      <c r="IP210">
        <f>SUM($EJ210:FP210)</f>
        <v>3466</v>
      </c>
      <c r="IQ210">
        <f>SUM($EJ210:FQ210)</f>
        <v>3996</v>
      </c>
      <c r="IR210">
        <f>SUM($EJ210:FR210)</f>
        <v>3996</v>
      </c>
      <c r="IS210">
        <f>SUM($EJ210:FS210)</f>
        <v>3996</v>
      </c>
      <c r="IT210">
        <f>SUM($EJ210:FT210)</f>
        <v>4322</v>
      </c>
      <c r="IU210">
        <f>SUM($EJ210:FU210)</f>
        <v>4322</v>
      </c>
      <c r="IV210">
        <f>SUM($EJ210:FV210)</f>
        <v>4322</v>
      </c>
      <c r="IW210">
        <f>SUM($EJ210:FW210)</f>
        <v>4322</v>
      </c>
      <c r="IX210">
        <f>SUM($EJ210:FX210)</f>
        <v>4322</v>
      </c>
      <c r="IY210">
        <f>SUM($EJ210:FY210)</f>
        <v>5192</v>
      </c>
      <c r="IZ210">
        <f>SUM($EJ210:FZ210)</f>
        <v>5192</v>
      </c>
      <c r="JA210">
        <f>SUM($EJ210:GA210)</f>
        <v>5192</v>
      </c>
      <c r="JB210">
        <f>SUM($EJ210:GB210)</f>
        <v>5192</v>
      </c>
      <c r="JC210">
        <f>SUM($EJ210:GC210)</f>
        <v>5192</v>
      </c>
      <c r="JD210">
        <f>SUM($EJ210:GD210)</f>
        <v>5548</v>
      </c>
      <c r="JE210">
        <f>SUM($EJ210:GE210)</f>
        <v>5548</v>
      </c>
      <c r="JF210">
        <f>SUM($EJ210:GF210)</f>
        <v>5548</v>
      </c>
      <c r="JG210">
        <f>SUM($EJ210:GG210)</f>
        <v>5548</v>
      </c>
      <c r="JH210">
        <f>SUM($EJ210:GH210)</f>
        <v>5548</v>
      </c>
      <c r="JI210">
        <f>SUM($EJ210:GI210)</f>
        <v>5548</v>
      </c>
      <c r="JJ210">
        <f>SUM($EJ210:GJ210)</f>
        <v>5548</v>
      </c>
      <c r="JK210">
        <f>SUM($EJ210:GK210)</f>
        <v>5548</v>
      </c>
      <c r="JL210">
        <f>SUM($EJ210:GL210)</f>
        <v>5548</v>
      </c>
      <c r="JM210">
        <f>SUM($EJ210:GM210)</f>
        <v>5548</v>
      </c>
      <c r="JN210">
        <f>SUM($EJ210:GN210)</f>
        <v>5548</v>
      </c>
      <c r="JO210">
        <f>SUM($EJ210:GO210)</f>
        <v>5548</v>
      </c>
      <c r="JP210">
        <f>SUM($EJ210:GP210)</f>
        <v>5548</v>
      </c>
      <c r="JQ210">
        <f>SUM($EJ210:GQ210)</f>
        <v>5548</v>
      </c>
      <c r="JR210">
        <f>SUM($EJ210:GR210)</f>
        <v>5548</v>
      </c>
      <c r="JS210">
        <f>SUM($EJ210:GS210)</f>
        <v>5548</v>
      </c>
      <c r="JT210">
        <f>SUM($EJ210:GT210)</f>
        <v>5548</v>
      </c>
      <c r="JU210">
        <f>SUM($EJ210:GU210)</f>
        <v>5548</v>
      </c>
      <c r="JV210">
        <f>SUM($EJ210:GV210)</f>
        <v>5548</v>
      </c>
      <c r="JW210">
        <f>SUM($EJ210:GW210)</f>
        <v>5548</v>
      </c>
      <c r="JX210">
        <f>SUM($EJ210:GX210)</f>
        <v>5548</v>
      </c>
      <c r="JY210">
        <f>SUM($EJ210:GY210)</f>
        <v>5548</v>
      </c>
      <c r="JZ210">
        <f>SUM($EJ210:GZ210)</f>
        <v>5548</v>
      </c>
      <c r="KA210">
        <f>SUM($EJ210:HA210)</f>
        <v>5548</v>
      </c>
      <c r="KB210">
        <f>SUM($EJ210:HB210)</f>
        <v>5548</v>
      </c>
      <c r="KC210">
        <f>SUM($EJ210:HC210)</f>
        <v>5548</v>
      </c>
      <c r="KE210" s="318" t="str">
        <f>BC210</f>
        <v>Rumen Bovino fresco, Tepic (2:1)</v>
      </c>
      <c r="KF210" s="56"/>
      <c r="KG210" s="56"/>
      <c r="KH210" s="56">
        <f t="shared" ref="KH210:LZ210" si="261">IF(I210="",NA(),I210*2)</f>
        <v>162</v>
      </c>
      <c r="KI210" s="56" t="e">
        <f t="shared" si="261"/>
        <v>#N/A</v>
      </c>
      <c r="KJ210" s="56" t="e">
        <f t="shared" si="261"/>
        <v>#N/A</v>
      </c>
      <c r="KK210" s="56">
        <f t="shared" si="261"/>
        <v>112</v>
      </c>
      <c r="KL210" s="56" t="e">
        <f t="shared" si="261"/>
        <v>#N/A</v>
      </c>
      <c r="KM210" s="56">
        <f t="shared" si="261"/>
        <v>170</v>
      </c>
      <c r="KN210" s="56" t="e">
        <f t="shared" si="261"/>
        <v>#N/A</v>
      </c>
      <c r="KO210" s="56" t="e">
        <f t="shared" si="261"/>
        <v>#N/A</v>
      </c>
      <c r="KP210" s="56" t="e">
        <f t="shared" si="261"/>
        <v>#N/A</v>
      </c>
      <c r="KQ210" s="56" t="e">
        <f t="shared" si="261"/>
        <v>#N/A</v>
      </c>
      <c r="KR210" s="56">
        <f t="shared" si="261"/>
        <v>402</v>
      </c>
      <c r="KS210" s="56" t="e">
        <f t="shared" si="261"/>
        <v>#N/A</v>
      </c>
      <c r="KT210" s="56">
        <f t="shared" si="261"/>
        <v>404</v>
      </c>
      <c r="KU210" s="56" t="e">
        <f t="shared" si="261"/>
        <v>#N/A</v>
      </c>
      <c r="KV210" s="56" t="e">
        <f t="shared" si="261"/>
        <v>#N/A</v>
      </c>
      <c r="KW210" s="56" t="e">
        <f t="shared" si="261"/>
        <v>#N/A</v>
      </c>
      <c r="KX210" s="56" t="e">
        <f t="shared" si="261"/>
        <v>#N/A</v>
      </c>
      <c r="KY210" s="56">
        <f t="shared" si="261"/>
        <v>1004</v>
      </c>
      <c r="KZ210" s="56" t="e">
        <f t="shared" si="261"/>
        <v>#N/A</v>
      </c>
      <c r="LA210" s="56">
        <f t="shared" si="261"/>
        <v>428</v>
      </c>
      <c r="LB210" s="56" t="e">
        <f t="shared" si="261"/>
        <v>#N/A</v>
      </c>
      <c r="LC210" s="56">
        <f t="shared" si="261"/>
        <v>220</v>
      </c>
      <c r="LD210" s="56" t="e">
        <f t="shared" si="261"/>
        <v>#N/A</v>
      </c>
      <c r="LE210" s="56" t="e">
        <f t="shared" si="261"/>
        <v>#N/A</v>
      </c>
      <c r="LF210" s="56">
        <f t="shared" si="261"/>
        <v>310</v>
      </c>
      <c r="LG210" s="56" t="e">
        <f t="shared" si="261"/>
        <v>#N/A</v>
      </c>
      <c r="LH210" s="56" t="e">
        <f t="shared" si="261"/>
        <v>#N/A</v>
      </c>
      <c r="LI210" s="56">
        <f t="shared" si="261"/>
        <v>254</v>
      </c>
      <c r="LJ210" s="56" t="e">
        <f t="shared" si="261"/>
        <v>#N/A</v>
      </c>
      <c r="LK210" s="56" t="e">
        <f t="shared" si="261"/>
        <v>#N/A</v>
      </c>
      <c r="LL210" s="56" t="e">
        <f t="shared" si="261"/>
        <v>#N/A</v>
      </c>
      <c r="LM210" s="56">
        <f t="shared" si="261"/>
        <v>530</v>
      </c>
      <c r="LN210" s="56" t="e">
        <f t="shared" si="261"/>
        <v>#N/A</v>
      </c>
      <c r="LO210" s="56" t="e">
        <f t="shared" si="261"/>
        <v>#N/A</v>
      </c>
      <c r="LP210" s="56">
        <f t="shared" si="261"/>
        <v>326</v>
      </c>
      <c r="LQ210" s="56" t="e">
        <f t="shared" si="261"/>
        <v>#N/A</v>
      </c>
      <c r="LR210" s="56" t="e">
        <f t="shared" si="261"/>
        <v>#N/A</v>
      </c>
      <c r="LS210" s="56" t="e">
        <f t="shared" si="261"/>
        <v>#N/A</v>
      </c>
      <c r="LT210" s="56" t="e">
        <f t="shared" si="261"/>
        <v>#N/A</v>
      </c>
      <c r="LU210" s="56">
        <f t="shared" si="261"/>
        <v>870</v>
      </c>
      <c r="LV210" s="56" t="e">
        <f t="shared" si="261"/>
        <v>#N/A</v>
      </c>
      <c r="LW210" s="56" t="e">
        <f t="shared" si="261"/>
        <v>#N/A</v>
      </c>
      <c r="LX210" s="56" t="e">
        <f t="shared" si="261"/>
        <v>#N/A</v>
      </c>
      <c r="LY210" s="56" t="e">
        <f t="shared" si="261"/>
        <v>#N/A</v>
      </c>
      <c r="LZ210" s="56">
        <f t="shared" si="261"/>
        <v>356</v>
      </c>
      <c r="MB210" s="57">
        <f t="shared" ref="MB210:NT210" si="262">IF(ISNUMBER(KH210),KH210,"")</f>
        <v>162</v>
      </c>
      <c r="MC210" s="57" t="str">
        <f t="shared" si="262"/>
        <v/>
      </c>
      <c r="MD210" s="57" t="str">
        <f t="shared" si="262"/>
        <v/>
      </c>
      <c r="ME210" s="57">
        <f t="shared" si="262"/>
        <v>112</v>
      </c>
      <c r="MF210" s="57" t="str">
        <f t="shared" si="262"/>
        <v/>
      </c>
      <c r="MG210" s="57">
        <f t="shared" si="262"/>
        <v>170</v>
      </c>
      <c r="MH210" s="57" t="str">
        <f t="shared" si="262"/>
        <v/>
      </c>
      <c r="MI210" s="57" t="str">
        <f t="shared" si="262"/>
        <v/>
      </c>
      <c r="MJ210" s="57" t="str">
        <f t="shared" si="262"/>
        <v/>
      </c>
      <c r="MK210" s="57" t="str">
        <f t="shared" si="262"/>
        <v/>
      </c>
      <c r="ML210" s="57">
        <f t="shared" si="262"/>
        <v>402</v>
      </c>
      <c r="MM210" s="57" t="str">
        <f t="shared" si="262"/>
        <v/>
      </c>
      <c r="MN210" s="57">
        <f t="shared" si="262"/>
        <v>404</v>
      </c>
      <c r="MO210" s="57" t="str">
        <f t="shared" si="262"/>
        <v/>
      </c>
      <c r="MP210" s="57" t="str">
        <f t="shared" si="262"/>
        <v/>
      </c>
      <c r="MQ210" s="57" t="str">
        <f t="shared" si="262"/>
        <v/>
      </c>
      <c r="MR210" s="57" t="str">
        <f t="shared" si="262"/>
        <v/>
      </c>
      <c r="MS210" s="57">
        <f t="shared" si="262"/>
        <v>1004</v>
      </c>
      <c r="MT210" s="57" t="str">
        <f t="shared" si="262"/>
        <v/>
      </c>
      <c r="MU210" s="57">
        <f t="shared" si="262"/>
        <v>428</v>
      </c>
      <c r="MV210" s="57" t="str">
        <f t="shared" si="262"/>
        <v/>
      </c>
      <c r="MW210" s="57">
        <f t="shared" si="262"/>
        <v>220</v>
      </c>
      <c r="MX210" s="57" t="str">
        <f t="shared" si="262"/>
        <v/>
      </c>
      <c r="MY210" s="57" t="str">
        <f t="shared" si="262"/>
        <v/>
      </c>
      <c r="MZ210" s="57">
        <f t="shared" si="262"/>
        <v>310</v>
      </c>
      <c r="NA210" s="57" t="str">
        <f t="shared" si="262"/>
        <v/>
      </c>
      <c r="NB210" s="57" t="str">
        <f t="shared" si="262"/>
        <v/>
      </c>
      <c r="NC210" s="57">
        <f t="shared" si="262"/>
        <v>254</v>
      </c>
      <c r="ND210" s="57" t="str">
        <f t="shared" si="262"/>
        <v/>
      </c>
      <c r="NE210" s="57" t="str">
        <f t="shared" si="262"/>
        <v/>
      </c>
      <c r="NF210" s="57" t="str">
        <f t="shared" si="262"/>
        <v/>
      </c>
      <c r="NG210" s="57">
        <f t="shared" si="262"/>
        <v>530</v>
      </c>
      <c r="NH210" s="57" t="str">
        <f t="shared" si="262"/>
        <v/>
      </c>
      <c r="NI210" s="57" t="str">
        <f t="shared" si="262"/>
        <v/>
      </c>
      <c r="NJ210" s="57">
        <f t="shared" si="262"/>
        <v>326</v>
      </c>
      <c r="NK210" s="57" t="str">
        <f t="shared" si="262"/>
        <v/>
      </c>
      <c r="NL210" s="57" t="str">
        <f t="shared" si="262"/>
        <v/>
      </c>
      <c r="NM210" s="57" t="str">
        <f t="shared" si="262"/>
        <v/>
      </c>
      <c r="NN210" s="57" t="str">
        <f t="shared" si="262"/>
        <v/>
      </c>
      <c r="NO210" s="57">
        <f t="shared" si="262"/>
        <v>870</v>
      </c>
      <c r="NP210" s="57" t="str">
        <f t="shared" si="262"/>
        <v/>
      </c>
      <c r="NQ210" s="57" t="str">
        <f t="shared" si="262"/>
        <v/>
      </c>
      <c r="NR210" s="57" t="str">
        <f t="shared" si="262"/>
        <v/>
      </c>
      <c r="NS210" s="57" t="str">
        <f t="shared" si="262"/>
        <v/>
      </c>
      <c r="NT210" s="57">
        <f t="shared" si="262"/>
        <v>356</v>
      </c>
      <c r="NU210" s="57" t="str">
        <f>IF(ISNUMBER(#REF!),#REF!,"")</f>
        <v/>
      </c>
      <c r="NV210" s="57" t="str">
        <f>IF(ISNUMBER(#REF!),#REF!,"")</f>
        <v/>
      </c>
      <c r="NX210" s="57">
        <f>SUM($MB210:MC210)</f>
        <v>162</v>
      </c>
      <c r="NY210" s="57">
        <f>SUM($MB210:MD210)</f>
        <v>162</v>
      </c>
      <c r="NZ210" s="57">
        <f>SUM($MB210:ME210)</f>
        <v>274</v>
      </c>
      <c r="OA210" s="57">
        <f>SUM($MB210:MF210)</f>
        <v>274</v>
      </c>
      <c r="OB210" s="57">
        <f>SUM($MB210:MG210)</f>
        <v>444</v>
      </c>
      <c r="OC210" s="57">
        <f>SUM($MB210:MH210)</f>
        <v>444</v>
      </c>
      <c r="OD210" s="57">
        <f>SUM($MB210:MI210)</f>
        <v>444</v>
      </c>
      <c r="OE210" s="57">
        <f>SUM($MB210:MJ210)</f>
        <v>444</v>
      </c>
      <c r="OF210" s="57">
        <f>SUM($MB210:MK210)</f>
        <v>444</v>
      </c>
      <c r="OG210" s="57">
        <f>SUM($MB210:ML210)</f>
        <v>846</v>
      </c>
      <c r="OH210" s="57">
        <f>SUM($MB210:MM210)</f>
        <v>846</v>
      </c>
      <c r="OI210" s="57">
        <f>SUM($MB210:MN210)</f>
        <v>1250</v>
      </c>
      <c r="OJ210" s="57">
        <f>SUM($MB210:MO210)</f>
        <v>1250</v>
      </c>
      <c r="OK210" s="57">
        <f>SUM($MB210:MP210)</f>
        <v>1250</v>
      </c>
      <c r="OL210" s="57">
        <f>SUM($MB210:MQ210)</f>
        <v>1250</v>
      </c>
      <c r="OM210" s="57">
        <f>SUM($MB210:MR210)</f>
        <v>1250</v>
      </c>
      <c r="ON210" s="57">
        <f>SUM($MB210:MS210)</f>
        <v>2254</v>
      </c>
      <c r="OO210" s="57">
        <f>SUM($MB210:MT210)</f>
        <v>2254</v>
      </c>
      <c r="OP210" s="57">
        <f>SUM($MB210:MU210)</f>
        <v>2682</v>
      </c>
      <c r="OQ210" s="57">
        <f>SUM($MB210:MV210)</f>
        <v>2682</v>
      </c>
      <c r="OR210" s="57">
        <f>SUM($MB210:MW210)</f>
        <v>2902</v>
      </c>
      <c r="OS210" s="57">
        <f>SUM($MB210:MX210)</f>
        <v>2902</v>
      </c>
      <c r="OT210" s="57">
        <f>SUM($MB210:MY210)</f>
        <v>2902</v>
      </c>
      <c r="OU210" s="57">
        <f>SUM($MB210:MZ210)</f>
        <v>3212</v>
      </c>
      <c r="OV210" s="57">
        <f>SUM($MB210:NA210)</f>
        <v>3212</v>
      </c>
      <c r="OW210" s="57">
        <f>SUM($MB210:NB210)</f>
        <v>3212</v>
      </c>
      <c r="OX210" s="57">
        <f>SUM($MB210:NC210)</f>
        <v>3466</v>
      </c>
      <c r="OY210" s="57">
        <f>SUM($MB210:ND210)</f>
        <v>3466</v>
      </c>
      <c r="OZ210" s="57">
        <f>SUM($MB210:NE210)</f>
        <v>3466</v>
      </c>
      <c r="PA210" s="57">
        <f>SUM($MB210:NF210)</f>
        <v>3466</v>
      </c>
      <c r="PB210" s="57">
        <f>SUM($MB210:NG210)</f>
        <v>3996</v>
      </c>
      <c r="PC210" s="57">
        <f>SUM($MB210:NH210)</f>
        <v>3996</v>
      </c>
      <c r="PD210" s="57">
        <f>SUM($MB210:NI210)</f>
        <v>3996</v>
      </c>
      <c r="PE210" s="57">
        <f>SUM($MB210:NJ210)</f>
        <v>4322</v>
      </c>
      <c r="PF210" s="57">
        <f>SUM($MB210:NK210)</f>
        <v>4322</v>
      </c>
      <c r="PG210" s="57">
        <f>SUM($MB210:NL210)</f>
        <v>4322</v>
      </c>
      <c r="PH210" s="57">
        <f>SUM($MB210:NM210)</f>
        <v>4322</v>
      </c>
      <c r="PI210" s="57">
        <f>SUM($MB210:NN210)</f>
        <v>4322</v>
      </c>
      <c r="PJ210" s="57">
        <f>SUM($MB210:NO210)</f>
        <v>5192</v>
      </c>
      <c r="PK210" s="57">
        <f>SUM($MB210:NP210)</f>
        <v>5192</v>
      </c>
      <c r="PL210" s="57">
        <f>SUM($MB210:NQ210)</f>
        <v>5192</v>
      </c>
      <c r="PM210" s="57">
        <f>SUM($MB210:NR210)</f>
        <v>5192</v>
      </c>
      <c r="PN210" s="57">
        <f>SUM($MB210:NS210)</f>
        <v>5192</v>
      </c>
      <c r="PO210" s="57">
        <f>SUM($MB210:NT210)</f>
        <v>5548</v>
      </c>
      <c r="PP210" s="57">
        <f>SUM($MB210:NU210)</f>
        <v>5548</v>
      </c>
      <c r="PQ210" s="57">
        <f>SUM($MB210:NV210)</f>
        <v>5548</v>
      </c>
      <c r="PR210" s="57">
        <f>SUM($MB210:NV210)</f>
        <v>5548</v>
      </c>
    </row>
    <row r="211" spans="1:434" ht="17" thickBot="1">
      <c r="A211" s="319"/>
      <c r="B211" s="321"/>
      <c r="C211" s="307"/>
      <c r="D211" s="307"/>
      <c r="E211" s="58" t="s">
        <v>66</v>
      </c>
      <c r="F211" s="310"/>
      <c r="G211" s="99"/>
      <c r="H211" s="99"/>
      <c r="I211" s="59">
        <v>12.2</v>
      </c>
      <c r="J211" s="60"/>
      <c r="K211" s="61"/>
      <c r="L211" s="60">
        <v>25.8</v>
      </c>
      <c r="M211" s="61"/>
      <c r="N211" s="60">
        <v>30.1</v>
      </c>
      <c r="O211" s="61"/>
      <c r="P211" s="61"/>
      <c r="Q211" s="61"/>
      <c r="R211" s="61"/>
      <c r="S211" s="60">
        <v>46.1</v>
      </c>
      <c r="T211" s="60"/>
      <c r="U211" s="60">
        <v>47.4</v>
      </c>
      <c r="V211" s="61"/>
      <c r="W211" s="61"/>
      <c r="X211" s="61"/>
      <c r="Y211" s="60"/>
      <c r="Z211" s="60">
        <v>55.4</v>
      </c>
      <c r="AA211" s="61"/>
      <c r="AB211" s="60">
        <v>60</v>
      </c>
      <c r="AC211" s="61"/>
      <c r="AD211" s="60">
        <v>64.8</v>
      </c>
      <c r="AE211" s="60"/>
      <c r="AF211" s="61"/>
      <c r="AG211" s="60">
        <v>59.2</v>
      </c>
      <c r="AH211" s="61"/>
      <c r="AI211" s="61"/>
      <c r="AJ211" s="60">
        <v>54.55</v>
      </c>
      <c r="AK211" s="62"/>
      <c r="AL211" s="62"/>
      <c r="AM211" s="62"/>
      <c r="AN211" s="63">
        <v>49.9</v>
      </c>
      <c r="AO211" s="62"/>
      <c r="AP211" s="62"/>
      <c r="AQ211" s="63">
        <v>57.8</v>
      </c>
      <c r="AR211" s="62"/>
      <c r="AS211" s="62"/>
      <c r="AT211" s="62"/>
      <c r="AU211" s="62"/>
      <c r="AV211" s="63">
        <v>72.099999999999994</v>
      </c>
      <c r="AW211" s="62"/>
      <c r="AX211" s="62"/>
      <c r="AY211" s="63"/>
      <c r="AZ211" s="63"/>
      <c r="BA211" s="64">
        <v>60.3</v>
      </c>
      <c r="BC211" s="319"/>
      <c r="BD211">
        <v>0</v>
      </c>
      <c r="BE211" s="49" t="e">
        <f t="shared" si="259"/>
        <v>#N/A</v>
      </c>
      <c r="BF211" s="49" t="e">
        <f t="shared" si="259"/>
        <v>#N/A</v>
      </c>
      <c r="BG211" s="65">
        <f t="shared" ref="BG211:BV214" si="263">IF(I211="",NA(),I211)</f>
        <v>12.2</v>
      </c>
      <c r="BH211" s="66" t="e">
        <f t="shared" si="263"/>
        <v>#N/A</v>
      </c>
      <c r="BI211" s="66" t="e">
        <f t="shared" si="263"/>
        <v>#N/A</v>
      </c>
      <c r="BJ211" s="66">
        <f t="shared" si="263"/>
        <v>25.8</v>
      </c>
      <c r="BK211" s="66" t="e">
        <f t="shared" si="263"/>
        <v>#N/A</v>
      </c>
      <c r="BL211" s="66">
        <f t="shared" si="263"/>
        <v>30.1</v>
      </c>
      <c r="BM211" s="66" t="e">
        <f t="shared" si="263"/>
        <v>#N/A</v>
      </c>
      <c r="BN211" s="66" t="e">
        <f t="shared" si="263"/>
        <v>#N/A</v>
      </c>
      <c r="BO211" s="66" t="e">
        <f t="shared" si="263"/>
        <v>#N/A</v>
      </c>
      <c r="BP211" s="66" t="e">
        <f t="shared" si="263"/>
        <v>#N/A</v>
      </c>
      <c r="BQ211" s="66">
        <f t="shared" si="263"/>
        <v>46.1</v>
      </c>
      <c r="BR211" s="66" t="e">
        <f t="shared" si="263"/>
        <v>#N/A</v>
      </c>
      <c r="BS211" s="66">
        <f t="shared" si="263"/>
        <v>47.4</v>
      </c>
      <c r="BT211" s="66" t="e">
        <f t="shared" si="263"/>
        <v>#N/A</v>
      </c>
      <c r="BU211" s="66" t="e">
        <f t="shared" si="263"/>
        <v>#N/A</v>
      </c>
      <c r="BV211" s="66" t="e">
        <f t="shared" si="263"/>
        <v>#N/A</v>
      </c>
      <c r="BW211" s="66" t="e">
        <f t="shared" ref="BW211:CL214" si="264">IF(Y211="",NA(),Y211)</f>
        <v>#N/A</v>
      </c>
      <c r="BX211" s="66">
        <f t="shared" si="264"/>
        <v>55.4</v>
      </c>
      <c r="BY211" s="66" t="e">
        <f t="shared" si="264"/>
        <v>#N/A</v>
      </c>
      <c r="BZ211" s="66">
        <f t="shared" si="264"/>
        <v>60</v>
      </c>
      <c r="CA211" s="66" t="e">
        <f t="shared" si="264"/>
        <v>#N/A</v>
      </c>
      <c r="CB211" s="66">
        <f t="shared" si="264"/>
        <v>64.8</v>
      </c>
      <c r="CC211" s="66" t="e">
        <f t="shared" si="264"/>
        <v>#N/A</v>
      </c>
      <c r="CD211" s="66" t="e">
        <f t="shared" si="264"/>
        <v>#N/A</v>
      </c>
      <c r="CE211" s="66">
        <f t="shared" si="264"/>
        <v>59.2</v>
      </c>
      <c r="CF211" s="66" t="e">
        <f t="shared" si="264"/>
        <v>#N/A</v>
      </c>
      <c r="CG211" s="66" t="e">
        <f t="shared" si="264"/>
        <v>#N/A</v>
      </c>
      <c r="CH211" s="66">
        <f t="shared" si="264"/>
        <v>54.55</v>
      </c>
      <c r="CI211" s="66" t="e">
        <f t="shared" si="264"/>
        <v>#N/A</v>
      </c>
      <c r="CJ211" s="66" t="e">
        <f t="shared" si="264"/>
        <v>#N/A</v>
      </c>
      <c r="CK211" s="66" t="e">
        <f t="shared" si="264"/>
        <v>#N/A</v>
      </c>
      <c r="CL211" s="66">
        <f t="shared" si="264"/>
        <v>49.9</v>
      </c>
      <c r="CM211" s="66" t="e">
        <f t="shared" ref="CK211:CY214" si="265">IF(AO211="",NA(),AO211)</f>
        <v>#N/A</v>
      </c>
      <c r="CN211" s="66" t="e">
        <f t="shared" si="265"/>
        <v>#N/A</v>
      </c>
      <c r="CO211" s="66">
        <f t="shared" si="265"/>
        <v>57.8</v>
      </c>
      <c r="CP211" s="66" t="e">
        <f t="shared" si="265"/>
        <v>#N/A</v>
      </c>
      <c r="CQ211" s="66" t="e">
        <f t="shared" si="265"/>
        <v>#N/A</v>
      </c>
      <c r="CR211" s="66" t="e">
        <f t="shared" si="265"/>
        <v>#N/A</v>
      </c>
      <c r="CS211" s="66" t="e">
        <f t="shared" si="265"/>
        <v>#N/A</v>
      </c>
      <c r="CT211" s="66">
        <f t="shared" si="265"/>
        <v>72.099999999999994</v>
      </c>
      <c r="CU211" s="66" t="e">
        <f t="shared" si="265"/>
        <v>#N/A</v>
      </c>
      <c r="CV211" s="66" t="e">
        <f t="shared" si="265"/>
        <v>#N/A</v>
      </c>
      <c r="CW211" s="66" t="e">
        <f t="shared" si="265"/>
        <v>#N/A</v>
      </c>
      <c r="CX211" s="66" t="e">
        <f t="shared" si="265"/>
        <v>#N/A</v>
      </c>
      <c r="CY211" s="66">
        <f t="shared" si="265"/>
        <v>60.3</v>
      </c>
      <c r="CZ211" s="66" t="e">
        <f>IF(#REF!="",NA(),#REF!)</f>
        <v>#REF!</v>
      </c>
      <c r="DA211" s="66" t="e">
        <f>IF(#REF!="",NA(),#REF!)</f>
        <v>#REF!</v>
      </c>
      <c r="DB211" s="66" t="e">
        <f>IF(#REF!="",NA(),#REF!)</f>
        <v>#REF!</v>
      </c>
      <c r="DC211" s="66" t="e">
        <f>IF(#REF!="",NA(),#REF!)</f>
        <v>#REF!</v>
      </c>
      <c r="DD211" s="66" t="e">
        <f>IF(#REF!="",NA(),#REF!)</f>
        <v>#REF!</v>
      </c>
      <c r="DE211" s="66" t="e">
        <f>IF(#REF!="",NA(),#REF!)</f>
        <v>#REF!</v>
      </c>
      <c r="DF211" s="66" t="e">
        <f>IF(#REF!="",NA(),#REF!)</f>
        <v>#REF!</v>
      </c>
      <c r="DG211" s="66" t="e">
        <f>IF(#REF!="",NA(),#REF!)</f>
        <v>#REF!</v>
      </c>
      <c r="DH211" s="66" t="e">
        <f>IF(#REF!="",NA(),#REF!)</f>
        <v>#REF!</v>
      </c>
      <c r="DI211" s="66" t="e">
        <f>IF(#REF!="",NA(),#REF!)</f>
        <v>#REF!</v>
      </c>
      <c r="DJ211" s="66" t="e">
        <f>IF(#REF!="",NA(),#REF!)</f>
        <v>#REF!</v>
      </c>
      <c r="DK211" s="66" t="e">
        <f>IF(#REF!="",NA(),#REF!)</f>
        <v>#REF!</v>
      </c>
      <c r="DL211" s="66" t="e">
        <f>IF(#REF!="",NA(),#REF!)</f>
        <v>#REF!</v>
      </c>
      <c r="DM211" s="66" t="e">
        <f>IF(#REF!="",NA(),#REF!)</f>
        <v>#REF!</v>
      </c>
      <c r="DN211" s="66" t="e">
        <f>IF(#REF!="",NA(),#REF!)</f>
        <v>#REF!</v>
      </c>
      <c r="DO211" s="66" t="e">
        <f>IF(#REF!="",NA(),#REF!)</f>
        <v>#REF!</v>
      </c>
      <c r="DP211" s="66" t="e">
        <f>IF(#REF!="",NA(),#REF!)</f>
        <v>#REF!</v>
      </c>
      <c r="DQ211" s="66" t="e">
        <f>IF(#REF!="",NA(),#REF!)</f>
        <v>#REF!</v>
      </c>
      <c r="DR211" s="66" t="e">
        <f>IF(#REF!="",NA(),#REF!)</f>
        <v>#REF!</v>
      </c>
      <c r="DS211" s="66" t="e">
        <f>IF(#REF!="",NA(),#REF!)</f>
        <v>#REF!</v>
      </c>
      <c r="DT211" s="66" t="e">
        <f>IF(#REF!="",NA(),#REF!)</f>
        <v>#REF!</v>
      </c>
      <c r="DU211" s="66" t="e">
        <f>IF(#REF!="",NA(),#REF!)</f>
        <v>#REF!</v>
      </c>
      <c r="DV211" s="66" t="e">
        <f>IF(#REF!="",NA(),#REF!)</f>
        <v>#REF!</v>
      </c>
      <c r="DW211" s="66" t="e">
        <f>IF(#REF!="",NA(),#REF!)</f>
        <v>#REF!</v>
      </c>
      <c r="DX211" s="67" t="e">
        <f>IF(#REF!="",NA(),#REF!)</f>
        <v>#REF!</v>
      </c>
      <c r="DY211" s="304"/>
      <c r="DZ211" s="324"/>
      <c r="EA211" s="68">
        <f>MAX(I211:BA211)</f>
        <v>72.099999999999994</v>
      </c>
      <c r="EB211" s="58" t="s">
        <v>67</v>
      </c>
      <c r="EC211" s="310"/>
      <c r="ED211" s="312"/>
      <c r="EE211" s="313"/>
      <c r="EF211" s="313"/>
      <c r="EG211" s="313"/>
      <c r="EH211" s="313"/>
      <c r="EI211" s="313"/>
      <c r="EJ211" s="53" t="str">
        <f t="shared" si="257"/>
        <v/>
      </c>
      <c r="EK211" s="53" t="str">
        <f t="shared" si="257"/>
        <v/>
      </c>
      <c r="EL211" s="70">
        <f t="shared" si="257"/>
        <v>12.2</v>
      </c>
      <c r="EM211" t="str">
        <f t="shared" si="257"/>
        <v/>
      </c>
      <c r="EN211" t="str">
        <f t="shared" si="257"/>
        <v/>
      </c>
      <c r="EO211">
        <f t="shared" si="257"/>
        <v>25.8</v>
      </c>
      <c r="EP211" t="str">
        <f t="shared" si="257"/>
        <v/>
      </c>
      <c r="EQ211">
        <f t="shared" si="257"/>
        <v>30.1</v>
      </c>
      <c r="ER211" t="str">
        <f t="shared" si="257"/>
        <v/>
      </c>
      <c r="ES211" t="str">
        <f t="shared" si="257"/>
        <v/>
      </c>
      <c r="ET211" t="str">
        <f t="shared" si="257"/>
        <v/>
      </c>
      <c r="EU211" t="str">
        <f t="shared" si="257"/>
        <v/>
      </c>
      <c r="EV211">
        <f t="shared" si="257"/>
        <v>46.1</v>
      </c>
      <c r="EW211" t="str">
        <f t="shared" si="257"/>
        <v/>
      </c>
      <c r="EX211">
        <f t="shared" si="257"/>
        <v>47.4</v>
      </c>
      <c r="EY211" t="str">
        <f t="shared" si="217"/>
        <v/>
      </c>
      <c r="EZ211" t="str">
        <f t="shared" si="217"/>
        <v/>
      </c>
      <c r="FA211" t="str">
        <f t="shared" si="217"/>
        <v/>
      </c>
      <c r="FB211" t="str">
        <f t="shared" si="217"/>
        <v/>
      </c>
      <c r="FC211">
        <f t="shared" si="217"/>
        <v>55.4</v>
      </c>
      <c r="FD211" t="str">
        <f t="shared" si="217"/>
        <v/>
      </c>
      <c r="FE211">
        <f t="shared" si="217"/>
        <v>60</v>
      </c>
      <c r="FF211" t="str">
        <f t="shared" si="217"/>
        <v/>
      </c>
      <c r="FG211">
        <f t="shared" si="217"/>
        <v>64.8</v>
      </c>
      <c r="FH211" t="str">
        <f t="shared" si="217"/>
        <v/>
      </c>
      <c r="FI211" t="str">
        <f t="shared" si="217"/>
        <v/>
      </c>
      <c r="FJ211">
        <f t="shared" si="258"/>
        <v>59.2</v>
      </c>
      <c r="FK211" t="str">
        <f t="shared" si="258"/>
        <v/>
      </c>
      <c r="FL211" t="str">
        <f t="shared" si="258"/>
        <v/>
      </c>
      <c r="FM211">
        <f t="shared" si="258"/>
        <v>54.55</v>
      </c>
      <c r="FN211" t="str">
        <f t="shared" si="258"/>
        <v/>
      </c>
      <c r="FO211" t="str">
        <f t="shared" si="258"/>
        <v/>
      </c>
      <c r="FP211" t="str">
        <f t="shared" si="258"/>
        <v/>
      </c>
      <c r="FQ211">
        <f t="shared" si="258"/>
        <v>49.9</v>
      </c>
      <c r="FR211" t="str">
        <f t="shared" si="258"/>
        <v/>
      </c>
      <c r="FS211" t="str">
        <f t="shared" si="256"/>
        <v/>
      </c>
      <c r="FT211">
        <f t="shared" si="256"/>
        <v>57.8</v>
      </c>
      <c r="FU211" t="str">
        <f t="shared" si="256"/>
        <v/>
      </c>
      <c r="FV211" t="str">
        <f t="shared" si="256"/>
        <v/>
      </c>
      <c r="FW211" t="str">
        <f t="shared" si="256"/>
        <v/>
      </c>
      <c r="FX211" t="str">
        <f t="shared" si="256"/>
        <v/>
      </c>
      <c r="FY211">
        <f t="shared" si="256"/>
        <v>72.099999999999994</v>
      </c>
      <c r="FZ211" t="str">
        <f t="shared" si="256"/>
        <v/>
      </c>
      <c r="GA211" t="str">
        <f t="shared" si="256"/>
        <v/>
      </c>
      <c r="GB211" t="str">
        <f t="shared" si="237"/>
        <v/>
      </c>
      <c r="GC211" t="str">
        <f t="shared" si="237"/>
        <v/>
      </c>
      <c r="GD211">
        <f t="shared" si="237"/>
        <v>60.3</v>
      </c>
      <c r="GE211" t="str">
        <f t="shared" si="237"/>
        <v/>
      </c>
      <c r="GF211" t="str">
        <f t="shared" si="237"/>
        <v/>
      </c>
      <c r="GG211" t="str">
        <f t="shared" si="237"/>
        <v/>
      </c>
      <c r="GH211" t="str">
        <f t="shared" si="237"/>
        <v/>
      </c>
      <c r="GI211" t="str">
        <f t="shared" si="237"/>
        <v/>
      </c>
      <c r="GJ211" t="str">
        <f t="shared" si="237"/>
        <v/>
      </c>
      <c r="GK211" t="str">
        <f t="shared" si="237"/>
        <v/>
      </c>
      <c r="GL211" t="str">
        <f t="shared" si="237"/>
        <v/>
      </c>
      <c r="GM211" t="str">
        <f t="shared" si="237"/>
        <v/>
      </c>
      <c r="GN211" t="str">
        <f t="shared" si="237"/>
        <v/>
      </c>
      <c r="GO211" t="str">
        <f t="shared" si="237"/>
        <v/>
      </c>
      <c r="GP211" t="str">
        <f t="shared" si="237"/>
        <v/>
      </c>
      <c r="GQ211" t="str">
        <f t="shared" si="246"/>
        <v/>
      </c>
      <c r="GR211" t="str">
        <f t="shared" si="246"/>
        <v/>
      </c>
      <c r="GS211" t="str">
        <f t="shared" si="228"/>
        <v/>
      </c>
      <c r="GT211" t="str">
        <f t="shared" si="228"/>
        <v/>
      </c>
      <c r="GU211" t="str">
        <f t="shared" si="228"/>
        <v/>
      </c>
      <c r="GV211" t="str">
        <f t="shared" si="228"/>
        <v/>
      </c>
      <c r="GW211" t="str">
        <f t="shared" si="228"/>
        <v/>
      </c>
      <c r="GX211" t="str">
        <f t="shared" si="228"/>
        <v/>
      </c>
      <c r="GY211" t="str">
        <f t="shared" si="228"/>
        <v/>
      </c>
      <c r="GZ211" t="str">
        <f t="shared" si="223"/>
        <v/>
      </c>
      <c r="HA211" t="str">
        <f t="shared" si="223"/>
        <v/>
      </c>
      <c r="HB211" t="str">
        <f t="shared" si="223"/>
        <v/>
      </c>
      <c r="HC211" s="71" t="str">
        <f t="shared" si="213"/>
        <v/>
      </c>
      <c r="HD211" s="313"/>
      <c r="HE211" s="313"/>
      <c r="HF211" s="313"/>
      <c r="HG211" s="313"/>
      <c r="HH211" s="313"/>
      <c r="HI211" s="316"/>
      <c r="HM211" s="70"/>
      <c r="KC211" s="71"/>
      <c r="KE211" s="318"/>
      <c r="KF211" s="72"/>
      <c r="KG211" s="72"/>
      <c r="KH211" s="73"/>
      <c r="KI211" s="74"/>
      <c r="KJ211" s="74"/>
      <c r="KK211" s="74"/>
      <c r="KL211" s="74"/>
      <c r="KM211" s="74"/>
      <c r="KN211" s="74"/>
      <c r="KO211" s="74"/>
      <c r="KP211" s="74"/>
      <c r="KQ211" s="74"/>
      <c r="KR211" s="74"/>
      <c r="KS211" s="74"/>
      <c r="KT211" s="74"/>
      <c r="KU211" s="74"/>
      <c r="KV211" s="74"/>
      <c r="KW211" s="74"/>
      <c r="KX211" s="74"/>
      <c r="KY211" s="74"/>
      <c r="KZ211" s="74"/>
      <c r="LA211" s="74"/>
      <c r="LB211" s="74"/>
      <c r="LC211" s="74"/>
      <c r="LD211" s="74"/>
      <c r="LE211" s="74"/>
      <c r="LF211" s="74"/>
      <c r="LG211" s="74"/>
      <c r="LH211" s="74"/>
      <c r="LI211" s="74"/>
      <c r="LJ211" s="74"/>
      <c r="LK211" s="74"/>
      <c r="LL211" s="74"/>
      <c r="LM211" s="74"/>
      <c r="LN211" s="74"/>
      <c r="LO211" s="74"/>
      <c r="LP211" s="74"/>
      <c r="LQ211" s="74"/>
      <c r="LR211" s="74"/>
      <c r="LS211" s="74"/>
      <c r="LT211" s="74"/>
      <c r="LU211" s="74"/>
      <c r="LV211" s="74"/>
      <c r="LW211" s="74"/>
      <c r="LX211" s="74"/>
      <c r="LY211" s="74"/>
      <c r="LZ211" s="74"/>
    </row>
    <row r="212" spans="1:434" ht="17" thickBot="1">
      <c r="A212" s="319"/>
      <c r="B212" s="321"/>
      <c r="C212" s="307"/>
      <c r="D212" s="307"/>
      <c r="E212" s="58" t="s">
        <v>68</v>
      </c>
      <c r="F212" s="310"/>
      <c r="G212" s="99"/>
      <c r="H212" s="99"/>
      <c r="I212" s="59">
        <v>4.5</v>
      </c>
      <c r="J212" s="60"/>
      <c r="K212" s="61"/>
      <c r="L212" s="60">
        <v>12.5</v>
      </c>
      <c r="M212" s="61"/>
      <c r="N212" s="60">
        <v>20.100000000000001</v>
      </c>
      <c r="O212" s="61"/>
      <c r="P212" s="61"/>
      <c r="Q212" s="61"/>
      <c r="R212" s="61"/>
      <c r="S212" s="60">
        <v>26.3</v>
      </c>
      <c r="T212" s="60"/>
      <c r="U212" s="60">
        <v>30.5</v>
      </c>
      <c r="V212" s="61"/>
      <c r="W212" s="61"/>
      <c r="X212" s="61"/>
      <c r="Y212" s="60"/>
      <c r="Z212" s="60">
        <v>20.5</v>
      </c>
      <c r="AA212" s="61"/>
      <c r="AB212" s="60">
        <v>30</v>
      </c>
      <c r="AC212" s="61"/>
      <c r="AD212" s="60">
        <v>26</v>
      </c>
      <c r="AE212" s="60"/>
      <c r="AF212" s="61"/>
      <c r="AG212" s="60">
        <v>23.6</v>
      </c>
      <c r="AH212" s="61"/>
      <c r="AI212" s="61"/>
      <c r="AJ212" s="60">
        <v>22.200000000000003</v>
      </c>
      <c r="AK212" s="62"/>
      <c r="AL212" s="62"/>
      <c r="AM212" s="62"/>
      <c r="AN212" s="63">
        <v>20.8</v>
      </c>
      <c r="AO212" s="62"/>
      <c r="AP212" s="62"/>
      <c r="AQ212" s="63">
        <v>27.4</v>
      </c>
      <c r="AR212" s="62"/>
      <c r="AS212" s="62"/>
      <c r="AT212" s="62"/>
      <c r="AU212" s="62"/>
      <c r="AV212" s="63">
        <v>25</v>
      </c>
      <c r="AW212" s="62"/>
      <c r="AX212" s="62"/>
      <c r="AY212" s="63"/>
      <c r="AZ212" s="63"/>
      <c r="BA212" s="64">
        <v>34.700000000000003</v>
      </c>
      <c r="BC212" s="319"/>
      <c r="BD212">
        <v>0</v>
      </c>
      <c r="BE212" s="49" t="e">
        <f t="shared" si="259"/>
        <v>#N/A</v>
      </c>
      <c r="BF212" s="49" t="e">
        <f t="shared" si="259"/>
        <v>#N/A</v>
      </c>
      <c r="BG212" s="65">
        <f t="shared" si="263"/>
        <v>4.5</v>
      </c>
      <c r="BH212" s="66" t="e">
        <f t="shared" si="263"/>
        <v>#N/A</v>
      </c>
      <c r="BI212" s="66" t="e">
        <f t="shared" si="263"/>
        <v>#N/A</v>
      </c>
      <c r="BJ212" s="66">
        <f t="shared" si="263"/>
        <v>12.5</v>
      </c>
      <c r="BK212" s="66" t="e">
        <f t="shared" si="263"/>
        <v>#N/A</v>
      </c>
      <c r="BL212" s="66">
        <f t="shared" si="263"/>
        <v>20.100000000000001</v>
      </c>
      <c r="BM212" s="66" t="e">
        <f t="shared" si="263"/>
        <v>#N/A</v>
      </c>
      <c r="BN212" s="66" t="e">
        <f t="shared" si="263"/>
        <v>#N/A</v>
      </c>
      <c r="BO212" s="66" t="e">
        <f t="shared" si="263"/>
        <v>#N/A</v>
      </c>
      <c r="BP212" s="66" t="e">
        <f t="shared" si="263"/>
        <v>#N/A</v>
      </c>
      <c r="BQ212" s="66">
        <f t="shared" si="263"/>
        <v>26.3</v>
      </c>
      <c r="BR212" s="66" t="e">
        <f t="shared" si="263"/>
        <v>#N/A</v>
      </c>
      <c r="BS212" s="66">
        <f t="shared" si="263"/>
        <v>30.5</v>
      </c>
      <c r="BT212" s="66" t="e">
        <f t="shared" si="263"/>
        <v>#N/A</v>
      </c>
      <c r="BU212" s="66" t="e">
        <f t="shared" si="263"/>
        <v>#N/A</v>
      </c>
      <c r="BV212" s="66" t="e">
        <f t="shared" si="263"/>
        <v>#N/A</v>
      </c>
      <c r="BW212" s="66" t="e">
        <f t="shared" si="264"/>
        <v>#N/A</v>
      </c>
      <c r="BX212" s="66">
        <f t="shared" si="264"/>
        <v>20.5</v>
      </c>
      <c r="BY212" s="66" t="e">
        <f t="shared" si="264"/>
        <v>#N/A</v>
      </c>
      <c r="BZ212" s="66">
        <f t="shared" si="264"/>
        <v>30</v>
      </c>
      <c r="CA212" s="66" t="e">
        <f t="shared" si="264"/>
        <v>#N/A</v>
      </c>
      <c r="CB212" s="66">
        <f t="shared" si="264"/>
        <v>26</v>
      </c>
      <c r="CC212" s="66" t="e">
        <f t="shared" si="264"/>
        <v>#N/A</v>
      </c>
      <c r="CD212" s="66" t="e">
        <f t="shared" si="264"/>
        <v>#N/A</v>
      </c>
      <c r="CE212" s="66">
        <f t="shared" si="264"/>
        <v>23.6</v>
      </c>
      <c r="CF212" s="66" t="e">
        <f t="shared" si="264"/>
        <v>#N/A</v>
      </c>
      <c r="CG212" s="66" t="e">
        <f t="shared" si="264"/>
        <v>#N/A</v>
      </c>
      <c r="CH212" s="66">
        <f t="shared" si="264"/>
        <v>22.200000000000003</v>
      </c>
      <c r="CI212" s="66" t="e">
        <f t="shared" si="264"/>
        <v>#N/A</v>
      </c>
      <c r="CJ212" s="66" t="e">
        <f t="shared" si="264"/>
        <v>#N/A</v>
      </c>
      <c r="CK212" s="66" t="e">
        <f t="shared" si="265"/>
        <v>#N/A</v>
      </c>
      <c r="CL212" s="66">
        <f t="shared" si="265"/>
        <v>20.8</v>
      </c>
      <c r="CM212" s="66" t="e">
        <f t="shared" si="265"/>
        <v>#N/A</v>
      </c>
      <c r="CN212" s="66" t="e">
        <f t="shared" si="265"/>
        <v>#N/A</v>
      </c>
      <c r="CO212" s="66">
        <f t="shared" si="265"/>
        <v>27.4</v>
      </c>
      <c r="CP212" s="66" t="e">
        <f t="shared" si="265"/>
        <v>#N/A</v>
      </c>
      <c r="CQ212" s="66" t="e">
        <f t="shared" si="265"/>
        <v>#N/A</v>
      </c>
      <c r="CR212" s="66" t="e">
        <f t="shared" si="265"/>
        <v>#N/A</v>
      </c>
      <c r="CS212" s="66" t="e">
        <f t="shared" si="265"/>
        <v>#N/A</v>
      </c>
      <c r="CT212" s="66">
        <f t="shared" si="265"/>
        <v>25</v>
      </c>
      <c r="CU212" s="66" t="e">
        <f t="shared" si="265"/>
        <v>#N/A</v>
      </c>
      <c r="CV212" s="66" t="e">
        <f t="shared" si="265"/>
        <v>#N/A</v>
      </c>
      <c r="CW212" s="66" t="e">
        <f t="shared" si="265"/>
        <v>#N/A</v>
      </c>
      <c r="CX212" s="66" t="e">
        <f t="shared" si="265"/>
        <v>#N/A</v>
      </c>
      <c r="CY212" s="66">
        <f t="shared" si="265"/>
        <v>34.700000000000003</v>
      </c>
      <c r="CZ212" s="66" t="e">
        <f>IF(#REF!="",NA(),#REF!)</f>
        <v>#REF!</v>
      </c>
      <c r="DA212" s="66" t="e">
        <f>IF(#REF!="",NA(),#REF!)</f>
        <v>#REF!</v>
      </c>
      <c r="DB212" s="66" t="e">
        <f>IF(#REF!="",NA(),#REF!)</f>
        <v>#REF!</v>
      </c>
      <c r="DC212" s="66" t="e">
        <f>IF(#REF!="",NA(),#REF!)</f>
        <v>#REF!</v>
      </c>
      <c r="DD212" s="66" t="e">
        <f>IF(#REF!="",NA(),#REF!)</f>
        <v>#REF!</v>
      </c>
      <c r="DE212" s="66" t="e">
        <f>IF(#REF!="",NA(),#REF!)</f>
        <v>#REF!</v>
      </c>
      <c r="DF212" s="66" t="e">
        <f>IF(#REF!="",NA(),#REF!)</f>
        <v>#REF!</v>
      </c>
      <c r="DG212" s="66" t="e">
        <f>IF(#REF!="",NA(),#REF!)</f>
        <v>#REF!</v>
      </c>
      <c r="DH212" s="66" t="e">
        <f>IF(#REF!="",NA(),#REF!)</f>
        <v>#REF!</v>
      </c>
      <c r="DI212" s="66" t="e">
        <f>IF(#REF!="",NA(),#REF!)</f>
        <v>#REF!</v>
      </c>
      <c r="DJ212" s="66" t="e">
        <f>IF(#REF!="",NA(),#REF!)</f>
        <v>#REF!</v>
      </c>
      <c r="DK212" s="66" t="e">
        <f>IF(#REF!="",NA(),#REF!)</f>
        <v>#REF!</v>
      </c>
      <c r="DL212" s="66" t="e">
        <f>IF(#REF!="",NA(),#REF!)</f>
        <v>#REF!</v>
      </c>
      <c r="DM212" s="66" t="e">
        <f>IF(#REF!="",NA(),#REF!)</f>
        <v>#REF!</v>
      </c>
      <c r="DN212" s="66" t="e">
        <f>IF(#REF!="",NA(),#REF!)</f>
        <v>#REF!</v>
      </c>
      <c r="DO212" s="66" t="e">
        <f>IF(#REF!="",NA(),#REF!)</f>
        <v>#REF!</v>
      </c>
      <c r="DP212" s="66" t="e">
        <f>IF(#REF!="",NA(),#REF!)</f>
        <v>#REF!</v>
      </c>
      <c r="DQ212" s="66" t="e">
        <f>IF(#REF!="",NA(),#REF!)</f>
        <v>#REF!</v>
      </c>
      <c r="DR212" s="66" t="e">
        <f>IF(#REF!="",NA(),#REF!)</f>
        <v>#REF!</v>
      </c>
      <c r="DS212" s="66" t="e">
        <f>IF(#REF!="",NA(),#REF!)</f>
        <v>#REF!</v>
      </c>
      <c r="DT212" s="66" t="e">
        <f>IF(#REF!="",NA(),#REF!)</f>
        <v>#REF!</v>
      </c>
      <c r="DU212" s="66" t="e">
        <f>IF(#REF!="",NA(),#REF!)</f>
        <v>#REF!</v>
      </c>
      <c r="DV212" s="66" t="e">
        <f>IF(#REF!="",NA(),#REF!)</f>
        <v>#REF!</v>
      </c>
      <c r="DW212" s="66" t="e">
        <f>IF(#REF!="",NA(),#REF!)</f>
        <v>#REF!</v>
      </c>
      <c r="DX212" s="67" t="e">
        <f>IF(#REF!="",NA(),#REF!)</f>
        <v>#REF!</v>
      </c>
      <c r="DY212" s="304"/>
      <c r="DZ212" s="324"/>
      <c r="EA212" s="68"/>
      <c r="EB212" s="58" t="s">
        <v>69</v>
      </c>
      <c r="EC212" s="310"/>
      <c r="ED212" s="312"/>
      <c r="EE212" s="313"/>
      <c r="EF212" s="313"/>
      <c r="EG212" s="313"/>
      <c r="EH212" s="313"/>
      <c r="EI212" s="313"/>
      <c r="EJ212" s="53" t="str">
        <f t="shared" si="257"/>
        <v/>
      </c>
      <c r="EK212" s="53" t="str">
        <f t="shared" si="257"/>
        <v/>
      </c>
      <c r="EL212" s="70">
        <f t="shared" si="257"/>
        <v>4.5</v>
      </c>
      <c r="EM212" t="str">
        <f t="shared" si="257"/>
        <v/>
      </c>
      <c r="EN212" t="str">
        <f t="shared" si="257"/>
        <v/>
      </c>
      <c r="EO212">
        <f t="shared" si="257"/>
        <v>12.5</v>
      </c>
      <c r="EP212" t="str">
        <f t="shared" si="257"/>
        <v/>
      </c>
      <c r="EQ212">
        <f t="shared" si="257"/>
        <v>20.100000000000001</v>
      </c>
      <c r="ER212" t="str">
        <f t="shared" si="257"/>
        <v/>
      </c>
      <c r="ES212" t="str">
        <f t="shared" si="257"/>
        <v/>
      </c>
      <c r="ET212" t="str">
        <f t="shared" si="257"/>
        <v/>
      </c>
      <c r="EU212" t="str">
        <f t="shared" si="257"/>
        <v/>
      </c>
      <c r="EV212">
        <f t="shared" si="257"/>
        <v>26.3</v>
      </c>
      <c r="EW212" t="str">
        <f t="shared" si="257"/>
        <v/>
      </c>
      <c r="EX212">
        <f t="shared" si="257"/>
        <v>30.5</v>
      </c>
      <c r="EY212" t="str">
        <f t="shared" si="217"/>
        <v/>
      </c>
      <c r="EZ212" t="str">
        <f t="shared" si="217"/>
        <v/>
      </c>
      <c r="FA212" t="str">
        <f t="shared" si="217"/>
        <v/>
      </c>
      <c r="FB212" t="str">
        <f t="shared" si="217"/>
        <v/>
      </c>
      <c r="FC212">
        <f t="shared" si="217"/>
        <v>20.5</v>
      </c>
      <c r="FD212" t="str">
        <f t="shared" si="217"/>
        <v/>
      </c>
      <c r="FE212">
        <f t="shared" si="217"/>
        <v>30</v>
      </c>
      <c r="FF212" t="str">
        <f t="shared" si="217"/>
        <v/>
      </c>
      <c r="FG212">
        <f t="shared" si="217"/>
        <v>26</v>
      </c>
      <c r="FH212" t="str">
        <f t="shared" si="217"/>
        <v/>
      </c>
      <c r="FI212" t="str">
        <f t="shared" si="217"/>
        <v/>
      </c>
      <c r="FJ212">
        <f t="shared" si="258"/>
        <v>23.6</v>
      </c>
      <c r="FK212" t="str">
        <f t="shared" si="258"/>
        <v/>
      </c>
      <c r="FL212" t="str">
        <f t="shared" si="258"/>
        <v/>
      </c>
      <c r="FM212">
        <f t="shared" si="258"/>
        <v>22.200000000000003</v>
      </c>
      <c r="FN212" t="str">
        <f t="shared" si="258"/>
        <v/>
      </c>
      <c r="FO212" t="str">
        <f t="shared" si="258"/>
        <v/>
      </c>
      <c r="FP212" t="str">
        <f t="shared" si="258"/>
        <v/>
      </c>
      <c r="FQ212">
        <f t="shared" si="258"/>
        <v>20.8</v>
      </c>
      <c r="FR212" t="str">
        <f t="shared" si="258"/>
        <v/>
      </c>
      <c r="FS212" t="str">
        <f t="shared" si="256"/>
        <v/>
      </c>
      <c r="FT212">
        <f t="shared" si="256"/>
        <v>27.4</v>
      </c>
      <c r="FU212" t="str">
        <f t="shared" si="256"/>
        <v/>
      </c>
      <c r="FV212" t="str">
        <f t="shared" si="256"/>
        <v/>
      </c>
      <c r="FW212" t="str">
        <f t="shared" si="256"/>
        <v/>
      </c>
      <c r="FX212" t="str">
        <f t="shared" si="256"/>
        <v/>
      </c>
      <c r="FY212">
        <f t="shared" si="256"/>
        <v>25</v>
      </c>
      <c r="FZ212" t="str">
        <f t="shared" si="256"/>
        <v/>
      </c>
      <c r="GA212" t="str">
        <f t="shared" si="256"/>
        <v/>
      </c>
      <c r="GB212" t="str">
        <f t="shared" si="237"/>
        <v/>
      </c>
      <c r="GC212" t="str">
        <f t="shared" si="237"/>
        <v/>
      </c>
      <c r="GD212">
        <f t="shared" si="237"/>
        <v>34.700000000000003</v>
      </c>
      <c r="GE212" t="str">
        <f t="shared" si="237"/>
        <v/>
      </c>
      <c r="GF212" t="str">
        <f t="shared" si="237"/>
        <v/>
      </c>
      <c r="GG212" t="str">
        <f t="shared" si="237"/>
        <v/>
      </c>
      <c r="GH212" t="str">
        <f t="shared" si="237"/>
        <v/>
      </c>
      <c r="GI212" t="str">
        <f t="shared" si="237"/>
        <v/>
      </c>
      <c r="GJ212" t="str">
        <f t="shared" si="237"/>
        <v/>
      </c>
      <c r="GK212" t="str">
        <f t="shared" si="237"/>
        <v/>
      </c>
      <c r="GL212" t="str">
        <f t="shared" si="237"/>
        <v/>
      </c>
      <c r="GM212" t="str">
        <f t="shared" si="237"/>
        <v/>
      </c>
      <c r="GN212" t="str">
        <f t="shared" si="237"/>
        <v/>
      </c>
      <c r="GO212" t="str">
        <f t="shared" si="237"/>
        <v/>
      </c>
      <c r="GP212" t="str">
        <f t="shared" si="237"/>
        <v/>
      </c>
      <c r="GQ212" t="str">
        <f t="shared" si="246"/>
        <v/>
      </c>
      <c r="GR212" t="str">
        <f t="shared" si="246"/>
        <v/>
      </c>
      <c r="GS212" t="str">
        <f t="shared" si="228"/>
        <v/>
      </c>
      <c r="GT212" t="str">
        <f t="shared" si="228"/>
        <v/>
      </c>
      <c r="GU212" t="str">
        <f t="shared" si="228"/>
        <v/>
      </c>
      <c r="GV212" t="str">
        <f t="shared" si="228"/>
        <v/>
      </c>
      <c r="GW212" t="str">
        <f t="shared" si="228"/>
        <v/>
      </c>
      <c r="GX212" t="str">
        <f t="shared" si="228"/>
        <v/>
      </c>
      <c r="GY212" t="str">
        <f t="shared" si="228"/>
        <v/>
      </c>
      <c r="GZ212" t="str">
        <f t="shared" si="223"/>
        <v/>
      </c>
      <c r="HA212" t="str">
        <f t="shared" si="223"/>
        <v/>
      </c>
      <c r="HB212" t="str">
        <f t="shared" si="223"/>
        <v/>
      </c>
      <c r="HC212" s="71" t="str">
        <f t="shared" si="213"/>
        <v/>
      </c>
      <c r="HD212" s="313"/>
      <c r="HE212" s="313"/>
      <c r="HF212" s="313"/>
      <c r="HG212" s="313"/>
      <c r="HH212" s="313"/>
      <c r="HI212" s="316"/>
      <c r="HM212" s="70"/>
      <c r="KC212" s="71"/>
      <c r="KE212" s="318"/>
      <c r="KF212" s="72"/>
      <c r="KG212" s="72"/>
      <c r="KH212" s="73"/>
      <c r="KI212" s="74"/>
      <c r="KJ212" s="74"/>
      <c r="KK212" s="74"/>
      <c r="KL212" s="74"/>
      <c r="KM212" s="74"/>
      <c r="KN212" s="74"/>
      <c r="KO212" s="74"/>
      <c r="KP212" s="74"/>
      <c r="KQ212" s="74"/>
      <c r="KR212" s="74"/>
      <c r="KS212" s="74"/>
      <c r="KT212" s="74"/>
      <c r="KU212" s="74"/>
      <c r="KV212" s="74"/>
      <c r="KW212" s="74"/>
      <c r="KX212" s="74"/>
      <c r="KY212" s="74"/>
      <c r="KZ212" s="74"/>
      <c r="LA212" s="74"/>
      <c r="LB212" s="74"/>
      <c r="LC212" s="74"/>
      <c r="LD212" s="74"/>
      <c r="LE212" s="74"/>
      <c r="LF212" s="74"/>
      <c r="LG212" s="74"/>
      <c r="LH212" s="74"/>
      <c r="LI212" s="74"/>
      <c r="LJ212" s="74"/>
      <c r="LK212" s="74"/>
      <c r="LL212" s="74"/>
      <c r="LM212" s="74"/>
      <c r="LN212" s="74"/>
      <c r="LO212" s="74"/>
      <c r="LP212" s="74"/>
      <c r="LQ212" s="74"/>
      <c r="LR212" s="74"/>
      <c r="LS212" s="74"/>
      <c r="LT212" s="74"/>
      <c r="LU212" s="74"/>
      <c r="LV212" s="74"/>
      <c r="LW212" s="74"/>
      <c r="LX212" s="74"/>
      <c r="LY212" s="74"/>
      <c r="LZ212" s="74"/>
    </row>
    <row r="213" spans="1:434" ht="17" thickBot="1">
      <c r="A213" s="319"/>
      <c r="B213" s="321"/>
      <c r="C213" s="307"/>
      <c r="D213" s="307"/>
      <c r="E213" s="58" t="s">
        <v>70</v>
      </c>
      <c r="F213" s="310"/>
      <c r="G213" s="99"/>
      <c r="H213" s="99"/>
      <c r="I213" s="59">
        <v>5.0999999999999996</v>
      </c>
      <c r="J213" s="60"/>
      <c r="K213" s="61"/>
      <c r="L213" s="60">
        <v>4</v>
      </c>
      <c r="M213" s="61"/>
      <c r="N213" s="60">
        <v>3.5</v>
      </c>
      <c r="O213" s="61"/>
      <c r="P213" s="61"/>
      <c r="Q213" s="61"/>
      <c r="R213" s="61"/>
      <c r="S213" s="60">
        <v>2.5</v>
      </c>
      <c r="T213" s="60"/>
      <c r="U213" s="60">
        <v>7.8</v>
      </c>
      <c r="V213" s="61"/>
      <c r="W213" s="61"/>
      <c r="X213" s="61"/>
      <c r="Y213" s="60"/>
      <c r="Z213" s="60">
        <v>7.8</v>
      </c>
      <c r="AA213" s="61"/>
      <c r="AB213" s="60">
        <v>7</v>
      </c>
      <c r="AC213" s="61"/>
      <c r="AD213" s="60">
        <v>6.3</v>
      </c>
      <c r="AE213" s="60"/>
      <c r="AF213" s="61"/>
      <c r="AG213" s="60">
        <v>5.0999999999999996</v>
      </c>
      <c r="AH213" s="61"/>
      <c r="AI213" s="61"/>
      <c r="AJ213" s="60">
        <v>5.1999999999999993</v>
      </c>
      <c r="AK213" s="62"/>
      <c r="AL213" s="62"/>
      <c r="AM213" s="62"/>
      <c r="AN213" s="63">
        <v>5.3</v>
      </c>
      <c r="AO213" s="62"/>
      <c r="AP213" s="62"/>
      <c r="AQ213" s="63">
        <v>3</v>
      </c>
      <c r="AR213" s="62"/>
      <c r="AS213" s="62"/>
      <c r="AT213" s="62"/>
      <c r="AU213" s="62"/>
      <c r="AV213" s="63">
        <v>0.8</v>
      </c>
      <c r="AW213" s="62"/>
      <c r="AX213" s="62"/>
      <c r="AY213" s="63"/>
      <c r="AZ213" s="63"/>
      <c r="BA213" s="64">
        <v>1.5</v>
      </c>
      <c r="BC213" s="319"/>
      <c r="BD213">
        <v>0</v>
      </c>
      <c r="BE213" s="49" t="e">
        <f t="shared" si="259"/>
        <v>#N/A</v>
      </c>
      <c r="BF213" s="49" t="e">
        <f t="shared" si="259"/>
        <v>#N/A</v>
      </c>
      <c r="BG213" s="65">
        <f t="shared" si="263"/>
        <v>5.0999999999999996</v>
      </c>
      <c r="BH213" s="66" t="e">
        <f t="shared" si="263"/>
        <v>#N/A</v>
      </c>
      <c r="BI213" s="66" t="e">
        <f t="shared" si="263"/>
        <v>#N/A</v>
      </c>
      <c r="BJ213" s="66">
        <f t="shared" si="263"/>
        <v>4</v>
      </c>
      <c r="BK213" s="66" t="e">
        <f t="shared" si="263"/>
        <v>#N/A</v>
      </c>
      <c r="BL213" s="66">
        <f t="shared" si="263"/>
        <v>3.5</v>
      </c>
      <c r="BM213" s="66" t="e">
        <f t="shared" si="263"/>
        <v>#N/A</v>
      </c>
      <c r="BN213" s="66" t="e">
        <f t="shared" si="263"/>
        <v>#N/A</v>
      </c>
      <c r="BO213" s="66" t="e">
        <f t="shared" si="263"/>
        <v>#N/A</v>
      </c>
      <c r="BP213" s="66" t="e">
        <f t="shared" si="263"/>
        <v>#N/A</v>
      </c>
      <c r="BQ213" s="66">
        <f t="shared" si="263"/>
        <v>2.5</v>
      </c>
      <c r="BR213" s="66" t="e">
        <f t="shared" si="263"/>
        <v>#N/A</v>
      </c>
      <c r="BS213" s="66">
        <f t="shared" si="263"/>
        <v>7.8</v>
      </c>
      <c r="BT213" s="66" t="e">
        <f t="shared" si="263"/>
        <v>#N/A</v>
      </c>
      <c r="BU213" s="66" t="e">
        <f t="shared" si="263"/>
        <v>#N/A</v>
      </c>
      <c r="BV213" s="66" t="e">
        <f t="shared" si="263"/>
        <v>#N/A</v>
      </c>
      <c r="BW213" s="66" t="e">
        <f t="shared" si="264"/>
        <v>#N/A</v>
      </c>
      <c r="BX213" s="66">
        <f t="shared" si="264"/>
        <v>7.8</v>
      </c>
      <c r="BY213" s="66" t="e">
        <f t="shared" si="264"/>
        <v>#N/A</v>
      </c>
      <c r="BZ213" s="66">
        <f t="shared" si="264"/>
        <v>7</v>
      </c>
      <c r="CA213" s="66" t="e">
        <f t="shared" si="264"/>
        <v>#N/A</v>
      </c>
      <c r="CB213" s="66">
        <f t="shared" si="264"/>
        <v>6.3</v>
      </c>
      <c r="CC213" s="66" t="e">
        <f t="shared" si="264"/>
        <v>#N/A</v>
      </c>
      <c r="CD213" s="66" t="e">
        <f t="shared" si="264"/>
        <v>#N/A</v>
      </c>
      <c r="CE213" s="66">
        <f t="shared" si="264"/>
        <v>5.0999999999999996</v>
      </c>
      <c r="CF213" s="66" t="e">
        <f t="shared" si="264"/>
        <v>#N/A</v>
      </c>
      <c r="CG213" s="66" t="e">
        <f t="shared" si="264"/>
        <v>#N/A</v>
      </c>
      <c r="CH213" s="66">
        <f t="shared" si="264"/>
        <v>5.1999999999999993</v>
      </c>
      <c r="CI213" s="66" t="e">
        <f t="shared" si="264"/>
        <v>#N/A</v>
      </c>
      <c r="CJ213" s="66" t="e">
        <f t="shared" si="264"/>
        <v>#N/A</v>
      </c>
      <c r="CK213" s="66" t="e">
        <f t="shared" si="265"/>
        <v>#N/A</v>
      </c>
      <c r="CL213" s="66">
        <f t="shared" si="265"/>
        <v>5.3</v>
      </c>
      <c r="CM213" s="66" t="e">
        <f t="shared" si="265"/>
        <v>#N/A</v>
      </c>
      <c r="CN213" s="66" t="e">
        <f t="shared" si="265"/>
        <v>#N/A</v>
      </c>
      <c r="CO213" s="66">
        <f t="shared" si="265"/>
        <v>3</v>
      </c>
      <c r="CP213" s="66" t="e">
        <f t="shared" si="265"/>
        <v>#N/A</v>
      </c>
      <c r="CQ213" s="66" t="e">
        <f t="shared" si="265"/>
        <v>#N/A</v>
      </c>
      <c r="CR213" s="66" t="e">
        <f t="shared" si="265"/>
        <v>#N/A</v>
      </c>
      <c r="CS213" s="66" t="e">
        <f t="shared" si="265"/>
        <v>#N/A</v>
      </c>
      <c r="CT213" s="66">
        <f t="shared" si="265"/>
        <v>0.8</v>
      </c>
      <c r="CU213" s="66" t="e">
        <f t="shared" si="265"/>
        <v>#N/A</v>
      </c>
      <c r="CV213" s="66" t="e">
        <f t="shared" si="265"/>
        <v>#N/A</v>
      </c>
      <c r="CW213" s="66" t="e">
        <f t="shared" si="265"/>
        <v>#N/A</v>
      </c>
      <c r="CX213" s="66" t="e">
        <f t="shared" si="265"/>
        <v>#N/A</v>
      </c>
      <c r="CY213" s="66">
        <f t="shared" si="265"/>
        <v>1.5</v>
      </c>
      <c r="CZ213" s="66" t="e">
        <f>IF(#REF!="",NA(),#REF!)</f>
        <v>#REF!</v>
      </c>
      <c r="DA213" s="66" t="e">
        <f>IF(#REF!="",NA(),#REF!)</f>
        <v>#REF!</v>
      </c>
      <c r="DB213" s="66" t="e">
        <f>IF(#REF!="",NA(),#REF!)</f>
        <v>#REF!</v>
      </c>
      <c r="DC213" s="66" t="e">
        <f>IF(#REF!="",NA(),#REF!)</f>
        <v>#REF!</v>
      </c>
      <c r="DD213" s="66" t="e">
        <f>IF(#REF!="",NA(),#REF!)</f>
        <v>#REF!</v>
      </c>
      <c r="DE213" s="66" t="e">
        <f>IF(#REF!="",NA(),#REF!)</f>
        <v>#REF!</v>
      </c>
      <c r="DF213" s="66" t="e">
        <f>IF(#REF!="",NA(),#REF!)</f>
        <v>#REF!</v>
      </c>
      <c r="DG213" s="66" t="e">
        <f>IF(#REF!="",NA(),#REF!)</f>
        <v>#REF!</v>
      </c>
      <c r="DH213" s="66" t="e">
        <f>IF(#REF!="",NA(),#REF!)</f>
        <v>#REF!</v>
      </c>
      <c r="DI213" s="66" t="e">
        <f>IF(#REF!="",NA(),#REF!)</f>
        <v>#REF!</v>
      </c>
      <c r="DJ213" s="66" t="e">
        <f>IF(#REF!="",NA(),#REF!)</f>
        <v>#REF!</v>
      </c>
      <c r="DK213" s="66" t="e">
        <f>IF(#REF!="",NA(),#REF!)</f>
        <v>#REF!</v>
      </c>
      <c r="DL213" s="66" t="e">
        <f>IF(#REF!="",NA(),#REF!)</f>
        <v>#REF!</v>
      </c>
      <c r="DM213" s="66" t="e">
        <f>IF(#REF!="",NA(),#REF!)</f>
        <v>#REF!</v>
      </c>
      <c r="DN213" s="66" t="e">
        <f>IF(#REF!="",NA(),#REF!)</f>
        <v>#REF!</v>
      </c>
      <c r="DO213" s="66" t="e">
        <f>IF(#REF!="",NA(),#REF!)</f>
        <v>#REF!</v>
      </c>
      <c r="DP213" s="66" t="e">
        <f>IF(#REF!="",NA(),#REF!)</f>
        <v>#REF!</v>
      </c>
      <c r="DQ213" s="66" t="e">
        <f>IF(#REF!="",NA(),#REF!)</f>
        <v>#REF!</v>
      </c>
      <c r="DR213" s="66" t="e">
        <f>IF(#REF!="",NA(),#REF!)</f>
        <v>#REF!</v>
      </c>
      <c r="DS213" s="66" t="e">
        <f>IF(#REF!="",NA(),#REF!)</f>
        <v>#REF!</v>
      </c>
      <c r="DT213" s="66" t="e">
        <f>IF(#REF!="",NA(),#REF!)</f>
        <v>#REF!</v>
      </c>
      <c r="DU213" s="66" t="e">
        <f>IF(#REF!="",NA(),#REF!)</f>
        <v>#REF!</v>
      </c>
      <c r="DV213" s="66" t="e">
        <f>IF(#REF!="",NA(),#REF!)</f>
        <v>#REF!</v>
      </c>
      <c r="DW213" s="66" t="e">
        <f>IF(#REF!="",NA(),#REF!)</f>
        <v>#REF!</v>
      </c>
      <c r="DX213" s="67" t="e">
        <f>IF(#REF!="",NA(),#REF!)</f>
        <v>#REF!</v>
      </c>
      <c r="DY213" s="304"/>
      <c r="DZ213" s="324"/>
      <c r="EA213" s="68"/>
      <c r="EB213" s="58" t="s">
        <v>70</v>
      </c>
      <c r="EC213" s="310"/>
      <c r="ED213" s="312"/>
      <c r="EE213" s="313"/>
      <c r="EF213" s="313"/>
      <c r="EG213" s="313"/>
      <c r="EH213" s="313"/>
      <c r="EI213" s="313"/>
      <c r="EJ213" s="53" t="str">
        <f t="shared" si="257"/>
        <v/>
      </c>
      <c r="EK213" s="53" t="str">
        <f t="shared" si="257"/>
        <v/>
      </c>
      <c r="EL213" s="70">
        <f t="shared" si="257"/>
        <v>5.0999999999999996</v>
      </c>
      <c r="EM213" t="str">
        <f t="shared" si="257"/>
        <v/>
      </c>
      <c r="EN213" t="str">
        <f t="shared" si="257"/>
        <v/>
      </c>
      <c r="EO213">
        <f t="shared" si="257"/>
        <v>4</v>
      </c>
      <c r="EP213" t="str">
        <f t="shared" si="257"/>
        <v/>
      </c>
      <c r="EQ213">
        <f t="shared" si="257"/>
        <v>3.5</v>
      </c>
      <c r="ER213" t="str">
        <f t="shared" si="257"/>
        <v/>
      </c>
      <c r="ES213" t="str">
        <f t="shared" si="257"/>
        <v/>
      </c>
      <c r="ET213" t="str">
        <f t="shared" si="257"/>
        <v/>
      </c>
      <c r="EU213" t="str">
        <f t="shared" si="257"/>
        <v/>
      </c>
      <c r="EV213">
        <f t="shared" si="257"/>
        <v>2.5</v>
      </c>
      <c r="EW213" t="str">
        <f t="shared" si="257"/>
        <v/>
      </c>
      <c r="EX213">
        <f t="shared" si="257"/>
        <v>7.8</v>
      </c>
      <c r="EY213" t="str">
        <f t="shared" si="217"/>
        <v/>
      </c>
      <c r="EZ213" t="str">
        <f t="shared" si="217"/>
        <v/>
      </c>
      <c r="FA213" t="str">
        <f t="shared" si="217"/>
        <v/>
      </c>
      <c r="FB213" t="str">
        <f t="shared" si="217"/>
        <v/>
      </c>
      <c r="FC213">
        <f t="shared" si="217"/>
        <v>7.8</v>
      </c>
      <c r="FD213" t="str">
        <f t="shared" si="217"/>
        <v/>
      </c>
      <c r="FE213">
        <f t="shared" si="217"/>
        <v>7</v>
      </c>
      <c r="FF213" t="str">
        <f t="shared" si="217"/>
        <v/>
      </c>
      <c r="FG213">
        <f t="shared" si="217"/>
        <v>6.3</v>
      </c>
      <c r="FH213" t="str">
        <f t="shared" si="217"/>
        <v/>
      </c>
      <c r="FI213" t="str">
        <f t="shared" si="217"/>
        <v/>
      </c>
      <c r="FJ213">
        <f t="shared" si="258"/>
        <v>5.0999999999999996</v>
      </c>
      <c r="FK213" t="str">
        <f t="shared" si="258"/>
        <v/>
      </c>
      <c r="FL213" t="str">
        <f t="shared" si="258"/>
        <v/>
      </c>
      <c r="FM213">
        <f t="shared" si="258"/>
        <v>5.1999999999999993</v>
      </c>
      <c r="FN213" t="str">
        <f t="shared" si="258"/>
        <v/>
      </c>
      <c r="FO213" t="str">
        <f t="shared" si="258"/>
        <v/>
      </c>
      <c r="FP213" t="str">
        <f t="shared" si="258"/>
        <v/>
      </c>
      <c r="FQ213">
        <f t="shared" si="258"/>
        <v>5.3</v>
      </c>
      <c r="FR213" t="str">
        <f t="shared" si="258"/>
        <v/>
      </c>
      <c r="FS213" t="str">
        <f t="shared" si="256"/>
        <v/>
      </c>
      <c r="FT213">
        <f t="shared" si="256"/>
        <v>3</v>
      </c>
      <c r="FU213" t="str">
        <f t="shared" si="256"/>
        <v/>
      </c>
      <c r="FV213" t="str">
        <f t="shared" si="256"/>
        <v/>
      </c>
      <c r="FW213" t="str">
        <f t="shared" si="256"/>
        <v/>
      </c>
      <c r="FX213" t="str">
        <f t="shared" si="256"/>
        <v/>
      </c>
      <c r="FY213">
        <f t="shared" si="256"/>
        <v>0.8</v>
      </c>
      <c r="FZ213" t="str">
        <f t="shared" si="256"/>
        <v/>
      </c>
      <c r="GA213" t="str">
        <f t="shared" si="256"/>
        <v/>
      </c>
      <c r="GB213" t="str">
        <f t="shared" si="237"/>
        <v/>
      </c>
      <c r="GC213" t="str">
        <f t="shared" si="237"/>
        <v/>
      </c>
      <c r="GD213">
        <f t="shared" si="237"/>
        <v>1.5</v>
      </c>
      <c r="GE213" t="str">
        <f t="shared" si="237"/>
        <v/>
      </c>
      <c r="GF213" t="str">
        <f t="shared" si="237"/>
        <v/>
      </c>
      <c r="GG213" t="str">
        <f t="shared" si="237"/>
        <v/>
      </c>
      <c r="GH213" t="str">
        <f t="shared" si="237"/>
        <v/>
      </c>
      <c r="GI213" t="str">
        <f t="shared" si="237"/>
        <v/>
      </c>
      <c r="GJ213" t="str">
        <f t="shared" si="237"/>
        <v/>
      </c>
      <c r="GK213" t="str">
        <f t="shared" si="237"/>
        <v/>
      </c>
      <c r="GL213" t="str">
        <f t="shared" si="237"/>
        <v/>
      </c>
      <c r="GM213" t="str">
        <f t="shared" si="237"/>
        <v/>
      </c>
      <c r="GN213" t="str">
        <f t="shared" si="237"/>
        <v/>
      </c>
      <c r="GO213" t="str">
        <f t="shared" si="237"/>
        <v/>
      </c>
      <c r="GP213" t="str">
        <f t="shared" si="237"/>
        <v/>
      </c>
      <c r="GQ213" t="str">
        <f t="shared" si="246"/>
        <v/>
      </c>
      <c r="GR213" t="str">
        <f t="shared" si="246"/>
        <v/>
      </c>
      <c r="GS213" t="str">
        <f t="shared" si="228"/>
        <v/>
      </c>
      <c r="GT213" t="str">
        <f t="shared" si="228"/>
        <v/>
      </c>
      <c r="GU213" t="str">
        <f t="shared" si="228"/>
        <v/>
      </c>
      <c r="GV213" t="str">
        <f t="shared" si="228"/>
        <v/>
      </c>
      <c r="GW213" t="str">
        <f t="shared" si="228"/>
        <v/>
      </c>
      <c r="GX213" t="str">
        <f t="shared" si="228"/>
        <v/>
      </c>
      <c r="GY213" t="str">
        <f t="shared" si="228"/>
        <v/>
      </c>
      <c r="GZ213" t="str">
        <f t="shared" si="223"/>
        <v/>
      </c>
      <c r="HA213" t="str">
        <f t="shared" si="223"/>
        <v/>
      </c>
      <c r="HB213" t="str">
        <f t="shared" si="223"/>
        <v/>
      </c>
      <c r="HC213" s="71" t="str">
        <f t="shared" si="213"/>
        <v/>
      </c>
      <c r="HD213" s="313"/>
      <c r="HE213" s="313"/>
      <c r="HF213" s="313"/>
      <c r="HG213" s="313"/>
      <c r="HH213" s="313"/>
      <c r="HI213" s="316"/>
      <c r="HM213" s="70"/>
      <c r="KC213" s="71"/>
      <c r="KE213" s="318"/>
      <c r="KF213" s="72"/>
      <c r="KG213" s="72"/>
      <c r="KH213" s="73"/>
      <c r="KI213" s="74"/>
      <c r="KJ213" s="74"/>
      <c r="KK213" s="74"/>
      <c r="KL213" s="74"/>
      <c r="KM213" s="74"/>
      <c r="KN213" s="74"/>
      <c r="KO213" s="74"/>
      <c r="KP213" s="74"/>
      <c r="KQ213" s="74"/>
      <c r="KR213" s="74"/>
      <c r="KS213" s="74"/>
      <c r="KT213" s="74"/>
      <c r="KU213" s="74"/>
      <c r="KV213" s="74"/>
      <c r="KW213" s="74"/>
      <c r="KX213" s="74"/>
      <c r="KY213" s="74"/>
      <c r="KZ213" s="74"/>
      <c r="LA213" s="74"/>
      <c r="LB213" s="74"/>
      <c r="LC213" s="74"/>
      <c r="LD213" s="74"/>
      <c r="LE213" s="74"/>
      <c r="LF213" s="74"/>
      <c r="LG213" s="74"/>
      <c r="LH213" s="74"/>
      <c r="LI213" s="74"/>
      <c r="LJ213" s="74"/>
      <c r="LK213" s="74"/>
      <c r="LL213" s="74"/>
      <c r="LM213" s="74"/>
      <c r="LN213" s="74"/>
      <c r="LO213" s="74"/>
      <c r="LP213" s="74"/>
      <c r="LQ213" s="74"/>
      <c r="LR213" s="74"/>
      <c r="LS213" s="74"/>
      <c r="LT213" s="74"/>
      <c r="LU213" s="74"/>
      <c r="LV213" s="74"/>
      <c r="LW213" s="74"/>
      <c r="LX213" s="74"/>
      <c r="LY213" s="74"/>
      <c r="LZ213" s="74"/>
    </row>
    <row r="214" spans="1:434" ht="17" thickBot="1">
      <c r="A214" s="319"/>
      <c r="B214" s="321"/>
      <c r="C214" s="307"/>
      <c r="D214" s="307"/>
      <c r="E214" s="58" t="s">
        <v>3</v>
      </c>
      <c r="F214" s="310"/>
      <c r="G214" s="100"/>
      <c r="H214" s="100"/>
      <c r="I214" s="95">
        <v>78.2</v>
      </c>
      <c r="J214" s="79"/>
      <c r="K214" s="80"/>
      <c r="L214" s="79">
        <v>57.7</v>
      </c>
      <c r="M214" s="80"/>
      <c r="N214" s="79">
        <v>46.300000000000004</v>
      </c>
      <c r="O214" s="80"/>
      <c r="P214" s="80"/>
      <c r="Q214" s="80"/>
      <c r="R214" s="80"/>
      <c r="S214" s="79">
        <v>27</v>
      </c>
      <c r="T214" s="79"/>
      <c r="U214" s="79">
        <v>6.2</v>
      </c>
      <c r="V214" s="80"/>
      <c r="W214" s="80"/>
      <c r="X214" s="80"/>
      <c r="Y214" s="79"/>
      <c r="Z214" s="79">
        <v>16.3</v>
      </c>
      <c r="AA214" s="80"/>
      <c r="AB214" s="79">
        <v>3</v>
      </c>
      <c r="AC214" s="80"/>
      <c r="AD214" s="79">
        <v>2.9</v>
      </c>
      <c r="AE214" s="79"/>
      <c r="AF214" s="80"/>
      <c r="AG214" s="79">
        <v>14.1</v>
      </c>
      <c r="AH214" s="80"/>
      <c r="AI214" s="80"/>
      <c r="AJ214" s="77">
        <v>18.049999999999997</v>
      </c>
      <c r="AK214" s="96"/>
      <c r="AL214" s="96"/>
      <c r="AM214" s="96"/>
      <c r="AN214" s="97">
        <v>2.4</v>
      </c>
      <c r="AO214" s="96"/>
      <c r="AP214" s="96"/>
      <c r="AQ214" s="97">
        <v>11.3</v>
      </c>
      <c r="AR214" s="96"/>
      <c r="AS214" s="96"/>
      <c r="AT214" s="96"/>
      <c r="AU214" s="96"/>
      <c r="AV214" s="97">
        <v>2.1</v>
      </c>
      <c r="AW214" s="96"/>
      <c r="AX214" s="96"/>
      <c r="AY214" s="97"/>
      <c r="AZ214" s="97"/>
      <c r="BA214" s="98">
        <v>3.5</v>
      </c>
      <c r="BC214" s="319"/>
      <c r="BD214">
        <v>0</v>
      </c>
      <c r="BE214" s="49" t="e">
        <f t="shared" si="259"/>
        <v>#N/A</v>
      </c>
      <c r="BF214" s="49" t="e">
        <f t="shared" si="259"/>
        <v>#N/A</v>
      </c>
      <c r="BG214" s="84">
        <f t="shared" si="263"/>
        <v>78.2</v>
      </c>
      <c r="BH214" s="85" t="e">
        <f t="shared" si="263"/>
        <v>#N/A</v>
      </c>
      <c r="BI214" s="85" t="e">
        <f t="shared" si="263"/>
        <v>#N/A</v>
      </c>
      <c r="BJ214" s="85">
        <f t="shared" si="263"/>
        <v>57.7</v>
      </c>
      <c r="BK214" s="85" t="e">
        <f t="shared" si="263"/>
        <v>#N/A</v>
      </c>
      <c r="BL214" s="85">
        <f t="shared" si="263"/>
        <v>46.300000000000004</v>
      </c>
      <c r="BM214" s="85" t="e">
        <f t="shared" si="263"/>
        <v>#N/A</v>
      </c>
      <c r="BN214" s="85" t="e">
        <f t="shared" si="263"/>
        <v>#N/A</v>
      </c>
      <c r="BO214" s="85" t="e">
        <f t="shared" si="263"/>
        <v>#N/A</v>
      </c>
      <c r="BP214" s="85" t="e">
        <f t="shared" si="263"/>
        <v>#N/A</v>
      </c>
      <c r="BQ214" s="85">
        <f t="shared" si="263"/>
        <v>27</v>
      </c>
      <c r="BR214" s="85" t="e">
        <f t="shared" si="263"/>
        <v>#N/A</v>
      </c>
      <c r="BS214" s="85">
        <f t="shared" si="263"/>
        <v>6.2</v>
      </c>
      <c r="BT214" s="85" t="e">
        <f t="shared" si="263"/>
        <v>#N/A</v>
      </c>
      <c r="BU214" s="85" t="e">
        <f t="shared" si="263"/>
        <v>#N/A</v>
      </c>
      <c r="BV214" s="85" t="e">
        <f t="shared" si="263"/>
        <v>#N/A</v>
      </c>
      <c r="BW214" s="85" t="e">
        <f t="shared" si="264"/>
        <v>#N/A</v>
      </c>
      <c r="BX214" s="85">
        <f t="shared" si="264"/>
        <v>16.3</v>
      </c>
      <c r="BY214" s="85" t="e">
        <f t="shared" si="264"/>
        <v>#N/A</v>
      </c>
      <c r="BZ214" s="85">
        <f t="shared" si="264"/>
        <v>3</v>
      </c>
      <c r="CA214" s="85" t="e">
        <f t="shared" si="264"/>
        <v>#N/A</v>
      </c>
      <c r="CB214" s="85">
        <f t="shared" si="264"/>
        <v>2.9</v>
      </c>
      <c r="CC214" s="85" t="e">
        <f t="shared" si="264"/>
        <v>#N/A</v>
      </c>
      <c r="CD214" s="85" t="e">
        <f t="shared" si="264"/>
        <v>#N/A</v>
      </c>
      <c r="CE214" s="85">
        <f t="shared" si="264"/>
        <v>14.1</v>
      </c>
      <c r="CF214" s="85" t="e">
        <f t="shared" si="264"/>
        <v>#N/A</v>
      </c>
      <c r="CG214" s="85" t="e">
        <f t="shared" si="264"/>
        <v>#N/A</v>
      </c>
      <c r="CH214" s="85">
        <f t="shared" si="264"/>
        <v>18.049999999999997</v>
      </c>
      <c r="CI214" s="85" t="e">
        <f t="shared" si="264"/>
        <v>#N/A</v>
      </c>
      <c r="CJ214" s="85" t="e">
        <f t="shared" si="264"/>
        <v>#N/A</v>
      </c>
      <c r="CK214" s="85" t="e">
        <f t="shared" si="265"/>
        <v>#N/A</v>
      </c>
      <c r="CL214" s="85">
        <f t="shared" si="265"/>
        <v>2.4</v>
      </c>
      <c r="CM214" s="85" t="e">
        <f t="shared" si="265"/>
        <v>#N/A</v>
      </c>
      <c r="CN214" s="85" t="e">
        <f t="shared" si="265"/>
        <v>#N/A</v>
      </c>
      <c r="CO214" s="85">
        <f t="shared" si="265"/>
        <v>11.3</v>
      </c>
      <c r="CP214" s="85" t="e">
        <f t="shared" si="265"/>
        <v>#N/A</v>
      </c>
      <c r="CQ214" s="85" t="e">
        <f t="shared" si="265"/>
        <v>#N/A</v>
      </c>
      <c r="CR214" s="85" t="e">
        <f t="shared" si="265"/>
        <v>#N/A</v>
      </c>
      <c r="CS214" s="85" t="e">
        <f t="shared" si="265"/>
        <v>#N/A</v>
      </c>
      <c r="CT214" s="85">
        <f t="shared" si="265"/>
        <v>2.1</v>
      </c>
      <c r="CU214" s="85" t="e">
        <f t="shared" si="265"/>
        <v>#N/A</v>
      </c>
      <c r="CV214" s="85" t="e">
        <f t="shared" si="265"/>
        <v>#N/A</v>
      </c>
      <c r="CW214" s="85" t="e">
        <f t="shared" si="265"/>
        <v>#N/A</v>
      </c>
      <c r="CX214" s="85" t="e">
        <f t="shared" si="265"/>
        <v>#N/A</v>
      </c>
      <c r="CY214" s="85">
        <f t="shared" si="265"/>
        <v>3.5</v>
      </c>
      <c r="CZ214" s="85" t="e">
        <f>IF(#REF!="",NA(),#REF!)</f>
        <v>#REF!</v>
      </c>
      <c r="DA214" s="85" t="e">
        <f>IF(#REF!="",NA(),#REF!)</f>
        <v>#REF!</v>
      </c>
      <c r="DB214" s="85" t="e">
        <f>IF(#REF!="",NA(),#REF!)</f>
        <v>#REF!</v>
      </c>
      <c r="DC214" s="85" t="e">
        <f>IF(#REF!="",NA(),#REF!)</f>
        <v>#REF!</v>
      </c>
      <c r="DD214" s="85" t="e">
        <f>IF(#REF!="",NA(),#REF!)</f>
        <v>#REF!</v>
      </c>
      <c r="DE214" s="85" t="e">
        <f>IF(#REF!="",NA(),#REF!)</f>
        <v>#REF!</v>
      </c>
      <c r="DF214" s="85" t="e">
        <f>IF(#REF!="",NA(),#REF!)</f>
        <v>#REF!</v>
      </c>
      <c r="DG214" s="85" t="e">
        <f>IF(#REF!="",NA(),#REF!)</f>
        <v>#REF!</v>
      </c>
      <c r="DH214" s="85" t="e">
        <f>IF(#REF!="",NA(),#REF!)</f>
        <v>#REF!</v>
      </c>
      <c r="DI214" s="85" t="e">
        <f>IF(#REF!="",NA(),#REF!)</f>
        <v>#REF!</v>
      </c>
      <c r="DJ214" s="85" t="e">
        <f>IF(#REF!="",NA(),#REF!)</f>
        <v>#REF!</v>
      </c>
      <c r="DK214" s="85" t="e">
        <f>IF(#REF!="",NA(),#REF!)</f>
        <v>#REF!</v>
      </c>
      <c r="DL214" s="85" t="e">
        <f>IF(#REF!="",NA(),#REF!)</f>
        <v>#REF!</v>
      </c>
      <c r="DM214" s="85" t="e">
        <f>IF(#REF!="",NA(),#REF!)</f>
        <v>#REF!</v>
      </c>
      <c r="DN214" s="85" t="e">
        <f>IF(#REF!="",NA(),#REF!)</f>
        <v>#REF!</v>
      </c>
      <c r="DO214" s="85" t="e">
        <f>IF(#REF!="",NA(),#REF!)</f>
        <v>#REF!</v>
      </c>
      <c r="DP214" s="85" t="e">
        <f>IF(#REF!="",NA(),#REF!)</f>
        <v>#REF!</v>
      </c>
      <c r="DQ214" s="85" t="e">
        <f>IF(#REF!="",NA(),#REF!)</f>
        <v>#REF!</v>
      </c>
      <c r="DR214" s="85" t="e">
        <f>IF(#REF!="",NA(),#REF!)</f>
        <v>#REF!</v>
      </c>
      <c r="DS214" s="85" t="e">
        <f>IF(#REF!="",NA(),#REF!)</f>
        <v>#REF!</v>
      </c>
      <c r="DT214" s="85" t="e">
        <f>IF(#REF!="",NA(),#REF!)</f>
        <v>#REF!</v>
      </c>
      <c r="DU214" s="85" t="e">
        <f>IF(#REF!="",NA(),#REF!)</f>
        <v>#REF!</v>
      </c>
      <c r="DV214" s="85" t="e">
        <f>IF(#REF!="",NA(),#REF!)</f>
        <v>#REF!</v>
      </c>
      <c r="DW214" s="85" t="e">
        <f>IF(#REF!="",NA(),#REF!)</f>
        <v>#REF!</v>
      </c>
      <c r="DX214" s="86" t="e">
        <f>IF(#REF!="",NA(),#REF!)</f>
        <v>#REF!</v>
      </c>
      <c r="DY214" s="305"/>
      <c r="DZ214" s="324"/>
      <c r="EA214" s="87"/>
      <c r="EB214" s="58" t="s">
        <v>3</v>
      </c>
      <c r="EC214" s="310"/>
      <c r="ED214" s="312"/>
      <c r="EE214" s="313"/>
      <c r="EF214" s="313"/>
      <c r="EG214" s="313"/>
      <c r="EH214" s="313"/>
      <c r="EI214" s="313"/>
      <c r="EJ214" s="53" t="str">
        <f t="shared" si="257"/>
        <v/>
      </c>
      <c r="EK214" s="53" t="str">
        <f t="shared" si="257"/>
        <v/>
      </c>
      <c r="EL214" s="88">
        <f t="shared" si="257"/>
        <v>78.2</v>
      </c>
      <c r="EM214" s="89" t="str">
        <f t="shared" si="257"/>
        <v/>
      </c>
      <c r="EN214" s="89" t="str">
        <f t="shared" si="257"/>
        <v/>
      </c>
      <c r="EO214" s="89">
        <f t="shared" si="257"/>
        <v>57.7</v>
      </c>
      <c r="EP214" s="89" t="str">
        <f t="shared" si="257"/>
        <v/>
      </c>
      <c r="EQ214" s="89">
        <f t="shared" si="257"/>
        <v>46.300000000000004</v>
      </c>
      <c r="ER214" s="89" t="str">
        <f t="shared" si="257"/>
        <v/>
      </c>
      <c r="ES214" s="89" t="str">
        <f t="shared" si="257"/>
        <v/>
      </c>
      <c r="ET214" s="89" t="str">
        <f t="shared" si="257"/>
        <v/>
      </c>
      <c r="EU214" s="89" t="str">
        <f t="shared" si="257"/>
        <v/>
      </c>
      <c r="EV214" s="89">
        <f t="shared" si="257"/>
        <v>27</v>
      </c>
      <c r="EW214" s="89" t="str">
        <f t="shared" si="257"/>
        <v/>
      </c>
      <c r="EX214" s="89">
        <f t="shared" si="257"/>
        <v>6.2</v>
      </c>
      <c r="EY214" s="89" t="str">
        <f t="shared" si="217"/>
        <v/>
      </c>
      <c r="EZ214" s="89" t="str">
        <f t="shared" si="217"/>
        <v/>
      </c>
      <c r="FA214" s="89" t="str">
        <f t="shared" si="217"/>
        <v/>
      </c>
      <c r="FB214" s="89" t="str">
        <f t="shared" si="217"/>
        <v/>
      </c>
      <c r="FC214" s="89">
        <f t="shared" si="217"/>
        <v>16.3</v>
      </c>
      <c r="FD214" s="89" t="str">
        <f t="shared" si="217"/>
        <v/>
      </c>
      <c r="FE214" s="89">
        <f t="shared" si="217"/>
        <v>3</v>
      </c>
      <c r="FF214" s="89" t="str">
        <f t="shared" si="217"/>
        <v/>
      </c>
      <c r="FG214" s="89">
        <f t="shared" si="217"/>
        <v>2.9</v>
      </c>
      <c r="FH214" s="89" t="str">
        <f t="shared" si="217"/>
        <v/>
      </c>
      <c r="FI214" s="89" t="str">
        <f t="shared" si="217"/>
        <v/>
      </c>
      <c r="FJ214" s="89">
        <f t="shared" si="258"/>
        <v>14.1</v>
      </c>
      <c r="FK214" s="89" t="str">
        <f t="shared" si="258"/>
        <v/>
      </c>
      <c r="FL214" s="89" t="str">
        <f t="shared" si="258"/>
        <v/>
      </c>
      <c r="FM214" s="89">
        <f t="shared" si="258"/>
        <v>18.049999999999997</v>
      </c>
      <c r="FN214" s="89" t="str">
        <f t="shared" si="258"/>
        <v/>
      </c>
      <c r="FO214" s="89" t="str">
        <f t="shared" si="258"/>
        <v/>
      </c>
      <c r="FP214" s="89" t="str">
        <f t="shared" si="258"/>
        <v/>
      </c>
      <c r="FQ214" s="89">
        <f t="shared" si="258"/>
        <v>2.4</v>
      </c>
      <c r="FR214" s="89" t="str">
        <f t="shared" si="258"/>
        <v/>
      </c>
      <c r="FS214" s="89" t="str">
        <f t="shared" si="256"/>
        <v/>
      </c>
      <c r="FT214" s="89">
        <f t="shared" si="256"/>
        <v>11.3</v>
      </c>
      <c r="FU214" s="89" t="str">
        <f t="shared" si="256"/>
        <v/>
      </c>
      <c r="FV214" s="89" t="str">
        <f t="shared" si="256"/>
        <v/>
      </c>
      <c r="FW214" s="89" t="str">
        <f t="shared" si="256"/>
        <v/>
      </c>
      <c r="FX214" s="89" t="str">
        <f t="shared" si="256"/>
        <v/>
      </c>
      <c r="FY214" s="89">
        <f t="shared" si="256"/>
        <v>2.1</v>
      </c>
      <c r="FZ214" s="89" t="str">
        <f t="shared" si="256"/>
        <v/>
      </c>
      <c r="GA214" s="89" t="str">
        <f t="shared" si="256"/>
        <v/>
      </c>
      <c r="GB214" s="89" t="str">
        <f t="shared" si="237"/>
        <v/>
      </c>
      <c r="GC214" s="89" t="str">
        <f t="shared" si="237"/>
        <v/>
      </c>
      <c r="GD214" s="89">
        <f t="shared" si="237"/>
        <v>3.5</v>
      </c>
      <c r="GE214" s="89" t="str">
        <f t="shared" ref="GE214:GP235" si="266">IF(ISNUMBER(CZ214),CZ214,"")</f>
        <v/>
      </c>
      <c r="GF214" s="89" t="str">
        <f t="shared" si="266"/>
        <v/>
      </c>
      <c r="GG214" s="89" t="str">
        <f t="shared" si="266"/>
        <v/>
      </c>
      <c r="GH214" s="89" t="str">
        <f t="shared" si="266"/>
        <v/>
      </c>
      <c r="GI214" s="89" t="str">
        <f t="shared" si="266"/>
        <v/>
      </c>
      <c r="GJ214" s="89" t="str">
        <f t="shared" si="266"/>
        <v/>
      </c>
      <c r="GK214" s="89" t="str">
        <f t="shared" si="266"/>
        <v/>
      </c>
      <c r="GL214" s="89" t="str">
        <f t="shared" si="266"/>
        <v/>
      </c>
      <c r="GM214" s="89" t="str">
        <f t="shared" si="266"/>
        <v/>
      </c>
      <c r="GN214" s="89" t="str">
        <f t="shared" si="266"/>
        <v/>
      </c>
      <c r="GO214" s="89" t="str">
        <f t="shared" si="266"/>
        <v/>
      </c>
      <c r="GP214" s="89" t="str">
        <f t="shared" si="266"/>
        <v/>
      </c>
      <c r="GQ214" s="89" t="str">
        <f t="shared" si="246"/>
        <v/>
      </c>
      <c r="GR214" s="89" t="str">
        <f t="shared" si="246"/>
        <v/>
      </c>
      <c r="GS214" s="89" t="str">
        <f t="shared" si="228"/>
        <v/>
      </c>
      <c r="GT214" s="89" t="str">
        <f t="shared" si="228"/>
        <v/>
      </c>
      <c r="GU214" s="89" t="str">
        <f t="shared" si="228"/>
        <v/>
      </c>
      <c r="GV214" s="89" t="str">
        <f t="shared" si="228"/>
        <v/>
      </c>
      <c r="GW214" s="89" t="str">
        <f t="shared" si="228"/>
        <v/>
      </c>
      <c r="GX214" s="89" t="str">
        <f t="shared" si="228"/>
        <v/>
      </c>
      <c r="GY214" s="89" t="str">
        <f t="shared" si="228"/>
        <v/>
      </c>
      <c r="GZ214" s="89" t="str">
        <f t="shared" si="223"/>
        <v/>
      </c>
      <c r="HA214" s="89" t="str">
        <f t="shared" si="223"/>
        <v/>
      </c>
      <c r="HB214" s="89" t="str">
        <f t="shared" si="223"/>
        <v/>
      </c>
      <c r="HC214" s="90" t="str">
        <f t="shared" si="213"/>
        <v/>
      </c>
      <c r="HD214" s="313"/>
      <c r="HE214" s="313"/>
      <c r="HF214" s="313"/>
      <c r="HG214" s="313"/>
      <c r="HH214" s="313"/>
      <c r="HI214" s="316"/>
      <c r="HM214" s="88"/>
      <c r="HN214" s="89"/>
      <c r="HO214" s="89"/>
      <c r="HP214" s="89"/>
      <c r="HQ214" s="89"/>
      <c r="HR214" s="89"/>
      <c r="HS214" s="89"/>
      <c r="HT214" s="89"/>
      <c r="HU214" s="89"/>
      <c r="HV214" s="89"/>
      <c r="HW214" s="89"/>
      <c r="HX214" s="89"/>
      <c r="HY214" s="89"/>
      <c r="HZ214" s="89"/>
      <c r="IA214" s="89"/>
      <c r="IB214" s="89"/>
      <c r="IC214" s="89"/>
      <c r="ID214" s="89"/>
      <c r="IE214" s="89"/>
      <c r="IF214" s="89"/>
      <c r="IG214" s="89"/>
      <c r="IH214" s="89"/>
      <c r="II214" s="89"/>
      <c r="IJ214" s="89"/>
      <c r="IK214" s="89"/>
      <c r="IL214" s="89"/>
      <c r="IM214" s="89"/>
      <c r="IN214" s="89"/>
      <c r="IO214" s="89"/>
      <c r="IP214" s="89"/>
      <c r="IQ214" s="89"/>
      <c r="IR214" s="89"/>
      <c r="IS214" s="89"/>
      <c r="IT214" s="89"/>
      <c r="IU214" s="89"/>
      <c r="IV214" s="89"/>
      <c r="IW214" s="89"/>
      <c r="IX214" s="89"/>
      <c r="IY214" s="89"/>
      <c r="IZ214" s="89"/>
      <c r="JA214" s="89"/>
      <c r="JB214" s="89"/>
      <c r="JC214" s="89"/>
      <c r="JD214" s="89"/>
      <c r="JE214" s="89"/>
      <c r="JF214" s="89"/>
      <c r="JG214" s="89"/>
      <c r="JH214" s="89"/>
      <c r="JI214" s="89"/>
      <c r="JJ214" s="89"/>
      <c r="JK214" s="89"/>
      <c r="JL214" s="89"/>
      <c r="JM214" s="89"/>
      <c r="JN214" s="89"/>
      <c r="JO214" s="89"/>
      <c r="JP214" s="89"/>
      <c r="JQ214" s="89"/>
      <c r="JR214" s="89"/>
      <c r="JS214" s="89"/>
      <c r="JT214" s="89"/>
      <c r="JU214" s="89"/>
      <c r="JV214" s="89"/>
      <c r="JW214" s="89"/>
      <c r="JX214" s="89"/>
      <c r="JY214" s="89"/>
      <c r="JZ214" s="89"/>
      <c r="KA214" s="89"/>
      <c r="KB214" s="89"/>
      <c r="KC214" s="90"/>
      <c r="KE214" s="318"/>
      <c r="KF214" s="91"/>
      <c r="KG214" s="91"/>
      <c r="KH214" s="92"/>
      <c r="KI214" s="93"/>
      <c r="KJ214" s="93"/>
      <c r="KK214" s="93"/>
      <c r="KL214" s="93"/>
      <c r="KM214" s="93"/>
      <c r="KN214" s="93"/>
      <c r="KO214" s="93"/>
      <c r="KP214" s="93"/>
      <c r="KQ214" s="93"/>
      <c r="KR214" s="93"/>
      <c r="KS214" s="93"/>
      <c r="KT214" s="93"/>
      <c r="KU214" s="93"/>
      <c r="KV214" s="93"/>
      <c r="KW214" s="93"/>
      <c r="KX214" s="93"/>
      <c r="KY214" s="93"/>
      <c r="KZ214" s="93"/>
      <c r="LA214" s="93"/>
      <c r="LB214" s="93"/>
      <c r="LC214" s="93"/>
      <c r="LD214" s="93"/>
      <c r="LE214" s="93"/>
      <c r="LF214" s="93"/>
      <c r="LG214" s="93"/>
      <c r="LH214" s="93"/>
      <c r="LI214" s="93"/>
      <c r="LJ214" s="93"/>
      <c r="LK214" s="93"/>
      <c r="LL214" s="93"/>
      <c r="LM214" s="93"/>
      <c r="LN214" s="93"/>
      <c r="LO214" s="93"/>
      <c r="LP214" s="93"/>
      <c r="LQ214" s="93"/>
      <c r="LR214" s="93"/>
      <c r="LS214" s="93"/>
      <c r="LT214" s="93"/>
      <c r="LU214" s="93"/>
      <c r="LV214" s="93"/>
      <c r="LW214" s="93"/>
      <c r="LX214" s="93"/>
      <c r="LY214" s="93"/>
      <c r="LZ214" s="93"/>
    </row>
    <row r="215" spans="1:434" ht="15" customHeight="1" thickBot="1">
      <c r="A215" s="319"/>
      <c r="B215" s="321"/>
      <c r="C215" s="306">
        <f ca="1">_xlfn.DAYS(TODAY(),F215)</f>
        <v>2601</v>
      </c>
      <c r="D215" s="306" t="s">
        <v>122</v>
      </c>
      <c r="E215" s="41" t="s">
        <v>65</v>
      </c>
      <c r="F215" s="309">
        <v>42831</v>
      </c>
      <c r="G215" s="99"/>
      <c r="H215" s="99"/>
      <c r="I215" s="43">
        <v>85</v>
      </c>
      <c r="J215" s="44"/>
      <c r="K215" s="45"/>
      <c r="L215" s="44">
        <v>55</v>
      </c>
      <c r="M215" s="45"/>
      <c r="N215" s="44">
        <v>85</v>
      </c>
      <c r="O215" s="45"/>
      <c r="P215" s="45"/>
      <c r="Q215" s="45"/>
      <c r="R215" s="45"/>
      <c r="S215" s="44">
        <v>220</v>
      </c>
      <c r="T215" s="44"/>
      <c r="U215" s="44">
        <v>185</v>
      </c>
      <c r="V215" s="45"/>
      <c r="W215" s="45"/>
      <c r="X215" s="45"/>
      <c r="Y215" s="44"/>
      <c r="Z215" s="44">
        <v>535</v>
      </c>
      <c r="AA215" s="45"/>
      <c r="AB215" s="44">
        <v>164</v>
      </c>
      <c r="AC215" s="45"/>
      <c r="AD215" s="44">
        <v>115</v>
      </c>
      <c r="AE215" s="44"/>
      <c r="AF215" s="45"/>
      <c r="AG215" s="44">
        <v>140</v>
      </c>
      <c r="AH215" s="45"/>
      <c r="AI215" s="45"/>
      <c r="AJ215" s="44">
        <v>180</v>
      </c>
      <c r="AK215" s="46"/>
      <c r="AL215" s="46"/>
      <c r="AM215" s="46"/>
      <c r="AN215" s="47">
        <v>306</v>
      </c>
      <c r="AO215" s="46"/>
      <c r="AP215" s="46"/>
      <c r="AQ215" s="47">
        <v>160</v>
      </c>
      <c r="AR215" s="46"/>
      <c r="AS215" s="46"/>
      <c r="AT215" s="46"/>
      <c r="AU215" s="46"/>
      <c r="AV215" s="47">
        <v>423</v>
      </c>
      <c r="AW215" s="46"/>
      <c r="AX215" s="46"/>
      <c r="AY215" s="47"/>
      <c r="AZ215" s="47"/>
      <c r="BA215" s="48">
        <v>169</v>
      </c>
      <c r="BC215" s="319"/>
      <c r="BD215">
        <v>0</v>
      </c>
      <c r="BE215" s="49" t="e">
        <f t="shared" si="259"/>
        <v>#N/A</v>
      </c>
      <c r="BF215" s="49" t="e">
        <f t="shared" si="259"/>
        <v>#N/A</v>
      </c>
      <c r="BG215" s="49">
        <f t="shared" si="259"/>
        <v>170</v>
      </c>
      <c r="BH215" s="50" t="e">
        <f t="shared" si="259"/>
        <v>#N/A</v>
      </c>
      <c r="BI215" s="50" t="e">
        <f t="shared" si="259"/>
        <v>#N/A</v>
      </c>
      <c r="BJ215" s="50">
        <f t="shared" si="259"/>
        <v>110</v>
      </c>
      <c r="BK215" s="50" t="e">
        <f t="shared" si="259"/>
        <v>#N/A</v>
      </c>
      <c r="BL215" s="50">
        <f t="shared" si="259"/>
        <v>170</v>
      </c>
      <c r="BM215" s="50" t="e">
        <f t="shared" si="259"/>
        <v>#N/A</v>
      </c>
      <c r="BN215" s="50" t="e">
        <f t="shared" si="259"/>
        <v>#N/A</v>
      </c>
      <c r="BO215" s="50" t="e">
        <f t="shared" si="259"/>
        <v>#N/A</v>
      </c>
      <c r="BP215" s="50" t="e">
        <f t="shared" si="259"/>
        <v>#N/A</v>
      </c>
      <c r="BQ215" s="50">
        <f t="shared" si="259"/>
        <v>440</v>
      </c>
      <c r="BR215" s="50" t="e">
        <f t="shared" si="259"/>
        <v>#N/A</v>
      </c>
      <c r="BS215" s="50">
        <f t="shared" si="259"/>
        <v>370</v>
      </c>
      <c r="BT215" s="50" t="e">
        <f t="shared" si="259"/>
        <v>#N/A</v>
      </c>
      <c r="BU215" s="50" t="e">
        <f t="shared" si="259"/>
        <v>#N/A</v>
      </c>
      <c r="BV215" s="50" t="e">
        <f t="shared" si="259"/>
        <v>#N/A</v>
      </c>
      <c r="BW215" s="50" t="e">
        <f t="shared" si="259"/>
        <v>#N/A</v>
      </c>
      <c r="BX215" s="50">
        <f t="shared" si="259"/>
        <v>1070</v>
      </c>
      <c r="BY215" s="50" t="e">
        <f t="shared" si="259"/>
        <v>#N/A</v>
      </c>
      <c r="BZ215" s="50">
        <f t="shared" si="259"/>
        <v>328</v>
      </c>
      <c r="CA215" s="50" t="e">
        <f t="shared" si="259"/>
        <v>#N/A</v>
      </c>
      <c r="CB215" s="50">
        <f t="shared" si="259"/>
        <v>230</v>
      </c>
      <c r="CC215" s="50" t="e">
        <f t="shared" si="259"/>
        <v>#N/A</v>
      </c>
      <c r="CD215" s="50" t="e">
        <f t="shared" si="259"/>
        <v>#N/A</v>
      </c>
      <c r="CE215" s="50">
        <f t="shared" si="259"/>
        <v>280</v>
      </c>
      <c r="CF215" s="50" t="e">
        <f t="shared" si="259"/>
        <v>#N/A</v>
      </c>
      <c r="CG215" s="50" t="e">
        <f t="shared" si="259"/>
        <v>#N/A</v>
      </c>
      <c r="CH215" s="50">
        <f t="shared" si="259"/>
        <v>360</v>
      </c>
      <c r="CI215" s="50" t="e">
        <f t="shared" si="259"/>
        <v>#N/A</v>
      </c>
      <c r="CJ215" s="50" t="e">
        <f t="shared" si="259"/>
        <v>#N/A</v>
      </c>
      <c r="CK215" s="50" t="e">
        <f t="shared" si="259"/>
        <v>#N/A</v>
      </c>
      <c r="CL215" s="50">
        <f t="shared" si="259"/>
        <v>612</v>
      </c>
      <c r="CM215" s="50" t="e">
        <f t="shared" si="259"/>
        <v>#N/A</v>
      </c>
      <c r="CN215" s="50" t="e">
        <f t="shared" si="259"/>
        <v>#N/A</v>
      </c>
      <c r="CO215" s="50">
        <f t="shared" si="259"/>
        <v>320</v>
      </c>
      <c r="CP215" s="50" t="e">
        <f t="shared" si="259"/>
        <v>#N/A</v>
      </c>
      <c r="CQ215" s="50" t="e">
        <f t="shared" si="259"/>
        <v>#N/A</v>
      </c>
      <c r="CR215" s="50" t="e">
        <f t="shared" si="259"/>
        <v>#N/A</v>
      </c>
      <c r="CS215" s="50" t="e">
        <f t="shared" si="259"/>
        <v>#N/A</v>
      </c>
      <c r="CT215" s="50">
        <f t="shared" si="259"/>
        <v>846</v>
      </c>
      <c r="CU215" s="50" t="e">
        <f t="shared" si="259"/>
        <v>#N/A</v>
      </c>
      <c r="CV215" s="50" t="e">
        <f t="shared" si="259"/>
        <v>#N/A</v>
      </c>
      <c r="CW215" s="50" t="e">
        <f t="shared" si="259"/>
        <v>#N/A</v>
      </c>
      <c r="CX215" s="50" t="e">
        <f t="shared" si="259"/>
        <v>#N/A</v>
      </c>
      <c r="CY215" s="50">
        <f t="shared" si="259"/>
        <v>338</v>
      </c>
      <c r="CZ215" s="50" t="e">
        <f>IF(#REF!="",NA(),#REF!*2)</f>
        <v>#REF!</v>
      </c>
      <c r="DA215" s="50" t="e">
        <f>IF(#REF!="",NA(),#REF!*2)</f>
        <v>#REF!</v>
      </c>
      <c r="DB215" s="50" t="e">
        <f>IF(#REF!="",NA(),#REF!*2)</f>
        <v>#REF!</v>
      </c>
      <c r="DC215" s="50" t="e">
        <f>IF(#REF!="",NA(),#REF!*2)</f>
        <v>#REF!</v>
      </c>
      <c r="DD215" s="50" t="e">
        <f>IF(#REF!="",NA(),#REF!*2)</f>
        <v>#REF!</v>
      </c>
      <c r="DE215" s="50" t="e">
        <f>IF(#REF!="",NA(),#REF!*2)</f>
        <v>#REF!</v>
      </c>
      <c r="DF215" s="50" t="e">
        <f>IF(#REF!="",NA(),#REF!*2)</f>
        <v>#REF!</v>
      </c>
      <c r="DG215" s="50" t="e">
        <f>IF(#REF!="",NA(),#REF!*2)</f>
        <v>#REF!</v>
      </c>
      <c r="DH215" s="50" t="e">
        <f>IF(#REF!="",NA(),#REF!*2)</f>
        <v>#REF!</v>
      </c>
      <c r="DI215" s="50" t="e">
        <f>IF(#REF!="",NA(),#REF!*2)</f>
        <v>#REF!</v>
      </c>
      <c r="DJ215" s="50" t="e">
        <f>IF(#REF!="",NA(),#REF!*2)</f>
        <v>#REF!</v>
      </c>
      <c r="DK215" s="50" t="e">
        <f>IF(#REF!="",NA(),#REF!*2)</f>
        <v>#REF!</v>
      </c>
      <c r="DL215" s="50" t="e">
        <f>IF(#REF!="",NA(),#REF!*2)</f>
        <v>#REF!</v>
      </c>
      <c r="DM215" s="50" t="e">
        <f>IF(#REF!="",NA(),#REF!*2)</f>
        <v>#REF!</v>
      </c>
      <c r="DN215" s="50" t="e">
        <f>IF(#REF!="",NA(),#REF!*2)</f>
        <v>#REF!</v>
      </c>
      <c r="DO215" s="50" t="e">
        <f>IF(#REF!="",NA(),#REF!*2)</f>
        <v>#REF!</v>
      </c>
      <c r="DP215" s="50" t="e">
        <f>IF(#REF!="",NA(),#REF!*2)</f>
        <v>#REF!</v>
      </c>
      <c r="DQ215" s="50" t="e">
        <f>IF(#REF!="",NA(),#REF!*2)</f>
        <v>#REF!</v>
      </c>
      <c r="DR215" s="50" t="e">
        <f>IF(#REF!="",NA(),#REF!*2)</f>
        <v>#REF!</v>
      </c>
      <c r="DS215" s="50" t="e">
        <f>IF(#REF!="",NA(),#REF!*2)</f>
        <v>#REF!</v>
      </c>
      <c r="DT215" s="50" t="e">
        <f>IF(#REF!="",NA(),#REF!*2)</f>
        <v>#REF!</v>
      </c>
      <c r="DU215" s="50" t="e">
        <f>IF(#REF!="",NA(),#REF!*2)</f>
        <v>#REF!</v>
      </c>
      <c r="DV215" s="50" t="e">
        <f>IF(#REF!="",NA(),#REF!*2)</f>
        <v>#REF!</v>
      </c>
      <c r="DW215" s="50" t="e">
        <f>IF(#REF!="",NA(),#REF!*2)</f>
        <v>#REF!</v>
      </c>
      <c r="DX215" s="51" t="e">
        <f>IF(#REF!="",NA(),#REF!*2)</f>
        <v>#REF!</v>
      </c>
      <c r="DY215" s="303">
        <f ca="1">_xlfn.DAYS(TODAY(),EC215)</f>
        <v>2601</v>
      </c>
      <c r="DZ215" s="323" t="s">
        <v>122</v>
      </c>
      <c r="EA215" s="52">
        <f t="shared" ref="EA215" si="267">SUM(EL215:HC215)</f>
        <v>5644</v>
      </c>
      <c r="EB215" s="41" t="s">
        <v>65</v>
      </c>
      <c r="EC215" s="309">
        <v>42831</v>
      </c>
      <c r="ED215" s="312"/>
      <c r="EE215" s="313"/>
      <c r="EF215" s="313"/>
      <c r="EG215" s="313"/>
      <c r="EH215" s="313"/>
      <c r="EI215" s="313"/>
      <c r="EJ215" s="53" t="str">
        <f t="shared" si="257"/>
        <v/>
      </c>
      <c r="EK215" s="53" t="str">
        <f t="shared" si="257"/>
        <v/>
      </c>
      <c r="EL215" s="53">
        <f t="shared" si="257"/>
        <v>170</v>
      </c>
      <c r="EM215" s="54" t="str">
        <f t="shared" si="257"/>
        <v/>
      </c>
      <c r="EN215" s="54" t="str">
        <f t="shared" si="257"/>
        <v/>
      </c>
      <c r="EO215" s="54">
        <f t="shared" si="257"/>
        <v>110</v>
      </c>
      <c r="EP215" s="54" t="str">
        <f t="shared" si="257"/>
        <v/>
      </c>
      <c r="EQ215" s="54">
        <f t="shared" si="257"/>
        <v>170</v>
      </c>
      <c r="ER215" s="54" t="str">
        <f t="shared" si="257"/>
        <v/>
      </c>
      <c r="ES215" s="54" t="str">
        <f t="shared" si="257"/>
        <v/>
      </c>
      <c r="ET215" s="54" t="str">
        <f t="shared" si="257"/>
        <v/>
      </c>
      <c r="EU215" s="54" t="str">
        <f t="shared" si="257"/>
        <v/>
      </c>
      <c r="EV215" s="54">
        <f t="shared" si="257"/>
        <v>440</v>
      </c>
      <c r="EW215" s="54" t="str">
        <f t="shared" si="257"/>
        <v/>
      </c>
      <c r="EX215" s="54">
        <f t="shared" si="257"/>
        <v>370</v>
      </c>
      <c r="EY215" s="54" t="str">
        <f t="shared" si="217"/>
        <v/>
      </c>
      <c r="EZ215" s="54" t="str">
        <f t="shared" si="217"/>
        <v/>
      </c>
      <c r="FA215" s="54" t="str">
        <f t="shared" si="217"/>
        <v/>
      </c>
      <c r="FB215" s="54" t="str">
        <f t="shared" si="217"/>
        <v/>
      </c>
      <c r="FC215" s="54">
        <f t="shared" si="217"/>
        <v>1070</v>
      </c>
      <c r="FD215" s="54" t="str">
        <f t="shared" si="217"/>
        <v/>
      </c>
      <c r="FE215" s="54">
        <f t="shared" si="217"/>
        <v>328</v>
      </c>
      <c r="FF215" s="54" t="str">
        <f t="shared" si="217"/>
        <v/>
      </c>
      <c r="FG215" s="54">
        <f t="shared" si="217"/>
        <v>230</v>
      </c>
      <c r="FH215" s="54" t="str">
        <f t="shared" si="217"/>
        <v/>
      </c>
      <c r="FI215" s="54" t="str">
        <f t="shared" si="217"/>
        <v/>
      </c>
      <c r="FJ215" s="54">
        <f t="shared" si="258"/>
        <v>280</v>
      </c>
      <c r="FK215" s="54" t="str">
        <f t="shared" si="258"/>
        <v/>
      </c>
      <c r="FL215" s="54" t="str">
        <f t="shared" si="258"/>
        <v/>
      </c>
      <c r="FM215" s="54">
        <f t="shared" si="258"/>
        <v>360</v>
      </c>
      <c r="FN215" s="54" t="str">
        <f t="shared" si="258"/>
        <v/>
      </c>
      <c r="FO215" s="54" t="str">
        <f t="shared" si="258"/>
        <v/>
      </c>
      <c r="FP215" s="54" t="str">
        <f t="shared" si="258"/>
        <v/>
      </c>
      <c r="FQ215" s="54">
        <f t="shared" si="258"/>
        <v>612</v>
      </c>
      <c r="FR215" s="54" t="str">
        <f t="shared" si="258"/>
        <v/>
      </c>
      <c r="FS215" s="54" t="str">
        <f t="shared" si="256"/>
        <v/>
      </c>
      <c r="FT215" s="54">
        <f t="shared" si="256"/>
        <v>320</v>
      </c>
      <c r="FU215" s="54" t="str">
        <f t="shared" si="256"/>
        <v/>
      </c>
      <c r="FV215" s="54" t="str">
        <f t="shared" si="256"/>
        <v/>
      </c>
      <c r="FW215" s="54" t="str">
        <f t="shared" si="256"/>
        <v/>
      </c>
      <c r="FX215" s="54" t="str">
        <f t="shared" si="256"/>
        <v/>
      </c>
      <c r="FY215" s="54">
        <f t="shared" si="256"/>
        <v>846</v>
      </c>
      <c r="FZ215" s="54" t="str">
        <f t="shared" si="256"/>
        <v/>
      </c>
      <c r="GA215" s="54" t="str">
        <f t="shared" si="256"/>
        <v/>
      </c>
      <c r="GB215" s="54" t="str">
        <f t="shared" si="256"/>
        <v/>
      </c>
      <c r="GC215" s="54" t="str">
        <f t="shared" si="256"/>
        <v/>
      </c>
      <c r="GD215" s="54">
        <f t="shared" si="256"/>
        <v>338</v>
      </c>
      <c r="GE215" s="54" t="str">
        <f t="shared" si="266"/>
        <v/>
      </c>
      <c r="GF215" s="54" t="str">
        <f t="shared" si="266"/>
        <v/>
      </c>
      <c r="GG215" s="54" t="str">
        <f t="shared" si="266"/>
        <v/>
      </c>
      <c r="GH215" s="54" t="str">
        <f t="shared" si="266"/>
        <v/>
      </c>
      <c r="GI215" s="54" t="str">
        <f t="shared" si="266"/>
        <v/>
      </c>
      <c r="GJ215" s="54" t="str">
        <f t="shared" si="266"/>
        <v/>
      </c>
      <c r="GK215" s="54" t="str">
        <f t="shared" si="266"/>
        <v/>
      </c>
      <c r="GL215" s="54" t="str">
        <f t="shared" si="266"/>
        <v/>
      </c>
      <c r="GM215" s="54" t="str">
        <f t="shared" si="266"/>
        <v/>
      </c>
      <c r="GN215" s="54" t="str">
        <f t="shared" si="266"/>
        <v/>
      </c>
      <c r="GO215" s="54" t="str">
        <f t="shared" si="266"/>
        <v/>
      </c>
      <c r="GP215" s="54" t="str">
        <f t="shared" si="266"/>
        <v/>
      </c>
      <c r="GQ215" s="54" t="str">
        <f t="shared" si="246"/>
        <v/>
      </c>
      <c r="GR215" s="54" t="str">
        <f t="shared" si="246"/>
        <v/>
      </c>
      <c r="GS215" s="54" t="str">
        <f t="shared" si="228"/>
        <v/>
      </c>
      <c r="GT215" s="54" t="str">
        <f t="shared" si="228"/>
        <v/>
      </c>
      <c r="GU215" s="54" t="str">
        <f t="shared" si="228"/>
        <v/>
      </c>
      <c r="GV215" s="54" t="str">
        <f t="shared" si="228"/>
        <v/>
      </c>
      <c r="GW215" s="54" t="str">
        <f t="shared" si="228"/>
        <v/>
      </c>
      <c r="GX215" s="54" t="str">
        <f t="shared" si="228"/>
        <v/>
      </c>
      <c r="GY215" s="54" t="str">
        <f t="shared" si="228"/>
        <v/>
      </c>
      <c r="GZ215" s="54" t="str">
        <f t="shared" si="223"/>
        <v/>
      </c>
      <c r="HA215" s="54" t="str">
        <f t="shared" si="223"/>
        <v/>
      </c>
      <c r="HB215" s="54" t="str">
        <f t="shared" si="223"/>
        <v/>
      </c>
      <c r="HC215" s="55" t="str">
        <f t="shared" si="213"/>
        <v/>
      </c>
      <c r="HD215" s="313"/>
      <c r="HE215" s="313"/>
      <c r="HF215" s="313"/>
      <c r="HG215" s="313"/>
      <c r="HH215" s="313"/>
      <c r="HI215" s="316"/>
      <c r="HK215">
        <f>SUM($EJ215:EK215)</f>
        <v>0</v>
      </c>
      <c r="HL215">
        <f>SUM($EJ215:EL215)</f>
        <v>170</v>
      </c>
      <c r="HM215">
        <f>SUM($EJ215:EM215)</f>
        <v>170</v>
      </c>
      <c r="HN215">
        <f>SUM($EJ215:EN215)</f>
        <v>170</v>
      </c>
      <c r="HO215">
        <f>SUM($EJ215:EO215)</f>
        <v>280</v>
      </c>
      <c r="HP215">
        <f>SUM($EJ215:EP215)</f>
        <v>280</v>
      </c>
      <c r="HQ215">
        <f>SUM($EJ215:EQ215)</f>
        <v>450</v>
      </c>
      <c r="HR215">
        <f>SUM($EJ215:ER215)</f>
        <v>450</v>
      </c>
      <c r="HS215">
        <f>SUM($EJ215:ES215)</f>
        <v>450</v>
      </c>
      <c r="HT215">
        <f>SUM($EJ215:ET215)</f>
        <v>450</v>
      </c>
      <c r="HU215">
        <f>SUM($EJ215:EU215)</f>
        <v>450</v>
      </c>
      <c r="HV215">
        <f>SUM($EJ215:EV215)</f>
        <v>890</v>
      </c>
      <c r="HW215">
        <f>SUM($EJ215:EW215)</f>
        <v>890</v>
      </c>
      <c r="HX215">
        <f>SUM($EJ215:EX215)</f>
        <v>1260</v>
      </c>
      <c r="HY215">
        <f>SUM($EJ215:EY215)</f>
        <v>1260</v>
      </c>
      <c r="HZ215">
        <f>SUM($EJ215:EZ215)</f>
        <v>1260</v>
      </c>
      <c r="IA215">
        <f>SUM($EJ215:FA215)</f>
        <v>1260</v>
      </c>
      <c r="IB215">
        <f>SUM($EJ215:FB215)</f>
        <v>1260</v>
      </c>
      <c r="IC215">
        <f>SUM($EJ215:FC215)</f>
        <v>2330</v>
      </c>
      <c r="ID215">
        <f>SUM($EJ215:FD215)</f>
        <v>2330</v>
      </c>
      <c r="IE215">
        <f>SUM($EJ215:FE215)</f>
        <v>2658</v>
      </c>
      <c r="IF215">
        <f>SUM($EJ215:FF215)</f>
        <v>2658</v>
      </c>
      <c r="IG215">
        <f>SUM($EJ215:FG215)</f>
        <v>2888</v>
      </c>
      <c r="IH215">
        <f>SUM($EJ215:FH215)</f>
        <v>2888</v>
      </c>
      <c r="II215">
        <f>SUM($EJ215:FI215)</f>
        <v>2888</v>
      </c>
      <c r="IJ215">
        <f>SUM($EJ215:FJ215)</f>
        <v>3168</v>
      </c>
      <c r="IK215">
        <f>SUM($EJ215:FK215)</f>
        <v>3168</v>
      </c>
      <c r="IL215">
        <f>SUM($EJ215:FL215)</f>
        <v>3168</v>
      </c>
      <c r="IM215">
        <f>SUM($EJ215:FM215)</f>
        <v>3528</v>
      </c>
      <c r="IN215">
        <f>SUM($EJ215:FN215)</f>
        <v>3528</v>
      </c>
      <c r="IO215">
        <f>SUM($EJ215:FO215)</f>
        <v>3528</v>
      </c>
      <c r="IP215">
        <f>SUM($EJ215:FP215)</f>
        <v>3528</v>
      </c>
      <c r="IQ215">
        <f>SUM($EJ215:FQ215)</f>
        <v>4140</v>
      </c>
      <c r="IR215">
        <f>SUM($EJ215:FR215)</f>
        <v>4140</v>
      </c>
      <c r="IS215">
        <f>SUM($EJ215:FS215)</f>
        <v>4140</v>
      </c>
      <c r="IT215">
        <f>SUM($EJ215:FT215)</f>
        <v>4460</v>
      </c>
      <c r="IU215">
        <f>SUM($EJ215:FU215)</f>
        <v>4460</v>
      </c>
      <c r="IV215">
        <f>SUM($EJ215:FV215)</f>
        <v>4460</v>
      </c>
      <c r="IW215">
        <f>SUM($EJ215:FW215)</f>
        <v>4460</v>
      </c>
      <c r="IX215">
        <f>SUM($EJ215:FX215)</f>
        <v>4460</v>
      </c>
      <c r="IY215">
        <f>SUM($EJ215:FY215)</f>
        <v>5306</v>
      </c>
      <c r="IZ215">
        <f>SUM($EJ215:FZ215)</f>
        <v>5306</v>
      </c>
      <c r="JA215">
        <f>SUM($EJ215:GA215)</f>
        <v>5306</v>
      </c>
      <c r="JB215">
        <f>SUM($EJ215:GB215)</f>
        <v>5306</v>
      </c>
      <c r="JC215">
        <f>SUM($EJ215:GC215)</f>
        <v>5306</v>
      </c>
      <c r="JD215">
        <f>SUM($EJ215:GD215)</f>
        <v>5644</v>
      </c>
      <c r="JE215">
        <f>SUM($EJ215:GE215)</f>
        <v>5644</v>
      </c>
      <c r="JF215">
        <f>SUM($EJ215:GF215)</f>
        <v>5644</v>
      </c>
      <c r="JG215">
        <f>SUM($EJ215:GG215)</f>
        <v>5644</v>
      </c>
      <c r="JH215">
        <f>SUM($EJ215:GH215)</f>
        <v>5644</v>
      </c>
      <c r="JI215">
        <f>SUM($EJ215:GI215)</f>
        <v>5644</v>
      </c>
      <c r="JJ215">
        <f>SUM($EJ215:GJ215)</f>
        <v>5644</v>
      </c>
      <c r="JK215">
        <f>SUM($EJ215:GK215)</f>
        <v>5644</v>
      </c>
      <c r="JL215">
        <f>SUM($EJ215:GL215)</f>
        <v>5644</v>
      </c>
      <c r="JM215">
        <f>SUM($EJ215:GM215)</f>
        <v>5644</v>
      </c>
      <c r="JN215">
        <f>SUM($EJ215:GN215)</f>
        <v>5644</v>
      </c>
      <c r="JO215">
        <f>SUM($EJ215:GO215)</f>
        <v>5644</v>
      </c>
      <c r="JP215">
        <f>SUM($EJ215:GP215)</f>
        <v>5644</v>
      </c>
      <c r="JQ215">
        <f>SUM($EJ215:GQ215)</f>
        <v>5644</v>
      </c>
      <c r="JR215">
        <f>SUM($EJ215:GR215)</f>
        <v>5644</v>
      </c>
      <c r="JS215">
        <f>SUM($EJ215:GS215)</f>
        <v>5644</v>
      </c>
      <c r="JT215">
        <f>SUM($EJ215:GT215)</f>
        <v>5644</v>
      </c>
      <c r="JU215">
        <f>SUM($EJ215:GU215)</f>
        <v>5644</v>
      </c>
      <c r="JV215">
        <f>SUM($EJ215:GV215)</f>
        <v>5644</v>
      </c>
      <c r="JW215">
        <f>SUM($EJ215:GW215)</f>
        <v>5644</v>
      </c>
      <c r="JX215">
        <f>SUM($EJ215:GX215)</f>
        <v>5644</v>
      </c>
      <c r="JY215">
        <f>SUM($EJ215:GY215)</f>
        <v>5644</v>
      </c>
      <c r="JZ215">
        <f>SUM($EJ215:GZ215)</f>
        <v>5644</v>
      </c>
      <c r="KA215">
        <f>SUM($EJ215:HA215)</f>
        <v>5644</v>
      </c>
      <c r="KB215">
        <f>SUM($EJ215:HB215)</f>
        <v>5644</v>
      </c>
      <c r="KC215">
        <f>SUM($EJ215:HC215)</f>
        <v>5644</v>
      </c>
      <c r="KE215" s="318"/>
      <c r="KF215" s="56"/>
      <c r="KG215" s="56"/>
      <c r="KH215" s="56">
        <f t="shared" ref="KH215:LZ215" si="268">IF(I215="",NA(),I215*2)</f>
        <v>170</v>
      </c>
      <c r="KI215" s="56" t="e">
        <f t="shared" si="268"/>
        <v>#N/A</v>
      </c>
      <c r="KJ215" s="56" t="e">
        <f t="shared" si="268"/>
        <v>#N/A</v>
      </c>
      <c r="KK215" s="56">
        <f t="shared" si="268"/>
        <v>110</v>
      </c>
      <c r="KL215" s="56" t="e">
        <f t="shared" si="268"/>
        <v>#N/A</v>
      </c>
      <c r="KM215" s="56">
        <f t="shared" si="268"/>
        <v>170</v>
      </c>
      <c r="KN215" s="56" t="e">
        <f t="shared" si="268"/>
        <v>#N/A</v>
      </c>
      <c r="KO215" s="56" t="e">
        <f t="shared" si="268"/>
        <v>#N/A</v>
      </c>
      <c r="KP215" s="56" t="e">
        <f t="shared" si="268"/>
        <v>#N/A</v>
      </c>
      <c r="KQ215" s="56" t="e">
        <f t="shared" si="268"/>
        <v>#N/A</v>
      </c>
      <c r="KR215" s="56">
        <f t="shared" si="268"/>
        <v>440</v>
      </c>
      <c r="KS215" s="56" t="e">
        <f t="shared" si="268"/>
        <v>#N/A</v>
      </c>
      <c r="KT215" s="56">
        <f t="shared" si="268"/>
        <v>370</v>
      </c>
      <c r="KU215" s="56" t="e">
        <f t="shared" si="268"/>
        <v>#N/A</v>
      </c>
      <c r="KV215" s="56" t="e">
        <f t="shared" si="268"/>
        <v>#N/A</v>
      </c>
      <c r="KW215" s="56" t="e">
        <f t="shared" si="268"/>
        <v>#N/A</v>
      </c>
      <c r="KX215" s="56" t="e">
        <f t="shared" si="268"/>
        <v>#N/A</v>
      </c>
      <c r="KY215" s="56">
        <f t="shared" si="268"/>
        <v>1070</v>
      </c>
      <c r="KZ215" s="56" t="e">
        <f t="shared" si="268"/>
        <v>#N/A</v>
      </c>
      <c r="LA215" s="56">
        <f t="shared" si="268"/>
        <v>328</v>
      </c>
      <c r="LB215" s="56" t="e">
        <f t="shared" si="268"/>
        <v>#N/A</v>
      </c>
      <c r="LC215" s="56">
        <f t="shared" si="268"/>
        <v>230</v>
      </c>
      <c r="LD215" s="56" t="e">
        <f t="shared" si="268"/>
        <v>#N/A</v>
      </c>
      <c r="LE215" s="56" t="e">
        <f t="shared" si="268"/>
        <v>#N/A</v>
      </c>
      <c r="LF215" s="56">
        <f t="shared" si="268"/>
        <v>280</v>
      </c>
      <c r="LG215" s="56" t="e">
        <f t="shared" si="268"/>
        <v>#N/A</v>
      </c>
      <c r="LH215" s="56" t="e">
        <f t="shared" si="268"/>
        <v>#N/A</v>
      </c>
      <c r="LI215" s="56">
        <f t="shared" si="268"/>
        <v>360</v>
      </c>
      <c r="LJ215" s="56" t="e">
        <f t="shared" si="268"/>
        <v>#N/A</v>
      </c>
      <c r="LK215" s="56" t="e">
        <f t="shared" si="268"/>
        <v>#N/A</v>
      </c>
      <c r="LL215" s="56" t="e">
        <f t="shared" si="268"/>
        <v>#N/A</v>
      </c>
      <c r="LM215" s="56">
        <f t="shared" si="268"/>
        <v>612</v>
      </c>
      <c r="LN215" s="56" t="e">
        <f t="shared" si="268"/>
        <v>#N/A</v>
      </c>
      <c r="LO215" s="56" t="e">
        <f t="shared" si="268"/>
        <v>#N/A</v>
      </c>
      <c r="LP215" s="56">
        <f t="shared" si="268"/>
        <v>320</v>
      </c>
      <c r="LQ215" s="56" t="e">
        <f t="shared" si="268"/>
        <v>#N/A</v>
      </c>
      <c r="LR215" s="56" t="e">
        <f t="shared" si="268"/>
        <v>#N/A</v>
      </c>
      <c r="LS215" s="56" t="e">
        <f t="shared" si="268"/>
        <v>#N/A</v>
      </c>
      <c r="LT215" s="56" t="e">
        <f t="shared" si="268"/>
        <v>#N/A</v>
      </c>
      <c r="LU215" s="56">
        <f t="shared" si="268"/>
        <v>846</v>
      </c>
      <c r="LV215" s="56" t="e">
        <f t="shared" si="268"/>
        <v>#N/A</v>
      </c>
      <c r="LW215" s="56" t="e">
        <f t="shared" si="268"/>
        <v>#N/A</v>
      </c>
      <c r="LX215" s="56" t="e">
        <f t="shared" si="268"/>
        <v>#N/A</v>
      </c>
      <c r="LY215" s="56" t="e">
        <f t="shared" si="268"/>
        <v>#N/A</v>
      </c>
      <c r="LZ215" s="56">
        <f t="shared" si="268"/>
        <v>338</v>
      </c>
      <c r="MB215" s="57">
        <f t="shared" ref="MB215:NT215" si="269">IF(ISNUMBER(KH215),KH215,"")</f>
        <v>170</v>
      </c>
      <c r="MC215" s="57" t="str">
        <f t="shared" si="269"/>
        <v/>
      </c>
      <c r="MD215" s="57" t="str">
        <f t="shared" si="269"/>
        <v/>
      </c>
      <c r="ME215" s="57">
        <f t="shared" si="269"/>
        <v>110</v>
      </c>
      <c r="MF215" s="57" t="str">
        <f t="shared" si="269"/>
        <v/>
      </c>
      <c r="MG215" s="57">
        <f t="shared" si="269"/>
        <v>170</v>
      </c>
      <c r="MH215" s="57" t="str">
        <f t="shared" si="269"/>
        <v/>
      </c>
      <c r="MI215" s="57" t="str">
        <f t="shared" si="269"/>
        <v/>
      </c>
      <c r="MJ215" s="57" t="str">
        <f t="shared" si="269"/>
        <v/>
      </c>
      <c r="MK215" s="57" t="str">
        <f t="shared" si="269"/>
        <v/>
      </c>
      <c r="ML215" s="57">
        <f t="shared" si="269"/>
        <v>440</v>
      </c>
      <c r="MM215" s="57" t="str">
        <f t="shared" si="269"/>
        <v/>
      </c>
      <c r="MN215" s="57">
        <f t="shared" si="269"/>
        <v>370</v>
      </c>
      <c r="MO215" s="57" t="str">
        <f t="shared" si="269"/>
        <v/>
      </c>
      <c r="MP215" s="57" t="str">
        <f t="shared" si="269"/>
        <v/>
      </c>
      <c r="MQ215" s="57" t="str">
        <f t="shared" si="269"/>
        <v/>
      </c>
      <c r="MR215" s="57" t="str">
        <f t="shared" si="269"/>
        <v/>
      </c>
      <c r="MS215" s="57">
        <f t="shared" si="269"/>
        <v>1070</v>
      </c>
      <c r="MT215" s="57" t="str">
        <f t="shared" si="269"/>
        <v/>
      </c>
      <c r="MU215" s="57">
        <f t="shared" si="269"/>
        <v>328</v>
      </c>
      <c r="MV215" s="57" t="str">
        <f t="shared" si="269"/>
        <v/>
      </c>
      <c r="MW215" s="57">
        <f t="shared" si="269"/>
        <v>230</v>
      </c>
      <c r="MX215" s="57" t="str">
        <f t="shared" si="269"/>
        <v/>
      </c>
      <c r="MY215" s="57" t="str">
        <f t="shared" si="269"/>
        <v/>
      </c>
      <c r="MZ215" s="57">
        <f t="shared" si="269"/>
        <v>280</v>
      </c>
      <c r="NA215" s="57" t="str">
        <f t="shared" si="269"/>
        <v/>
      </c>
      <c r="NB215" s="57" t="str">
        <f t="shared" si="269"/>
        <v/>
      </c>
      <c r="NC215" s="57">
        <f t="shared" si="269"/>
        <v>360</v>
      </c>
      <c r="ND215" s="57" t="str">
        <f t="shared" si="269"/>
        <v/>
      </c>
      <c r="NE215" s="57" t="str">
        <f t="shared" si="269"/>
        <v/>
      </c>
      <c r="NF215" s="57" t="str">
        <f t="shared" si="269"/>
        <v/>
      </c>
      <c r="NG215" s="57">
        <f t="shared" si="269"/>
        <v>612</v>
      </c>
      <c r="NH215" s="57" t="str">
        <f t="shared" si="269"/>
        <v/>
      </c>
      <c r="NI215" s="57" t="str">
        <f t="shared" si="269"/>
        <v/>
      </c>
      <c r="NJ215" s="57">
        <f t="shared" si="269"/>
        <v>320</v>
      </c>
      <c r="NK215" s="57" t="str">
        <f t="shared" si="269"/>
        <v/>
      </c>
      <c r="NL215" s="57" t="str">
        <f t="shared" si="269"/>
        <v/>
      </c>
      <c r="NM215" s="57" t="str">
        <f t="shared" si="269"/>
        <v/>
      </c>
      <c r="NN215" s="57" t="str">
        <f t="shared" si="269"/>
        <v/>
      </c>
      <c r="NO215" s="57">
        <f t="shared" si="269"/>
        <v>846</v>
      </c>
      <c r="NP215" s="57" t="str">
        <f t="shared" si="269"/>
        <v/>
      </c>
      <c r="NQ215" s="57" t="str">
        <f t="shared" si="269"/>
        <v/>
      </c>
      <c r="NR215" s="57" t="str">
        <f t="shared" si="269"/>
        <v/>
      </c>
      <c r="NS215" s="57" t="str">
        <f t="shared" si="269"/>
        <v/>
      </c>
      <c r="NT215" s="57">
        <f t="shared" si="269"/>
        <v>338</v>
      </c>
      <c r="NU215" s="57" t="str">
        <f>IF(ISNUMBER(#REF!),#REF!,"")</f>
        <v/>
      </c>
      <c r="NV215" s="57" t="str">
        <f>IF(ISNUMBER(#REF!),#REF!,"")</f>
        <v/>
      </c>
      <c r="NX215" s="57">
        <f>SUM($MB215:MC215)</f>
        <v>170</v>
      </c>
      <c r="NY215" s="57">
        <f>SUM($MB215:MD215)</f>
        <v>170</v>
      </c>
      <c r="NZ215" s="57">
        <f>SUM($MB215:ME215)</f>
        <v>280</v>
      </c>
      <c r="OA215" s="57">
        <f>SUM($MB215:MF215)</f>
        <v>280</v>
      </c>
      <c r="OB215" s="57">
        <f>SUM($MB215:MG215)</f>
        <v>450</v>
      </c>
      <c r="OC215" s="57">
        <f>SUM($MB215:MH215)</f>
        <v>450</v>
      </c>
      <c r="OD215" s="57">
        <f>SUM($MB215:MI215)</f>
        <v>450</v>
      </c>
      <c r="OE215" s="57">
        <f>SUM($MB215:MJ215)</f>
        <v>450</v>
      </c>
      <c r="OF215" s="57">
        <f>SUM($MB215:MK215)</f>
        <v>450</v>
      </c>
      <c r="OG215" s="57">
        <f>SUM($MB215:ML215)</f>
        <v>890</v>
      </c>
      <c r="OH215" s="57">
        <f>SUM($MB215:MM215)</f>
        <v>890</v>
      </c>
      <c r="OI215" s="57">
        <f>SUM($MB215:MN215)</f>
        <v>1260</v>
      </c>
      <c r="OJ215" s="57">
        <f>SUM($MB215:MO215)</f>
        <v>1260</v>
      </c>
      <c r="OK215" s="57">
        <f>SUM($MB215:MP215)</f>
        <v>1260</v>
      </c>
      <c r="OL215" s="57">
        <f>SUM($MB215:MQ215)</f>
        <v>1260</v>
      </c>
      <c r="OM215" s="57">
        <f>SUM($MB215:MR215)</f>
        <v>1260</v>
      </c>
      <c r="ON215" s="57">
        <f>SUM($MB215:MS215)</f>
        <v>2330</v>
      </c>
      <c r="OO215" s="57">
        <f>SUM($MB215:MT215)</f>
        <v>2330</v>
      </c>
      <c r="OP215" s="57">
        <f>SUM($MB215:MU215)</f>
        <v>2658</v>
      </c>
      <c r="OQ215" s="57">
        <f>SUM($MB215:MV215)</f>
        <v>2658</v>
      </c>
      <c r="OR215" s="57">
        <f>SUM($MB215:MW215)</f>
        <v>2888</v>
      </c>
      <c r="OS215" s="57">
        <f>SUM($MB215:MX215)</f>
        <v>2888</v>
      </c>
      <c r="OT215" s="57">
        <f>SUM($MB215:MY215)</f>
        <v>2888</v>
      </c>
      <c r="OU215" s="57">
        <f>SUM($MB215:MZ215)</f>
        <v>3168</v>
      </c>
      <c r="OV215" s="57">
        <f>SUM($MB215:NA215)</f>
        <v>3168</v>
      </c>
      <c r="OW215" s="57">
        <f>SUM($MB215:NB215)</f>
        <v>3168</v>
      </c>
      <c r="OX215" s="57">
        <f>SUM($MB215:NC215)</f>
        <v>3528</v>
      </c>
      <c r="OY215" s="57">
        <f>SUM($MB215:ND215)</f>
        <v>3528</v>
      </c>
      <c r="OZ215" s="57">
        <f>SUM($MB215:NE215)</f>
        <v>3528</v>
      </c>
      <c r="PA215" s="57">
        <f>SUM($MB215:NF215)</f>
        <v>3528</v>
      </c>
      <c r="PB215" s="57">
        <f>SUM($MB215:NG215)</f>
        <v>4140</v>
      </c>
      <c r="PC215" s="57">
        <f>SUM($MB215:NH215)</f>
        <v>4140</v>
      </c>
      <c r="PD215" s="57">
        <f>SUM($MB215:NI215)</f>
        <v>4140</v>
      </c>
      <c r="PE215" s="57">
        <f>SUM($MB215:NJ215)</f>
        <v>4460</v>
      </c>
      <c r="PF215" s="57">
        <f>SUM($MB215:NK215)</f>
        <v>4460</v>
      </c>
      <c r="PG215" s="57">
        <f>SUM($MB215:NL215)</f>
        <v>4460</v>
      </c>
      <c r="PH215" s="57">
        <f>SUM($MB215:NM215)</f>
        <v>4460</v>
      </c>
      <c r="PI215" s="57">
        <f>SUM($MB215:NN215)</f>
        <v>4460</v>
      </c>
      <c r="PJ215" s="57">
        <f>SUM($MB215:NO215)</f>
        <v>5306</v>
      </c>
      <c r="PK215" s="57">
        <f>SUM($MB215:NP215)</f>
        <v>5306</v>
      </c>
      <c r="PL215" s="57">
        <f>SUM($MB215:NQ215)</f>
        <v>5306</v>
      </c>
      <c r="PM215" s="57">
        <f>SUM($MB215:NR215)</f>
        <v>5306</v>
      </c>
      <c r="PN215" s="57">
        <f>SUM($MB215:NS215)</f>
        <v>5306</v>
      </c>
      <c r="PO215" s="57">
        <f>SUM($MB215:NT215)</f>
        <v>5644</v>
      </c>
      <c r="PP215" s="57">
        <f>SUM($MB215:NU215)</f>
        <v>5644</v>
      </c>
      <c r="PQ215" s="57">
        <f>SUM($MB215:NV215)</f>
        <v>5644</v>
      </c>
      <c r="PR215" s="57">
        <f>SUM($MB215:NV215)</f>
        <v>5644</v>
      </c>
    </row>
    <row r="216" spans="1:434" ht="17" thickBot="1">
      <c r="A216" s="319"/>
      <c r="B216" s="321"/>
      <c r="C216" s="307"/>
      <c r="D216" s="307"/>
      <c r="E216" s="58" t="s">
        <v>66</v>
      </c>
      <c r="F216" s="310"/>
      <c r="G216" s="99"/>
      <c r="H216" s="99"/>
      <c r="I216" s="59">
        <v>12.5</v>
      </c>
      <c r="J216" s="60"/>
      <c r="K216" s="61"/>
      <c r="L216" s="60">
        <v>22.5</v>
      </c>
      <c r="M216" s="61"/>
      <c r="N216" s="60">
        <v>29</v>
      </c>
      <c r="O216" s="61"/>
      <c r="P216" s="61"/>
      <c r="Q216" s="61"/>
      <c r="R216" s="61"/>
      <c r="S216" s="60">
        <v>44.6</v>
      </c>
      <c r="T216" s="60"/>
      <c r="U216" s="60">
        <v>49.6</v>
      </c>
      <c r="V216" s="61"/>
      <c r="W216" s="61"/>
      <c r="X216" s="61"/>
      <c r="Y216" s="60"/>
      <c r="Z216" s="60">
        <v>54.5</v>
      </c>
      <c r="AA216" s="61"/>
      <c r="AB216" s="60">
        <v>56.6</v>
      </c>
      <c r="AC216" s="61"/>
      <c r="AD216" s="60">
        <v>60</v>
      </c>
      <c r="AE216" s="60"/>
      <c r="AF216" s="61"/>
      <c r="AG216" s="60">
        <v>61.4</v>
      </c>
      <c r="AH216" s="61"/>
      <c r="AI216" s="61"/>
      <c r="AJ216" s="60">
        <v>59.65</v>
      </c>
      <c r="AK216" s="62"/>
      <c r="AL216" s="62"/>
      <c r="AM216" s="62"/>
      <c r="AN216" s="63">
        <v>57.9</v>
      </c>
      <c r="AO216" s="62"/>
      <c r="AP216" s="62"/>
      <c r="AQ216" s="63">
        <v>49.4</v>
      </c>
      <c r="AR216" s="62"/>
      <c r="AS216" s="62"/>
      <c r="AT216" s="62"/>
      <c r="AU216" s="62"/>
      <c r="AV216" s="63">
        <v>57.5</v>
      </c>
      <c r="AW216" s="62"/>
      <c r="AX216" s="62"/>
      <c r="AY216" s="63"/>
      <c r="AZ216" s="63"/>
      <c r="BA216" s="64">
        <v>56.4</v>
      </c>
      <c r="BC216" s="319"/>
      <c r="BD216">
        <v>0</v>
      </c>
      <c r="BE216" s="49" t="e">
        <f t="shared" si="259"/>
        <v>#N/A</v>
      </c>
      <c r="BF216" s="49" t="e">
        <f t="shared" si="259"/>
        <v>#N/A</v>
      </c>
      <c r="BG216" s="65">
        <f t="shared" ref="BG216:BV219" si="270">IF(I216="",NA(),I216)</f>
        <v>12.5</v>
      </c>
      <c r="BH216" s="66" t="e">
        <f t="shared" si="270"/>
        <v>#N/A</v>
      </c>
      <c r="BI216" s="66" t="e">
        <f t="shared" si="270"/>
        <v>#N/A</v>
      </c>
      <c r="BJ216" s="66">
        <f t="shared" si="270"/>
        <v>22.5</v>
      </c>
      <c r="BK216" s="66" t="e">
        <f t="shared" si="270"/>
        <v>#N/A</v>
      </c>
      <c r="BL216" s="66">
        <f t="shared" si="270"/>
        <v>29</v>
      </c>
      <c r="BM216" s="66" t="e">
        <f t="shared" si="270"/>
        <v>#N/A</v>
      </c>
      <c r="BN216" s="66" t="e">
        <f t="shared" si="270"/>
        <v>#N/A</v>
      </c>
      <c r="BO216" s="66" t="e">
        <f t="shared" si="270"/>
        <v>#N/A</v>
      </c>
      <c r="BP216" s="66" t="e">
        <f t="shared" si="270"/>
        <v>#N/A</v>
      </c>
      <c r="BQ216" s="66">
        <f t="shared" si="270"/>
        <v>44.6</v>
      </c>
      <c r="BR216" s="66" t="e">
        <f t="shared" si="270"/>
        <v>#N/A</v>
      </c>
      <c r="BS216" s="66">
        <f t="shared" si="270"/>
        <v>49.6</v>
      </c>
      <c r="BT216" s="66" t="e">
        <f t="shared" si="270"/>
        <v>#N/A</v>
      </c>
      <c r="BU216" s="66" t="e">
        <f t="shared" si="270"/>
        <v>#N/A</v>
      </c>
      <c r="BV216" s="66" t="e">
        <f t="shared" si="270"/>
        <v>#N/A</v>
      </c>
      <c r="BW216" s="66" t="e">
        <f t="shared" ref="BW216:CL219" si="271">IF(Y216="",NA(),Y216)</f>
        <v>#N/A</v>
      </c>
      <c r="BX216" s="66">
        <f t="shared" si="271"/>
        <v>54.5</v>
      </c>
      <c r="BY216" s="66" t="e">
        <f t="shared" si="271"/>
        <v>#N/A</v>
      </c>
      <c r="BZ216" s="66">
        <f t="shared" si="271"/>
        <v>56.6</v>
      </c>
      <c r="CA216" s="66" t="e">
        <f t="shared" si="271"/>
        <v>#N/A</v>
      </c>
      <c r="CB216" s="66">
        <f t="shared" si="271"/>
        <v>60</v>
      </c>
      <c r="CC216" s="66" t="e">
        <f t="shared" si="271"/>
        <v>#N/A</v>
      </c>
      <c r="CD216" s="66" t="e">
        <f t="shared" si="271"/>
        <v>#N/A</v>
      </c>
      <c r="CE216" s="66">
        <f t="shared" si="271"/>
        <v>61.4</v>
      </c>
      <c r="CF216" s="66" t="e">
        <f t="shared" si="271"/>
        <v>#N/A</v>
      </c>
      <c r="CG216" s="66" t="e">
        <f t="shared" si="271"/>
        <v>#N/A</v>
      </c>
      <c r="CH216" s="66">
        <f t="shared" si="271"/>
        <v>59.65</v>
      </c>
      <c r="CI216" s="66" t="e">
        <f t="shared" si="271"/>
        <v>#N/A</v>
      </c>
      <c r="CJ216" s="66" t="e">
        <f t="shared" si="271"/>
        <v>#N/A</v>
      </c>
      <c r="CK216" s="66" t="e">
        <f t="shared" si="271"/>
        <v>#N/A</v>
      </c>
      <c r="CL216" s="66">
        <f t="shared" si="271"/>
        <v>57.9</v>
      </c>
      <c r="CM216" s="66" t="e">
        <f t="shared" ref="CK216:CY219" si="272">IF(AO216="",NA(),AO216)</f>
        <v>#N/A</v>
      </c>
      <c r="CN216" s="66" t="e">
        <f t="shared" si="272"/>
        <v>#N/A</v>
      </c>
      <c r="CO216" s="66">
        <f t="shared" si="272"/>
        <v>49.4</v>
      </c>
      <c r="CP216" s="66" t="e">
        <f t="shared" si="272"/>
        <v>#N/A</v>
      </c>
      <c r="CQ216" s="66" t="e">
        <f t="shared" si="272"/>
        <v>#N/A</v>
      </c>
      <c r="CR216" s="66" t="e">
        <f t="shared" si="272"/>
        <v>#N/A</v>
      </c>
      <c r="CS216" s="66" t="e">
        <f t="shared" si="272"/>
        <v>#N/A</v>
      </c>
      <c r="CT216" s="66">
        <f t="shared" si="272"/>
        <v>57.5</v>
      </c>
      <c r="CU216" s="66" t="e">
        <f t="shared" si="272"/>
        <v>#N/A</v>
      </c>
      <c r="CV216" s="66" t="e">
        <f t="shared" si="272"/>
        <v>#N/A</v>
      </c>
      <c r="CW216" s="66" t="e">
        <f t="shared" si="272"/>
        <v>#N/A</v>
      </c>
      <c r="CX216" s="66" t="e">
        <f t="shared" si="272"/>
        <v>#N/A</v>
      </c>
      <c r="CY216" s="66">
        <f t="shared" si="272"/>
        <v>56.4</v>
      </c>
      <c r="CZ216" s="66" t="e">
        <f>IF(#REF!="",NA(),#REF!)</f>
        <v>#REF!</v>
      </c>
      <c r="DA216" s="66" t="e">
        <f>IF(#REF!="",NA(),#REF!)</f>
        <v>#REF!</v>
      </c>
      <c r="DB216" s="66" t="e">
        <f>IF(#REF!="",NA(),#REF!)</f>
        <v>#REF!</v>
      </c>
      <c r="DC216" s="66" t="e">
        <f>IF(#REF!="",NA(),#REF!)</f>
        <v>#REF!</v>
      </c>
      <c r="DD216" s="66" t="e">
        <f>IF(#REF!="",NA(),#REF!)</f>
        <v>#REF!</v>
      </c>
      <c r="DE216" s="66" t="e">
        <f>IF(#REF!="",NA(),#REF!)</f>
        <v>#REF!</v>
      </c>
      <c r="DF216" s="66" t="e">
        <f>IF(#REF!="",NA(),#REF!)</f>
        <v>#REF!</v>
      </c>
      <c r="DG216" s="66" t="e">
        <f>IF(#REF!="",NA(),#REF!)</f>
        <v>#REF!</v>
      </c>
      <c r="DH216" s="66" t="e">
        <f>IF(#REF!="",NA(),#REF!)</f>
        <v>#REF!</v>
      </c>
      <c r="DI216" s="66" t="e">
        <f>IF(#REF!="",NA(),#REF!)</f>
        <v>#REF!</v>
      </c>
      <c r="DJ216" s="66" t="e">
        <f>IF(#REF!="",NA(),#REF!)</f>
        <v>#REF!</v>
      </c>
      <c r="DK216" s="66" t="e">
        <f>IF(#REF!="",NA(),#REF!)</f>
        <v>#REF!</v>
      </c>
      <c r="DL216" s="66" t="e">
        <f>IF(#REF!="",NA(),#REF!)</f>
        <v>#REF!</v>
      </c>
      <c r="DM216" s="66" t="e">
        <f>IF(#REF!="",NA(),#REF!)</f>
        <v>#REF!</v>
      </c>
      <c r="DN216" s="66" t="e">
        <f>IF(#REF!="",NA(),#REF!)</f>
        <v>#REF!</v>
      </c>
      <c r="DO216" s="66" t="e">
        <f>IF(#REF!="",NA(),#REF!)</f>
        <v>#REF!</v>
      </c>
      <c r="DP216" s="66" t="e">
        <f>IF(#REF!="",NA(),#REF!)</f>
        <v>#REF!</v>
      </c>
      <c r="DQ216" s="66" t="e">
        <f>IF(#REF!="",NA(),#REF!)</f>
        <v>#REF!</v>
      </c>
      <c r="DR216" s="66" t="e">
        <f>IF(#REF!="",NA(),#REF!)</f>
        <v>#REF!</v>
      </c>
      <c r="DS216" s="66" t="e">
        <f>IF(#REF!="",NA(),#REF!)</f>
        <v>#REF!</v>
      </c>
      <c r="DT216" s="66" t="e">
        <f>IF(#REF!="",NA(),#REF!)</f>
        <v>#REF!</v>
      </c>
      <c r="DU216" s="66" t="e">
        <f>IF(#REF!="",NA(),#REF!)</f>
        <v>#REF!</v>
      </c>
      <c r="DV216" s="66" t="e">
        <f>IF(#REF!="",NA(),#REF!)</f>
        <v>#REF!</v>
      </c>
      <c r="DW216" s="66" t="e">
        <f>IF(#REF!="",NA(),#REF!)</f>
        <v>#REF!</v>
      </c>
      <c r="DX216" s="67" t="e">
        <f>IF(#REF!="",NA(),#REF!)</f>
        <v>#REF!</v>
      </c>
      <c r="DY216" s="304"/>
      <c r="DZ216" s="324"/>
      <c r="EA216" s="68">
        <f>MAX(I216:BA216)</f>
        <v>61.4</v>
      </c>
      <c r="EB216" s="58" t="s">
        <v>67</v>
      </c>
      <c r="EC216" s="310"/>
      <c r="ED216" s="312"/>
      <c r="EE216" s="313"/>
      <c r="EF216" s="313"/>
      <c r="EG216" s="313"/>
      <c r="EH216" s="313"/>
      <c r="EI216" s="313"/>
      <c r="EJ216" s="53" t="str">
        <f t="shared" si="257"/>
        <v/>
      </c>
      <c r="EK216" s="53" t="str">
        <f t="shared" si="257"/>
        <v/>
      </c>
      <c r="EL216" s="70">
        <f t="shared" si="257"/>
        <v>12.5</v>
      </c>
      <c r="EM216" t="str">
        <f t="shared" si="257"/>
        <v/>
      </c>
      <c r="EN216" t="str">
        <f t="shared" si="257"/>
        <v/>
      </c>
      <c r="EO216">
        <f t="shared" si="257"/>
        <v>22.5</v>
      </c>
      <c r="EP216" t="str">
        <f t="shared" si="257"/>
        <v/>
      </c>
      <c r="EQ216">
        <f t="shared" si="257"/>
        <v>29</v>
      </c>
      <c r="ER216" t="str">
        <f t="shared" si="257"/>
        <v/>
      </c>
      <c r="ES216" t="str">
        <f t="shared" si="257"/>
        <v/>
      </c>
      <c r="ET216" t="str">
        <f t="shared" si="257"/>
        <v/>
      </c>
      <c r="EU216" t="str">
        <f t="shared" si="257"/>
        <v/>
      </c>
      <c r="EV216">
        <f t="shared" si="257"/>
        <v>44.6</v>
      </c>
      <c r="EW216" t="str">
        <f t="shared" si="257"/>
        <v/>
      </c>
      <c r="EX216">
        <f t="shared" si="257"/>
        <v>49.6</v>
      </c>
      <c r="EY216" t="str">
        <f t="shared" si="217"/>
        <v/>
      </c>
      <c r="EZ216" t="str">
        <f t="shared" si="217"/>
        <v/>
      </c>
      <c r="FA216" t="str">
        <f t="shared" si="217"/>
        <v/>
      </c>
      <c r="FB216" t="str">
        <f t="shared" si="217"/>
        <v/>
      </c>
      <c r="FC216">
        <f t="shared" si="217"/>
        <v>54.5</v>
      </c>
      <c r="FD216" t="str">
        <f t="shared" si="217"/>
        <v/>
      </c>
      <c r="FE216">
        <f t="shared" si="217"/>
        <v>56.6</v>
      </c>
      <c r="FF216" t="str">
        <f t="shared" si="217"/>
        <v/>
      </c>
      <c r="FG216">
        <f t="shared" si="217"/>
        <v>60</v>
      </c>
      <c r="FH216" t="str">
        <f t="shared" si="217"/>
        <v/>
      </c>
      <c r="FI216" t="str">
        <f t="shared" si="217"/>
        <v/>
      </c>
      <c r="FJ216">
        <f t="shared" si="258"/>
        <v>61.4</v>
      </c>
      <c r="FK216" t="str">
        <f t="shared" si="258"/>
        <v/>
      </c>
      <c r="FL216" t="str">
        <f t="shared" si="258"/>
        <v/>
      </c>
      <c r="FM216">
        <f t="shared" si="258"/>
        <v>59.65</v>
      </c>
      <c r="FN216" t="str">
        <f t="shared" si="258"/>
        <v/>
      </c>
      <c r="FO216" t="str">
        <f t="shared" si="258"/>
        <v/>
      </c>
      <c r="FP216" t="str">
        <f t="shared" si="258"/>
        <v/>
      </c>
      <c r="FQ216">
        <f t="shared" si="258"/>
        <v>57.9</v>
      </c>
      <c r="FR216" t="str">
        <f t="shared" si="258"/>
        <v/>
      </c>
      <c r="FS216" t="str">
        <f t="shared" si="256"/>
        <v/>
      </c>
      <c r="FT216">
        <f t="shared" si="256"/>
        <v>49.4</v>
      </c>
      <c r="FU216" t="str">
        <f t="shared" si="256"/>
        <v/>
      </c>
      <c r="FV216" t="str">
        <f t="shared" si="256"/>
        <v/>
      </c>
      <c r="FW216" t="str">
        <f t="shared" si="256"/>
        <v/>
      </c>
      <c r="FX216" t="str">
        <f t="shared" si="256"/>
        <v/>
      </c>
      <c r="FY216">
        <f t="shared" si="256"/>
        <v>57.5</v>
      </c>
      <c r="FZ216" t="str">
        <f t="shared" si="256"/>
        <v/>
      </c>
      <c r="GA216" t="str">
        <f t="shared" si="256"/>
        <v/>
      </c>
      <c r="GB216" t="str">
        <f t="shared" si="256"/>
        <v/>
      </c>
      <c r="GC216" t="str">
        <f t="shared" si="256"/>
        <v/>
      </c>
      <c r="GD216">
        <f t="shared" si="256"/>
        <v>56.4</v>
      </c>
      <c r="GE216" t="str">
        <f t="shared" si="266"/>
        <v/>
      </c>
      <c r="GF216" t="str">
        <f t="shared" si="266"/>
        <v/>
      </c>
      <c r="GG216" t="str">
        <f t="shared" si="266"/>
        <v/>
      </c>
      <c r="GH216" t="str">
        <f t="shared" si="266"/>
        <v/>
      </c>
      <c r="GI216" t="str">
        <f t="shared" si="266"/>
        <v/>
      </c>
      <c r="GJ216" t="str">
        <f t="shared" si="266"/>
        <v/>
      </c>
      <c r="GK216" t="str">
        <f t="shared" si="266"/>
        <v/>
      </c>
      <c r="GL216" t="str">
        <f t="shared" si="266"/>
        <v/>
      </c>
      <c r="GM216" t="str">
        <f t="shared" si="266"/>
        <v/>
      </c>
      <c r="GN216" t="str">
        <f t="shared" si="266"/>
        <v/>
      </c>
      <c r="GO216" t="str">
        <f t="shared" si="266"/>
        <v/>
      </c>
      <c r="GP216" t="str">
        <f t="shared" si="266"/>
        <v/>
      </c>
      <c r="GQ216" t="str">
        <f t="shared" si="246"/>
        <v/>
      </c>
      <c r="GR216" t="str">
        <f t="shared" si="246"/>
        <v/>
      </c>
      <c r="GS216" t="str">
        <f t="shared" si="228"/>
        <v/>
      </c>
      <c r="GT216" t="str">
        <f t="shared" si="228"/>
        <v/>
      </c>
      <c r="GU216" t="str">
        <f t="shared" si="228"/>
        <v/>
      </c>
      <c r="GV216" t="str">
        <f t="shared" si="228"/>
        <v/>
      </c>
      <c r="GW216" t="str">
        <f t="shared" si="228"/>
        <v/>
      </c>
      <c r="GX216" t="str">
        <f t="shared" si="228"/>
        <v/>
      </c>
      <c r="GY216" t="str">
        <f t="shared" si="228"/>
        <v/>
      </c>
      <c r="GZ216" t="str">
        <f t="shared" si="223"/>
        <v/>
      </c>
      <c r="HA216" t="str">
        <f t="shared" si="223"/>
        <v/>
      </c>
      <c r="HB216" t="str">
        <f t="shared" si="223"/>
        <v/>
      </c>
      <c r="HC216" s="71" t="str">
        <f t="shared" si="213"/>
        <v/>
      </c>
      <c r="HD216" s="313"/>
      <c r="HE216" s="313"/>
      <c r="HF216" s="313"/>
      <c r="HG216" s="313"/>
      <c r="HH216" s="313"/>
      <c r="HI216" s="316"/>
      <c r="HM216" s="70"/>
      <c r="KC216" s="71"/>
      <c r="KE216" s="318"/>
      <c r="KF216" s="72"/>
      <c r="KG216" s="72"/>
      <c r="KH216" s="73"/>
      <c r="KI216" s="74"/>
      <c r="KJ216" s="74"/>
      <c r="KK216" s="74"/>
      <c r="KL216" s="74"/>
      <c r="KM216" s="74"/>
      <c r="KN216" s="74"/>
      <c r="KO216" s="74"/>
      <c r="KP216" s="74"/>
      <c r="KQ216" s="74"/>
      <c r="KR216" s="74"/>
      <c r="KS216" s="74"/>
      <c r="KT216" s="74"/>
      <c r="KU216" s="74"/>
      <c r="KV216" s="74"/>
      <c r="KW216" s="74"/>
      <c r="KX216" s="74"/>
      <c r="KY216" s="74"/>
      <c r="KZ216" s="74"/>
      <c r="LA216" s="74"/>
      <c r="LB216" s="74"/>
      <c r="LC216" s="74"/>
      <c r="LD216" s="74"/>
      <c r="LE216" s="74"/>
      <c r="LF216" s="74"/>
      <c r="LG216" s="74"/>
      <c r="LH216" s="74"/>
      <c r="LI216" s="74"/>
      <c r="LJ216" s="74"/>
      <c r="LK216" s="74"/>
      <c r="LL216" s="74"/>
      <c r="LM216" s="74"/>
      <c r="LN216" s="74"/>
      <c r="LO216" s="74"/>
      <c r="LP216" s="74"/>
      <c r="LQ216" s="74"/>
      <c r="LR216" s="74"/>
      <c r="LS216" s="74"/>
      <c r="LT216" s="74"/>
      <c r="LU216" s="74"/>
      <c r="LV216" s="74"/>
      <c r="LW216" s="74"/>
      <c r="LX216" s="74"/>
      <c r="LY216" s="74"/>
      <c r="LZ216" s="74"/>
    </row>
    <row r="217" spans="1:434" ht="17" thickBot="1">
      <c r="A217" s="319"/>
      <c r="B217" s="321"/>
      <c r="C217" s="307"/>
      <c r="D217" s="307"/>
      <c r="E217" s="58" t="s">
        <v>68</v>
      </c>
      <c r="F217" s="310"/>
      <c r="G217" s="99"/>
      <c r="H217" s="99"/>
      <c r="I217" s="59">
        <v>5</v>
      </c>
      <c r="J217" s="60"/>
      <c r="K217" s="61"/>
      <c r="L217" s="60">
        <v>15.5</v>
      </c>
      <c r="M217" s="61"/>
      <c r="N217" s="60">
        <v>20</v>
      </c>
      <c r="O217" s="61"/>
      <c r="P217" s="61"/>
      <c r="Q217" s="61"/>
      <c r="R217" s="61"/>
      <c r="S217" s="60">
        <v>30.4</v>
      </c>
      <c r="T217" s="60"/>
      <c r="U217" s="60">
        <v>36.299999999999997</v>
      </c>
      <c r="V217" s="61"/>
      <c r="W217" s="61"/>
      <c r="X217" s="61"/>
      <c r="Y217" s="60"/>
      <c r="Z217" s="60">
        <v>35</v>
      </c>
      <c r="AA217" s="61"/>
      <c r="AB217" s="60">
        <v>35.200000000000003</v>
      </c>
      <c r="AC217" s="61"/>
      <c r="AD217" s="60">
        <v>34.5</v>
      </c>
      <c r="AE217" s="60"/>
      <c r="AF217" s="61"/>
      <c r="AG217" s="60">
        <v>34.9</v>
      </c>
      <c r="AH217" s="61"/>
      <c r="AI217" s="61"/>
      <c r="AJ217" s="60">
        <v>29.2</v>
      </c>
      <c r="AK217" s="62"/>
      <c r="AL217" s="62"/>
      <c r="AM217" s="62"/>
      <c r="AN217" s="63">
        <v>23.5</v>
      </c>
      <c r="AO217" s="62"/>
      <c r="AP217" s="62"/>
      <c r="AQ217" s="63">
        <v>7.8</v>
      </c>
      <c r="AR217" s="62"/>
      <c r="AS217" s="62"/>
      <c r="AT217" s="62"/>
      <c r="AU217" s="62"/>
      <c r="AV217" s="63">
        <v>32.799999999999997</v>
      </c>
      <c r="AW217" s="62"/>
      <c r="AX217" s="62"/>
      <c r="AY217" s="63"/>
      <c r="AZ217" s="63"/>
      <c r="BA217" s="64">
        <v>38.799999999999997</v>
      </c>
      <c r="BC217" s="319"/>
      <c r="BD217">
        <v>0</v>
      </c>
      <c r="BE217" s="49" t="e">
        <f t="shared" si="259"/>
        <v>#N/A</v>
      </c>
      <c r="BF217" s="49" t="e">
        <f t="shared" si="259"/>
        <v>#N/A</v>
      </c>
      <c r="BG217" s="65">
        <f t="shared" si="270"/>
        <v>5</v>
      </c>
      <c r="BH217" s="66" t="e">
        <f t="shared" si="270"/>
        <v>#N/A</v>
      </c>
      <c r="BI217" s="66" t="e">
        <f t="shared" si="270"/>
        <v>#N/A</v>
      </c>
      <c r="BJ217" s="66">
        <f t="shared" si="270"/>
        <v>15.5</v>
      </c>
      <c r="BK217" s="66" t="e">
        <f t="shared" si="270"/>
        <v>#N/A</v>
      </c>
      <c r="BL217" s="66">
        <f t="shared" si="270"/>
        <v>20</v>
      </c>
      <c r="BM217" s="66" t="e">
        <f t="shared" si="270"/>
        <v>#N/A</v>
      </c>
      <c r="BN217" s="66" t="e">
        <f t="shared" si="270"/>
        <v>#N/A</v>
      </c>
      <c r="BO217" s="66" t="e">
        <f t="shared" si="270"/>
        <v>#N/A</v>
      </c>
      <c r="BP217" s="66" t="e">
        <f t="shared" si="270"/>
        <v>#N/A</v>
      </c>
      <c r="BQ217" s="66">
        <f t="shared" si="270"/>
        <v>30.4</v>
      </c>
      <c r="BR217" s="66" t="e">
        <f t="shared" si="270"/>
        <v>#N/A</v>
      </c>
      <c r="BS217" s="66">
        <f t="shared" si="270"/>
        <v>36.299999999999997</v>
      </c>
      <c r="BT217" s="66" t="e">
        <f t="shared" si="270"/>
        <v>#N/A</v>
      </c>
      <c r="BU217" s="66" t="e">
        <f t="shared" si="270"/>
        <v>#N/A</v>
      </c>
      <c r="BV217" s="66" t="e">
        <f t="shared" si="270"/>
        <v>#N/A</v>
      </c>
      <c r="BW217" s="66" t="e">
        <f t="shared" si="271"/>
        <v>#N/A</v>
      </c>
      <c r="BX217" s="66">
        <f t="shared" si="271"/>
        <v>35</v>
      </c>
      <c r="BY217" s="66" t="e">
        <f t="shared" si="271"/>
        <v>#N/A</v>
      </c>
      <c r="BZ217" s="66">
        <f t="shared" si="271"/>
        <v>35.200000000000003</v>
      </c>
      <c r="CA217" s="66" t="e">
        <f t="shared" si="271"/>
        <v>#N/A</v>
      </c>
      <c r="CB217" s="66">
        <f t="shared" si="271"/>
        <v>34.5</v>
      </c>
      <c r="CC217" s="66" t="e">
        <f t="shared" si="271"/>
        <v>#N/A</v>
      </c>
      <c r="CD217" s="66" t="e">
        <f t="shared" si="271"/>
        <v>#N/A</v>
      </c>
      <c r="CE217" s="66">
        <f t="shared" si="271"/>
        <v>34.9</v>
      </c>
      <c r="CF217" s="66" t="e">
        <f t="shared" si="271"/>
        <v>#N/A</v>
      </c>
      <c r="CG217" s="66" t="e">
        <f t="shared" si="271"/>
        <v>#N/A</v>
      </c>
      <c r="CH217" s="66">
        <f t="shared" si="271"/>
        <v>29.2</v>
      </c>
      <c r="CI217" s="66" t="e">
        <f t="shared" si="271"/>
        <v>#N/A</v>
      </c>
      <c r="CJ217" s="66" t="e">
        <f t="shared" si="271"/>
        <v>#N/A</v>
      </c>
      <c r="CK217" s="66" t="e">
        <f t="shared" si="272"/>
        <v>#N/A</v>
      </c>
      <c r="CL217" s="66">
        <f t="shared" si="272"/>
        <v>23.5</v>
      </c>
      <c r="CM217" s="66" t="e">
        <f t="shared" si="272"/>
        <v>#N/A</v>
      </c>
      <c r="CN217" s="66" t="e">
        <f t="shared" si="272"/>
        <v>#N/A</v>
      </c>
      <c r="CO217" s="66">
        <f t="shared" si="272"/>
        <v>7.8</v>
      </c>
      <c r="CP217" s="66" t="e">
        <f t="shared" si="272"/>
        <v>#N/A</v>
      </c>
      <c r="CQ217" s="66" t="e">
        <f t="shared" si="272"/>
        <v>#N/A</v>
      </c>
      <c r="CR217" s="66" t="e">
        <f t="shared" si="272"/>
        <v>#N/A</v>
      </c>
      <c r="CS217" s="66" t="e">
        <f t="shared" si="272"/>
        <v>#N/A</v>
      </c>
      <c r="CT217" s="66">
        <f t="shared" si="272"/>
        <v>32.799999999999997</v>
      </c>
      <c r="CU217" s="66" t="e">
        <f t="shared" si="272"/>
        <v>#N/A</v>
      </c>
      <c r="CV217" s="66" t="e">
        <f t="shared" si="272"/>
        <v>#N/A</v>
      </c>
      <c r="CW217" s="66" t="e">
        <f t="shared" si="272"/>
        <v>#N/A</v>
      </c>
      <c r="CX217" s="66" t="e">
        <f t="shared" si="272"/>
        <v>#N/A</v>
      </c>
      <c r="CY217" s="66">
        <f t="shared" si="272"/>
        <v>38.799999999999997</v>
      </c>
      <c r="CZ217" s="66" t="e">
        <f>IF(#REF!="",NA(),#REF!)</f>
        <v>#REF!</v>
      </c>
      <c r="DA217" s="66" t="e">
        <f>IF(#REF!="",NA(),#REF!)</f>
        <v>#REF!</v>
      </c>
      <c r="DB217" s="66" t="e">
        <f>IF(#REF!="",NA(),#REF!)</f>
        <v>#REF!</v>
      </c>
      <c r="DC217" s="66" t="e">
        <f>IF(#REF!="",NA(),#REF!)</f>
        <v>#REF!</v>
      </c>
      <c r="DD217" s="66" t="e">
        <f>IF(#REF!="",NA(),#REF!)</f>
        <v>#REF!</v>
      </c>
      <c r="DE217" s="66" t="e">
        <f>IF(#REF!="",NA(),#REF!)</f>
        <v>#REF!</v>
      </c>
      <c r="DF217" s="66" t="e">
        <f>IF(#REF!="",NA(),#REF!)</f>
        <v>#REF!</v>
      </c>
      <c r="DG217" s="66" t="e">
        <f>IF(#REF!="",NA(),#REF!)</f>
        <v>#REF!</v>
      </c>
      <c r="DH217" s="66" t="e">
        <f>IF(#REF!="",NA(),#REF!)</f>
        <v>#REF!</v>
      </c>
      <c r="DI217" s="66" t="e">
        <f>IF(#REF!="",NA(),#REF!)</f>
        <v>#REF!</v>
      </c>
      <c r="DJ217" s="66" t="e">
        <f>IF(#REF!="",NA(),#REF!)</f>
        <v>#REF!</v>
      </c>
      <c r="DK217" s="66" t="e">
        <f>IF(#REF!="",NA(),#REF!)</f>
        <v>#REF!</v>
      </c>
      <c r="DL217" s="66" t="e">
        <f>IF(#REF!="",NA(),#REF!)</f>
        <v>#REF!</v>
      </c>
      <c r="DM217" s="66" t="e">
        <f>IF(#REF!="",NA(),#REF!)</f>
        <v>#REF!</v>
      </c>
      <c r="DN217" s="66" t="e">
        <f>IF(#REF!="",NA(),#REF!)</f>
        <v>#REF!</v>
      </c>
      <c r="DO217" s="66" t="e">
        <f>IF(#REF!="",NA(),#REF!)</f>
        <v>#REF!</v>
      </c>
      <c r="DP217" s="66" t="e">
        <f>IF(#REF!="",NA(),#REF!)</f>
        <v>#REF!</v>
      </c>
      <c r="DQ217" s="66" t="e">
        <f>IF(#REF!="",NA(),#REF!)</f>
        <v>#REF!</v>
      </c>
      <c r="DR217" s="66" t="e">
        <f>IF(#REF!="",NA(),#REF!)</f>
        <v>#REF!</v>
      </c>
      <c r="DS217" s="66" t="e">
        <f>IF(#REF!="",NA(),#REF!)</f>
        <v>#REF!</v>
      </c>
      <c r="DT217" s="66" t="e">
        <f>IF(#REF!="",NA(),#REF!)</f>
        <v>#REF!</v>
      </c>
      <c r="DU217" s="66" t="e">
        <f>IF(#REF!="",NA(),#REF!)</f>
        <v>#REF!</v>
      </c>
      <c r="DV217" s="66" t="e">
        <f>IF(#REF!="",NA(),#REF!)</f>
        <v>#REF!</v>
      </c>
      <c r="DW217" s="66" t="e">
        <f>IF(#REF!="",NA(),#REF!)</f>
        <v>#REF!</v>
      </c>
      <c r="DX217" s="67" t="e">
        <f>IF(#REF!="",NA(),#REF!)</f>
        <v>#REF!</v>
      </c>
      <c r="DY217" s="304"/>
      <c r="DZ217" s="324"/>
      <c r="EA217" s="68"/>
      <c r="EB217" s="58" t="s">
        <v>69</v>
      </c>
      <c r="EC217" s="310"/>
      <c r="ED217" s="312"/>
      <c r="EE217" s="313"/>
      <c r="EF217" s="313"/>
      <c r="EG217" s="313"/>
      <c r="EH217" s="313"/>
      <c r="EI217" s="313"/>
      <c r="EJ217" s="53" t="str">
        <f t="shared" si="257"/>
        <v/>
      </c>
      <c r="EK217" s="53" t="str">
        <f t="shared" si="257"/>
        <v/>
      </c>
      <c r="EL217" s="70">
        <f t="shared" si="257"/>
        <v>5</v>
      </c>
      <c r="EM217" t="str">
        <f t="shared" si="257"/>
        <v/>
      </c>
      <c r="EN217" t="str">
        <f t="shared" si="257"/>
        <v/>
      </c>
      <c r="EO217">
        <f t="shared" si="257"/>
        <v>15.5</v>
      </c>
      <c r="EP217" t="str">
        <f t="shared" si="257"/>
        <v/>
      </c>
      <c r="EQ217">
        <f t="shared" si="257"/>
        <v>20</v>
      </c>
      <c r="ER217" t="str">
        <f t="shared" si="257"/>
        <v/>
      </c>
      <c r="ES217" t="str">
        <f t="shared" si="257"/>
        <v/>
      </c>
      <c r="ET217" t="str">
        <f t="shared" si="257"/>
        <v/>
      </c>
      <c r="EU217" t="str">
        <f t="shared" si="257"/>
        <v/>
      </c>
      <c r="EV217">
        <f t="shared" si="257"/>
        <v>30.4</v>
      </c>
      <c r="EW217" t="str">
        <f t="shared" si="257"/>
        <v/>
      </c>
      <c r="EX217">
        <f t="shared" si="257"/>
        <v>36.299999999999997</v>
      </c>
      <c r="EY217" t="str">
        <f t="shared" si="217"/>
        <v/>
      </c>
      <c r="EZ217" t="str">
        <f t="shared" si="217"/>
        <v/>
      </c>
      <c r="FA217" t="str">
        <f t="shared" si="217"/>
        <v/>
      </c>
      <c r="FB217" t="str">
        <f t="shared" si="217"/>
        <v/>
      </c>
      <c r="FC217">
        <f t="shared" si="217"/>
        <v>35</v>
      </c>
      <c r="FD217" t="str">
        <f t="shared" si="217"/>
        <v/>
      </c>
      <c r="FE217">
        <f t="shared" si="217"/>
        <v>35.200000000000003</v>
      </c>
      <c r="FF217" t="str">
        <f t="shared" si="217"/>
        <v/>
      </c>
      <c r="FG217">
        <f t="shared" si="217"/>
        <v>34.5</v>
      </c>
      <c r="FH217" t="str">
        <f t="shared" si="217"/>
        <v/>
      </c>
      <c r="FI217" t="str">
        <f t="shared" si="217"/>
        <v/>
      </c>
      <c r="FJ217">
        <f t="shared" si="258"/>
        <v>34.9</v>
      </c>
      <c r="FK217" t="str">
        <f t="shared" si="258"/>
        <v/>
      </c>
      <c r="FL217" t="str">
        <f t="shared" si="258"/>
        <v/>
      </c>
      <c r="FM217">
        <f t="shared" si="258"/>
        <v>29.2</v>
      </c>
      <c r="FN217" t="str">
        <f t="shared" si="258"/>
        <v/>
      </c>
      <c r="FO217" t="str">
        <f t="shared" si="258"/>
        <v/>
      </c>
      <c r="FP217" t="str">
        <f t="shared" si="258"/>
        <v/>
      </c>
      <c r="FQ217">
        <f t="shared" si="258"/>
        <v>23.5</v>
      </c>
      <c r="FR217" t="str">
        <f t="shared" si="258"/>
        <v/>
      </c>
      <c r="FS217" t="str">
        <f t="shared" si="256"/>
        <v/>
      </c>
      <c r="FT217">
        <f t="shared" si="256"/>
        <v>7.8</v>
      </c>
      <c r="FU217" t="str">
        <f t="shared" si="256"/>
        <v/>
      </c>
      <c r="FV217" t="str">
        <f t="shared" si="256"/>
        <v/>
      </c>
      <c r="FW217" t="str">
        <f t="shared" si="256"/>
        <v/>
      </c>
      <c r="FX217" t="str">
        <f t="shared" si="256"/>
        <v/>
      </c>
      <c r="FY217">
        <f t="shared" si="256"/>
        <v>32.799999999999997</v>
      </c>
      <c r="FZ217" t="str">
        <f t="shared" si="256"/>
        <v/>
      </c>
      <c r="GA217" t="str">
        <f t="shared" si="256"/>
        <v/>
      </c>
      <c r="GB217" t="str">
        <f t="shared" si="256"/>
        <v/>
      </c>
      <c r="GC217" t="str">
        <f t="shared" si="256"/>
        <v/>
      </c>
      <c r="GD217">
        <f t="shared" si="256"/>
        <v>38.799999999999997</v>
      </c>
      <c r="GE217" t="str">
        <f t="shared" si="266"/>
        <v/>
      </c>
      <c r="GF217" t="str">
        <f t="shared" si="266"/>
        <v/>
      </c>
      <c r="GG217" t="str">
        <f t="shared" si="266"/>
        <v/>
      </c>
      <c r="GH217" t="str">
        <f t="shared" si="266"/>
        <v/>
      </c>
      <c r="GI217" t="str">
        <f t="shared" si="266"/>
        <v/>
      </c>
      <c r="GJ217" t="str">
        <f t="shared" si="266"/>
        <v/>
      </c>
      <c r="GK217" t="str">
        <f t="shared" si="266"/>
        <v/>
      </c>
      <c r="GL217" t="str">
        <f t="shared" si="266"/>
        <v/>
      </c>
      <c r="GM217" t="str">
        <f t="shared" si="266"/>
        <v/>
      </c>
      <c r="GN217" t="str">
        <f t="shared" si="266"/>
        <v/>
      </c>
      <c r="GO217" t="str">
        <f t="shared" si="266"/>
        <v/>
      </c>
      <c r="GP217" t="str">
        <f t="shared" si="266"/>
        <v/>
      </c>
      <c r="GQ217" t="str">
        <f t="shared" si="246"/>
        <v/>
      </c>
      <c r="GR217" t="str">
        <f t="shared" si="246"/>
        <v/>
      </c>
      <c r="GS217" t="str">
        <f t="shared" si="228"/>
        <v/>
      </c>
      <c r="GT217" t="str">
        <f t="shared" si="228"/>
        <v/>
      </c>
      <c r="GU217" t="str">
        <f t="shared" si="228"/>
        <v/>
      </c>
      <c r="GV217" t="str">
        <f t="shared" ref="GV217:HC261" si="273">IF(ISNUMBER(DQ217),DQ217,"")</f>
        <v/>
      </c>
      <c r="GW217" t="str">
        <f t="shared" si="273"/>
        <v/>
      </c>
      <c r="GX217" t="str">
        <f t="shared" si="273"/>
        <v/>
      </c>
      <c r="GY217" t="str">
        <f t="shared" si="273"/>
        <v/>
      </c>
      <c r="GZ217" t="str">
        <f t="shared" si="223"/>
        <v/>
      </c>
      <c r="HA217" t="str">
        <f t="shared" si="223"/>
        <v/>
      </c>
      <c r="HB217" t="str">
        <f t="shared" si="223"/>
        <v/>
      </c>
      <c r="HC217" s="71" t="str">
        <f t="shared" si="213"/>
        <v/>
      </c>
      <c r="HD217" s="313"/>
      <c r="HE217" s="313"/>
      <c r="HF217" s="313"/>
      <c r="HG217" s="313"/>
      <c r="HH217" s="313"/>
      <c r="HI217" s="316"/>
      <c r="HM217" s="70"/>
      <c r="KC217" s="71"/>
      <c r="KE217" s="318"/>
      <c r="KF217" s="72"/>
      <c r="KG217" s="72"/>
      <c r="KH217" s="73"/>
      <c r="KI217" s="74"/>
      <c r="KJ217" s="74"/>
      <c r="KK217" s="74"/>
      <c r="KL217" s="74"/>
      <c r="KM217" s="74"/>
      <c r="KN217" s="74"/>
      <c r="KO217" s="74"/>
      <c r="KP217" s="74"/>
      <c r="KQ217" s="74"/>
      <c r="KR217" s="74"/>
      <c r="KS217" s="74"/>
      <c r="KT217" s="74"/>
      <c r="KU217" s="74"/>
      <c r="KV217" s="74"/>
      <c r="KW217" s="74"/>
      <c r="KX217" s="74"/>
      <c r="KY217" s="74"/>
      <c r="KZ217" s="74"/>
      <c r="LA217" s="74"/>
      <c r="LB217" s="74"/>
      <c r="LC217" s="74"/>
      <c r="LD217" s="74"/>
      <c r="LE217" s="74"/>
      <c r="LF217" s="74"/>
      <c r="LG217" s="74"/>
      <c r="LH217" s="74"/>
      <c r="LI217" s="74"/>
      <c r="LJ217" s="74"/>
      <c r="LK217" s="74"/>
      <c r="LL217" s="74"/>
      <c r="LM217" s="74"/>
      <c r="LN217" s="74"/>
      <c r="LO217" s="74"/>
      <c r="LP217" s="74"/>
      <c r="LQ217" s="74"/>
      <c r="LR217" s="74"/>
      <c r="LS217" s="74"/>
      <c r="LT217" s="74"/>
      <c r="LU217" s="74"/>
      <c r="LV217" s="74"/>
      <c r="LW217" s="74"/>
      <c r="LX217" s="74"/>
      <c r="LY217" s="74"/>
      <c r="LZ217" s="74"/>
    </row>
    <row r="218" spans="1:434" ht="17" thickBot="1">
      <c r="A218" s="319"/>
      <c r="B218" s="321"/>
      <c r="C218" s="307"/>
      <c r="D218" s="307"/>
      <c r="E218" s="58" t="s">
        <v>70</v>
      </c>
      <c r="F218" s="310"/>
      <c r="G218" s="99"/>
      <c r="H218" s="99"/>
      <c r="I218" s="59">
        <v>7</v>
      </c>
      <c r="J218" s="60"/>
      <c r="K218" s="61"/>
      <c r="L218" s="60">
        <v>5.8</v>
      </c>
      <c r="M218" s="61"/>
      <c r="N218" s="60">
        <v>4.9000000000000004</v>
      </c>
      <c r="O218" s="61"/>
      <c r="P218" s="61"/>
      <c r="Q218" s="61"/>
      <c r="R218" s="61"/>
      <c r="S218" s="60">
        <v>4</v>
      </c>
      <c r="T218" s="60"/>
      <c r="U218" s="60">
        <v>2.1</v>
      </c>
      <c r="V218" s="61"/>
      <c r="W218" s="61"/>
      <c r="X218" s="61"/>
      <c r="Y218" s="60"/>
      <c r="Z218" s="60">
        <v>3.2</v>
      </c>
      <c r="AA218" s="61"/>
      <c r="AB218" s="60">
        <v>3</v>
      </c>
      <c r="AC218" s="61"/>
      <c r="AD218" s="60">
        <v>3.2</v>
      </c>
      <c r="AE218" s="60"/>
      <c r="AF218" s="61"/>
      <c r="AG218" s="60">
        <v>3.6</v>
      </c>
      <c r="AH218" s="61"/>
      <c r="AI218" s="61"/>
      <c r="AJ218" s="60">
        <v>3.6</v>
      </c>
      <c r="AK218" s="62"/>
      <c r="AL218" s="62"/>
      <c r="AM218" s="62"/>
      <c r="AN218" s="63">
        <v>3.6</v>
      </c>
      <c r="AO218" s="62"/>
      <c r="AP218" s="62"/>
      <c r="AQ218" s="63">
        <v>12.7</v>
      </c>
      <c r="AR218" s="62"/>
      <c r="AS218" s="62"/>
      <c r="AT218" s="62"/>
      <c r="AU218" s="62"/>
      <c r="AV218" s="63">
        <v>2.4</v>
      </c>
      <c r="AW218" s="62"/>
      <c r="AX218" s="62"/>
      <c r="AY218" s="63"/>
      <c r="AZ218" s="63"/>
      <c r="BA218" s="64">
        <v>1.6</v>
      </c>
      <c r="BC218" s="319"/>
      <c r="BD218">
        <v>0</v>
      </c>
      <c r="BE218" s="49" t="e">
        <f t="shared" si="259"/>
        <v>#N/A</v>
      </c>
      <c r="BF218" s="49" t="e">
        <f t="shared" si="259"/>
        <v>#N/A</v>
      </c>
      <c r="BG218" s="65">
        <f t="shared" si="270"/>
        <v>7</v>
      </c>
      <c r="BH218" s="66" t="e">
        <f t="shared" si="270"/>
        <v>#N/A</v>
      </c>
      <c r="BI218" s="66" t="e">
        <f t="shared" si="270"/>
        <v>#N/A</v>
      </c>
      <c r="BJ218" s="66">
        <f t="shared" si="270"/>
        <v>5.8</v>
      </c>
      <c r="BK218" s="66" t="e">
        <f t="shared" si="270"/>
        <v>#N/A</v>
      </c>
      <c r="BL218" s="66">
        <f t="shared" si="270"/>
        <v>4.9000000000000004</v>
      </c>
      <c r="BM218" s="66" t="e">
        <f t="shared" si="270"/>
        <v>#N/A</v>
      </c>
      <c r="BN218" s="66" t="e">
        <f t="shared" si="270"/>
        <v>#N/A</v>
      </c>
      <c r="BO218" s="66" t="e">
        <f t="shared" si="270"/>
        <v>#N/A</v>
      </c>
      <c r="BP218" s="66" t="e">
        <f t="shared" si="270"/>
        <v>#N/A</v>
      </c>
      <c r="BQ218" s="66">
        <f t="shared" si="270"/>
        <v>4</v>
      </c>
      <c r="BR218" s="66" t="e">
        <f t="shared" si="270"/>
        <v>#N/A</v>
      </c>
      <c r="BS218" s="66">
        <f t="shared" si="270"/>
        <v>2.1</v>
      </c>
      <c r="BT218" s="66" t="e">
        <f t="shared" si="270"/>
        <v>#N/A</v>
      </c>
      <c r="BU218" s="66" t="e">
        <f t="shared" si="270"/>
        <v>#N/A</v>
      </c>
      <c r="BV218" s="66" t="e">
        <f t="shared" si="270"/>
        <v>#N/A</v>
      </c>
      <c r="BW218" s="66" t="e">
        <f t="shared" si="271"/>
        <v>#N/A</v>
      </c>
      <c r="BX218" s="66">
        <f t="shared" si="271"/>
        <v>3.2</v>
      </c>
      <c r="BY218" s="66" t="e">
        <f t="shared" si="271"/>
        <v>#N/A</v>
      </c>
      <c r="BZ218" s="66">
        <f t="shared" si="271"/>
        <v>3</v>
      </c>
      <c r="CA218" s="66" t="e">
        <f t="shared" si="271"/>
        <v>#N/A</v>
      </c>
      <c r="CB218" s="66">
        <f t="shared" si="271"/>
        <v>3.2</v>
      </c>
      <c r="CC218" s="66" t="e">
        <f t="shared" si="271"/>
        <v>#N/A</v>
      </c>
      <c r="CD218" s="66" t="e">
        <f t="shared" si="271"/>
        <v>#N/A</v>
      </c>
      <c r="CE218" s="66">
        <f t="shared" si="271"/>
        <v>3.6</v>
      </c>
      <c r="CF218" s="66" t="e">
        <f t="shared" si="271"/>
        <v>#N/A</v>
      </c>
      <c r="CG218" s="66" t="e">
        <f t="shared" si="271"/>
        <v>#N/A</v>
      </c>
      <c r="CH218" s="66">
        <f t="shared" si="271"/>
        <v>3.6</v>
      </c>
      <c r="CI218" s="66" t="e">
        <f t="shared" si="271"/>
        <v>#N/A</v>
      </c>
      <c r="CJ218" s="66" t="e">
        <f t="shared" si="271"/>
        <v>#N/A</v>
      </c>
      <c r="CK218" s="66" t="e">
        <f t="shared" si="272"/>
        <v>#N/A</v>
      </c>
      <c r="CL218" s="66">
        <f t="shared" si="272"/>
        <v>3.6</v>
      </c>
      <c r="CM218" s="66" t="e">
        <f t="shared" si="272"/>
        <v>#N/A</v>
      </c>
      <c r="CN218" s="66" t="e">
        <f t="shared" si="272"/>
        <v>#N/A</v>
      </c>
      <c r="CO218" s="66">
        <f t="shared" si="272"/>
        <v>12.7</v>
      </c>
      <c r="CP218" s="66" t="e">
        <f t="shared" si="272"/>
        <v>#N/A</v>
      </c>
      <c r="CQ218" s="66" t="e">
        <f t="shared" si="272"/>
        <v>#N/A</v>
      </c>
      <c r="CR218" s="66" t="e">
        <f t="shared" si="272"/>
        <v>#N/A</v>
      </c>
      <c r="CS218" s="66" t="e">
        <f t="shared" si="272"/>
        <v>#N/A</v>
      </c>
      <c r="CT218" s="66">
        <f t="shared" si="272"/>
        <v>2.4</v>
      </c>
      <c r="CU218" s="66" t="e">
        <f t="shared" si="272"/>
        <v>#N/A</v>
      </c>
      <c r="CV218" s="66" t="e">
        <f t="shared" si="272"/>
        <v>#N/A</v>
      </c>
      <c r="CW218" s="66" t="e">
        <f t="shared" si="272"/>
        <v>#N/A</v>
      </c>
      <c r="CX218" s="66" t="e">
        <f t="shared" si="272"/>
        <v>#N/A</v>
      </c>
      <c r="CY218" s="66">
        <f t="shared" si="272"/>
        <v>1.6</v>
      </c>
      <c r="CZ218" s="66" t="e">
        <f>IF(#REF!="",NA(),#REF!)</f>
        <v>#REF!</v>
      </c>
      <c r="DA218" s="66" t="e">
        <f>IF(#REF!="",NA(),#REF!)</f>
        <v>#REF!</v>
      </c>
      <c r="DB218" s="66" t="e">
        <f>IF(#REF!="",NA(),#REF!)</f>
        <v>#REF!</v>
      </c>
      <c r="DC218" s="66" t="e">
        <f>IF(#REF!="",NA(),#REF!)</f>
        <v>#REF!</v>
      </c>
      <c r="DD218" s="66" t="e">
        <f>IF(#REF!="",NA(),#REF!)</f>
        <v>#REF!</v>
      </c>
      <c r="DE218" s="66" t="e">
        <f>IF(#REF!="",NA(),#REF!)</f>
        <v>#REF!</v>
      </c>
      <c r="DF218" s="66" t="e">
        <f>IF(#REF!="",NA(),#REF!)</f>
        <v>#REF!</v>
      </c>
      <c r="DG218" s="66" t="e">
        <f>IF(#REF!="",NA(),#REF!)</f>
        <v>#REF!</v>
      </c>
      <c r="DH218" s="66" t="e">
        <f>IF(#REF!="",NA(),#REF!)</f>
        <v>#REF!</v>
      </c>
      <c r="DI218" s="66" t="e">
        <f>IF(#REF!="",NA(),#REF!)</f>
        <v>#REF!</v>
      </c>
      <c r="DJ218" s="66" t="e">
        <f>IF(#REF!="",NA(),#REF!)</f>
        <v>#REF!</v>
      </c>
      <c r="DK218" s="66" t="e">
        <f>IF(#REF!="",NA(),#REF!)</f>
        <v>#REF!</v>
      </c>
      <c r="DL218" s="66" t="e">
        <f>IF(#REF!="",NA(),#REF!)</f>
        <v>#REF!</v>
      </c>
      <c r="DM218" s="66" t="e">
        <f>IF(#REF!="",NA(),#REF!)</f>
        <v>#REF!</v>
      </c>
      <c r="DN218" s="66" t="e">
        <f>IF(#REF!="",NA(),#REF!)</f>
        <v>#REF!</v>
      </c>
      <c r="DO218" s="66" t="e">
        <f>IF(#REF!="",NA(),#REF!)</f>
        <v>#REF!</v>
      </c>
      <c r="DP218" s="66" t="e">
        <f>IF(#REF!="",NA(),#REF!)</f>
        <v>#REF!</v>
      </c>
      <c r="DQ218" s="66" t="e">
        <f>IF(#REF!="",NA(),#REF!)</f>
        <v>#REF!</v>
      </c>
      <c r="DR218" s="66" t="e">
        <f>IF(#REF!="",NA(),#REF!)</f>
        <v>#REF!</v>
      </c>
      <c r="DS218" s="66" t="e">
        <f>IF(#REF!="",NA(),#REF!)</f>
        <v>#REF!</v>
      </c>
      <c r="DT218" s="66" t="e">
        <f>IF(#REF!="",NA(),#REF!)</f>
        <v>#REF!</v>
      </c>
      <c r="DU218" s="66" t="e">
        <f>IF(#REF!="",NA(),#REF!)</f>
        <v>#REF!</v>
      </c>
      <c r="DV218" s="66" t="e">
        <f>IF(#REF!="",NA(),#REF!)</f>
        <v>#REF!</v>
      </c>
      <c r="DW218" s="66" t="e">
        <f>IF(#REF!="",NA(),#REF!)</f>
        <v>#REF!</v>
      </c>
      <c r="DX218" s="67" t="e">
        <f>IF(#REF!="",NA(),#REF!)</f>
        <v>#REF!</v>
      </c>
      <c r="DY218" s="304"/>
      <c r="DZ218" s="324"/>
      <c r="EA218" s="68"/>
      <c r="EB218" s="58" t="s">
        <v>70</v>
      </c>
      <c r="EC218" s="310"/>
      <c r="ED218" s="312"/>
      <c r="EE218" s="313"/>
      <c r="EF218" s="313"/>
      <c r="EG218" s="313"/>
      <c r="EH218" s="313"/>
      <c r="EI218" s="313"/>
      <c r="EJ218" s="53" t="str">
        <f t="shared" si="257"/>
        <v/>
      </c>
      <c r="EK218" s="53" t="str">
        <f t="shared" si="257"/>
        <v/>
      </c>
      <c r="EL218" s="70">
        <f t="shared" si="257"/>
        <v>7</v>
      </c>
      <c r="EM218" t="str">
        <f t="shared" si="257"/>
        <v/>
      </c>
      <c r="EN218" t="str">
        <f t="shared" si="257"/>
        <v/>
      </c>
      <c r="EO218">
        <f t="shared" si="257"/>
        <v>5.8</v>
      </c>
      <c r="EP218" t="str">
        <f t="shared" si="257"/>
        <v/>
      </c>
      <c r="EQ218">
        <f t="shared" si="257"/>
        <v>4.9000000000000004</v>
      </c>
      <c r="ER218" t="str">
        <f t="shared" si="257"/>
        <v/>
      </c>
      <c r="ES218" t="str">
        <f t="shared" si="257"/>
        <v/>
      </c>
      <c r="ET218" t="str">
        <f t="shared" si="257"/>
        <v/>
      </c>
      <c r="EU218" t="str">
        <f t="shared" si="257"/>
        <v/>
      </c>
      <c r="EV218">
        <f t="shared" si="257"/>
        <v>4</v>
      </c>
      <c r="EW218" t="str">
        <f t="shared" si="257"/>
        <v/>
      </c>
      <c r="EX218">
        <f t="shared" si="257"/>
        <v>2.1</v>
      </c>
      <c r="EY218" t="str">
        <f t="shared" si="217"/>
        <v/>
      </c>
      <c r="EZ218" t="str">
        <f t="shared" ref="EZ218:FO240" si="274">IF(ISNUMBER(BU218),BU218,"")</f>
        <v/>
      </c>
      <c r="FA218" t="str">
        <f t="shared" si="274"/>
        <v/>
      </c>
      <c r="FB218" t="str">
        <f t="shared" si="274"/>
        <v/>
      </c>
      <c r="FC218">
        <f t="shared" si="274"/>
        <v>3.2</v>
      </c>
      <c r="FD218" t="str">
        <f t="shared" si="274"/>
        <v/>
      </c>
      <c r="FE218">
        <f t="shared" si="274"/>
        <v>3</v>
      </c>
      <c r="FF218" t="str">
        <f t="shared" si="274"/>
        <v/>
      </c>
      <c r="FG218">
        <f t="shared" si="274"/>
        <v>3.2</v>
      </c>
      <c r="FH218" t="str">
        <f t="shared" si="274"/>
        <v/>
      </c>
      <c r="FI218" t="str">
        <f t="shared" si="274"/>
        <v/>
      </c>
      <c r="FJ218">
        <f t="shared" si="258"/>
        <v>3.6</v>
      </c>
      <c r="FK218" t="str">
        <f t="shared" si="258"/>
        <v/>
      </c>
      <c r="FL218" t="str">
        <f t="shared" si="258"/>
        <v/>
      </c>
      <c r="FM218">
        <f t="shared" si="258"/>
        <v>3.6</v>
      </c>
      <c r="FN218" t="str">
        <f t="shared" si="258"/>
        <v/>
      </c>
      <c r="FO218" t="str">
        <f t="shared" si="258"/>
        <v/>
      </c>
      <c r="FP218" t="str">
        <f t="shared" si="258"/>
        <v/>
      </c>
      <c r="FQ218">
        <f t="shared" si="258"/>
        <v>3.6</v>
      </c>
      <c r="FR218" t="str">
        <f t="shared" si="258"/>
        <v/>
      </c>
      <c r="FS218" t="str">
        <f t="shared" si="256"/>
        <v/>
      </c>
      <c r="FT218">
        <f t="shared" si="256"/>
        <v>12.7</v>
      </c>
      <c r="FU218" t="str">
        <f t="shared" si="256"/>
        <v/>
      </c>
      <c r="FV218" t="str">
        <f t="shared" si="256"/>
        <v/>
      </c>
      <c r="FW218" t="str">
        <f t="shared" si="256"/>
        <v/>
      </c>
      <c r="FX218" t="str">
        <f t="shared" si="256"/>
        <v/>
      </c>
      <c r="FY218">
        <f t="shared" si="256"/>
        <v>2.4</v>
      </c>
      <c r="FZ218" t="str">
        <f t="shared" si="256"/>
        <v/>
      </c>
      <c r="GA218" t="str">
        <f t="shared" si="256"/>
        <v/>
      </c>
      <c r="GB218" t="str">
        <f t="shared" si="256"/>
        <v/>
      </c>
      <c r="GC218" t="str">
        <f t="shared" si="256"/>
        <v/>
      </c>
      <c r="GD218">
        <f t="shared" si="256"/>
        <v>1.6</v>
      </c>
      <c r="GE218" t="str">
        <f t="shared" si="266"/>
        <v/>
      </c>
      <c r="GF218" t="str">
        <f t="shared" si="266"/>
        <v/>
      </c>
      <c r="GG218" t="str">
        <f t="shared" si="266"/>
        <v/>
      </c>
      <c r="GH218" t="str">
        <f t="shared" si="266"/>
        <v/>
      </c>
      <c r="GI218" t="str">
        <f t="shared" si="266"/>
        <v/>
      </c>
      <c r="GJ218" t="str">
        <f t="shared" si="266"/>
        <v/>
      </c>
      <c r="GK218" t="str">
        <f t="shared" si="266"/>
        <v/>
      </c>
      <c r="GL218" t="str">
        <f t="shared" si="266"/>
        <v/>
      </c>
      <c r="GM218" t="str">
        <f t="shared" si="266"/>
        <v/>
      </c>
      <c r="GN218" t="str">
        <f t="shared" si="266"/>
        <v/>
      </c>
      <c r="GO218" t="str">
        <f t="shared" si="266"/>
        <v/>
      </c>
      <c r="GP218" t="str">
        <f t="shared" si="266"/>
        <v/>
      </c>
      <c r="GQ218" t="str">
        <f t="shared" si="246"/>
        <v/>
      </c>
      <c r="GR218" t="str">
        <f t="shared" si="246"/>
        <v/>
      </c>
      <c r="GS218" t="str">
        <f t="shared" si="246"/>
        <v/>
      </c>
      <c r="GT218" t="str">
        <f t="shared" si="246"/>
        <v/>
      </c>
      <c r="GU218" t="str">
        <f t="shared" si="246"/>
        <v/>
      </c>
      <c r="GV218" t="str">
        <f t="shared" si="273"/>
        <v/>
      </c>
      <c r="GW218" t="str">
        <f t="shared" si="273"/>
        <v/>
      </c>
      <c r="GX218" t="str">
        <f t="shared" si="273"/>
        <v/>
      </c>
      <c r="GY218" t="str">
        <f t="shared" si="273"/>
        <v/>
      </c>
      <c r="GZ218" t="str">
        <f t="shared" si="223"/>
        <v/>
      </c>
      <c r="HA218" t="str">
        <f t="shared" si="223"/>
        <v/>
      </c>
      <c r="HB218" t="str">
        <f t="shared" si="223"/>
        <v/>
      </c>
      <c r="HC218" s="71" t="str">
        <f t="shared" si="213"/>
        <v/>
      </c>
      <c r="HD218" s="313"/>
      <c r="HE218" s="313"/>
      <c r="HF218" s="313"/>
      <c r="HG218" s="313"/>
      <c r="HH218" s="313"/>
      <c r="HI218" s="316"/>
      <c r="HM218" s="70"/>
      <c r="KC218" s="71"/>
      <c r="KE218" s="318"/>
      <c r="KF218" s="72"/>
      <c r="KG218" s="72"/>
      <c r="KH218" s="73"/>
      <c r="KI218" s="74"/>
      <c r="KJ218" s="74"/>
      <c r="KK218" s="74"/>
      <c r="KL218" s="74"/>
      <c r="KM218" s="74"/>
      <c r="KN218" s="74"/>
      <c r="KO218" s="74"/>
      <c r="KP218" s="74"/>
      <c r="KQ218" s="74"/>
      <c r="KR218" s="74"/>
      <c r="KS218" s="74"/>
      <c r="KT218" s="74"/>
      <c r="KU218" s="74"/>
      <c r="KV218" s="74"/>
      <c r="KW218" s="74"/>
      <c r="KX218" s="74"/>
      <c r="KY218" s="74"/>
      <c r="KZ218" s="74"/>
      <c r="LA218" s="74"/>
      <c r="LB218" s="74"/>
      <c r="LC218" s="74"/>
      <c r="LD218" s="74"/>
      <c r="LE218" s="74"/>
      <c r="LF218" s="74"/>
      <c r="LG218" s="74"/>
      <c r="LH218" s="74"/>
      <c r="LI218" s="74"/>
      <c r="LJ218" s="74"/>
      <c r="LK218" s="74"/>
      <c r="LL218" s="74"/>
      <c r="LM218" s="74"/>
      <c r="LN218" s="74"/>
      <c r="LO218" s="74"/>
      <c r="LP218" s="74"/>
      <c r="LQ218" s="74"/>
      <c r="LR218" s="74"/>
      <c r="LS218" s="74"/>
      <c r="LT218" s="74"/>
      <c r="LU218" s="74"/>
      <c r="LV218" s="74"/>
      <c r="LW218" s="74"/>
      <c r="LX218" s="74"/>
      <c r="LY218" s="74"/>
      <c r="LZ218" s="74"/>
    </row>
    <row r="219" spans="1:434" ht="17" thickBot="1">
      <c r="A219" s="319"/>
      <c r="B219" s="321"/>
      <c r="C219" s="308"/>
      <c r="D219" s="308"/>
      <c r="E219" s="94" t="s">
        <v>3</v>
      </c>
      <c r="F219" s="311"/>
      <c r="G219" s="100"/>
      <c r="H219" s="100"/>
      <c r="I219" s="95">
        <v>75.5</v>
      </c>
      <c r="J219" s="79"/>
      <c r="K219" s="80"/>
      <c r="L219" s="79">
        <v>56.2</v>
      </c>
      <c r="M219" s="80"/>
      <c r="N219" s="79">
        <v>46.1</v>
      </c>
      <c r="O219" s="80"/>
      <c r="P219" s="80"/>
      <c r="Q219" s="80"/>
      <c r="R219" s="80"/>
      <c r="S219" s="79">
        <v>22.1</v>
      </c>
      <c r="T219" s="79"/>
      <c r="U219" s="79">
        <v>3</v>
      </c>
      <c r="V219" s="80"/>
      <c r="W219" s="80"/>
      <c r="X219" s="80"/>
      <c r="Y219" s="79"/>
      <c r="Z219" s="79">
        <v>7.3</v>
      </c>
      <c r="AA219" s="80"/>
      <c r="AB219" s="79">
        <v>5.1999999999999957</v>
      </c>
      <c r="AC219" s="80"/>
      <c r="AD219" s="79">
        <v>2.2999999999999998</v>
      </c>
      <c r="AE219" s="79"/>
      <c r="AF219" s="80"/>
      <c r="AG219" s="79">
        <v>0.1</v>
      </c>
      <c r="AH219" s="80"/>
      <c r="AI219" s="80"/>
      <c r="AJ219" s="77">
        <v>7.5500000000000078</v>
      </c>
      <c r="AK219" s="96"/>
      <c r="AL219" s="96"/>
      <c r="AM219" s="96"/>
      <c r="AN219" s="97">
        <v>15.5</v>
      </c>
      <c r="AO219" s="96"/>
      <c r="AP219" s="96"/>
      <c r="AQ219" s="97">
        <v>29.9</v>
      </c>
      <c r="AR219" s="96"/>
      <c r="AS219" s="96"/>
      <c r="AT219" s="96"/>
      <c r="AU219" s="96"/>
      <c r="AV219" s="97">
        <v>7.3</v>
      </c>
      <c r="AW219" s="96"/>
      <c r="AX219" s="96"/>
      <c r="AY219" s="97"/>
      <c r="AZ219" s="97"/>
      <c r="BA219" s="98">
        <v>3.2</v>
      </c>
      <c r="BC219" s="319"/>
      <c r="BD219">
        <v>0</v>
      </c>
      <c r="BE219" s="49" t="e">
        <f t="shared" si="259"/>
        <v>#N/A</v>
      </c>
      <c r="BF219" s="49" t="e">
        <f t="shared" si="259"/>
        <v>#N/A</v>
      </c>
      <c r="BG219" s="84">
        <f t="shared" si="270"/>
        <v>75.5</v>
      </c>
      <c r="BH219" s="85" t="e">
        <f t="shared" si="270"/>
        <v>#N/A</v>
      </c>
      <c r="BI219" s="85" t="e">
        <f t="shared" si="270"/>
        <v>#N/A</v>
      </c>
      <c r="BJ219" s="85">
        <f t="shared" si="270"/>
        <v>56.2</v>
      </c>
      <c r="BK219" s="85" t="e">
        <f t="shared" si="270"/>
        <v>#N/A</v>
      </c>
      <c r="BL219" s="85">
        <f t="shared" si="270"/>
        <v>46.1</v>
      </c>
      <c r="BM219" s="85" t="e">
        <f t="shared" si="270"/>
        <v>#N/A</v>
      </c>
      <c r="BN219" s="85" t="e">
        <f t="shared" si="270"/>
        <v>#N/A</v>
      </c>
      <c r="BO219" s="85" t="e">
        <f t="shared" si="270"/>
        <v>#N/A</v>
      </c>
      <c r="BP219" s="85" t="e">
        <f t="shared" si="270"/>
        <v>#N/A</v>
      </c>
      <c r="BQ219" s="85">
        <f t="shared" si="270"/>
        <v>22.1</v>
      </c>
      <c r="BR219" s="85" t="e">
        <f t="shared" si="270"/>
        <v>#N/A</v>
      </c>
      <c r="BS219" s="85">
        <f t="shared" si="270"/>
        <v>3</v>
      </c>
      <c r="BT219" s="85" t="e">
        <f t="shared" si="270"/>
        <v>#N/A</v>
      </c>
      <c r="BU219" s="85" t="e">
        <f t="shared" si="270"/>
        <v>#N/A</v>
      </c>
      <c r="BV219" s="85" t="e">
        <f t="shared" si="270"/>
        <v>#N/A</v>
      </c>
      <c r="BW219" s="85" t="e">
        <f t="shared" si="271"/>
        <v>#N/A</v>
      </c>
      <c r="BX219" s="85">
        <f t="shared" si="271"/>
        <v>7.3</v>
      </c>
      <c r="BY219" s="85" t="e">
        <f t="shared" si="271"/>
        <v>#N/A</v>
      </c>
      <c r="BZ219" s="85">
        <f t="shared" si="271"/>
        <v>5.1999999999999957</v>
      </c>
      <c r="CA219" s="85" t="e">
        <f t="shared" si="271"/>
        <v>#N/A</v>
      </c>
      <c r="CB219" s="85">
        <f t="shared" si="271"/>
        <v>2.2999999999999998</v>
      </c>
      <c r="CC219" s="85" t="e">
        <f t="shared" si="271"/>
        <v>#N/A</v>
      </c>
      <c r="CD219" s="85" t="e">
        <f t="shared" si="271"/>
        <v>#N/A</v>
      </c>
      <c r="CE219" s="85">
        <f t="shared" si="271"/>
        <v>0.1</v>
      </c>
      <c r="CF219" s="85" t="e">
        <f t="shared" si="271"/>
        <v>#N/A</v>
      </c>
      <c r="CG219" s="85" t="e">
        <f t="shared" si="271"/>
        <v>#N/A</v>
      </c>
      <c r="CH219" s="85">
        <f t="shared" si="271"/>
        <v>7.5500000000000078</v>
      </c>
      <c r="CI219" s="85" t="e">
        <f t="shared" si="271"/>
        <v>#N/A</v>
      </c>
      <c r="CJ219" s="85" t="e">
        <f t="shared" si="271"/>
        <v>#N/A</v>
      </c>
      <c r="CK219" s="85" t="e">
        <f t="shared" si="272"/>
        <v>#N/A</v>
      </c>
      <c r="CL219" s="85">
        <f t="shared" si="272"/>
        <v>15.5</v>
      </c>
      <c r="CM219" s="85" t="e">
        <f t="shared" si="272"/>
        <v>#N/A</v>
      </c>
      <c r="CN219" s="85" t="e">
        <f t="shared" si="272"/>
        <v>#N/A</v>
      </c>
      <c r="CO219" s="85">
        <f t="shared" si="272"/>
        <v>29.9</v>
      </c>
      <c r="CP219" s="85" t="e">
        <f t="shared" si="272"/>
        <v>#N/A</v>
      </c>
      <c r="CQ219" s="85" t="e">
        <f t="shared" si="272"/>
        <v>#N/A</v>
      </c>
      <c r="CR219" s="85" t="e">
        <f t="shared" si="272"/>
        <v>#N/A</v>
      </c>
      <c r="CS219" s="85" t="e">
        <f t="shared" si="272"/>
        <v>#N/A</v>
      </c>
      <c r="CT219" s="85">
        <f t="shared" si="272"/>
        <v>7.3</v>
      </c>
      <c r="CU219" s="85" t="e">
        <f t="shared" si="272"/>
        <v>#N/A</v>
      </c>
      <c r="CV219" s="85" t="e">
        <f t="shared" si="272"/>
        <v>#N/A</v>
      </c>
      <c r="CW219" s="85" t="e">
        <f t="shared" si="272"/>
        <v>#N/A</v>
      </c>
      <c r="CX219" s="85" t="e">
        <f t="shared" si="272"/>
        <v>#N/A</v>
      </c>
      <c r="CY219" s="85">
        <f t="shared" si="272"/>
        <v>3.2</v>
      </c>
      <c r="CZ219" s="85" t="e">
        <f>IF(#REF!="",NA(),#REF!)</f>
        <v>#REF!</v>
      </c>
      <c r="DA219" s="85" t="e">
        <f>IF(#REF!="",NA(),#REF!)</f>
        <v>#REF!</v>
      </c>
      <c r="DB219" s="85" t="e">
        <f>IF(#REF!="",NA(),#REF!)</f>
        <v>#REF!</v>
      </c>
      <c r="DC219" s="85" t="e">
        <f>IF(#REF!="",NA(),#REF!)</f>
        <v>#REF!</v>
      </c>
      <c r="DD219" s="85" t="e">
        <f>IF(#REF!="",NA(),#REF!)</f>
        <v>#REF!</v>
      </c>
      <c r="DE219" s="85" t="e">
        <f>IF(#REF!="",NA(),#REF!)</f>
        <v>#REF!</v>
      </c>
      <c r="DF219" s="85" t="e">
        <f>IF(#REF!="",NA(),#REF!)</f>
        <v>#REF!</v>
      </c>
      <c r="DG219" s="85" t="e">
        <f>IF(#REF!="",NA(),#REF!)</f>
        <v>#REF!</v>
      </c>
      <c r="DH219" s="85" t="e">
        <f>IF(#REF!="",NA(),#REF!)</f>
        <v>#REF!</v>
      </c>
      <c r="DI219" s="85" t="e">
        <f>IF(#REF!="",NA(),#REF!)</f>
        <v>#REF!</v>
      </c>
      <c r="DJ219" s="85" t="e">
        <f>IF(#REF!="",NA(),#REF!)</f>
        <v>#REF!</v>
      </c>
      <c r="DK219" s="85" t="e">
        <f>IF(#REF!="",NA(),#REF!)</f>
        <v>#REF!</v>
      </c>
      <c r="DL219" s="85" t="e">
        <f>IF(#REF!="",NA(),#REF!)</f>
        <v>#REF!</v>
      </c>
      <c r="DM219" s="85" t="e">
        <f>IF(#REF!="",NA(),#REF!)</f>
        <v>#REF!</v>
      </c>
      <c r="DN219" s="85" t="e">
        <f>IF(#REF!="",NA(),#REF!)</f>
        <v>#REF!</v>
      </c>
      <c r="DO219" s="85" t="e">
        <f>IF(#REF!="",NA(),#REF!)</f>
        <v>#REF!</v>
      </c>
      <c r="DP219" s="85" t="e">
        <f>IF(#REF!="",NA(),#REF!)</f>
        <v>#REF!</v>
      </c>
      <c r="DQ219" s="85" t="e">
        <f>IF(#REF!="",NA(),#REF!)</f>
        <v>#REF!</v>
      </c>
      <c r="DR219" s="85" t="e">
        <f>IF(#REF!="",NA(),#REF!)</f>
        <v>#REF!</v>
      </c>
      <c r="DS219" s="85" t="e">
        <f>IF(#REF!="",NA(),#REF!)</f>
        <v>#REF!</v>
      </c>
      <c r="DT219" s="85" t="e">
        <f>IF(#REF!="",NA(),#REF!)</f>
        <v>#REF!</v>
      </c>
      <c r="DU219" s="85" t="e">
        <f>IF(#REF!="",NA(),#REF!)</f>
        <v>#REF!</v>
      </c>
      <c r="DV219" s="85" t="e">
        <f>IF(#REF!="",NA(),#REF!)</f>
        <v>#REF!</v>
      </c>
      <c r="DW219" s="85" t="e">
        <f>IF(#REF!="",NA(),#REF!)</f>
        <v>#REF!</v>
      </c>
      <c r="DX219" s="86" t="e">
        <f>IF(#REF!="",NA(),#REF!)</f>
        <v>#REF!</v>
      </c>
      <c r="DY219" s="305"/>
      <c r="DZ219" s="325"/>
      <c r="EA219" s="87"/>
      <c r="EB219" s="58" t="s">
        <v>3</v>
      </c>
      <c r="EC219" s="311"/>
      <c r="ED219" s="312"/>
      <c r="EE219" s="313"/>
      <c r="EF219" s="313"/>
      <c r="EG219" s="313"/>
      <c r="EH219" s="313"/>
      <c r="EI219" s="313"/>
      <c r="EJ219" s="53" t="str">
        <f t="shared" si="257"/>
        <v/>
      </c>
      <c r="EK219" s="53" t="str">
        <f t="shared" si="257"/>
        <v/>
      </c>
      <c r="EL219" s="88">
        <f t="shared" si="257"/>
        <v>75.5</v>
      </c>
      <c r="EM219" s="89" t="str">
        <f t="shared" si="257"/>
        <v/>
      </c>
      <c r="EN219" s="89" t="str">
        <f t="shared" si="257"/>
        <v/>
      </c>
      <c r="EO219" s="89">
        <f t="shared" si="257"/>
        <v>56.2</v>
      </c>
      <c r="EP219" s="89" t="str">
        <f t="shared" si="257"/>
        <v/>
      </c>
      <c r="EQ219" s="89">
        <f t="shared" si="257"/>
        <v>46.1</v>
      </c>
      <c r="ER219" s="89" t="str">
        <f t="shared" si="257"/>
        <v/>
      </c>
      <c r="ES219" s="89" t="str">
        <f t="shared" si="257"/>
        <v/>
      </c>
      <c r="ET219" s="89" t="str">
        <f t="shared" si="257"/>
        <v/>
      </c>
      <c r="EU219" s="89" t="str">
        <f t="shared" si="257"/>
        <v/>
      </c>
      <c r="EV219" s="89">
        <f t="shared" si="257"/>
        <v>22.1</v>
      </c>
      <c r="EW219" s="89" t="str">
        <f t="shared" si="257"/>
        <v/>
      </c>
      <c r="EX219" s="89">
        <f t="shared" si="257"/>
        <v>3</v>
      </c>
      <c r="EY219" s="89" t="str">
        <f t="shared" si="257"/>
        <v/>
      </c>
      <c r="EZ219" s="89" t="str">
        <f t="shared" si="274"/>
        <v/>
      </c>
      <c r="FA219" s="89" t="str">
        <f t="shared" si="274"/>
        <v/>
      </c>
      <c r="FB219" s="89" t="str">
        <f t="shared" si="274"/>
        <v/>
      </c>
      <c r="FC219" s="89">
        <f t="shared" si="274"/>
        <v>7.3</v>
      </c>
      <c r="FD219" s="89" t="str">
        <f t="shared" si="274"/>
        <v/>
      </c>
      <c r="FE219" s="89">
        <f t="shared" si="274"/>
        <v>5.1999999999999957</v>
      </c>
      <c r="FF219" s="89" t="str">
        <f t="shared" si="274"/>
        <v/>
      </c>
      <c r="FG219" s="89">
        <f t="shared" si="274"/>
        <v>2.2999999999999998</v>
      </c>
      <c r="FH219" s="89" t="str">
        <f t="shared" si="274"/>
        <v/>
      </c>
      <c r="FI219" s="89" t="str">
        <f t="shared" si="274"/>
        <v/>
      </c>
      <c r="FJ219" s="89">
        <f t="shared" si="258"/>
        <v>0.1</v>
      </c>
      <c r="FK219" s="89" t="str">
        <f t="shared" si="258"/>
        <v/>
      </c>
      <c r="FL219" s="89" t="str">
        <f t="shared" si="258"/>
        <v/>
      </c>
      <c r="FM219" s="89">
        <f t="shared" si="258"/>
        <v>7.5500000000000078</v>
      </c>
      <c r="FN219" s="89" t="str">
        <f t="shared" si="258"/>
        <v/>
      </c>
      <c r="FO219" s="89" t="str">
        <f t="shared" si="258"/>
        <v/>
      </c>
      <c r="FP219" s="89" t="str">
        <f t="shared" si="258"/>
        <v/>
      </c>
      <c r="FQ219" s="89">
        <f t="shared" si="258"/>
        <v>15.5</v>
      </c>
      <c r="FR219" s="89" t="str">
        <f t="shared" si="258"/>
        <v/>
      </c>
      <c r="FS219" s="89" t="str">
        <f t="shared" si="256"/>
        <v/>
      </c>
      <c r="FT219" s="89">
        <f t="shared" si="256"/>
        <v>29.9</v>
      </c>
      <c r="FU219" s="89" t="str">
        <f t="shared" si="256"/>
        <v/>
      </c>
      <c r="FV219" s="89" t="str">
        <f t="shared" si="256"/>
        <v/>
      </c>
      <c r="FW219" s="89" t="str">
        <f t="shared" si="256"/>
        <v/>
      </c>
      <c r="FX219" s="89" t="str">
        <f t="shared" si="256"/>
        <v/>
      </c>
      <c r="FY219" s="89">
        <f t="shared" si="256"/>
        <v>7.3</v>
      </c>
      <c r="FZ219" s="89" t="str">
        <f t="shared" si="256"/>
        <v/>
      </c>
      <c r="GA219" s="89" t="str">
        <f t="shared" si="256"/>
        <v/>
      </c>
      <c r="GB219" s="89" t="str">
        <f t="shared" si="256"/>
        <v/>
      </c>
      <c r="GC219" s="89" t="str">
        <f t="shared" si="256"/>
        <v/>
      </c>
      <c r="GD219" s="89">
        <f t="shared" si="256"/>
        <v>3.2</v>
      </c>
      <c r="GE219" s="89" t="str">
        <f t="shared" si="266"/>
        <v/>
      </c>
      <c r="GF219" s="89" t="str">
        <f t="shared" si="266"/>
        <v/>
      </c>
      <c r="GG219" s="89" t="str">
        <f t="shared" si="266"/>
        <v/>
      </c>
      <c r="GH219" s="89" t="str">
        <f t="shared" si="266"/>
        <v/>
      </c>
      <c r="GI219" s="89" t="str">
        <f t="shared" si="266"/>
        <v/>
      </c>
      <c r="GJ219" s="89" t="str">
        <f t="shared" si="266"/>
        <v/>
      </c>
      <c r="GK219" s="89" t="str">
        <f t="shared" si="266"/>
        <v/>
      </c>
      <c r="GL219" s="89" t="str">
        <f t="shared" si="266"/>
        <v/>
      </c>
      <c r="GM219" s="89" t="str">
        <f t="shared" si="266"/>
        <v/>
      </c>
      <c r="GN219" s="89" t="str">
        <f t="shared" si="266"/>
        <v/>
      </c>
      <c r="GO219" s="89" t="str">
        <f t="shared" si="266"/>
        <v/>
      </c>
      <c r="GP219" s="89" t="str">
        <f t="shared" si="266"/>
        <v/>
      </c>
      <c r="GQ219" s="89" t="str">
        <f t="shared" si="246"/>
        <v/>
      </c>
      <c r="GR219" s="89" t="str">
        <f t="shared" si="246"/>
        <v/>
      </c>
      <c r="GS219" s="89" t="str">
        <f t="shared" si="246"/>
        <v/>
      </c>
      <c r="GT219" s="89" t="str">
        <f t="shared" si="246"/>
        <v/>
      </c>
      <c r="GU219" s="89" t="str">
        <f t="shared" si="246"/>
        <v/>
      </c>
      <c r="GV219" s="89" t="str">
        <f t="shared" si="273"/>
        <v/>
      </c>
      <c r="GW219" s="89" t="str">
        <f t="shared" si="273"/>
        <v/>
      </c>
      <c r="GX219" s="89" t="str">
        <f t="shared" si="273"/>
        <v/>
      </c>
      <c r="GY219" s="89" t="str">
        <f t="shared" si="273"/>
        <v/>
      </c>
      <c r="GZ219" s="89" t="str">
        <f t="shared" si="223"/>
        <v/>
      </c>
      <c r="HA219" s="89" t="str">
        <f t="shared" si="223"/>
        <v/>
      </c>
      <c r="HB219" s="89" t="str">
        <f t="shared" si="223"/>
        <v/>
      </c>
      <c r="HC219" s="90" t="str">
        <f t="shared" si="213"/>
        <v/>
      </c>
      <c r="HD219" s="313"/>
      <c r="HE219" s="313"/>
      <c r="HF219" s="313"/>
      <c r="HG219" s="313"/>
      <c r="HH219" s="313"/>
      <c r="HI219" s="316"/>
      <c r="HM219" s="88"/>
      <c r="HN219" s="89"/>
      <c r="HO219" s="89"/>
      <c r="HP219" s="89"/>
      <c r="HQ219" s="89"/>
      <c r="HR219" s="89"/>
      <c r="HS219" s="89"/>
      <c r="HT219" s="89"/>
      <c r="HU219" s="89"/>
      <c r="HV219" s="89"/>
      <c r="HW219" s="89"/>
      <c r="HX219" s="89"/>
      <c r="HY219" s="89"/>
      <c r="HZ219" s="89"/>
      <c r="IA219" s="89"/>
      <c r="IB219" s="89"/>
      <c r="IC219" s="89"/>
      <c r="ID219" s="89"/>
      <c r="IE219" s="89"/>
      <c r="IF219" s="89"/>
      <c r="IG219" s="89"/>
      <c r="IH219" s="89"/>
      <c r="II219" s="89"/>
      <c r="IJ219" s="89"/>
      <c r="IK219" s="89"/>
      <c r="IL219" s="89"/>
      <c r="IM219" s="89"/>
      <c r="IN219" s="89"/>
      <c r="IO219" s="89"/>
      <c r="IP219" s="89"/>
      <c r="IQ219" s="89"/>
      <c r="IR219" s="89"/>
      <c r="IS219" s="89"/>
      <c r="IT219" s="89"/>
      <c r="IU219" s="89"/>
      <c r="IV219" s="89"/>
      <c r="IW219" s="89"/>
      <c r="IX219" s="89"/>
      <c r="IY219" s="89"/>
      <c r="IZ219" s="89"/>
      <c r="JA219" s="89"/>
      <c r="JB219" s="89"/>
      <c r="JC219" s="89"/>
      <c r="JD219" s="89"/>
      <c r="JE219" s="89"/>
      <c r="JF219" s="89"/>
      <c r="JG219" s="89"/>
      <c r="JH219" s="89"/>
      <c r="JI219" s="89"/>
      <c r="JJ219" s="89"/>
      <c r="JK219" s="89"/>
      <c r="JL219" s="89"/>
      <c r="JM219" s="89"/>
      <c r="JN219" s="89"/>
      <c r="JO219" s="89"/>
      <c r="JP219" s="89"/>
      <c r="JQ219" s="89"/>
      <c r="JR219" s="89"/>
      <c r="JS219" s="89"/>
      <c r="JT219" s="89"/>
      <c r="JU219" s="89"/>
      <c r="JV219" s="89"/>
      <c r="JW219" s="89"/>
      <c r="JX219" s="89"/>
      <c r="JY219" s="89"/>
      <c r="JZ219" s="89"/>
      <c r="KA219" s="89"/>
      <c r="KB219" s="89"/>
      <c r="KC219" s="90"/>
      <c r="KE219" s="318"/>
      <c r="KF219" s="91"/>
      <c r="KG219" s="91"/>
      <c r="KH219" s="92"/>
      <c r="KI219" s="93"/>
      <c r="KJ219" s="93"/>
      <c r="KK219" s="93"/>
      <c r="KL219" s="93"/>
      <c r="KM219" s="93"/>
      <c r="KN219" s="93"/>
      <c r="KO219" s="93"/>
      <c r="KP219" s="93"/>
      <c r="KQ219" s="93"/>
      <c r="KR219" s="93"/>
      <c r="KS219" s="93"/>
      <c r="KT219" s="93"/>
      <c r="KU219" s="93"/>
      <c r="KV219" s="93"/>
      <c r="KW219" s="93"/>
      <c r="KX219" s="93"/>
      <c r="KY219" s="93"/>
      <c r="KZ219" s="93"/>
      <c r="LA219" s="93"/>
      <c r="LB219" s="93"/>
      <c r="LC219" s="93"/>
      <c r="LD219" s="93"/>
      <c r="LE219" s="93"/>
      <c r="LF219" s="93"/>
      <c r="LG219" s="93"/>
      <c r="LH219" s="93"/>
      <c r="LI219" s="93"/>
      <c r="LJ219" s="93"/>
      <c r="LK219" s="93"/>
      <c r="LL219" s="93"/>
      <c r="LM219" s="93"/>
      <c r="LN219" s="93"/>
      <c r="LO219" s="93"/>
      <c r="LP219" s="93"/>
      <c r="LQ219" s="93"/>
      <c r="LR219" s="93"/>
      <c r="LS219" s="93"/>
      <c r="LT219" s="93"/>
      <c r="LU219" s="93"/>
      <c r="LV219" s="93"/>
      <c r="LW219" s="93"/>
      <c r="LX219" s="93"/>
      <c r="LY219" s="93"/>
      <c r="LZ219" s="93"/>
    </row>
    <row r="220" spans="1:434" ht="15" customHeight="1" thickBot="1">
      <c r="A220" s="319"/>
      <c r="B220" s="321"/>
      <c r="C220" s="306">
        <f ca="1">_xlfn.DAYS(TODAY(),F220)</f>
        <v>2601</v>
      </c>
      <c r="D220" s="306" t="s">
        <v>123</v>
      </c>
      <c r="E220" s="41" t="s">
        <v>65</v>
      </c>
      <c r="F220" s="309">
        <v>42831</v>
      </c>
      <c r="G220" s="99"/>
      <c r="H220" s="99"/>
      <c r="I220" s="43">
        <v>75</v>
      </c>
      <c r="J220" s="44"/>
      <c r="K220" s="45"/>
      <c r="L220" s="44">
        <v>55</v>
      </c>
      <c r="M220" s="45"/>
      <c r="N220" s="44">
        <v>82</v>
      </c>
      <c r="O220" s="45"/>
      <c r="P220" s="45"/>
      <c r="Q220" s="45"/>
      <c r="R220" s="45"/>
      <c r="S220" s="44">
        <v>210</v>
      </c>
      <c r="T220" s="44"/>
      <c r="U220" s="44">
        <v>206</v>
      </c>
      <c r="V220" s="45"/>
      <c r="W220" s="45"/>
      <c r="X220" s="45"/>
      <c r="Y220" s="44"/>
      <c r="Z220" s="44">
        <v>525</v>
      </c>
      <c r="AA220" s="45"/>
      <c r="AB220" s="44">
        <v>205</v>
      </c>
      <c r="AC220" s="45"/>
      <c r="AD220" s="44">
        <v>180</v>
      </c>
      <c r="AE220" s="44"/>
      <c r="AF220" s="45"/>
      <c r="AG220" s="44">
        <v>152</v>
      </c>
      <c r="AH220" s="45"/>
      <c r="AI220" s="45"/>
      <c r="AJ220" s="44">
        <v>180</v>
      </c>
      <c r="AK220" s="46"/>
      <c r="AL220" s="46"/>
      <c r="AM220" s="46"/>
      <c r="AN220" s="47">
        <v>330</v>
      </c>
      <c r="AO220" s="46"/>
      <c r="AP220" s="46"/>
      <c r="AQ220" s="47">
        <v>150</v>
      </c>
      <c r="AR220" s="46"/>
      <c r="AS220" s="46"/>
      <c r="AT220" s="46"/>
      <c r="AU220" s="46"/>
      <c r="AV220" s="47">
        <v>465</v>
      </c>
      <c r="AW220" s="46"/>
      <c r="AX220" s="46"/>
      <c r="AY220" s="47"/>
      <c r="AZ220" s="47"/>
      <c r="BA220" s="48">
        <v>180</v>
      </c>
      <c r="BC220" s="319"/>
      <c r="BD220">
        <v>0</v>
      </c>
      <c r="BE220" s="49" t="e">
        <f t="shared" si="259"/>
        <v>#N/A</v>
      </c>
      <c r="BF220" s="49" t="e">
        <f t="shared" si="259"/>
        <v>#N/A</v>
      </c>
      <c r="BG220" s="49">
        <f t="shared" si="259"/>
        <v>150</v>
      </c>
      <c r="BH220" s="50" t="e">
        <f t="shared" si="259"/>
        <v>#N/A</v>
      </c>
      <c r="BI220" s="50" t="e">
        <f t="shared" si="259"/>
        <v>#N/A</v>
      </c>
      <c r="BJ220" s="50">
        <f t="shared" si="259"/>
        <v>110</v>
      </c>
      <c r="BK220" s="50" t="e">
        <f t="shared" si="259"/>
        <v>#N/A</v>
      </c>
      <c r="BL220" s="50">
        <f t="shared" si="259"/>
        <v>164</v>
      </c>
      <c r="BM220" s="50" t="e">
        <f t="shared" si="259"/>
        <v>#N/A</v>
      </c>
      <c r="BN220" s="50" t="e">
        <f t="shared" si="259"/>
        <v>#N/A</v>
      </c>
      <c r="BO220" s="50" t="e">
        <f t="shared" si="259"/>
        <v>#N/A</v>
      </c>
      <c r="BP220" s="50" t="e">
        <f t="shared" si="259"/>
        <v>#N/A</v>
      </c>
      <c r="BQ220" s="50">
        <f t="shared" si="259"/>
        <v>420</v>
      </c>
      <c r="BR220" s="50" t="e">
        <f t="shared" si="259"/>
        <v>#N/A</v>
      </c>
      <c r="BS220" s="50">
        <f t="shared" si="259"/>
        <v>412</v>
      </c>
      <c r="BT220" s="50" t="e">
        <f t="shared" si="259"/>
        <v>#N/A</v>
      </c>
      <c r="BU220" s="50" t="e">
        <f t="shared" si="259"/>
        <v>#N/A</v>
      </c>
      <c r="BV220" s="50" t="e">
        <f t="shared" si="259"/>
        <v>#N/A</v>
      </c>
      <c r="BW220" s="50" t="e">
        <f t="shared" si="259"/>
        <v>#N/A</v>
      </c>
      <c r="BX220" s="50">
        <f t="shared" si="259"/>
        <v>1050</v>
      </c>
      <c r="BY220" s="50" t="e">
        <f t="shared" si="259"/>
        <v>#N/A</v>
      </c>
      <c r="BZ220" s="50">
        <f t="shared" si="259"/>
        <v>410</v>
      </c>
      <c r="CA220" s="50" t="e">
        <f t="shared" si="259"/>
        <v>#N/A</v>
      </c>
      <c r="CB220" s="50">
        <f t="shared" si="259"/>
        <v>360</v>
      </c>
      <c r="CC220" s="50" t="e">
        <f t="shared" si="259"/>
        <v>#N/A</v>
      </c>
      <c r="CD220" s="50" t="e">
        <f t="shared" si="259"/>
        <v>#N/A</v>
      </c>
      <c r="CE220" s="50">
        <f t="shared" si="259"/>
        <v>304</v>
      </c>
      <c r="CF220" s="50" t="e">
        <f t="shared" si="259"/>
        <v>#N/A</v>
      </c>
      <c r="CG220" s="50" t="e">
        <f t="shared" si="259"/>
        <v>#N/A</v>
      </c>
      <c r="CH220" s="50">
        <f t="shared" si="259"/>
        <v>360</v>
      </c>
      <c r="CI220" s="50" t="e">
        <f t="shared" si="259"/>
        <v>#N/A</v>
      </c>
      <c r="CJ220" s="50" t="e">
        <f t="shared" si="259"/>
        <v>#N/A</v>
      </c>
      <c r="CK220" s="50" t="e">
        <f t="shared" si="259"/>
        <v>#N/A</v>
      </c>
      <c r="CL220" s="50">
        <f t="shared" si="259"/>
        <v>660</v>
      </c>
      <c r="CM220" s="50" t="e">
        <f t="shared" si="259"/>
        <v>#N/A</v>
      </c>
      <c r="CN220" s="50" t="e">
        <f t="shared" si="259"/>
        <v>#N/A</v>
      </c>
      <c r="CO220" s="50">
        <f t="shared" si="259"/>
        <v>300</v>
      </c>
      <c r="CP220" s="50" t="e">
        <f t="shared" si="259"/>
        <v>#N/A</v>
      </c>
      <c r="CQ220" s="50" t="e">
        <f t="shared" si="259"/>
        <v>#N/A</v>
      </c>
      <c r="CR220" s="50" t="e">
        <f t="shared" si="259"/>
        <v>#N/A</v>
      </c>
      <c r="CS220" s="50" t="e">
        <f t="shared" si="259"/>
        <v>#N/A</v>
      </c>
      <c r="CT220" s="50">
        <f t="shared" si="259"/>
        <v>930</v>
      </c>
      <c r="CU220" s="50" t="e">
        <f t="shared" si="259"/>
        <v>#N/A</v>
      </c>
      <c r="CV220" s="50" t="e">
        <f t="shared" si="259"/>
        <v>#N/A</v>
      </c>
      <c r="CW220" s="50" t="e">
        <f t="shared" si="259"/>
        <v>#N/A</v>
      </c>
      <c r="CX220" s="50" t="e">
        <f t="shared" si="259"/>
        <v>#N/A</v>
      </c>
      <c r="CY220" s="50">
        <f t="shared" si="259"/>
        <v>360</v>
      </c>
      <c r="CZ220" s="50" t="e">
        <f>IF(#REF!="",NA(),#REF!*2)</f>
        <v>#REF!</v>
      </c>
      <c r="DA220" s="50" t="e">
        <f>IF(#REF!="",NA(),#REF!*2)</f>
        <v>#REF!</v>
      </c>
      <c r="DB220" s="50" t="e">
        <f>IF(#REF!="",NA(),#REF!*2)</f>
        <v>#REF!</v>
      </c>
      <c r="DC220" s="50" t="e">
        <f>IF(#REF!="",NA(),#REF!*2)</f>
        <v>#REF!</v>
      </c>
      <c r="DD220" s="50" t="e">
        <f>IF(#REF!="",NA(),#REF!*2)</f>
        <v>#REF!</v>
      </c>
      <c r="DE220" s="50" t="e">
        <f>IF(#REF!="",NA(),#REF!*2)</f>
        <v>#REF!</v>
      </c>
      <c r="DF220" s="50" t="e">
        <f>IF(#REF!="",NA(),#REF!*2)</f>
        <v>#REF!</v>
      </c>
      <c r="DG220" s="50" t="e">
        <f>IF(#REF!="",NA(),#REF!*2)</f>
        <v>#REF!</v>
      </c>
      <c r="DH220" s="50" t="e">
        <f>IF(#REF!="",NA(),#REF!*2)</f>
        <v>#REF!</v>
      </c>
      <c r="DI220" s="50" t="e">
        <f>IF(#REF!="",NA(),#REF!*2)</f>
        <v>#REF!</v>
      </c>
      <c r="DJ220" s="50" t="e">
        <f>IF(#REF!="",NA(),#REF!*2)</f>
        <v>#REF!</v>
      </c>
      <c r="DK220" s="50" t="e">
        <f>IF(#REF!="",NA(),#REF!*2)</f>
        <v>#REF!</v>
      </c>
      <c r="DL220" s="50" t="e">
        <f>IF(#REF!="",NA(),#REF!*2)</f>
        <v>#REF!</v>
      </c>
      <c r="DM220" s="50" t="e">
        <f>IF(#REF!="",NA(),#REF!*2)</f>
        <v>#REF!</v>
      </c>
      <c r="DN220" s="50" t="e">
        <f>IF(#REF!="",NA(),#REF!*2)</f>
        <v>#REF!</v>
      </c>
      <c r="DO220" s="50" t="e">
        <f>IF(#REF!="",NA(),#REF!*2)</f>
        <v>#REF!</v>
      </c>
      <c r="DP220" s="50" t="e">
        <f>IF(#REF!="",NA(),#REF!*2)</f>
        <v>#REF!</v>
      </c>
      <c r="DQ220" s="50" t="e">
        <f>IF(#REF!="",NA(),#REF!*2)</f>
        <v>#REF!</v>
      </c>
      <c r="DR220" s="50" t="e">
        <f>IF(#REF!="",NA(),#REF!*2)</f>
        <v>#REF!</v>
      </c>
      <c r="DS220" s="50" t="e">
        <f>IF(#REF!="",NA(),#REF!*2)</f>
        <v>#REF!</v>
      </c>
      <c r="DT220" s="50" t="e">
        <f>IF(#REF!="",NA(),#REF!*2)</f>
        <v>#REF!</v>
      </c>
      <c r="DU220" s="50" t="e">
        <f>IF(#REF!="",NA(),#REF!*2)</f>
        <v>#REF!</v>
      </c>
      <c r="DV220" s="50" t="e">
        <f>IF(#REF!="",NA(),#REF!*2)</f>
        <v>#REF!</v>
      </c>
      <c r="DW220" s="50" t="e">
        <f>IF(#REF!="",NA(),#REF!*2)</f>
        <v>#REF!</v>
      </c>
      <c r="DX220" s="51" t="e">
        <f>IF(#REF!="",NA(),#REF!*2)</f>
        <v>#REF!</v>
      </c>
      <c r="DY220" s="303">
        <f ca="1">_xlfn.DAYS(TODAY(),EC220)</f>
        <v>2601</v>
      </c>
      <c r="DZ220" s="323" t="s">
        <v>123</v>
      </c>
      <c r="EA220" s="52">
        <f t="shared" ref="EA220" si="275">SUM(EL220:HC220)</f>
        <v>5990</v>
      </c>
      <c r="EB220" s="41" t="s">
        <v>65</v>
      </c>
      <c r="EC220" s="309">
        <v>42831</v>
      </c>
      <c r="ED220" s="312"/>
      <c r="EE220" s="313"/>
      <c r="EF220" s="313"/>
      <c r="EG220" s="313"/>
      <c r="EH220" s="313"/>
      <c r="EI220" s="313"/>
      <c r="EJ220" s="53" t="str">
        <f t="shared" si="257"/>
        <v/>
      </c>
      <c r="EK220" s="53" t="str">
        <f t="shared" si="257"/>
        <v/>
      </c>
      <c r="EL220" s="53">
        <f t="shared" si="257"/>
        <v>150</v>
      </c>
      <c r="EM220" s="54" t="str">
        <f t="shared" si="257"/>
        <v/>
      </c>
      <c r="EN220" s="54" t="str">
        <f t="shared" si="257"/>
        <v/>
      </c>
      <c r="EO220" s="54">
        <f t="shared" si="257"/>
        <v>110</v>
      </c>
      <c r="EP220" s="54" t="str">
        <f t="shared" si="257"/>
        <v/>
      </c>
      <c r="EQ220" s="54">
        <f t="shared" si="257"/>
        <v>164</v>
      </c>
      <c r="ER220" s="54" t="str">
        <f t="shared" si="257"/>
        <v/>
      </c>
      <c r="ES220" s="54" t="str">
        <f t="shared" si="257"/>
        <v/>
      </c>
      <c r="ET220" s="54" t="str">
        <f t="shared" si="257"/>
        <v/>
      </c>
      <c r="EU220" s="54" t="str">
        <f t="shared" si="257"/>
        <v/>
      </c>
      <c r="EV220" s="54">
        <f t="shared" si="257"/>
        <v>420</v>
      </c>
      <c r="EW220" s="54" t="str">
        <f t="shared" si="257"/>
        <v/>
      </c>
      <c r="EX220" s="54">
        <f t="shared" si="257"/>
        <v>412</v>
      </c>
      <c r="EY220" s="54" t="str">
        <f t="shared" si="257"/>
        <v/>
      </c>
      <c r="EZ220" s="54" t="str">
        <f t="shared" si="274"/>
        <v/>
      </c>
      <c r="FA220" s="54" t="str">
        <f t="shared" si="274"/>
        <v/>
      </c>
      <c r="FB220" s="54" t="str">
        <f t="shared" si="274"/>
        <v/>
      </c>
      <c r="FC220" s="54">
        <f t="shared" si="274"/>
        <v>1050</v>
      </c>
      <c r="FD220" s="54" t="str">
        <f t="shared" si="274"/>
        <v/>
      </c>
      <c r="FE220" s="54">
        <f t="shared" si="274"/>
        <v>410</v>
      </c>
      <c r="FF220" s="54" t="str">
        <f t="shared" si="274"/>
        <v/>
      </c>
      <c r="FG220" s="54">
        <f t="shared" si="274"/>
        <v>360</v>
      </c>
      <c r="FH220" s="54" t="str">
        <f t="shared" si="274"/>
        <v/>
      </c>
      <c r="FI220" s="54" t="str">
        <f t="shared" si="274"/>
        <v/>
      </c>
      <c r="FJ220" s="54">
        <f t="shared" si="258"/>
        <v>304</v>
      </c>
      <c r="FK220" s="54" t="str">
        <f t="shared" si="258"/>
        <v/>
      </c>
      <c r="FL220" s="54" t="str">
        <f t="shared" si="258"/>
        <v/>
      </c>
      <c r="FM220" s="54">
        <f t="shared" si="258"/>
        <v>360</v>
      </c>
      <c r="FN220" s="54" t="str">
        <f t="shared" si="258"/>
        <v/>
      </c>
      <c r="FO220" s="54" t="str">
        <f t="shared" si="258"/>
        <v/>
      </c>
      <c r="FP220" s="54" t="str">
        <f t="shared" si="258"/>
        <v/>
      </c>
      <c r="FQ220" s="54">
        <f t="shared" si="258"/>
        <v>660</v>
      </c>
      <c r="FR220" s="54" t="str">
        <f t="shared" si="258"/>
        <v/>
      </c>
      <c r="FS220" s="54" t="str">
        <f t="shared" si="256"/>
        <v/>
      </c>
      <c r="FT220" s="54">
        <f t="shared" si="256"/>
        <v>300</v>
      </c>
      <c r="FU220" s="54" t="str">
        <f t="shared" si="256"/>
        <v/>
      </c>
      <c r="FV220" s="54" t="str">
        <f t="shared" si="256"/>
        <v/>
      </c>
      <c r="FW220" s="54" t="str">
        <f t="shared" si="256"/>
        <v/>
      </c>
      <c r="FX220" s="54" t="str">
        <f t="shared" si="256"/>
        <v/>
      </c>
      <c r="FY220" s="54">
        <f t="shared" si="256"/>
        <v>930</v>
      </c>
      <c r="FZ220" s="54" t="str">
        <f t="shared" si="256"/>
        <v/>
      </c>
      <c r="GA220" s="54" t="str">
        <f t="shared" si="256"/>
        <v/>
      </c>
      <c r="GB220" s="54" t="str">
        <f t="shared" si="256"/>
        <v/>
      </c>
      <c r="GC220" s="54" t="str">
        <f t="shared" si="256"/>
        <v/>
      </c>
      <c r="GD220" s="54">
        <f t="shared" si="256"/>
        <v>360</v>
      </c>
      <c r="GE220" s="54" t="str">
        <f t="shared" si="266"/>
        <v/>
      </c>
      <c r="GF220" s="54" t="str">
        <f t="shared" si="266"/>
        <v/>
      </c>
      <c r="GG220" s="54" t="str">
        <f t="shared" si="266"/>
        <v/>
      </c>
      <c r="GH220" s="54" t="str">
        <f t="shared" si="266"/>
        <v/>
      </c>
      <c r="GI220" s="54" t="str">
        <f t="shared" si="266"/>
        <v/>
      </c>
      <c r="GJ220" s="54" t="str">
        <f t="shared" si="266"/>
        <v/>
      </c>
      <c r="GK220" s="54" t="str">
        <f t="shared" si="266"/>
        <v/>
      </c>
      <c r="GL220" s="54" t="str">
        <f t="shared" si="266"/>
        <v/>
      </c>
      <c r="GM220" s="54" t="str">
        <f t="shared" si="266"/>
        <v/>
      </c>
      <c r="GN220" s="54" t="str">
        <f t="shared" si="266"/>
        <v/>
      </c>
      <c r="GO220" s="54" t="str">
        <f t="shared" si="266"/>
        <v/>
      </c>
      <c r="GP220" s="54" t="str">
        <f t="shared" si="266"/>
        <v/>
      </c>
      <c r="GQ220" s="54" t="str">
        <f t="shared" si="246"/>
        <v/>
      </c>
      <c r="GR220" s="54" t="str">
        <f t="shared" si="246"/>
        <v/>
      </c>
      <c r="GS220" s="54" t="str">
        <f t="shared" si="246"/>
        <v/>
      </c>
      <c r="GT220" s="54" t="str">
        <f t="shared" si="246"/>
        <v/>
      </c>
      <c r="GU220" s="54" t="str">
        <f t="shared" si="246"/>
        <v/>
      </c>
      <c r="GV220" s="54" t="str">
        <f t="shared" si="273"/>
        <v/>
      </c>
      <c r="GW220" s="54" t="str">
        <f t="shared" si="273"/>
        <v/>
      </c>
      <c r="GX220" s="54" t="str">
        <f t="shared" si="273"/>
        <v/>
      </c>
      <c r="GY220" s="54" t="str">
        <f t="shared" si="273"/>
        <v/>
      </c>
      <c r="GZ220" s="54" t="str">
        <f t="shared" si="223"/>
        <v/>
      </c>
      <c r="HA220" s="54" t="str">
        <f t="shared" si="223"/>
        <v/>
      </c>
      <c r="HB220" s="54" t="str">
        <f t="shared" si="223"/>
        <v/>
      </c>
      <c r="HC220" s="55" t="str">
        <f t="shared" si="213"/>
        <v/>
      </c>
      <c r="HD220" s="313"/>
      <c r="HE220" s="313"/>
      <c r="HF220" s="313"/>
      <c r="HG220" s="313"/>
      <c r="HH220" s="313"/>
      <c r="HI220" s="316"/>
      <c r="HK220">
        <f>SUM($EJ220:EK220)</f>
        <v>0</v>
      </c>
      <c r="HL220">
        <f>SUM($EJ220:EL220)</f>
        <v>150</v>
      </c>
      <c r="HM220">
        <f>SUM($EJ220:EM220)</f>
        <v>150</v>
      </c>
      <c r="HN220">
        <f>SUM($EJ220:EN220)</f>
        <v>150</v>
      </c>
      <c r="HO220">
        <f>SUM($EJ220:EO220)</f>
        <v>260</v>
      </c>
      <c r="HP220">
        <f>SUM($EJ220:EP220)</f>
        <v>260</v>
      </c>
      <c r="HQ220">
        <f>SUM($EJ220:EQ220)</f>
        <v>424</v>
      </c>
      <c r="HR220">
        <f>SUM($EJ220:ER220)</f>
        <v>424</v>
      </c>
      <c r="HS220">
        <f>SUM($EJ220:ES220)</f>
        <v>424</v>
      </c>
      <c r="HT220">
        <f>SUM($EJ220:ET220)</f>
        <v>424</v>
      </c>
      <c r="HU220">
        <f>SUM($EJ220:EU220)</f>
        <v>424</v>
      </c>
      <c r="HV220">
        <f>SUM($EJ220:EV220)</f>
        <v>844</v>
      </c>
      <c r="HW220">
        <f>SUM($EJ220:EW220)</f>
        <v>844</v>
      </c>
      <c r="HX220">
        <f>SUM($EJ220:EX220)</f>
        <v>1256</v>
      </c>
      <c r="HY220">
        <f>SUM($EJ220:EY220)</f>
        <v>1256</v>
      </c>
      <c r="HZ220">
        <f>SUM($EJ220:EZ220)</f>
        <v>1256</v>
      </c>
      <c r="IA220">
        <f>SUM($EJ220:FA220)</f>
        <v>1256</v>
      </c>
      <c r="IB220">
        <f>SUM($EJ220:FB220)</f>
        <v>1256</v>
      </c>
      <c r="IC220">
        <f>SUM($EJ220:FC220)</f>
        <v>2306</v>
      </c>
      <c r="ID220">
        <f>SUM($EJ220:FD220)</f>
        <v>2306</v>
      </c>
      <c r="IE220">
        <f>SUM($EJ220:FE220)</f>
        <v>2716</v>
      </c>
      <c r="IF220">
        <f>SUM($EJ220:FF220)</f>
        <v>2716</v>
      </c>
      <c r="IG220">
        <f>SUM($EJ220:FG220)</f>
        <v>3076</v>
      </c>
      <c r="IH220">
        <f>SUM($EJ220:FH220)</f>
        <v>3076</v>
      </c>
      <c r="II220">
        <f>SUM($EJ220:FI220)</f>
        <v>3076</v>
      </c>
      <c r="IJ220">
        <f>SUM($EJ220:FJ220)</f>
        <v>3380</v>
      </c>
      <c r="IK220">
        <f>SUM($EJ220:FK220)</f>
        <v>3380</v>
      </c>
      <c r="IL220">
        <f>SUM($EJ220:FL220)</f>
        <v>3380</v>
      </c>
      <c r="IM220">
        <f>SUM($EJ220:FM220)</f>
        <v>3740</v>
      </c>
      <c r="IN220">
        <f>SUM($EJ220:FN220)</f>
        <v>3740</v>
      </c>
      <c r="IO220">
        <f>SUM($EJ220:FO220)</f>
        <v>3740</v>
      </c>
      <c r="IP220">
        <f>SUM($EJ220:FP220)</f>
        <v>3740</v>
      </c>
      <c r="IQ220">
        <f>SUM($EJ220:FQ220)</f>
        <v>4400</v>
      </c>
      <c r="IR220">
        <f>SUM($EJ220:FR220)</f>
        <v>4400</v>
      </c>
      <c r="IS220">
        <f>SUM($EJ220:FS220)</f>
        <v>4400</v>
      </c>
      <c r="IT220">
        <f>SUM($EJ220:FT220)</f>
        <v>4700</v>
      </c>
      <c r="IU220">
        <f>SUM($EJ220:FU220)</f>
        <v>4700</v>
      </c>
      <c r="IV220">
        <f>SUM($EJ220:FV220)</f>
        <v>4700</v>
      </c>
      <c r="IW220">
        <f>SUM($EJ220:FW220)</f>
        <v>4700</v>
      </c>
      <c r="IX220">
        <f>SUM($EJ220:FX220)</f>
        <v>4700</v>
      </c>
      <c r="IY220">
        <f>SUM($EJ220:FY220)</f>
        <v>5630</v>
      </c>
      <c r="IZ220">
        <f>SUM($EJ220:FZ220)</f>
        <v>5630</v>
      </c>
      <c r="JA220">
        <f>SUM($EJ220:GA220)</f>
        <v>5630</v>
      </c>
      <c r="JB220">
        <f>SUM($EJ220:GB220)</f>
        <v>5630</v>
      </c>
      <c r="JC220">
        <f>SUM($EJ220:GC220)</f>
        <v>5630</v>
      </c>
      <c r="JD220">
        <f>SUM($EJ220:GD220)</f>
        <v>5990</v>
      </c>
      <c r="JE220">
        <f>SUM($EJ220:GE220)</f>
        <v>5990</v>
      </c>
      <c r="JF220">
        <f>SUM($EJ220:GF220)</f>
        <v>5990</v>
      </c>
      <c r="JG220">
        <f>SUM($EJ220:GG220)</f>
        <v>5990</v>
      </c>
      <c r="JH220">
        <f>SUM($EJ220:GH220)</f>
        <v>5990</v>
      </c>
      <c r="JI220">
        <f>SUM($EJ220:GI220)</f>
        <v>5990</v>
      </c>
      <c r="JJ220">
        <f>SUM($EJ220:GJ220)</f>
        <v>5990</v>
      </c>
      <c r="JK220">
        <f>SUM($EJ220:GK220)</f>
        <v>5990</v>
      </c>
      <c r="JL220">
        <f>SUM($EJ220:GL220)</f>
        <v>5990</v>
      </c>
      <c r="JM220">
        <f>SUM($EJ220:GM220)</f>
        <v>5990</v>
      </c>
      <c r="JN220">
        <f>SUM($EJ220:GN220)</f>
        <v>5990</v>
      </c>
      <c r="JO220">
        <f>SUM($EJ220:GO220)</f>
        <v>5990</v>
      </c>
      <c r="JP220">
        <f>SUM($EJ220:GP220)</f>
        <v>5990</v>
      </c>
      <c r="JQ220">
        <f>SUM($EJ220:GQ220)</f>
        <v>5990</v>
      </c>
      <c r="JR220">
        <f>SUM($EJ220:GR220)</f>
        <v>5990</v>
      </c>
      <c r="JS220">
        <f>SUM($EJ220:GS220)</f>
        <v>5990</v>
      </c>
      <c r="JT220">
        <f>SUM($EJ220:GT220)</f>
        <v>5990</v>
      </c>
      <c r="JU220">
        <f>SUM($EJ220:GU220)</f>
        <v>5990</v>
      </c>
      <c r="JV220">
        <f>SUM($EJ220:GV220)</f>
        <v>5990</v>
      </c>
      <c r="JW220">
        <f>SUM($EJ220:GW220)</f>
        <v>5990</v>
      </c>
      <c r="JX220">
        <f>SUM($EJ220:GX220)</f>
        <v>5990</v>
      </c>
      <c r="JY220">
        <f>SUM($EJ220:GY220)</f>
        <v>5990</v>
      </c>
      <c r="JZ220">
        <f>SUM($EJ220:GZ220)</f>
        <v>5990</v>
      </c>
      <c r="KA220">
        <f>SUM($EJ220:HA220)</f>
        <v>5990</v>
      </c>
      <c r="KB220">
        <f>SUM($EJ220:HB220)</f>
        <v>5990</v>
      </c>
      <c r="KC220">
        <f>SUM($EJ220:HC220)</f>
        <v>5990</v>
      </c>
      <c r="KE220" s="318"/>
      <c r="KF220" s="56"/>
      <c r="KG220" s="56"/>
      <c r="KH220" s="56">
        <f t="shared" ref="KH220:LZ220" si="276">IF(I220="",NA(),I220*2)</f>
        <v>150</v>
      </c>
      <c r="KI220" s="56" t="e">
        <f t="shared" si="276"/>
        <v>#N/A</v>
      </c>
      <c r="KJ220" s="56" t="e">
        <f t="shared" si="276"/>
        <v>#N/A</v>
      </c>
      <c r="KK220" s="56">
        <f t="shared" si="276"/>
        <v>110</v>
      </c>
      <c r="KL220" s="56" t="e">
        <f t="shared" si="276"/>
        <v>#N/A</v>
      </c>
      <c r="KM220" s="56">
        <f t="shared" si="276"/>
        <v>164</v>
      </c>
      <c r="KN220" s="56" t="e">
        <f t="shared" si="276"/>
        <v>#N/A</v>
      </c>
      <c r="KO220" s="56" t="e">
        <f t="shared" si="276"/>
        <v>#N/A</v>
      </c>
      <c r="KP220" s="56" t="e">
        <f t="shared" si="276"/>
        <v>#N/A</v>
      </c>
      <c r="KQ220" s="56" t="e">
        <f t="shared" si="276"/>
        <v>#N/A</v>
      </c>
      <c r="KR220" s="56">
        <f t="shared" si="276"/>
        <v>420</v>
      </c>
      <c r="KS220" s="56" t="e">
        <f t="shared" si="276"/>
        <v>#N/A</v>
      </c>
      <c r="KT220" s="56">
        <f t="shared" si="276"/>
        <v>412</v>
      </c>
      <c r="KU220" s="56" t="e">
        <f t="shared" si="276"/>
        <v>#N/A</v>
      </c>
      <c r="KV220" s="56" t="e">
        <f t="shared" si="276"/>
        <v>#N/A</v>
      </c>
      <c r="KW220" s="56" t="e">
        <f t="shared" si="276"/>
        <v>#N/A</v>
      </c>
      <c r="KX220" s="56" t="e">
        <f t="shared" si="276"/>
        <v>#N/A</v>
      </c>
      <c r="KY220" s="56">
        <f t="shared" si="276"/>
        <v>1050</v>
      </c>
      <c r="KZ220" s="56" t="e">
        <f t="shared" si="276"/>
        <v>#N/A</v>
      </c>
      <c r="LA220" s="56">
        <f t="shared" si="276"/>
        <v>410</v>
      </c>
      <c r="LB220" s="56" t="e">
        <f t="shared" si="276"/>
        <v>#N/A</v>
      </c>
      <c r="LC220" s="56">
        <f t="shared" si="276"/>
        <v>360</v>
      </c>
      <c r="LD220" s="56" t="e">
        <f t="shared" si="276"/>
        <v>#N/A</v>
      </c>
      <c r="LE220" s="56" t="e">
        <f t="shared" si="276"/>
        <v>#N/A</v>
      </c>
      <c r="LF220" s="56">
        <f t="shared" si="276"/>
        <v>304</v>
      </c>
      <c r="LG220" s="56" t="e">
        <f t="shared" si="276"/>
        <v>#N/A</v>
      </c>
      <c r="LH220" s="56" t="e">
        <f t="shared" si="276"/>
        <v>#N/A</v>
      </c>
      <c r="LI220" s="56">
        <f t="shared" si="276"/>
        <v>360</v>
      </c>
      <c r="LJ220" s="56" t="e">
        <f t="shared" si="276"/>
        <v>#N/A</v>
      </c>
      <c r="LK220" s="56" t="e">
        <f t="shared" si="276"/>
        <v>#N/A</v>
      </c>
      <c r="LL220" s="56" t="e">
        <f t="shared" si="276"/>
        <v>#N/A</v>
      </c>
      <c r="LM220" s="56">
        <f t="shared" si="276"/>
        <v>660</v>
      </c>
      <c r="LN220" s="56" t="e">
        <f t="shared" si="276"/>
        <v>#N/A</v>
      </c>
      <c r="LO220" s="56" t="e">
        <f t="shared" si="276"/>
        <v>#N/A</v>
      </c>
      <c r="LP220" s="56">
        <f t="shared" si="276"/>
        <v>300</v>
      </c>
      <c r="LQ220" s="56" t="e">
        <f t="shared" si="276"/>
        <v>#N/A</v>
      </c>
      <c r="LR220" s="56" t="e">
        <f t="shared" si="276"/>
        <v>#N/A</v>
      </c>
      <c r="LS220" s="56" t="e">
        <f t="shared" si="276"/>
        <v>#N/A</v>
      </c>
      <c r="LT220" s="56" t="e">
        <f t="shared" si="276"/>
        <v>#N/A</v>
      </c>
      <c r="LU220" s="56">
        <f t="shared" si="276"/>
        <v>930</v>
      </c>
      <c r="LV220" s="56" t="e">
        <f t="shared" si="276"/>
        <v>#N/A</v>
      </c>
      <c r="LW220" s="56" t="e">
        <f t="shared" si="276"/>
        <v>#N/A</v>
      </c>
      <c r="LX220" s="56" t="e">
        <f t="shared" si="276"/>
        <v>#N/A</v>
      </c>
      <c r="LY220" s="56" t="e">
        <f t="shared" si="276"/>
        <v>#N/A</v>
      </c>
      <c r="LZ220" s="56">
        <f t="shared" si="276"/>
        <v>360</v>
      </c>
      <c r="MB220" s="57">
        <f t="shared" ref="MB220:NT220" si="277">IF(ISNUMBER(KH220),KH220,"")</f>
        <v>150</v>
      </c>
      <c r="MC220" s="57" t="str">
        <f t="shared" si="277"/>
        <v/>
      </c>
      <c r="MD220" s="57" t="str">
        <f t="shared" si="277"/>
        <v/>
      </c>
      <c r="ME220" s="57">
        <f t="shared" si="277"/>
        <v>110</v>
      </c>
      <c r="MF220" s="57" t="str">
        <f t="shared" si="277"/>
        <v/>
      </c>
      <c r="MG220" s="57">
        <f t="shared" si="277"/>
        <v>164</v>
      </c>
      <c r="MH220" s="57" t="str">
        <f t="shared" si="277"/>
        <v/>
      </c>
      <c r="MI220" s="57" t="str">
        <f t="shared" si="277"/>
        <v/>
      </c>
      <c r="MJ220" s="57" t="str">
        <f t="shared" si="277"/>
        <v/>
      </c>
      <c r="MK220" s="57" t="str">
        <f t="shared" si="277"/>
        <v/>
      </c>
      <c r="ML220" s="57">
        <f t="shared" si="277"/>
        <v>420</v>
      </c>
      <c r="MM220" s="57" t="str">
        <f t="shared" si="277"/>
        <v/>
      </c>
      <c r="MN220" s="57">
        <f t="shared" si="277"/>
        <v>412</v>
      </c>
      <c r="MO220" s="57" t="str">
        <f t="shared" si="277"/>
        <v/>
      </c>
      <c r="MP220" s="57" t="str">
        <f t="shared" si="277"/>
        <v/>
      </c>
      <c r="MQ220" s="57" t="str">
        <f t="shared" si="277"/>
        <v/>
      </c>
      <c r="MR220" s="57" t="str">
        <f t="shared" si="277"/>
        <v/>
      </c>
      <c r="MS220" s="57">
        <f t="shared" si="277"/>
        <v>1050</v>
      </c>
      <c r="MT220" s="57" t="str">
        <f t="shared" si="277"/>
        <v/>
      </c>
      <c r="MU220" s="57">
        <f t="shared" si="277"/>
        <v>410</v>
      </c>
      <c r="MV220" s="57" t="str">
        <f t="shared" si="277"/>
        <v/>
      </c>
      <c r="MW220" s="57">
        <f t="shared" si="277"/>
        <v>360</v>
      </c>
      <c r="MX220" s="57" t="str">
        <f t="shared" si="277"/>
        <v/>
      </c>
      <c r="MY220" s="57" t="str">
        <f t="shared" si="277"/>
        <v/>
      </c>
      <c r="MZ220" s="57">
        <f t="shared" si="277"/>
        <v>304</v>
      </c>
      <c r="NA220" s="57" t="str">
        <f t="shared" si="277"/>
        <v/>
      </c>
      <c r="NB220" s="57" t="str">
        <f t="shared" si="277"/>
        <v/>
      </c>
      <c r="NC220" s="57">
        <f t="shared" si="277"/>
        <v>360</v>
      </c>
      <c r="ND220" s="57" t="str">
        <f t="shared" si="277"/>
        <v/>
      </c>
      <c r="NE220" s="57" t="str">
        <f t="shared" si="277"/>
        <v/>
      </c>
      <c r="NF220" s="57" t="str">
        <f t="shared" si="277"/>
        <v/>
      </c>
      <c r="NG220" s="57">
        <f t="shared" si="277"/>
        <v>660</v>
      </c>
      <c r="NH220" s="57" t="str">
        <f t="shared" si="277"/>
        <v/>
      </c>
      <c r="NI220" s="57" t="str">
        <f t="shared" si="277"/>
        <v/>
      </c>
      <c r="NJ220" s="57">
        <f t="shared" si="277"/>
        <v>300</v>
      </c>
      <c r="NK220" s="57" t="str">
        <f t="shared" si="277"/>
        <v/>
      </c>
      <c r="NL220" s="57" t="str">
        <f t="shared" si="277"/>
        <v/>
      </c>
      <c r="NM220" s="57" t="str">
        <f t="shared" si="277"/>
        <v/>
      </c>
      <c r="NN220" s="57" t="str">
        <f t="shared" si="277"/>
        <v/>
      </c>
      <c r="NO220" s="57">
        <f t="shared" si="277"/>
        <v>930</v>
      </c>
      <c r="NP220" s="57" t="str">
        <f t="shared" si="277"/>
        <v/>
      </c>
      <c r="NQ220" s="57" t="str">
        <f t="shared" si="277"/>
        <v/>
      </c>
      <c r="NR220" s="57" t="str">
        <f t="shared" si="277"/>
        <v/>
      </c>
      <c r="NS220" s="57" t="str">
        <f t="shared" si="277"/>
        <v/>
      </c>
      <c r="NT220" s="57">
        <f t="shared" si="277"/>
        <v>360</v>
      </c>
      <c r="NU220" s="57" t="str">
        <f>IF(ISNUMBER(#REF!),#REF!,"")</f>
        <v/>
      </c>
      <c r="NV220" s="57" t="str">
        <f>IF(ISNUMBER(#REF!),#REF!,"")</f>
        <v/>
      </c>
      <c r="NX220" s="57">
        <f>SUM($MB220:MC220)</f>
        <v>150</v>
      </c>
      <c r="NY220" s="57">
        <f>SUM($MB220:MD220)</f>
        <v>150</v>
      </c>
      <c r="NZ220" s="57">
        <f>SUM($MB220:ME220)</f>
        <v>260</v>
      </c>
      <c r="OA220" s="57">
        <f>SUM($MB220:MF220)</f>
        <v>260</v>
      </c>
      <c r="OB220" s="57">
        <f>SUM($MB220:MG220)</f>
        <v>424</v>
      </c>
      <c r="OC220" s="57">
        <f>SUM($MB220:MH220)</f>
        <v>424</v>
      </c>
      <c r="OD220" s="57">
        <f>SUM($MB220:MI220)</f>
        <v>424</v>
      </c>
      <c r="OE220" s="57">
        <f>SUM($MB220:MJ220)</f>
        <v>424</v>
      </c>
      <c r="OF220" s="57">
        <f>SUM($MB220:MK220)</f>
        <v>424</v>
      </c>
      <c r="OG220" s="57">
        <f>SUM($MB220:ML220)</f>
        <v>844</v>
      </c>
      <c r="OH220" s="57">
        <f>SUM($MB220:MM220)</f>
        <v>844</v>
      </c>
      <c r="OI220" s="57">
        <f>SUM($MB220:MN220)</f>
        <v>1256</v>
      </c>
      <c r="OJ220" s="57">
        <f>SUM($MB220:MO220)</f>
        <v>1256</v>
      </c>
      <c r="OK220" s="57">
        <f>SUM($MB220:MP220)</f>
        <v>1256</v>
      </c>
      <c r="OL220" s="57">
        <f>SUM($MB220:MQ220)</f>
        <v>1256</v>
      </c>
      <c r="OM220" s="57">
        <f>SUM($MB220:MR220)</f>
        <v>1256</v>
      </c>
      <c r="ON220" s="57">
        <f>SUM($MB220:MS220)</f>
        <v>2306</v>
      </c>
      <c r="OO220" s="57">
        <f>SUM($MB220:MT220)</f>
        <v>2306</v>
      </c>
      <c r="OP220" s="57">
        <f>SUM($MB220:MU220)</f>
        <v>2716</v>
      </c>
      <c r="OQ220" s="57">
        <f>SUM($MB220:MV220)</f>
        <v>2716</v>
      </c>
      <c r="OR220" s="57">
        <f>SUM($MB220:MW220)</f>
        <v>3076</v>
      </c>
      <c r="OS220" s="57">
        <f>SUM($MB220:MX220)</f>
        <v>3076</v>
      </c>
      <c r="OT220" s="57">
        <f>SUM($MB220:MY220)</f>
        <v>3076</v>
      </c>
      <c r="OU220" s="57">
        <f>SUM($MB220:MZ220)</f>
        <v>3380</v>
      </c>
      <c r="OV220" s="57">
        <f>SUM($MB220:NA220)</f>
        <v>3380</v>
      </c>
      <c r="OW220" s="57">
        <f>SUM($MB220:NB220)</f>
        <v>3380</v>
      </c>
      <c r="OX220" s="57">
        <f>SUM($MB220:NC220)</f>
        <v>3740</v>
      </c>
      <c r="OY220" s="57">
        <f>SUM($MB220:ND220)</f>
        <v>3740</v>
      </c>
      <c r="OZ220" s="57">
        <f>SUM($MB220:NE220)</f>
        <v>3740</v>
      </c>
      <c r="PA220" s="57">
        <f>SUM($MB220:NF220)</f>
        <v>3740</v>
      </c>
      <c r="PB220" s="57">
        <f>SUM($MB220:NG220)</f>
        <v>4400</v>
      </c>
      <c r="PC220" s="57">
        <f>SUM($MB220:NH220)</f>
        <v>4400</v>
      </c>
      <c r="PD220" s="57">
        <f>SUM($MB220:NI220)</f>
        <v>4400</v>
      </c>
      <c r="PE220" s="57">
        <f>SUM($MB220:NJ220)</f>
        <v>4700</v>
      </c>
      <c r="PF220" s="57">
        <f>SUM($MB220:NK220)</f>
        <v>4700</v>
      </c>
      <c r="PG220" s="57">
        <f>SUM($MB220:NL220)</f>
        <v>4700</v>
      </c>
      <c r="PH220" s="57">
        <f>SUM($MB220:NM220)</f>
        <v>4700</v>
      </c>
      <c r="PI220" s="57">
        <f>SUM($MB220:NN220)</f>
        <v>4700</v>
      </c>
      <c r="PJ220" s="57">
        <f>SUM($MB220:NO220)</f>
        <v>5630</v>
      </c>
      <c r="PK220" s="57">
        <f>SUM($MB220:NP220)</f>
        <v>5630</v>
      </c>
      <c r="PL220" s="57">
        <f>SUM($MB220:NQ220)</f>
        <v>5630</v>
      </c>
      <c r="PM220" s="57">
        <f>SUM($MB220:NR220)</f>
        <v>5630</v>
      </c>
      <c r="PN220" s="57">
        <f>SUM($MB220:NS220)</f>
        <v>5630</v>
      </c>
      <c r="PO220" s="57">
        <f>SUM($MB220:NT220)</f>
        <v>5990</v>
      </c>
      <c r="PP220" s="57">
        <f>SUM($MB220:NU220)</f>
        <v>5990</v>
      </c>
      <c r="PQ220" s="57">
        <f>SUM($MB220:NV220)</f>
        <v>5990</v>
      </c>
      <c r="PR220" s="57">
        <f>SUM($MB220:NV220)</f>
        <v>5990</v>
      </c>
    </row>
    <row r="221" spans="1:434" ht="17" thickBot="1">
      <c r="A221" s="319"/>
      <c r="B221" s="321"/>
      <c r="C221" s="307"/>
      <c r="D221" s="307"/>
      <c r="E221" s="58" t="s">
        <v>66</v>
      </c>
      <c r="F221" s="310"/>
      <c r="G221" s="99"/>
      <c r="H221" s="99"/>
      <c r="I221" s="59">
        <v>13</v>
      </c>
      <c r="J221" s="60"/>
      <c r="K221" s="61"/>
      <c r="L221" s="60">
        <v>24.15</v>
      </c>
      <c r="M221" s="61"/>
      <c r="N221" s="60">
        <v>29.55</v>
      </c>
      <c r="O221" s="61"/>
      <c r="P221" s="61"/>
      <c r="Q221" s="61"/>
      <c r="R221" s="61"/>
      <c r="S221" s="60">
        <v>46.8</v>
      </c>
      <c r="T221" s="60"/>
      <c r="U221" s="60">
        <v>47.4</v>
      </c>
      <c r="V221" s="61"/>
      <c r="W221" s="61"/>
      <c r="X221" s="61"/>
      <c r="Y221" s="60"/>
      <c r="Z221" s="60">
        <v>53.5</v>
      </c>
      <c r="AA221" s="61"/>
      <c r="AB221" s="60">
        <v>52.8</v>
      </c>
      <c r="AC221" s="61"/>
      <c r="AD221" s="60">
        <v>60.5</v>
      </c>
      <c r="AE221" s="60"/>
      <c r="AF221" s="61"/>
      <c r="AG221" s="60">
        <v>62.2</v>
      </c>
      <c r="AH221" s="61"/>
      <c r="AI221" s="61"/>
      <c r="AJ221" s="60">
        <v>58.5</v>
      </c>
      <c r="AK221" s="62"/>
      <c r="AL221" s="62"/>
      <c r="AM221" s="62"/>
      <c r="AN221" s="63">
        <v>54.8</v>
      </c>
      <c r="AO221" s="62"/>
      <c r="AP221" s="62"/>
      <c r="AQ221" s="63">
        <v>57.2</v>
      </c>
      <c r="AR221" s="62"/>
      <c r="AS221" s="62"/>
      <c r="AT221" s="62"/>
      <c r="AU221" s="62"/>
      <c r="AV221" s="63">
        <v>63</v>
      </c>
      <c r="AW221" s="62"/>
      <c r="AX221" s="62"/>
      <c r="AY221" s="63"/>
      <c r="AZ221" s="63"/>
      <c r="BA221" s="64">
        <v>59.7</v>
      </c>
      <c r="BC221" s="319"/>
      <c r="BD221">
        <v>0</v>
      </c>
      <c r="BE221" s="49" t="e">
        <f t="shared" si="259"/>
        <v>#N/A</v>
      </c>
      <c r="BF221" s="49" t="e">
        <f t="shared" si="259"/>
        <v>#N/A</v>
      </c>
      <c r="BG221" s="65">
        <f t="shared" ref="BG221:BV236" si="278">IF(I221="",NA(),I221)</f>
        <v>13</v>
      </c>
      <c r="BH221" s="66" t="e">
        <f t="shared" si="278"/>
        <v>#N/A</v>
      </c>
      <c r="BI221" s="66" t="e">
        <f t="shared" si="278"/>
        <v>#N/A</v>
      </c>
      <c r="BJ221" s="66">
        <f t="shared" si="278"/>
        <v>24.15</v>
      </c>
      <c r="BK221" s="66" t="e">
        <f t="shared" si="278"/>
        <v>#N/A</v>
      </c>
      <c r="BL221" s="66">
        <f t="shared" si="278"/>
        <v>29.55</v>
      </c>
      <c r="BM221" s="66" t="e">
        <f t="shared" si="278"/>
        <v>#N/A</v>
      </c>
      <c r="BN221" s="66" t="e">
        <f t="shared" si="278"/>
        <v>#N/A</v>
      </c>
      <c r="BO221" s="66" t="e">
        <f t="shared" si="278"/>
        <v>#N/A</v>
      </c>
      <c r="BP221" s="66" t="e">
        <f t="shared" si="278"/>
        <v>#N/A</v>
      </c>
      <c r="BQ221" s="66">
        <f t="shared" si="278"/>
        <v>46.8</v>
      </c>
      <c r="BR221" s="66" t="e">
        <f t="shared" si="278"/>
        <v>#N/A</v>
      </c>
      <c r="BS221" s="66">
        <f t="shared" si="278"/>
        <v>47.4</v>
      </c>
      <c r="BT221" s="66" t="e">
        <f t="shared" si="278"/>
        <v>#N/A</v>
      </c>
      <c r="BU221" s="66" t="e">
        <f t="shared" si="278"/>
        <v>#N/A</v>
      </c>
      <c r="BV221" s="66" t="e">
        <f t="shared" si="278"/>
        <v>#N/A</v>
      </c>
      <c r="BW221" s="66" t="e">
        <f t="shared" ref="BW221:CL236" si="279">IF(Y221="",NA(),Y221)</f>
        <v>#N/A</v>
      </c>
      <c r="BX221" s="66">
        <f t="shared" si="279"/>
        <v>53.5</v>
      </c>
      <c r="BY221" s="66" t="e">
        <f t="shared" si="279"/>
        <v>#N/A</v>
      </c>
      <c r="BZ221" s="66">
        <f t="shared" si="279"/>
        <v>52.8</v>
      </c>
      <c r="CA221" s="66" t="e">
        <f t="shared" si="279"/>
        <v>#N/A</v>
      </c>
      <c r="CB221" s="66">
        <f t="shared" si="279"/>
        <v>60.5</v>
      </c>
      <c r="CC221" s="66" t="e">
        <f t="shared" si="279"/>
        <v>#N/A</v>
      </c>
      <c r="CD221" s="66" t="e">
        <f t="shared" si="279"/>
        <v>#N/A</v>
      </c>
      <c r="CE221" s="66">
        <f t="shared" si="279"/>
        <v>62.2</v>
      </c>
      <c r="CF221" s="66" t="e">
        <f t="shared" si="279"/>
        <v>#N/A</v>
      </c>
      <c r="CG221" s="66" t="e">
        <f t="shared" si="279"/>
        <v>#N/A</v>
      </c>
      <c r="CH221" s="66">
        <f t="shared" si="279"/>
        <v>58.5</v>
      </c>
      <c r="CI221" s="66" t="e">
        <f t="shared" si="279"/>
        <v>#N/A</v>
      </c>
      <c r="CJ221" s="66" t="e">
        <f t="shared" si="279"/>
        <v>#N/A</v>
      </c>
      <c r="CK221" s="66" t="e">
        <f t="shared" si="279"/>
        <v>#N/A</v>
      </c>
      <c r="CL221" s="66">
        <f t="shared" si="279"/>
        <v>54.8</v>
      </c>
      <c r="CM221" s="66" t="e">
        <f t="shared" ref="CM221:CY239" si="280">IF(AO221="",NA(),AO221)</f>
        <v>#N/A</v>
      </c>
      <c r="CN221" s="66" t="e">
        <f t="shared" si="280"/>
        <v>#N/A</v>
      </c>
      <c r="CO221" s="66">
        <f t="shared" si="280"/>
        <v>57.2</v>
      </c>
      <c r="CP221" s="66" t="e">
        <f t="shared" si="280"/>
        <v>#N/A</v>
      </c>
      <c r="CQ221" s="66" t="e">
        <f t="shared" si="280"/>
        <v>#N/A</v>
      </c>
      <c r="CR221" s="66" t="e">
        <f t="shared" si="280"/>
        <v>#N/A</v>
      </c>
      <c r="CS221" s="66" t="e">
        <f t="shared" si="280"/>
        <v>#N/A</v>
      </c>
      <c r="CT221" s="66">
        <f t="shared" si="280"/>
        <v>63</v>
      </c>
      <c r="CU221" s="66" t="e">
        <f t="shared" si="280"/>
        <v>#N/A</v>
      </c>
      <c r="CV221" s="66" t="e">
        <f t="shared" si="280"/>
        <v>#N/A</v>
      </c>
      <c r="CW221" s="66" t="e">
        <f t="shared" si="280"/>
        <v>#N/A</v>
      </c>
      <c r="CX221" s="66" t="e">
        <f t="shared" si="280"/>
        <v>#N/A</v>
      </c>
      <c r="CY221" s="66">
        <f t="shared" si="280"/>
        <v>59.7</v>
      </c>
      <c r="CZ221" s="66" t="e">
        <f>IF(#REF!="",NA(),#REF!)</f>
        <v>#REF!</v>
      </c>
      <c r="DA221" s="66" t="e">
        <f>IF(#REF!="",NA(),#REF!)</f>
        <v>#REF!</v>
      </c>
      <c r="DB221" s="66" t="e">
        <f>IF(#REF!="",NA(),#REF!)</f>
        <v>#REF!</v>
      </c>
      <c r="DC221" s="66" t="e">
        <f>IF(#REF!="",NA(),#REF!)</f>
        <v>#REF!</v>
      </c>
      <c r="DD221" s="66" t="e">
        <f>IF(#REF!="",NA(),#REF!)</f>
        <v>#REF!</v>
      </c>
      <c r="DE221" s="66" t="e">
        <f>IF(#REF!="",NA(),#REF!)</f>
        <v>#REF!</v>
      </c>
      <c r="DF221" s="66" t="e">
        <f>IF(#REF!="",NA(),#REF!)</f>
        <v>#REF!</v>
      </c>
      <c r="DG221" s="66" t="e">
        <f>IF(#REF!="",NA(),#REF!)</f>
        <v>#REF!</v>
      </c>
      <c r="DH221" s="66" t="e">
        <f>IF(#REF!="",NA(),#REF!)</f>
        <v>#REF!</v>
      </c>
      <c r="DI221" s="66" t="e">
        <f>IF(#REF!="",NA(),#REF!)</f>
        <v>#REF!</v>
      </c>
      <c r="DJ221" s="66" t="e">
        <f>IF(#REF!="",NA(),#REF!)</f>
        <v>#REF!</v>
      </c>
      <c r="DK221" s="66" t="e">
        <f>IF(#REF!="",NA(),#REF!)</f>
        <v>#REF!</v>
      </c>
      <c r="DL221" s="66" t="e">
        <f>IF(#REF!="",NA(),#REF!)</f>
        <v>#REF!</v>
      </c>
      <c r="DM221" s="66" t="e">
        <f>IF(#REF!="",NA(),#REF!)</f>
        <v>#REF!</v>
      </c>
      <c r="DN221" s="66" t="e">
        <f>IF(#REF!="",NA(),#REF!)</f>
        <v>#REF!</v>
      </c>
      <c r="DO221" s="66" t="e">
        <f>IF(#REF!="",NA(),#REF!)</f>
        <v>#REF!</v>
      </c>
      <c r="DP221" s="66" t="e">
        <f>IF(#REF!="",NA(),#REF!)</f>
        <v>#REF!</v>
      </c>
      <c r="DQ221" s="66" t="e">
        <f>IF(#REF!="",NA(),#REF!)</f>
        <v>#REF!</v>
      </c>
      <c r="DR221" s="66" t="e">
        <f>IF(#REF!="",NA(),#REF!)</f>
        <v>#REF!</v>
      </c>
      <c r="DS221" s="66" t="e">
        <f>IF(#REF!="",NA(),#REF!)</f>
        <v>#REF!</v>
      </c>
      <c r="DT221" s="66" t="e">
        <f>IF(#REF!="",NA(),#REF!)</f>
        <v>#REF!</v>
      </c>
      <c r="DU221" s="66" t="e">
        <f>IF(#REF!="",NA(),#REF!)</f>
        <v>#REF!</v>
      </c>
      <c r="DV221" s="66" t="e">
        <f>IF(#REF!="",NA(),#REF!)</f>
        <v>#REF!</v>
      </c>
      <c r="DW221" s="66" t="e">
        <f>IF(#REF!="",NA(),#REF!)</f>
        <v>#REF!</v>
      </c>
      <c r="DX221" s="67" t="e">
        <f>IF(#REF!="",NA(),#REF!)</f>
        <v>#REF!</v>
      </c>
      <c r="DY221" s="304"/>
      <c r="DZ221" s="324"/>
      <c r="EA221" s="68">
        <f>MAX(I221:BA221)</f>
        <v>63</v>
      </c>
      <c r="EB221" s="58" t="s">
        <v>67</v>
      </c>
      <c r="EC221" s="310"/>
      <c r="ED221" s="312"/>
      <c r="EE221" s="313"/>
      <c r="EF221" s="313"/>
      <c r="EG221" s="313"/>
      <c r="EH221" s="313"/>
      <c r="EI221" s="313"/>
      <c r="EJ221" s="53" t="str">
        <f t="shared" si="257"/>
        <v/>
      </c>
      <c r="EK221" s="53" t="str">
        <f t="shared" si="257"/>
        <v/>
      </c>
      <c r="EL221" s="70">
        <f t="shared" si="257"/>
        <v>13</v>
      </c>
      <c r="EM221" t="str">
        <f t="shared" si="257"/>
        <v/>
      </c>
      <c r="EN221" t="str">
        <f t="shared" si="257"/>
        <v/>
      </c>
      <c r="EO221">
        <f t="shared" si="257"/>
        <v>24.15</v>
      </c>
      <c r="EP221" t="str">
        <f t="shared" si="257"/>
        <v/>
      </c>
      <c r="EQ221">
        <f t="shared" si="257"/>
        <v>29.55</v>
      </c>
      <c r="ER221" t="str">
        <f t="shared" si="257"/>
        <v/>
      </c>
      <c r="ES221" t="str">
        <f t="shared" si="257"/>
        <v/>
      </c>
      <c r="ET221" t="str">
        <f t="shared" si="257"/>
        <v/>
      </c>
      <c r="EU221" t="str">
        <f t="shared" si="257"/>
        <v/>
      </c>
      <c r="EV221">
        <f t="shared" si="257"/>
        <v>46.8</v>
      </c>
      <c r="EW221" t="str">
        <f t="shared" si="257"/>
        <v/>
      </c>
      <c r="EX221">
        <f t="shared" si="257"/>
        <v>47.4</v>
      </c>
      <c r="EY221" t="str">
        <f t="shared" si="257"/>
        <v/>
      </c>
      <c r="EZ221" t="str">
        <f t="shared" si="274"/>
        <v/>
      </c>
      <c r="FA221" t="str">
        <f t="shared" si="274"/>
        <v/>
      </c>
      <c r="FB221" t="str">
        <f t="shared" si="274"/>
        <v/>
      </c>
      <c r="FC221">
        <f t="shared" si="274"/>
        <v>53.5</v>
      </c>
      <c r="FD221" t="str">
        <f t="shared" si="274"/>
        <v/>
      </c>
      <c r="FE221">
        <f t="shared" si="274"/>
        <v>52.8</v>
      </c>
      <c r="FF221" t="str">
        <f t="shared" si="274"/>
        <v/>
      </c>
      <c r="FG221">
        <f t="shared" si="274"/>
        <v>60.5</v>
      </c>
      <c r="FH221" t="str">
        <f t="shared" si="274"/>
        <v/>
      </c>
      <c r="FI221" t="str">
        <f t="shared" si="274"/>
        <v/>
      </c>
      <c r="FJ221">
        <f t="shared" si="258"/>
        <v>62.2</v>
      </c>
      <c r="FK221" t="str">
        <f t="shared" si="258"/>
        <v/>
      </c>
      <c r="FL221" t="str">
        <f t="shared" si="258"/>
        <v/>
      </c>
      <c r="FM221">
        <f t="shared" si="258"/>
        <v>58.5</v>
      </c>
      <c r="FN221" t="str">
        <f t="shared" si="258"/>
        <v/>
      </c>
      <c r="FO221" t="str">
        <f t="shared" si="258"/>
        <v/>
      </c>
      <c r="FP221" t="str">
        <f t="shared" si="258"/>
        <v/>
      </c>
      <c r="FQ221">
        <f t="shared" si="258"/>
        <v>54.8</v>
      </c>
      <c r="FR221" t="str">
        <f t="shared" si="258"/>
        <v/>
      </c>
      <c r="FS221" t="str">
        <f t="shared" si="256"/>
        <v/>
      </c>
      <c r="FT221">
        <f t="shared" si="256"/>
        <v>57.2</v>
      </c>
      <c r="FU221" t="str">
        <f t="shared" si="256"/>
        <v/>
      </c>
      <c r="FV221" t="str">
        <f t="shared" si="256"/>
        <v/>
      </c>
      <c r="FW221" t="str">
        <f t="shared" si="256"/>
        <v/>
      </c>
      <c r="FX221" t="str">
        <f t="shared" si="256"/>
        <v/>
      </c>
      <c r="FY221">
        <f t="shared" si="256"/>
        <v>63</v>
      </c>
      <c r="FZ221" t="str">
        <f t="shared" si="256"/>
        <v/>
      </c>
      <c r="GA221" t="str">
        <f t="shared" si="256"/>
        <v/>
      </c>
      <c r="GB221" t="str">
        <f t="shared" si="256"/>
        <v/>
      </c>
      <c r="GC221" t="str">
        <f t="shared" si="256"/>
        <v/>
      </c>
      <c r="GD221">
        <f t="shared" si="256"/>
        <v>59.7</v>
      </c>
      <c r="GE221" t="str">
        <f t="shared" si="266"/>
        <v/>
      </c>
      <c r="GF221" t="str">
        <f t="shared" si="266"/>
        <v/>
      </c>
      <c r="GG221" t="str">
        <f t="shared" si="266"/>
        <v/>
      </c>
      <c r="GH221" t="str">
        <f t="shared" si="266"/>
        <v/>
      </c>
      <c r="GI221" t="str">
        <f t="shared" si="266"/>
        <v/>
      </c>
      <c r="GJ221" t="str">
        <f t="shared" si="266"/>
        <v/>
      </c>
      <c r="GK221" t="str">
        <f t="shared" si="266"/>
        <v/>
      </c>
      <c r="GL221" t="str">
        <f t="shared" si="266"/>
        <v/>
      </c>
      <c r="GM221" t="str">
        <f t="shared" si="266"/>
        <v/>
      </c>
      <c r="GN221" t="str">
        <f t="shared" si="266"/>
        <v/>
      </c>
      <c r="GO221" t="str">
        <f t="shared" si="266"/>
        <v/>
      </c>
      <c r="GP221" t="str">
        <f t="shared" si="266"/>
        <v/>
      </c>
      <c r="GQ221" t="str">
        <f t="shared" si="246"/>
        <v/>
      </c>
      <c r="GR221" t="str">
        <f t="shared" si="246"/>
        <v/>
      </c>
      <c r="GS221" t="str">
        <f t="shared" si="246"/>
        <v/>
      </c>
      <c r="GT221" t="str">
        <f t="shared" si="246"/>
        <v/>
      </c>
      <c r="GU221" t="str">
        <f t="shared" si="246"/>
        <v/>
      </c>
      <c r="GV221" t="str">
        <f t="shared" si="273"/>
        <v/>
      </c>
      <c r="GW221" t="str">
        <f t="shared" si="273"/>
        <v/>
      </c>
      <c r="GX221" t="str">
        <f t="shared" si="273"/>
        <v/>
      </c>
      <c r="GY221" t="str">
        <f t="shared" si="273"/>
        <v/>
      </c>
      <c r="GZ221" t="str">
        <f t="shared" si="223"/>
        <v/>
      </c>
      <c r="HA221" t="str">
        <f t="shared" si="223"/>
        <v/>
      </c>
      <c r="HB221" t="str">
        <f t="shared" si="223"/>
        <v/>
      </c>
      <c r="HC221" s="71" t="str">
        <f t="shared" si="213"/>
        <v/>
      </c>
      <c r="HD221" s="313"/>
      <c r="HE221" s="313"/>
      <c r="HF221" s="313"/>
      <c r="HG221" s="313"/>
      <c r="HH221" s="313"/>
      <c r="HI221" s="316"/>
      <c r="HM221" s="70"/>
      <c r="KC221" s="71"/>
      <c r="KE221" s="318"/>
      <c r="KF221" s="72"/>
      <c r="KG221" s="72"/>
      <c r="KH221" s="73"/>
      <c r="KI221" s="74"/>
      <c r="KJ221" s="74"/>
      <c r="KK221" s="74"/>
      <c r="KL221" s="74"/>
      <c r="KM221" s="74"/>
      <c r="KN221" s="74"/>
      <c r="KO221" s="74"/>
      <c r="KP221" s="74"/>
      <c r="KQ221" s="74"/>
      <c r="KR221" s="74"/>
      <c r="KS221" s="74"/>
      <c r="KT221" s="74"/>
      <c r="KU221" s="74"/>
      <c r="KV221" s="74"/>
      <c r="KW221" s="74"/>
      <c r="KX221" s="74"/>
      <c r="KY221" s="74"/>
      <c r="KZ221" s="74"/>
      <c r="LA221" s="74"/>
      <c r="LB221" s="74"/>
      <c r="LC221" s="74"/>
      <c r="LD221" s="74"/>
      <c r="LE221" s="74"/>
      <c r="LF221" s="74"/>
      <c r="LG221" s="74"/>
      <c r="LH221" s="74"/>
      <c r="LI221" s="74"/>
      <c r="LJ221" s="74"/>
      <c r="LK221" s="74"/>
      <c r="LL221" s="74"/>
      <c r="LM221" s="74"/>
      <c r="LN221" s="74"/>
      <c r="LO221" s="74"/>
      <c r="LP221" s="74"/>
      <c r="LQ221" s="74"/>
      <c r="LR221" s="74"/>
      <c r="LS221" s="74"/>
      <c r="LT221" s="74"/>
      <c r="LU221" s="74"/>
      <c r="LV221" s="74"/>
      <c r="LW221" s="74"/>
      <c r="LX221" s="74"/>
      <c r="LY221" s="74"/>
      <c r="LZ221" s="74"/>
    </row>
    <row r="222" spans="1:434" ht="17" thickBot="1">
      <c r="A222" s="319"/>
      <c r="B222" s="321"/>
      <c r="C222" s="307"/>
      <c r="D222" s="307"/>
      <c r="E222" s="58" t="s">
        <v>68</v>
      </c>
      <c r="F222" s="310"/>
      <c r="G222" s="99"/>
      <c r="H222" s="99"/>
      <c r="I222" s="59">
        <v>5.2</v>
      </c>
      <c r="J222" s="60"/>
      <c r="K222" s="61"/>
      <c r="L222" s="60">
        <v>14</v>
      </c>
      <c r="M222" s="61"/>
      <c r="N222" s="60">
        <v>20.05</v>
      </c>
      <c r="O222" s="61"/>
      <c r="P222" s="61"/>
      <c r="Q222" s="61"/>
      <c r="R222" s="61"/>
      <c r="S222" s="60">
        <v>15.7</v>
      </c>
      <c r="T222" s="60"/>
      <c r="U222" s="60">
        <v>30.5</v>
      </c>
      <c r="V222" s="61"/>
      <c r="W222" s="61"/>
      <c r="X222" s="61"/>
      <c r="Y222" s="60"/>
      <c r="Z222" s="60">
        <v>25.5</v>
      </c>
      <c r="AA222" s="61"/>
      <c r="AB222" s="60">
        <v>20</v>
      </c>
      <c r="AC222" s="61"/>
      <c r="AD222" s="60">
        <v>19.5</v>
      </c>
      <c r="AE222" s="60"/>
      <c r="AF222" s="61"/>
      <c r="AG222" s="60">
        <v>19.100000000000001</v>
      </c>
      <c r="AH222" s="61"/>
      <c r="AI222" s="61"/>
      <c r="AJ222" s="60">
        <v>21.75</v>
      </c>
      <c r="AK222" s="62"/>
      <c r="AL222" s="62"/>
      <c r="AM222" s="62"/>
      <c r="AN222" s="63">
        <v>24.4</v>
      </c>
      <c r="AO222" s="62"/>
      <c r="AP222" s="62"/>
      <c r="AQ222" s="63">
        <v>32.6</v>
      </c>
      <c r="AR222" s="62"/>
      <c r="AS222" s="62"/>
      <c r="AT222" s="62"/>
      <c r="AU222" s="62"/>
      <c r="AV222" s="63">
        <v>31.1</v>
      </c>
      <c r="AW222" s="62"/>
      <c r="AX222" s="62"/>
      <c r="AY222" s="63"/>
      <c r="AZ222" s="63"/>
      <c r="BA222" s="64">
        <v>33.799999999999997</v>
      </c>
      <c r="BC222" s="319"/>
      <c r="BD222">
        <v>0</v>
      </c>
      <c r="BE222" s="49" t="e">
        <f t="shared" si="259"/>
        <v>#N/A</v>
      </c>
      <c r="BF222" s="49" t="e">
        <f t="shared" si="259"/>
        <v>#N/A</v>
      </c>
      <c r="BG222" s="65">
        <f t="shared" si="278"/>
        <v>5.2</v>
      </c>
      <c r="BH222" s="66" t="e">
        <f t="shared" si="278"/>
        <v>#N/A</v>
      </c>
      <c r="BI222" s="66" t="e">
        <f t="shared" si="278"/>
        <v>#N/A</v>
      </c>
      <c r="BJ222" s="66">
        <f t="shared" si="278"/>
        <v>14</v>
      </c>
      <c r="BK222" s="66" t="e">
        <f t="shared" si="278"/>
        <v>#N/A</v>
      </c>
      <c r="BL222" s="66">
        <f t="shared" si="278"/>
        <v>20.05</v>
      </c>
      <c r="BM222" s="66" t="e">
        <f t="shared" si="278"/>
        <v>#N/A</v>
      </c>
      <c r="BN222" s="66" t="e">
        <f t="shared" si="278"/>
        <v>#N/A</v>
      </c>
      <c r="BO222" s="66" t="e">
        <f t="shared" si="278"/>
        <v>#N/A</v>
      </c>
      <c r="BP222" s="66" t="e">
        <f t="shared" si="278"/>
        <v>#N/A</v>
      </c>
      <c r="BQ222" s="66">
        <f t="shared" si="278"/>
        <v>15.7</v>
      </c>
      <c r="BR222" s="66" t="e">
        <f t="shared" si="278"/>
        <v>#N/A</v>
      </c>
      <c r="BS222" s="66">
        <f t="shared" si="278"/>
        <v>30.5</v>
      </c>
      <c r="BT222" s="66" t="e">
        <f t="shared" si="278"/>
        <v>#N/A</v>
      </c>
      <c r="BU222" s="66" t="e">
        <f t="shared" si="278"/>
        <v>#N/A</v>
      </c>
      <c r="BV222" s="66" t="e">
        <f t="shared" si="278"/>
        <v>#N/A</v>
      </c>
      <c r="BW222" s="66" t="e">
        <f t="shared" si="279"/>
        <v>#N/A</v>
      </c>
      <c r="BX222" s="66">
        <f t="shared" si="279"/>
        <v>25.5</v>
      </c>
      <c r="BY222" s="66" t="e">
        <f t="shared" si="279"/>
        <v>#N/A</v>
      </c>
      <c r="BZ222" s="66">
        <f t="shared" si="279"/>
        <v>20</v>
      </c>
      <c r="CA222" s="66" t="e">
        <f t="shared" si="279"/>
        <v>#N/A</v>
      </c>
      <c r="CB222" s="66">
        <f t="shared" si="279"/>
        <v>19.5</v>
      </c>
      <c r="CC222" s="66" t="e">
        <f t="shared" si="279"/>
        <v>#N/A</v>
      </c>
      <c r="CD222" s="66" t="e">
        <f t="shared" si="279"/>
        <v>#N/A</v>
      </c>
      <c r="CE222" s="66">
        <f t="shared" si="279"/>
        <v>19.100000000000001</v>
      </c>
      <c r="CF222" s="66" t="e">
        <f t="shared" si="279"/>
        <v>#N/A</v>
      </c>
      <c r="CG222" s="66" t="e">
        <f t="shared" si="279"/>
        <v>#N/A</v>
      </c>
      <c r="CH222" s="66">
        <f t="shared" si="279"/>
        <v>21.75</v>
      </c>
      <c r="CI222" s="66" t="e">
        <f t="shared" si="279"/>
        <v>#N/A</v>
      </c>
      <c r="CJ222" s="66" t="e">
        <f t="shared" si="279"/>
        <v>#N/A</v>
      </c>
      <c r="CK222" s="66" t="e">
        <f t="shared" si="279"/>
        <v>#N/A</v>
      </c>
      <c r="CL222" s="66">
        <f t="shared" si="279"/>
        <v>24.4</v>
      </c>
      <c r="CM222" s="66" t="e">
        <f t="shared" si="280"/>
        <v>#N/A</v>
      </c>
      <c r="CN222" s="66" t="e">
        <f t="shared" si="280"/>
        <v>#N/A</v>
      </c>
      <c r="CO222" s="66">
        <f t="shared" si="280"/>
        <v>32.6</v>
      </c>
      <c r="CP222" s="66" t="e">
        <f t="shared" si="280"/>
        <v>#N/A</v>
      </c>
      <c r="CQ222" s="66" t="e">
        <f t="shared" si="280"/>
        <v>#N/A</v>
      </c>
      <c r="CR222" s="66" t="e">
        <f t="shared" si="280"/>
        <v>#N/A</v>
      </c>
      <c r="CS222" s="66" t="e">
        <f t="shared" si="280"/>
        <v>#N/A</v>
      </c>
      <c r="CT222" s="66">
        <f t="shared" si="280"/>
        <v>31.1</v>
      </c>
      <c r="CU222" s="66" t="e">
        <f t="shared" si="280"/>
        <v>#N/A</v>
      </c>
      <c r="CV222" s="66" t="e">
        <f t="shared" si="280"/>
        <v>#N/A</v>
      </c>
      <c r="CW222" s="66" t="e">
        <f t="shared" si="280"/>
        <v>#N/A</v>
      </c>
      <c r="CX222" s="66" t="e">
        <f t="shared" si="280"/>
        <v>#N/A</v>
      </c>
      <c r="CY222" s="66">
        <f t="shared" si="280"/>
        <v>33.799999999999997</v>
      </c>
      <c r="CZ222" s="66" t="e">
        <f>IF(#REF!="",NA(),#REF!)</f>
        <v>#REF!</v>
      </c>
      <c r="DA222" s="66" t="e">
        <f>IF(#REF!="",NA(),#REF!)</f>
        <v>#REF!</v>
      </c>
      <c r="DB222" s="66" t="e">
        <f>IF(#REF!="",NA(),#REF!)</f>
        <v>#REF!</v>
      </c>
      <c r="DC222" s="66" t="e">
        <f>IF(#REF!="",NA(),#REF!)</f>
        <v>#REF!</v>
      </c>
      <c r="DD222" s="66" t="e">
        <f>IF(#REF!="",NA(),#REF!)</f>
        <v>#REF!</v>
      </c>
      <c r="DE222" s="66" t="e">
        <f>IF(#REF!="",NA(),#REF!)</f>
        <v>#REF!</v>
      </c>
      <c r="DF222" s="66" t="e">
        <f>IF(#REF!="",NA(),#REF!)</f>
        <v>#REF!</v>
      </c>
      <c r="DG222" s="66" t="e">
        <f>IF(#REF!="",NA(),#REF!)</f>
        <v>#REF!</v>
      </c>
      <c r="DH222" s="66" t="e">
        <f>IF(#REF!="",NA(),#REF!)</f>
        <v>#REF!</v>
      </c>
      <c r="DI222" s="66" t="e">
        <f>IF(#REF!="",NA(),#REF!)</f>
        <v>#REF!</v>
      </c>
      <c r="DJ222" s="66" t="e">
        <f>IF(#REF!="",NA(),#REF!)</f>
        <v>#REF!</v>
      </c>
      <c r="DK222" s="66" t="e">
        <f>IF(#REF!="",NA(),#REF!)</f>
        <v>#REF!</v>
      </c>
      <c r="DL222" s="66" t="e">
        <f>IF(#REF!="",NA(),#REF!)</f>
        <v>#REF!</v>
      </c>
      <c r="DM222" s="66" t="e">
        <f>IF(#REF!="",NA(),#REF!)</f>
        <v>#REF!</v>
      </c>
      <c r="DN222" s="66" t="e">
        <f>IF(#REF!="",NA(),#REF!)</f>
        <v>#REF!</v>
      </c>
      <c r="DO222" s="66" t="e">
        <f>IF(#REF!="",NA(),#REF!)</f>
        <v>#REF!</v>
      </c>
      <c r="DP222" s="66" t="e">
        <f>IF(#REF!="",NA(),#REF!)</f>
        <v>#REF!</v>
      </c>
      <c r="DQ222" s="66" t="e">
        <f>IF(#REF!="",NA(),#REF!)</f>
        <v>#REF!</v>
      </c>
      <c r="DR222" s="66" t="e">
        <f>IF(#REF!="",NA(),#REF!)</f>
        <v>#REF!</v>
      </c>
      <c r="DS222" s="66" t="e">
        <f>IF(#REF!="",NA(),#REF!)</f>
        <v>#REF!</v>
      </c>
      <c r="DT222" s="66" t="e">
        <f>IF(#REF!="",NA(),#REF!)</f>
        <v>#REF!</v>
      </c>
      <c r="DU222" s="66" t="e">
        <f>IF(#REF!="",NA(),#REF!)</f>
        <v>#REF!</v>
      </c>
      <c r="DV222" s="66" t="e">
        <f>IF(#REF!="",NA(),#REF!)</f>
        <v>#REF!</v>
      </c>
      <c r="DW222" s="66" t="e">
        <f>IF(#REF!="",NA(),#REF!)</f>
        <v>#REF!</v>
      </c>
      <c r="DX222" s="67" t="e">
        <f>IF(#REF!="",NA(),#REF!)</f>
        <v>#REF!</v>
      </c>
      <c r="DY222" s="304"/>
      <c r="DZ222" s="324"/>
      <c r="EA222" s="68"/>
      <c r="EB222" s="58" t="s">
        <v>69</v>
      </c>
      <c r="EC222" s="310"/>
      <c r="ED222" s="312"/>
      <c r="EE222" s="313"/>
      <c r="EF222" s="313"/>
      <c r="EG222" s="313"/>
      <c r="EH222" s="313"/>
      <c r="EI222" s="313"/>
      <c r="EJ222" s="53" t="str">
        <f t="shared" si="257"/>
        <v/>
      </c>
      <c r="EK222" s="53" t="str">
        <f t="shared" si="257"/>
        <v/>
      </c>
      <c r="EL222" s="70">
        <f t="shared" si="257"/>
        <v>5.2</v>
      </c>
      <c r="EM222" t="str">
        <f t="shared" si="257"/>
        <v/>
      </c>
      <c r="EN222" t="str">
        <f t="shared" si="257"/>
        <v/>
      </c>
      <c r="EO222">
        <f t="shared" si="257"/>
        <v>14</v>
      </c>
      <c r="EP222" t="str">
        <f t="shared" si="257"/>
        <v/>
      </c>
      <c r="EQ222">
        <f t="shared" si="257"/>
        <v>20.05</v>
      </c>
      <c r="ER222" t="str">
        <f t="shared" si="257"/>
        <v/>
      </c>
      <c r="ES222" t="str">
        <f t="shared" si="257"/>
        <v/>
      </c>
      <c r="ET222" t="str">
        <f t="shared" si="257"/>
        <v/>
      </c>
      <c r="EU222" t="str">
        <f t="shared" si="257"/>
        <v/>
      </c>
      <c r="EV222">
        <f t="shared" si="257"/>
        <v>15.7</v>
      </c>
      <c r="EW222" t="str">
        <f t="shared" si="257"/>
        <v/>
      </c>
      <c r="EX222">
        <f t="shared" si="257"/>
        <v>30.5</v>
      </c>
      <c r="EY222" t="str">
        <f t="shared" si="257"/>
        <v/>
      </c>
      <c r="EZ222" t="str">
        <f t="shared" si="274"/>
        <v/>
      </c>
      <c r="FA222" t="str">
        <f t="shared" si="274"/>
        <v/>
      </c>
      <c r="FB222" t="str">
        <f t="shared" si="274"/>
        <v/>
      </c>
      <c r="FC222">
        <f t="shared" si="274"/>
        <v>25.5</v>
      </c>
      <c r="FD222" t="str">
        <f t="shared" si="274"/>
        <v/>
      </c>
      <c r="FE222">
        <f t="shared" si="274"/>
        <v>20</v>
      </c>
      <c r="FF222" t="str">
        <f t="shared" si="274"/>
        <v/>
      </c>
      <c r="FG222">
        <f t="shared" si="274"/>
        <v>19.5</v>
      </c>
      <c r="FH222" t="str">
        <f t="shared" si="274"/>
        <v/>
      </c>
      <c r="FI222" t="str">
        <f t="shared" si="274"/>
        <v/>
      </c>
      <c r="FJ222">
        <f t="shared" si="258"/>
        <v>19.100000000000001</v>
      </c>
      <c r="FK222" t="str">
        <f t="shared" si="258"/>
        <v/>
      </c>
      <c r="FL222" t="str">
        <f t="shared" si="258"/>
        <v/>
      </c>
      <c r="FM222">
        <f t="shared" si="258"/>
        <v>21.75</v>
      </c>
      <c r="FN222" t="str">
        <f t="shared" si="258"/>
        <v/>
      </c>
      <c r="FO222" t="str">
        <f t="shared" si="258"/>
        <v/>
      </c>
      <c r="FP222" t="str">
        <f t="shared" si="258"/>
        <v/>
      </c>
      <c r="FQ222">
        <f t="shared" si="258"/>
        <v>24.4</v>
      </c>
      <c r="FR222" t="str">
        <f t="shared" si="258"/>
        <v/>
      </c>
      <c r="FS222" t="str">
        <f t="shared" si="256"/>
        <v/>
      </c>
      <c r="FT222">
        <f t="shared" si="256"/>
        <v>32.6</v>
      </c>
      <c r="FU222" t="str">
        <f t="shared" si="256"/>
        <v/>
      </c>
      <c r="FV222" t="str">
        <f t="shared" si="256"/>
        <v/>
      </c>
      <c r="FW222" t="str">
        <f t="shared" si="256"/>
        <v/>
      </c>
      <c r="FX222" t="str">
        <f t="shared" si="256"/>
        <v/>
      </c>
      <c r="FY222">
        <f t="shared" si="256"/>
        <v>31.1</v>
      </c>
      <c r="FZ222" t="str">
        <f t="shared" si="256"/>
        <v/>
      </c>
      <c r="GA222" t="str">
        <f t="shared" si="256"/>
        <v/>
      </c>
      <c r="GB222" t="str">
        <f t="shared" si="256"/>
        <v/>
      </c>
      <c r="GC222" t="str">
        <f t="shared" si="256"/>
        <v/>
      </c>
      <c r="GD222">
        <f t="shared" si="256"/>
        <v>33.799999999999997</v>
      </c>
      <c r="GE222" t="str">
        <f t="shared" si="266"/>
        <v/>
      </c>
      <c r="GF222" t="str">
        <f t="shared" si="266"/>
        <v/>
      </c>
      <c r="GG222" t="str">
        <f t="shared" si="266"/>
        <v/>
      </c>
      <c r="GH222" t="str">
        <f t="shared" si="266"/>
        <v/>
      </c>
      <c r="GI222" t="str">
        <f t="shared" si="266"/>
        <v/>
      </c>
      <c r="GJ222" t="str">
        <f t="shared" si="266"/>
        <v/>
      </c>
      <c r="GK222" t="str">
        <f t="shared" si="266"/>
        <v/>
      </c>
      <c r="GL222" t="str">
        <f t="shared" si="266"/>
        <v/>
      </c>
      <c r="GM222" t="str">
        <f t="shared" si="266"/>
        <v/>
      </c>
      <c r="GN222" t="str">
        <f t="shared" si="266"/>
        <v/>
      </c>
      <c r="GO222" t="str">
        <f t="shared" si="266"/>
        <v/>
      </c>
      <c r="GP222" t="str">
        <f t="shared" si="266"/>
        <v/>
      </c>
      <c r="GQ222" t="str">
        <f t="shared" si="246"/>
        <v/>
      </c>
      <c r="GR222" t="str">
        <f t="shared" si="246"/>
        <v/>
      </c>
      <c r="GS222" t="str">
        <f t="shared" si="246"/>
        <v/>
      </c>
      <c r="GT222" t="str">
        <f t="shared" si="246"/>
        <v/>
      </c>
      <c r="GU222" t="str">
        <f t="shared" si="246"/>
        <v/>
      </c>
      <c r="GV222" t="str">
        <f t="shared" si="273"/>
        <v/>
      </c>
      <c r="GW222" t="str">
        <f t="shared" si="273"/>
        <v/>
      </c>
      <c r="GX222" t="str">
        <f t="shared" si="273"/>
        <v/>
      </c>
      <c r="GY222" t="str">
        <f t="shared" si="273"/>
        <v/>
      </c>
      <c r="GZ222" t="str">
        <f t="shared" si="223"/>
        <v/>
      </c>
      <c r="HA222" t="str">
        <f t="shared" si="223"/>
        <v/>
      </c>
      <c r="HB222" t="str">
        <f t="shared" si="223"/>
        <v/>
      </c>
      <c r="HC222" s="71" t="str">
        <f t="shared" si="213"/>
        <v/>
      </c>
      <c r="HD222" s="313"/>
      <c r="HE222" s="313"/>
      <c r="HF222" s="313"/>
      <c r="HG222" s="313"/>
      <c r="HH222" s="313"/>
      <c r="HI222" s="316"/>
      <c r="HM222" s="70"/>
      <c r="KC222" s="71"/>
      <c r="KE222" s="318"/>
      <c r="KF222" s="72"/>
      <c r="KG222" s="72"/>
      <c r="KH222" s="73"/>
      <c r="KI222" s="74"/>
      <c r="KJ222" s="74"/>
      <c r="KK222" s="74"/>
      <c r="KL222" s="74"/>
      <c r="KM222" s="74"/>
      <c r="KN222" s="74"/>
      <c r="KO222" s="74"/>
      <c r="KP222" s="74"/>
      <c r="KQ222" s="74"/>
      <c r="KR222" s="74"/>
      <c r="KS222" s="74"/>
      <c r="KT222" s="74"/>
      <c r="KU222" s="74"/>
      <c r="KV222" s="74"/>
      <c r="KW222" s="74"/>
      <c r="KX222" s="74"/>
      <c r="KY222" s="74"/>
      <c r="KZ222" s="74"/>
      <c r="LA222" s="74"/>
      <c r="LB222" s="74"/>
      <c r="LC222" s="74"/>
      <c r="LD222" s="74"/>
      <c r="LE222" s="74"/>
      <c r="LF222" s="74"/>
      <c r="LG222" s="74"/>
      <c r="LH222" s="74"/>
      <c r="LI222" s="74"/>
      <c r="LJ222" s="74"/>
      <c r="LK222" s="74"/>
      <c r="LL222" s="74"/>
      <c r="LM222" s="74"/>
      <c r="LN222" s="74"/>
      <c r="LO222" s="74"/>
      <c r="LP222" s="74"/>
      <c r="LQ222" s="74"/>
      <c r="LR222" s="74"/>
      <c r="LS222" s="74"/>
      <c r="LT222" s="74"/>
      <c r="LU222" s="74"/>
      <c r="LV222" s="74"/>
      <c r="LW222" s="74"/>
      <c r="LX222" s="74"/>
      <c r="LY222" s="74"/>
      <c r="LZ222" s="74"/>
    </row>
    <row r="223" spans="1:434" ht="17" thickBot="1">
      <c r="A223" s="319"/>
      <c r="B223" s="321"/>
      <c r="C223" s="307"/>
      <c r="D223" s="307"/>
      <c r="E223" s="58" t="s">
        <v>70</v>
      </c>
      <c r="F223" s="310"/>
      <c r="G223" s="99"/>
      <c r="H223" s="99"/>
      <c r="I223" s="59">
        <v>12.1</v>
      </c>
      <c r="J223" s="60"/>
      <c r="K223" s="61"/>
      <c r="L223" s="60">
        <v>4.9000000000000004</v>
      </c>
      <c r="M223" s="61"/>
      <c r="N223" s="60">
        <v>4.2</v>
      </c>
      <c r="O223" s="61"/>
      <c r="P223" s="61"/>
      <c r="Q223" s="61"/>
      <c r="R223" s="61"/>
      <c r="S223" s="60">
        <v>17.100000000000001</v>
      </c>
      <c r="T223" s="60"/>
      <c r="U223" s="60">
        <v>7.8</v>
      </c>
      <c r="V223" s="61"/>
      <c r="W223" s="61"/>
      <c r="X223" s="61"/>
      <c r="Y223" s="60"/>
      <c r="Z223" s="60">
        <v>6</v>
      </c>
      <c r="AA223" s="61"/>
      <c r="AB223" s="60">
        <v>6.5</v>
      </c>
      <c r="AC223" s="61"/>
      <c r="AD223" s="60">
        <v>7</v>
      </c>
      <c r="AE223" s="60"/>
      <c r="AF223" s="61"/>
      <c r="AG223" s="60">
        <v>7.9</v>
      </c>
      <c r="AH223" s="61"/>
      <c r="AI223" s="61"/>
      <c r="AJ223" s="60">
        <v>6.15</v>
      </c>
      <c r="AK223" s="62"/>
      <c r="AL223" s="62"/>
      <c r="AM223" s="62"/>
      <c r="AN223" s="63">
        <v>4.4000000000000004</v>
      </c>
      <c r="AO223" s="62"/>
      <c r="AP223" s="62"/>
      <c r="AQ223" s="63">
        <v>2.4</v>
      </c>
      <c r="AR223" s="62"/>
      <c r="AS223" s="62"/>
      <c r="AT223" s="62"/>
      <c r="AU223" s="62"/>
      <c r="AV223" s="63">
        <v>1.7</v>
      </c>
      <c r="AW223" s="62"/>
      <c r="AX223" s="62"/>
      <c r="AY223" s="63"/>
      <c r="AZ223" s="63"/>
      <c r="BA223" s="64">
        <v>1.7</v>
      </c>
      <c r="BC223" s="319"/>
      <c r="BD223">
        <v>0</v>
      </c>
      <c r="BE223" s="49" t="e">
        <f t="shared" si="259"/>
        <v>#N/A</v>
      </c>
      <c r="BF223" s="49" t="e">
        <f t="shared" si="259"/>
        <v>#N/A</v>
      </c>
      <c r="BG223" s="65">
        <f t="shared" si="278"/>
        <v>12.1</v>
      </c>
      <c r="BH223" s="66" t="e">
        <f t="shared" si="278"/>
        <v>#N/A</v>
      </c>
      <c r="BI223" s="66" t="e">
        <f t="shared" si="278"/>
        <v>#N/A</v>
      </c>
      <c r="BJ223" s="66">
        <f t="shared" si="278"/>
        <v>4.9000000000000004</v>
      </c>
      <c r="BK223" s="66" t="e">
        <f t="shared" si="278"/>
        <v>#N/A</v>
      </c>
      <c r="BL223" s="66">
        <f t="shared" si="278"/>
        <v>4.2</v>
      </c>
      <c r="BM223" s="66" t="e">
        <f t="shared" si="278"/>
        <v>#N/A</v>
      </c>
      <c r="BN223" s="66" t="e">
        <f t="shared" si="278"/>
        <v>#N/A</v>
      </c>
      <c r="BO223" s="66" t="e">
        <f t="shared" si="278"/>
        <v>#N/A</v>
      </c>
      <c r="BP223" s="66" t="e">
        <f t="shared" si="278"/>
        <v>#N/A</v>
      </c>
      <c r="BQ223" s="66">
        <f t="shared" si="278"/>
        <v>17.100000000000001</v>
      </c>
      <c r="BR223" s="66" t="e">
        <f t="shared" si="278"/>
        <v>#N/A</v>
      </c>
      <c r="BS223" s="66">
        <f t="shared" si="278"/>
        <v>7.8</v>
      </c>
      <c r="BT223" s="66" t="e">
        <f t="shared" si="278"/>
        <v>#N/A</v>
      </c>
      <c r="BU223" s="66" t="e">
        <f t="shared" si="278"/>
        <v>#N/A</v>
      </c>
      <c r="BV223" s="66" t="e">
        <f t="shared" si="278"/>
        <v>#N/A</v>
      </c>
      <c r="BW223" s="66" t="e">
        <f t="shared" si="279"/>
        <v>#N/A</v>
      </c>
      <c r="BX223" s="66">
        <f t="shared" si="279"/>
        <v>6</v>
      </c>
      <c r="BY223" s="66" t="e">
        <f t="shared" si="279"/>
        <v>#N/A</v>
      </c>
      <c r="BZ223" s="66">
        <f t="shared" si="279"/>
        <v>6.5</v>
      </c>
      <c r="CA223" s="66" t="e">
        <f t="shared" si="279"/>
        <v>#N/A</v>
      </c>
      <c r="CB223" s="66">
        <f t="shared" si="279"/>
        <v>7</v>
      </c>
      <c r="CC223" s="66" t="e">
        <f t="shared" si="279"/>
        <v>#N/A</v>
      </c>
      <c r="CD223" s="66" t="e">
        <f t="shared" si="279"/>
        <v>#N/A</v>
      </c>
      <c r="CE223" s="66">
        <f t="shared" si="279"/>
        <v>7.9</v>
      </c>
      <c r="CF223" s="66" t="e">
        <f t="shared" si="279"/>
        <v>#N/A</v>
      </c>
      <c r="CG223" s="66" t="e">
        <f t="shared" si="279"/>
        <v>#N/A</v>
      </c>
      <c r="CH223" s="66">
        <f t="shared" si="279"/>
        <v>6.15</v>
      </c>
      <c r="CI223" s="66" t="e">
        <f t="shared" si="279"/>
        <v>#N/A</v>
      </c>
      <c r="CJ223" s="66" t="e">
        <f t="shared" si="279"/>
        <v>#N/A</v>
      </c>
      <c r="CK223" s="66" t="e">
        <f t="shared" si="279"/>
        <v>#N/A</v>
      </c>
      <c r="CL223" s="66">
        <f t="shared" si="279"/>
        <v>4.4000000000000004</v>
      </c>
      <c r="CM223" s="66" t="e">
        <f t="shared" si="280"/>
        <v>#N/A</v>
      </c>
      <c r="CN223" s="66" t="e">
        <f t="shared" si="280"/>
        <v>#N/A</v>
      </c>
      <c r="CO223" s="66">
        <f t="shared" si="280"/>
        <v>2.4</v>
      </c>
      <c r="CP223" s="66" t="e">
        <f t="shared" si="280"/>
        <v>#N/A</v>
      </c>
      <c r="CQ223" s="66" t="e">
        <f t="shared" si="280"/>
        <v>#N/A</v>
      </c>
      <c r="CR223" s="66" t="e">
        <f t="shared" si="280"/>
        <v>#N/A</v>
      </c>
      <c r="CS223" s="66" t="e">
        <f t="shared" si="280"/>
        <v>#N/A</v>
      </c>
      <c r="CT223" s="66">
        <f t="shared" si="280"/>
        <v>1.7</v>
      </c>
      <c r="CU223" s="66" t="e">
        <f t="shared" si="280"/>
        <v>#N/A</v>
      </c>
      <c r="CV223" s="66" t="e">
        <f t="shared" si="280"/>
        <v>#N/A</v>
      </c>
      <c r="CW223" s="66" t="e">
        <f t="shared" si="280"/>
        <v>#N/A</v>
      </c>
      <c r="CX223" s="66" t="e">
        <f t="shared" si="280"/>
        <v>#N/A</v>
      </c>
      <c r="CY223" s="66">
        <f t="shared" si="280"/>
        <v>1.7</v>
      </c>
      <c r="CZ223" s="66" t="e">
        <f>IF(#REF!="",NA(),#REF!)</f>
        <v>#REF!</v>
      </c>
      <c r="DA223" s="66" t="e">
        <f>IF(#REF!="",NA(),#REF!)</f>
        <v>#REF!</v>
      </c>
      <c r="DB223" s="66" t="e">
        <f>IF(#REF!="",NA(),#REF!)</f>
        <v>#REF!</v>
      </c>
      <c r="DC223" s="66" t="e">
        <f>IF(#REF!="",NA(),#REF!)</f>
        <v>#REF!</v>
      </c>
      <c r="DD223" s="66" t="e">
        <f>IF(#REF!="",NA(),#REF!)</f>
        <v>#REF!</v>
      </c>
      <c r="DE223" s="66" t="e">
        <f>IF(#REF!="",NA(),#REF!)</f>
        <v>#REF!</v>
      </c>
      <c r="DF223" s="66" t="e">
        <f>IF(#REF!="",NA(),#REF!)</f>
        <v>#REF!</v>
      </c>
      <c r="DG223" s="66" t="e">
        <f>IF(#REF!="",NA(),#REF!)</f>
        <v>#REF!</v>
      </c>
      <c r="DH223" s="66" t="e">
        <f>IF(#REF!="",NA(),#REF!)</f>
        <v>#REF!</v>
      </c>
      <c r="DI223" s="66" t="e">
        <f>IF(#REF!="",NA(),#REF!)</f>
        <v>#REF!</v>
      </c>
      <c r="DJ223" s="66" t="e">
        <f>IF(#REF!="",NA(),#REF!)</f>
        <v>#REF!</v>
      </c>
      <c r="DK223" s="66" t="e">
        <f>IF(#REF!="",NA(),#REF!)</f>
        <v>#REF!</v>
      </c>
      <c r="DL223" s="66" t="e">
        <f>IF(#REF!="",NA(),#REF!)</f>
        <v>#REF!</v>
      </c>
      <c r="DM223" s="66" t="e">
        <f>IF(#REF!="",NA(),#REF!)</f>
        <v>#REF!</v>
      </c>
      <c r="DN223" s="66" t="e">
        <f>IF(#REF!="",NA(),#REF!)</f>
        <v>#REF!</v>
      </c>
      <c r="DO223" s="66" t="e">
        <f>IF(#REF!="",NA(),#REF!)</f>
        <v>#REF!</v>
      </c>
      <c r="DP223" s="66" t="e">
        <f>IF(#REF!="",NA(),#REF!)</f>
        <v>#REF!</v>
      </c>
      <c r="DQ223" s="66" t="e">
        <f>IF(#REF!="",NA(),#REF!)</f>
        <v>#REF!</v>
      </c>
      <c r="DR223" s="66" t="e">
        <f>IF(#REF!="",NA(),#REF!)</f>
        <v>#REF!</v>
      </c>
      <c r="DS223" s="66" t="e">
        <f>IF(#REF!="",NA(),#REF!)</f>
        <v>#REF!</v>
      </c>
      <c r="DT223" s="66" t="e">
        <f>IF(#REF!="",NA(),#REF!)</f>
        <v>#REF!</v>
      </c>
      <c r="DU223" s="66" t="e">
        <f>IF(#REF!="",NA(),#REF!)</f>
        <v>#REF!</v>
      </c>
      <c r="DV223" s="66" t="e">
        <f>IF(#REF!="",NA(),#REF!)</f>
        <v>#REF!</v>
      </c>
      <c r="DW223" s="66" t="e">
        <f>IF(#REF!="",NA(),#REF!)</f>
        <v>#REF!</v>
      </c>
      <c r="DX223" s="67" t="e">
        <f>IF(#REF!="",NA(),#REF!)</f>
        <v>#REF!</v>
      </c>
      <c r="DY223" s="304"/>
      <c r="DZ223" s="324"/>
      <c r="EA223" s="68"/>
      <c r="EB223" s="58" t="s">
        <v>70</v>
      </c>
      <c r="EC223" s="310"/>
      <c r="ED223" s="312"/>
      <c r="EE223" s="313"/>
      <c r="EF223" s="313"/>
      <c r="EG223" s="313"/>
      <c r="EH223" s="313"/>
      <c r="EI223" s="313"/>
      <c r="EJ223" s="53" t="str">
        <f t="shared" si="257"/>
        <v/>
      </c>
      <c r="EK223" s="53" t="str">
        <f t="shared" si="257"/>
        <v/>
      </c>
      <c r="EL223" s="70">
        <f t="shared" si="257"/>
        <v>12.1</v>
      </c>
      <c r="EM223" t="str">
        <f t="shared" si="257"/>
        <v/>
      </c>
      <c r="EN223" t="str">
        <f t="shared" si="257"/>
        <v/>
      </c>
      <c r="EO223">
        <f t="shared" si="257"/>
        <v>4.9000000000000004</v>
      </c>
      <c r="EP223" t="str">
        <f t="shared" si="257"/>
        <v/>
      </c>
      <c r="EQ223">
        <f t="shared" si="257"/>
        <v>4.2</v>
      </c>
      <c r="ER223" t="str">
        <f t="shared" si="257"/>
        <v/>
      </c>
      <c r="ES223" t="str">
        <f t="shared" si="257"/>
        <v/>
      </c>
      <c r="ET223" t="str">
        <f t="shared" si="257"/>
        <v/>
      </c>
      <c r="EU223" t="str">
        <f t="shared" si="257"/>
        <v/>
      </c>
      <c r="EV223">
        <f t="shared" si="257"/>
        <v>17.100000000000001</v>
      </c>
      <c r="EW223" t="str">
        <f t="shared" si="257"/>
        <v/>
      </c>
      <c r="EX223">
        <f t="shared" si="257"/>
        <v>7.8</v>
      </c>
      <c r="EY223" t="str">
        <f t="shared" si="257"/>
        <v/>
      </c>
      <c r="EZ223" t="str">
        <f t="shared" si="274"/>
        <v/>
      </c>
      <c r="FA223" t="str">
        <f t="shared" si="274"/>
        <v/>
      </c>
      <c r="FB223" t="str">
        <f t="shared" si="274"/>
        <v/>
      </c>
      <c r="FC223">
        <f t="shared" si="274"/>
        <v>6</v>
      </c>
      <c r="FD223" t="str">
        <f t="shared" si="274"/>
        <v/>
      </c>
      <c r="FE223">
        <f t="shared" si="274"/>
        <v>6.5</v>
      </c>
      <c r="FF223" t="str">
        <f t="shared" si="274"/>
        <v/>
      </c>
      <c r="FG223">
        <f t="shared" si="274"/>
        <v>7</v>
      </c>
      <c r="FH223" t="str">
        <f t="shared" si="274"/>
        <v/>
      </c>
      <c r="FI223" t="str">
        <f t="shared" si="274"/>
        <v/>
      </c>
      <c r="FJ223">
        <f t="shared" si="258"/>
        <v>7.9</v>
      </c>
      <c r="FK223" t="str">
        <f t="shared" si="258"/>
        <v/>
      </c>
      <c r="FL223" t="str">
        <f t="shared" si="258"/>
        <v/>
      </c>
      <c r="FM223">
        <f t="shared" si="258"/>
        <v>6.15</v>
      </c>
      <c r="FN223" t="str">
        <f t="shared" si="258"/>
        <v/>
      </c>
      <c r="FO223" t="str">
        <f t="shared" si="258"/>
        <v/>
      </c>
      <c r="FP223" t="str">
        <f t="shared" si="258"/>
        <v/>
      </c>
      <c r="FQ223">
        <f t="shared" si="258"/>
        <v>4.4000000000000004</v>
      </c>
      <c r="FR223" t="str">
        <f t="shared" si="258"/>
        <v/>
      </c>
      <c r="FS223" t="str">
        <f t="shared" si="256"/>
        <v/>
      </c>
      <c r="FT223">
        <f t="shared" si="256"/>
        <v>2.4</v>
      </c>
      <c r="FU223" t="str">
        <f t="shared" si="256"/>
        <v/>
      </c>
      <c r="FV223" t="str">
        <f t="shared" si="256"/>
        <v/>
      </c>
      <c r="FW223" t="str">
        <f t="shared" si="256"/>
        <v/>
      </c>
      <c r="FX223" t="str">
        <f t="shared" si="256"/>
        <v/>
      </c>
      <c r="FY223">
        <f t="shared" si="256"/>
        <v>1.7</v>
      </c>
      <c r="FZ223" t="str">
        <f t="shared" si="256"/>
        <v/>
      </c>
      <c r="GA223" t="str">
        <f t="shared" si="256"/>
        <v/>
      </c>
      <c r="GB223" t="str">
        <f t="shared" si="256"/>
        <v/>
      </c>
      <c r="GC223" t="str">
        <f t="shared" si="256"/>
        <v/>
      </c>
      <c r="GD223">
        <f t="shared" si="256"/>
        <v>1.7</v>
      </c>
      <c r="GE223" t="str">
        <f t="shared" si="266"/>
        <v/>
      </c>
      <c r="GF223" t="str">
        <f t="shared" si="266"/>
        <v/>
      </c>
      <c r="GG223" t="str">
        <f t="shared" si="266"/>
        <v/>
      </c>
      <c r="GH223" t="str">
        <f t="shared" si="266"/>
        <v/>
      </c>
      <c r="GI223" t="str">
        <f t="shared" si="266"/>
        <v/>
      </c>
      <c r="GJ223" t="str">
        <f t="shared" si="266"/>
        <v/>
      </c>
      <c r="GK223" t="str">
        <f t="shared" si="266"/>
        <v/>
      </c>
      <c r="GL223" t="str">
        <f t="shared" si="266"/>
        <v/>
      </c>
      <c r="GM223" t="str">
        <f t="shared" si="266"/>
        <v/>
      </c>
      <c r="GN223" t="str">
        <f t="shared" si="266"/>
        <v/>
      </c>
      <c r="GO223" t="str">
        <f t="shared" si="266"/>
        <v/>
      </c>
      <c r="GP223" t="str">
        <f t="shared" si="266"/>
        <v/>
      </c>
      <c r="GQ223" t="str">
        <f t="shared" si="246"/>
        <v/>
      </c>
      <c r="GR223" t="str">
        <f t="shared" si="246"/>
        <v/>
      </c>
      <c r="GS223" t="str">
        <f t="shared" si="246"/>
        <v/>
      </c>
      <c r="GT223" t="str">
        <f t="shared" si="246"/>
        <v/>
      </c>
      <c r="GU223" t="str">
        <f t="shared" si="246"/>
        <v/>
      </c>
      <c r="GV223" t="str">
        <f t="shared" si="273"/>
        <v/>
      </c>
      <c r="GW223" t="str">
        <f t="shared" si="273"/>
        <v/>
      </c>
      <c r="GX223" t="str">
        <f t="shared" si="273"/>
        <v/>
      </c>
      <c r="GY223" t="str">
        <f t="shared" si="273"/>
        <v/>
      </c>
      <c r="GZ223" t="str">
        <f t="shared" si="223"/>
        <v/>
      </c>
      <c r="HA223" t="str">
        <f t="shared" si="223"/>
        <v/>
      </c>
      <c r="HB223" t="str">
        <f t="shared" si="223"/>
        <v/>
      </c>
      <c r="HC223" s="71" t="str">
        <f t="shared" si="213"/>
        <v/>
      </c>
      <c r="HD223" s="313"/>
      <c r="HE223" s="313"/>
      <c r="HF223" s="313"/>
      <c r="HG223" s="313"/>
      <c r="HH223" s="313"/>
      <c r="HI223" s="316"/>
      <c r="HM223" s="70"/>
      <c r="KC223" s="71"/>
      <c r="KE223" s="318"/>
      <c r="KF223" s="72"/>
      <c r="KG223" s="72"/>
      <c r="KH223" s="73"/>
      <c r="KI223" s="74"/>
      <c r="KJ223" s="74"/>
      <c r="KK223" s="74"/>
      <c r="KL223" s="74"/>
      <c r="KM223" s="74"/>
      <c r="KN223" s="74"/>
      <c r="KO223" s="74"/>
      <c r="KP223" s="74"/>
      <c r="KQ223" s="74"/>
      <c r="KR223" s="74"/>
      <c r="KS223" s="74"/>
      <c r="KT223" s="74"/>
      <c r="KU223" s="74"/>
      <c r="KV223" s="74"/>
      <c r="KW223" s="74"/>
      <c r="KX223" s="74"/>
      <c r="KY223" s="74"/>
      <c r="KZ223" s="74"/>
      <c r="LA223" s="74"/>
      <c r="LB223" s="74"/>
      <c r="LC223" s="74"/>
      <c r="LD223" s="74"/>
      <c r="LE223" s="74"/>
      <c r="LF223" s="74"/>
      <c r="LG223" s="74"/>
      <c r="LH223" s="74"/>
      <c r="LI223" s="74"/>
      <c r="LJ223" s="74"/>
      <c r="LK223" s="74"/>
      <c r="LL223" s="74"/>
      <c r="LM223" s="74"/>
      <c r="LN223" s="74"/>
      <c r="LO223" s="74"/>
      <c r="LP223" s="74"/>
      <c r="LQ223" s="74"/>
      <c r="LR223" s="74"/>
      <c r="LS223" s="74"/>
      <c r="LT223" s="74"/>
      <c r="LU223" s="74"/>
      <c r="LV223" s="74"/>
      <c r="LW223" s="74"/>
      <c r="LX223" s="74"/>
      <c r="LY223" s="74"/>
      <c r="LZ223" s="74"/>
    </row>
    <row r="224" spans="1:434" ht="17" thickBot="1">
      <c r="A224" s="319"/>
      <c r="B224" s="321"/>
      <c r="C224" s="308"/>
      <c r="D224" s="308"/>
      <c r="E224" s="94" t="s">
        <v>3</v>
      </c>
      <c r="F224" s="311"/>
      <c r="G224" s="100"/>
      <c r="H224" s="100"/>
      <c r="I224" s="95">
        <v>69.7</v>
      </c>
      <c r="J224" s="79"/>
      <c r="K224" s="80"/>
      <c r="L224" s="60">
        <v>56.95</v>
      </c>
      <c r="M224" s="80"/>
      <c r="N224" s="60">
        <v>46.2</v>
      </c>
      <c r="O224" s="80"/>
      <c r="P224" s="80"/>
      <c r="Q224" s="80"/>
      <c r="R224" s="80"/>
      <c r="S224" s="79">
        <v>22.4</v>
      </c>
      <c r="T224" s="79"/>
      <c r="U224" s="79">
        <v>6.2</v>
      </c>
      <c r="V224" s="80"/>
      <c r="W224" s="80"/>
      <c r="X224" s="80"/>
      <c r="Y224" s="79"/>
      <c r="Z224" s="79">
        <v>15</v>
      </c>
      <c r="AA224" s="80"/>
      <c r="AB224" s="79">
        <v>20.700000000000003</v>
      </c>
      <c r="AC224" s="80"/>
      <c r="AD224" s="79">
        <v>13</v>
      </c>
      <c r="AE224" s="79"/>
      <c r="AF224" s="80"/>
      <c r="AG224" s="79">
        <v>10.8</v>
      </c>
      <c r="AH224" s="80"/>
      <c r="AI224" s="80"/>
      <c r="AJ224" s="77">
        <v>13.599999999999994</v>
      </c>
      <c r="AK224" s="96"/>
      <c r="AL224" s="96"/>
      <c r="AM224" s="96"/>
      <c r="AN224" s="97">
        <v>16.399999999999999</v>
      </c>
      <c r="AO224" s="96"/>
      <c r="AP224" s="96"/>
      <c r="AQ224" s="97">
        <v>7.8</v>
      </c>
      <c r="AR224" s="96"/>
      <c r="AS224" s="96"/>
      <c r="AT224" s="96"/>
      <c r="AU224" s="96"/>
      <c r="AV224" s="97">
        <v>4.2</v>
      </c>
      <c r="AW224" s="96"/>
      <c r="AX224" s="96"/>
      <c r="AY224" s="97"/>
      <c r="AZ224" s="97"/>
      <c r="BA224" s="98">
        <v>4.8</v>
      </c>
      <c r="BC224" s="319"/>
      <c r="BD224">
        <v>0</v>
      </c>
      <c r="BE224" s="49" t="e">
        <f t="shared" si="259"/>
        <v>#N/A</v>
      </c>
      <c r="BF224" s="49" t="e">
        <f t="shared" si="259"/>
        <v>#N/A</v>
      </c>
      <c r="BG224" s="84">
        <f t="shared" si="278"/>
        <v>69.7</v>
      </c>
      <c r="BH224" s="85" t="e">
        <f t="shared" si="278"/>
        <v>#N/A</v>
      </c>
      <c r="BI224" s="85" t="e">
        <f t="shared" si="278"/>
        <v>#N/A</v>
      </c>
      <c r="BJ224" s="85">
        <f t="shared" si="278"/>
        <v>56.95</v>
      </c>
      <c r="BK224" s="85" t="e">
        <f t="shared" si="278"/>
        <v>#N/A</v>
      </c>
      <c r="BL224" s="85">
        <f t="shared" si="278"/>
        <v>46.2</v>
      </c>
      <c r="BM224" s="85" t="e">
        <f t="shared" si="278"/>
        <v>#N/A</v>
      </c>
      <c r="BN224" s="85" t="e">
        <f t="shared" si="278"/>
        <v>#N/A</v>
      </c>
      <c r="BO224" s="85" t="e">
        <f t="shared" si="278"/>
        <v>#N/A</v>
      </c>
      <c r="BP224" s="85" t="e">
        <f t="shared" si="278"/>
        <v>#N/A</v>
      </c>
      <c r="BQ224" s="85">
        <f t="shared" si="278"/>
        <v>22.4</v>
      </c>
      <c r="BR224" s="85" t="e">
        <f t="shared" si="278"/>
        <v>#N/A</v>
      </c>
      <c r="BS224" s="85">
        <f t="shared" si="278"/>
        <v>6.2</v>
      </c>
      <c r="BT224" s="85" t="e">
        <f t="shared" si="278"/>
        <v>#N/A</v>
      </c>
      <c r="BU224" s="85" t="e">
        <f t="shared" si="278"/>
        <v>#N/A</v>
      </c>
      <c r="BV224" s="85" t="e">
        <f t="shared" si="278"/>
        <v>#N/A</v>
      </c>
      <c r="BW224" s="85" t="e">
        <f t="shared" si="279"/>
        <v>#N/A</v>
      </c>
      <c r="BX224" s="85">
        <f t="shared" si="279"/>
        <v>15</v>
      </c>
      <c r="BY224" s="85" t="e">
        <f t="shared" si="279"/>
        <v>#N/A</v>
      </c>
      <c r="BZ224" s="85">
        <f t="shared" si="279"/>
        <v>20.700000000000003</v>
      </c>
      <c r="CA224" s="85" t="e">
        <f t="shared" si="279"/>
        <v>#N/A</v>
      </c>
      <c r="CB224" s="85">
        <f t="shared" si="279"/>
        <v>13</v>
      </c>
      <c r="CC224" s="85" t="e">
        <f t="shared" si="279"/>
        <v>#N/A</v>
      </c>
      <c r="CD224" s="85" t="e">
        <f t="shared" si="279"/>
        <v>#N/A</v>
      </c>
      <c r="CE224" s="85">
        <f t="shared" si="279"/>
        <v>10.8</v>
      </c>
      <c r="CF224" s="85" t="e">
        <f t="shared" si="279"/>
        <v>#N/A</v>
      </c>
      <c r="CG224" s="85" t="e">
        <f t="shared" si="279"/>
        <v>#N/A</v>
      </c>
      <c r="CH224" s="85">
        <f t="shared" si="279"/>
        <v>13.599999999999994</v>
      </c>
      <c r="CI224" s="85" t="e">
        <f t="shared" si="279"/>
        <v>#N/A</v>
      </c>
      <c r="CJ224" s="85" t="e">
        <f t="shared" si="279"/>
        <v>#N/A</v>
      </c>
      <c r="CK224" s="85" t="e">
        <f t="shared" si="279"/>
        <v>#N/A</v>
      </c>
      <c r="CL224" s="85">
        <f t="shared" si="279"/>
        <v>16.399999999999999</v>
      </c>
      <c r="CM224" s="85" t="e">
        <f t="shared" si="280"/>
        <v>#N/A</v>
      </c>
      <c r="CN224" s="85" t="e">
        <f t="shared" si="280"/>
        <v>#N/A</v>
      </c>
      <c r="CO224" s="85">
        <f t="shared" si="280"/>
        <v>7.8</v>
      </c>
      <c r="CP224" s="85" t="e">
        <f t="shared" si="280"/>
        <v>#N/A</v>
      </c>
      <c r="CQ224" s="85" t="e">
        <f t="shared" si="280"/>
        <v>#N/A</v>
      </c>
      <c r="CR224" s="85" t="e">
        <f t="shared" si="280"/>
        <v>#N/A</v>
      </c>
      <c r="CS224" s="85" t="e">
        <f t="shared" si="280"/>
        <v>#N/A</v>
      </c>
      <c r="CT224" s="85">
        <f t="shared" si="280"/>
        <v>4.2</v>
      </c>
      <c r="CU224" s="85" t="e">
        <f t="shared" si="280"/>
        <v>#N/A</v>
      </c>
      <c r="CV224" s="85" t="e">
        <f t="shared" si="280"/>
        <v>#N/A</v>
      </c>
      <c r="CW224" s="85" t="e">
        <f t="shared" si="280"/>
        <v>#N/A</v>
      </c>
      <c r="CX224" s="85" t="e">
        <f t="shared" si="280"/>
        <v>#N/A</v>
      </c>
      <c r="CY224" s="85">
        <f t="shared" si="280"/>
        <v>4.8</v>
      </c>
      <c r="CZ224" s="85" t="e">
        <f>IF(#REF!="",NA(),#REF!)</f>
        <v>#REF!</v>
      </c>
      <c r="DA224" s="85" t="e">
        <f>IF(#REF!="",NA(),#REF!)</f>
        <v>#REF!</v>
      </c>
      <c r="DB224" s="85" t="e">
        <f>IF(#REF!="",NA(),#REF!)</f>
        <v>#REF!</v>
      </c>
      <c r="DC224" s="85" t="e">
        <f>IF(#REF!="",NA(),#REF!)</f>
        <v>#REF!</v>
      </c>
      <c r="DD224" s="85" t="e">
        <f>IF(#REF!="",NA(),#REF!)</f>
        <v>#REF!</v>
      </c>
      <c r="DE224" s="85" t="e">
        <f>IF(#REF!="",NA(),#REF!)</f>
        <v>#REF!</v>
      </c>
      <c r="DF224" s="85" t="e">
        <f>IF(#REF!="",NA(),#REF!)</f>
        <v>#REF!</v>
      </c>
      <c r="DG224" s="85" t="e">
        <f>IF(#REF!="",NA(),#REF!)</f>
        <v>#REF!</v>
      </c>
      <c r="DH224" s="85" t="e">
        <f>IF(#REF!="",NA(),#REF!)</f>
        <v>#REF!</v>
      </c>
      <c r="DI224" s="85" t="e">
        <f>IF(#REF!="",NA(),#REF!)</f>
        <v>#REF!</v>
      </c>
      <c r="DJ224" s="85" t="e">
        <f>IF(#REF!="",NA(),#REF!)</f>
        <v>#REF!</v>
      </c>
      <c r="DK224" s="85" t="e">
        <f>IF(#REF!="",NA(),#REF!)</f>
        <v>#REF!</v>
      </c>
      <c r="DL224" s="85" t="e">
        <f>IF(#REF!="",NA(),#REF!)</f>
        <v>#REF!</v>
      </c>
      <c r="DM224" s="85" t="e">
        <f>IF(#REF!="",NA(),#REF!)</f>
        <v>#REF!</v>
      </c>
      <c r="DN224" s="85" t="e">
        <f>IF(#REF!="",NA(),#REF!)</f>
        <v>#REF!</v>
      </c>
      <c r="DO224" s="85" t="e">
        <f>IF(#REF!="",NA(),#REF!)</f>
        <v>#REF!</v>
      </c>
      <c r="DP224" s="85" t="e">
        <f>IF(#REF!="",NA(),#REF!)</f>
        <v>#REF!</v>
      </c>
      <c r="DQ224" s="85" t="e">
        <f>IF(#REF!="",NA(),#REF!)</f>
        <v>#REF!</v>
      </c>
      <c r="DR224" s="85" t="e">
        <f>IF(#REF!="",NA(),#REF!)</f>
        <v>#REF!</v>
      </c>
      <c r="DS224" s="85" t="e">
        <f>IF(#REF!="",NA(),#REF!)</f>
        <v>#REF!</v>
      </c>
      <c r="DT224" s="85" t="e">
        <f>IF(#REF!="",NA(),#REF!)</f>
        <v>#REF!</v>
      </c>
      <c r="DU224" s="85" t="e">
        <f>IF(#REF!="",NA(),#REF!)</f>
        <v>#REF!</v>
      </c>
      <c r="DV224" s="85" t="e">
        <f>IF(#REF!="",NA(),#REF!)</f>
        <v>#REF!</v>
      </c>
      <c r="DW224" s="85" t="e">
        <f>IF(#REF!="",NA(),#REF!)</f>
        <v>#REF!</v>
      </c>
      <c r="DX224" s="86" t="e">
        <f>IF(#REF!="",NA(),#REF!)</f>
        <v>#REF!</v>
      </c>
      <c r="DY224" s="305"/>
      <c r="DZ224" s="325"/>
      <c r="EA224" s="87"/>
      <c r="EB224" s="58" t="s">
        <v>3</v>
      </c>
      <c r="EC224" s="311"/>
      <c r="ED224" s="312"/>
      <c r="EE224" s="313"/>
      <c r="EF224" s="313"/>
      <c r="EG224" s="313"/>
      <c r="EH224" s="313"/>
      <c r="EI224" s="313"/>
      <c r="EJ224" s="53" t="str">
        <f t="shared" si="257"/>
        <v/>
      </c>
      <c r="EK224" s="53" t="str">
        <f t="shared" si="257"/>
        <v/>
      </c>
      <c r="EL224" s="88">
        <f t="shared" si="257"/>
        <v>69.7</v>
      </c>
      <c r="EM224" s="89" t="str">
        <f t="shared" si="257"/>
        <v/>
      </c>
      <c r="EN224" s="89" t="str">
        <f t="shared" si="257"/>
        <v/>
      </c>
      <c r="EO224" s="89">
        <f t="shared" si="257"/>
        <v>56.95</v>
      </c>
      <c r="EP224" s="89" t="str">
        <f t="shared" si="257"/>
        <v/>
      </c>
      <c r="EQ224" s="89">
        <f t="shared" si="257"/>
        <v>46.2</v>
      </c>
      <c r="ER224" s="89" t="str">
        <f t="shared" si="257"/>
        <v/>
      </c>
      <c r="ES224" s="89" t="str">
        <f t="shared" si="257"/>
        <v/>
      </c>
      <c r="ET224" s="89" t="str">
        <f t="shared" ref="ET224:FD254" si="281">IF(ISNUMBER(BO224),BO224,"")</f>
        <v/>
      </c>
      <c r="EU224" s="89" t="str">
        <f t="shared" si="281"/>
        <v/>
      </c>
      <c r="EV224" s="89">
        <f t="shared" si="281"/>
        <v>22.4</v>
      </c>
      <c r="EW224" s="89" t="str">
        <f t="shared" si="281"/>
        <v/>
      </c>
      <c r="EX224" s="89">
        <f t="shared" si="281"/>
        <v>6.2</v>
      </c>
      <c r="EY224" s="89" t="str">
        <f t="shared" si="281"/>
        <v/>
      </c>
      <c r="EZ224" s="89" t="str">
        <f t="shared" si="274"/>
        <v/>
      </c>
      <c r="FA224" s="89" t="str">
        <f t="shared" si="274"/>
        <v/>
      </c>
      <c r="FB224" s="89" t="str">
        <f t="shared" si="274"/>
        <v/>
      </c>
      <c r="FC224" s="89">
        <f t="shared" si="274"/>
        <v>15</v>
      </c>
      <c r="FD224" s="89" t="str">
        <f t="shared" si="274"/>
        <v/>
      </c>
      <c r="FE224" s="89">
        <f t="shared" si="274"/>
        <v>20.700000000000003</v>
      </c>
      <c r="FF224" s="89" t="str">
        <f t="shared" si="274"/>
        <v/>
      </c>
      <c r="FG224" s="89">
        <f t="shared" si="274"/>
        <v>13</v>
      </c>
      <c r="FH224" s="89" t="str">
        <f t="shared" si="274"/>
        <v/>
      </c>
      <c r="FI224" s="89" t="str">
        <f t="shared" si="274"/>
        <v/>
      </c>
      <c r="FJ224" s="89">
        <f t="shared" si="258"/>
        <v>10.8</v>
      </c>
      <c r="FK224" s="89" t="str">
        <f t="shared" si="258"/>
        <v/>
      </c>
      <c r="FL224" s="89" t="str">
        <f t="shared" si="258"/>
        <v/>
      </c>
      <c r="FM224" s="89">
        <f t="shared" si="258"/>
        <v>13.599999999999994</v>
      </c>
      <c r="FN224" s="89" t="str">
        <f t="shared" si="258"/>
        <v/>
      </c>
      <c r="FO224" s="89" t="str">
        <f t="shared" si="258"/>
        <v/>
      </c>
      <c r="FP224" s="89" t="str">
        <f t="shared" si="258"/>
        <v/>
      </c>
      <c r="FQ224" s="89">
        <f t="shared" si="258"/>
        <v>16.399999999999999</v>
      </c>
      <c r="FR224" s="89" t="str">
        <f t="shared" si="258"/>
        <v/>
      </c>
      <c r="FS224" s="89" t="str">
        <f t="shared" si="256"/>
        <v/>
      </c>
      <c r="FT224" s="89">
        <f t="shared" si="256"/>
        <v>7.8</v>
      </c>
      <c r="FU224" s="89" t="str">
        <f t="shared" si="256"/>
        <v/>
      </c>
      <c r="FV224" s="89" t="str">
        <f t="shared" si="256"/>
        <v/>
      </c>
      <c r="FW224" s="89" t="str">
        <f t="shared" si="256"/>
        <v/>
      </c>
      <c r="FX224" s="89" t="str">
        <f t="shared" si="256"/>
        <v/>
      </c>
      <c r="FY224" s="89">
        <f t="shared" si="256"/>
        <v>4.2</v>
      </c>
      <c r="FZ224" s="89" t="str">
        <f t="shared" si="256"/>
        <v/>
      </c>
      <c r="GA224" s="89" t="str">
        <f t="shared" si="256"/>
        <v/>
      </c>
      <c r="GB224" s="89" t="str">
        <f t="shared" si="256"/>
        <v/>
      </c>
      <c r="GC224" s="89" t="str">
        <f t="shared" si="256"/>
        <v/>
      </c>
      <c r="GD224" s="89">
        <f t="shared" si="256"/>
        <v>4.8</v>
      </c>
      <c r="GE224" s="89" t="str">
        <f t="shared" si="266"/>
        <v/>
      </c>
      <c r="GF224" s="89" t="str">
        <f t="shared" si="266"/>
        <v/>
      </c>
      <c r="GG224" s="89" t="str">
        <f t="shared" si="266"/>
        <v/>
      </c>
      <c r="GH224" s="89" t="str">
        <f t="shared" si="266"/>
        <v/>
      </c>
      <c r="GI224" s="89" t="str">
        <f t="shared" si="266"/>
        <v/>
      </c>
      <c r="GJ224" s="89" t="str">
        <f t="shared" si="266"/>
        <v/>
      </c>
      <c r="GK224" s="89" t="str">
        <f t="shared" si="266"/>
        <v/>
      </c>
      <c r="GL224" s="89" t="str">
        <f t="shared" si="266"/>
        <v/>
      </c>
      <c r="GM224" s="89" t="str">
        <f t="shared" si="266"/>
        <v/>
      </c>
      <c r="GN224" s="89" t="str">
        <f t="shared" si="266"/>
        <v/>
      </c>
      <c r="GO224" s="89" t="str">
        <f t="shared" si="266"/>
        <v/>
      </c>
      <c r="GP224" s="89" t="str">
        <f t="shared" si="266"/>
        <v/>
      </c>
      <c r="GQ224" s="89" t="str">
        <f t="shared" si="246"/>
        <v/>
      </c>
      <c r="GR224" s="89" t="str">
        <f t="shared" si="246"/>
        <v/>
      </c>
      <c r="GS224" s="89" t="str">
        <f t="shared" si="246"/>
        <v/>
      </c>
      <c r="GT224" s="89" t="str">
        <f t="shared" si="246"/>
        <v/>
      </c>
      <c r="GU224" s="89" t="str">
        <f t="shared" si="246"/>
        <v/>
      </c>
      <c r="GV224" s="89" t="str">
        <f t="shared" si="273"/>
        <v/>
      </c>
      <c r="GW224" s="89" t="str">
        <f t="shared" si="273"/>
        <v/>
      </c>
      <c r="GX224" s="89" t="str">
        <f t="shared" si="273"/>
        <v/>
      </c>
      <c r="GY224" s="89" t="str">
        <f t="shared" si="273"/>
        <v/>
      </c>
      <c r="GZ224" s="89" t="str">
        <f t="shared" si="223"/>
        <v/>
      </c>
      <c r="HA224" s="89" t="str">
        <f t="shared" si="223"/>
        <v/>
      </c>
      <c r="HB224" s="89" t="str">
        <f t="shared" si="223"/>
        <v/>
      </c>
      <c r="HC224" s="90" t="str">
        <f t="shared" si="213"/>
        <v/>
      </c>
      <c r="HD224" s="313"/>
      <c r="HE224" s="313"/>
      <c r="HF224" s="313"/>
      <c r="HG224" s="313"/>
      <c r="HH224" s="313"/>
      <c r="HI224" s="316"/>
      <c r="HM224" s="88"/>
      <c r="HN224" s="89"/>
      <c r="HO224" s="89"/>
      <c r="HP224" s="89"/>
      <c r="HQ224" s="89"/>
      <c r="HR224" s="89"/>
      <c r="HS224" s="89"/>
      <c r="HT224" s="89"/>
      <c r="HU224" s="89"/>
      <c r="HV224" s="89"/>
      <c r="HW224" s="89"/>
      <c r="HX224" s="89"/>
      <c r="HY224" s="89"/>
      <c r="HZ224" s="89"/>
      <c r="IA224" s="89"/>
      <c r="IB224" s="89"/>
      <c r="IC224" s="89"/>
      <c r="ID224" s="89"/>
      <c r="IE224" s="89"/>
      <c r="IF224" s="89"/>
      <c r="IG224" s="89"/>
      <c r="IH224" s="89"/>
      <c r="II224" s="89"/>
      <c r="IJ224" s="89"/>
      <c r="IK224" s="89"/>
      <c r="IL224" s="89"/>
      <c r="IM224" s="89"/>
      <c r="IN224" s="89"/>
      <c r="IO224" s="89"/>
      <c r="IP224" s="89"/>
      <c r="IQ224" s="89"/>
      <c r="IR224" s="89"/>
      <c r="IS224" s="89"/>
      <c r="IT224" s="89"/>
      <c r="IU224" s="89"/>
      <c r="IV224" s="89"/>
      <c r="IW224" s="89"/>
      <c r="IX224" s="89"/>
      <c r="IY224" s="89"/>
      <c r="IZ224" s="89"/>
      <c r="JA224" s="89"/>
      <c r="JB224" s="89"/>
      <c r="JC224" s="89"/>
      <c r="JD224" s="89"/>
      <c r="JE224" s="89"/>
      <c r="JF224" s="89"/>
      <c r="JG224" s="89"/>
      <c r="JH224" s="89"/>
      <c r="JI224" s="89"/>
      <c r="JJ224" s="89"/>
      <c r="JK224" s="89"/>
      <c r="JL224" s="89"/>
      <c r="JM224" s="89"/>
      <c r="JN224" s="89"/>
      <c r="JO224" s="89"/>
      <c r="JP224" s="89"/>
      <c r="JQ224" s="89"/>
      <c r="JR224" s="89"/>
      <c r="JS224" s="89"/>
      <c r="JT224" s="89"/>
      <c r="JU224" s="89"/>
      <c r="JV224" s="89"/>
      <c r="JW224" s="89"/>
      <c r="JX224" s="89"/>
      <c r="JY224" s="89"/>
      <c r="JZ224" s="89"/>
      <c r="KA224" s="89"/>
      <c r="KB224" s="89"/>
      <c r="KC224" s="90"/>
      <c r="KE224" s="318"/>
      <c r="KF224" s="91"/>
      <c r="KG224" s="91"/>
      <c r="KH224" s="92"/>
      <c r="KI224" s="93"/>
      <c r="KJ224" s="93"/>
      <c r="KK224" s="93"/>
      <c r="KL224" s="93"/>
      <c r="KM224" s="93"/>
      <c r="KN224" s="93"/>
      <c r="KO224" s="93"/>
      <c r="KP224" s="93"/>
      <c r="KQ224" s="93"/>
      <c r="KR224" s="93"/>
      <c r="KS224" s="93"/>
      <c r="KT224" s="93"/>
      <c r="KU224" s="93"/>
      <c r="KV224" s="93"/>
      <c r="KW224" s="93"/>
      <c r="KX224" s="93"/>
      <c r="KY224" s="93"/>
      <c r="KZ224" s="93"/>
      <c r="LA224" s="93"/>
      <c r="LB224" s="93"/>
      <c r="LC224" s="93"/>
      <c r="LD224" s="93"/>
      <c r="LE224" s="93"/>
      <c r="LF224" s="93"/>
      <c r="LG224" s="93"/>
      <c r="LH224" s="93"/>
      <c r="LI224" s="93"/>
      <c r="LJ224" s="93"/>
      <c r="LK224" s="93"/>
      <c r="LL224" s="93"/>
      <c r="LM224" s="93"/>
      <c r="LN224" s="93"/>
      <c r="LO224" s="93"/>
      <c r="LP224" s="93"/>
      <c r="LQ224" s="93"/>
      <c r="LR224" s="93"/>
      <c r="LS224" s="93"/>
      <c r="LT224" s="93"/>
      <c r="LU224" s="93"/>
      <c r="LV224" s="93"/>
      <c r="LW224" s="93"/>
      <c r="LX224" s="93"/>
      <c r="LY224" s="93"/>
      <c r="LZ224" s="93"/>
    </row>
    <row r="225" spans="1:434" ht="15" customHeight="1" thickBot="1">
      <c r="A225" s="319" t="s">
        <v>44</v>
      </c>
      <c r="B225" s="307">
        <v>16</v>
      </c>
      <c r="C225" s="306">
        <f ca="1">_xlfn.DAYS(TODAY(),F225)</f>
        <v>2601</v>
      </c>
      <c r="D225" s="306" t="s">
        <v>124</v>
      </c>
      <c r="E225" s="41" t="s">
        <v>65</v>
      </c>
      <c r="F225" s="309">
        <v>42831</v>
      </c>
      <c r="G225" s="99"/>
      <c r="H225" s="99"/>
      <c r="I225" s="43">
        <v>0</v>
      </c>
      <c r="J225" s="44"/>
      <c r="K225" s="45"/>
      <c r="L225" s="44">
        <v>195</v>
      </c>
      <c r="M225" s="45"/>
      <c r="N225" s="44">
        <v>55</v>
      </c>
      <c r="O225" s="45"/>
      <c r="P225" s="45"/>
      <c r="Q225" s="45"/>
      <c r="R225" s="45"/>
      <c r="S225" s="44">
        <v>208</v>
      </c>
      <c r="T225" s="44"/>
      <c r="U225" s="44"/>
      <c r="V225" s="45"/>
      <c r="W225" s="45"/>
      <c r="X225" s="45"/>
      <c r="Y225" s="44"/>
      <c r="Z225" s="44">
        <v>122</v>
      </c>
      <c r="AA225" s="45"/>
      <c r="AB225" s="44">
        <v>92</v>
      </c>
      <c r="AC225" s="45"/>
      <c r="AD225" s="44"/>
      <c r="AE225" s="44">
        <v>146</v>
      </c>
      <c r="AF225" s="45"/>
      <c r="AG225" s="44">
        <v>48</v>
      </c>
      <c r="AH225" s="45"/>
      <c r="AI225" s="45"/>
      <c r="AJ225" s="44"/>
      <c r="AK225" s="46"/>
      <c r="AL225" s="46"/>
      <c r="AM225" s="46"/>
      <c r="AN225" s="47">
        <v>21</v>
      </c>
      <c r="AO225" s="46"/>
      <c r="AP225" s="46"/>
      <c r="AQ225" s="47">
        <v>1</v>
      </c>
      <c r="AR225" s="46"/>
      <c r="AS225" s="46"/>
      <c r="AT225" s="46"/>
      <c r="AU225" s="46"/>
      <c r="AV225" s="47">
        <v>1</v>
      </c>
      <c r="AW225" s="46"/>
      <c r="AX225" s="46"/>
      <c r="AY225" s="47"/>
      <c r="AZ225" s="47"/>
      <c r="BA225" s="48">
        <v>1</v>
      </c>
      <c r="BC225" s="319" t="s">
        <v>44</v>
      </c>
      <c r="BD225">
        <v>0</v>
      </c>
      <c r="BE225" s="49" t="e">
        <f t="shared" ref="BE225:BT239" si="282">IF(G225="",NA(),G225)</f>
        <v>#N/A</v>
      </c>
      <c r="BF225" s="49" t="e">
        <f t="shared" si="282"/>
        <v>#N/A</v>
      </c>
      <c r="BG225" s="49">
        <f t="shared" si="278"/>
        <v>0</v>
      </c>
      <c r="BH225" s="50" t="e">
        <f t="shared" si="278"/>
        <v>#N/A</v>
      </c>
      <c r="BI225" s="50" t="e">
        <f t="shared" si="278"/>
        <v>#N/A</v>
      </c>
      <c r="BJ225" s="50">
        <f t="shared" si="278"/>
        <v>195</v>
      </c>
      <c r="BK225" s="50" t="e">
        <f t="shared" si="278"/>
        <v>#N/A</v>
      </c>
      <c r="BL225" s="50">
        <f t="shared" si="278"/>
        <v>55</v>
      </c>
      <c r="BM225" s="50" t="e">
        <f t="shared" si="278"/>
        <v>#N/A</v>
      </c>
      <c r="BN225" s="50" t="e">
        <f t="shared" si="278"/>
        <v>#N/A</v>
      </c>
      <c r="BO225" s="50" t="e">
        <f t="shared" si="278"/>
        <v>#N/A</v>
      </c>
      <c r="BP225" s="50" t="e">
        <f t="shared" si="278"/>
        <v>#N/A</v>
      </c>
      <c r="BQ225" s="50">
        <f t="shared" si="278"/>
        <v>208</v>
      </c>
      <c r="BR225" s="50" t="e">
        <f t="shared" si="278"/>
        <v>#N/A</v>
      </c>
      <c r="BS225" s="50" t="e">
        <f t="shared" si="278"/>
        <v>#N/A</v>
      </c>
      <c r="BT225" s="50" t="e">
        <f t="shared" si="278"/>
        <v>#N/A</v>
      </c>
      <c r="BU225" s="50" t="e">
        <f t="shared" si="278"/>
        <v>#N/A</v>
      </c>
      <c r="BV225" s="50" t="e">
        <f t="shared" si="278"/>
        <v>#N/A</v>
      </c>
      <c r="BW225" s="50" t="e">
        <f t="shared" si="279"/>
        <v>#N/A</v>
      </c>
      <c r="BX225" s="50">
        <f t="shared" si="279"/>
        <v>122</v>
      </c>
      <c r="BY225" s="50" t="e">
        <f t="shared" si="279"/>
        <v>#N/A</v>
      </c>
      <c r="BZ225" s="50">
        <f t="shared" si="279"/>
        <v>92</v>
      </c>
      <c r="CA225" s="50" t="e">
        <f t="shared" si="279"/>
        <v>#N/A</v>
      </c>
      <c r="CB225" s="50" t="e">
        <f t="shared" si="279"/>
        <v>#N/A</v>
      </c>
      <c r="CC225" s="50">
        <f t="shared" si="279"/>
        <v>146</v>
      </c>
      <c r="CD225" s="50" t="e">
        <f t="shared" si="279"/>
        <v>#N/A</v>
      </c>
      <c r="CE225" s="50">
        <f t="shared" si="279"/>
        <v>48</v>
      </c>
      <c r="CF225" s="50" t="e">
        <f t="shared" si="279"/>
        <v>#N/A</v>
      </c>
      <c r="CG225" s="50" t="e">
        <f t="shared" si="279"/>
        <v>#N/A</v>
      </c>
      <c r="CH225" s="50" t="e">
        <f t="shared" si="279"/>
        <v>#N/A</v>
      </c>
      <c r="CI225" s="50" t="e">
        <f t="shared" si="279"/>
        <v>#N/A</v>
      </c>
      <c r="CJ225" s="50" t="e">
        <f t="shared" si="279"/>
        <v>#N/A</v>
      </c>
      <c r="CK225" s="50" t="e">
        <f t="shared" si="279"/>
        <v>#N/A</v>
      </c>
      <c r="CL225" s="50">
        <f t="shared" si="279"/>
        <v>21</v>
      </c>
      <c r="CM225" s="50" t="e">
        <f t="shared" si="280"/>
        <v>#N/A</v>
      </c>
      <c r="CN225" s="50" t="e">
        <f t="shared" si="280"/>
        <v>#N/A</v>
      </c>
      <c r="CO225" s="50">
        <f t="shared" si="280"/>
        <v>1</v>
      </c>
      <c r="CP225" s="50" t="e">
        <f t="shared" si="280"/>
        <v>#N/A</v>
      </c>
      <c r="CQ225" s="50" t="e">
        <f t="shared" si="280"/>
        <v>#N/A</v>
      </c>
      <c r="CR225" s="50" t="e">
        <f t="shared" si="280"/>
        <v>#N/A</v>
      </c>
      <c r="CS225" s="50" t="e">
        <f t="shared" si="280"/>
        <v>#N/A</v>
      </c>
      <c r="CT225" s="50">
        <f t="shared" si="280"/>
        <v>1</v>
      </c>
      <c r="CU225" s="50" t="e">
        <f t="shared" si="280"/>
        <v>#N/A</v>
      </c>
      <c r="CV225" s="50" t="e">
        <f t="shared" si="280"/>
        <v>#N/A</v>
      </c>
      <c r="CW225" s="50" t="e">
        <f t="shared" si="280"/>
        <v>#N/A</v>
      </c>
      <c r="CX225" s="50" t="e">
        <f t="shared" si="280"/>
        <v>#N/A</v>
      </c>
      <c r="CY225" s="50">
        <f t="shared" si="280"/>
        <v>1</v>
      </c>
      <c r="CZ225" s="50" t="e">
        <f>IF(#REF!="",NA(),#REF!)</f>
        <v>#REF!</v>
      </c>
      <c r="DA225" s="50" t="e">
        <f>IF(#REF!="",NA(),#REF!)</f>
        <v>#REF!</v>
      </c>
      <c r="DB225" s="50" t="e">
        <f>IF(#REF!="",NA(),#REF!)</f>
        <v>#REF!</v>
      </c>
      <c r="DC225" s="50" t="e">
        <f>IF(#REF!="",NA(),#REF!)</f>
        <v>#REF!</v>
      </c>
      <c r="DD225" s="50" t="e">
        <f>IF(#REF!="",NA(),#REF!)</f>
        <v>#REF!</v>
      </c>
      <c r="DE225" s="50" t="e">
        <f>IF(#REF!="",NA(),#REF!)</f>
        <v>#REF!</v>
      </c>
      <c r="DF225" s="50" t="e">
        <f>IF(#REF!="",NA(),#REF!)</f>
        <v>#REF!</v>
      </c>
      <c r="DG225" s="50" t="e">
        <f>IF(#REF!="",NA(),#REF!)</f>
        <v>#REF!</v>
      </c>
      <c r="DH225" s="50" t="e">
        <f>IF(#REF!="",NA(),#REF!)</f>
        <v>#REF!</v>
      </c>
      <c r="DI225" s="50" t="e">
        <f>IF(#REF!="",NA(),#REF!)</f>
        <v>#REF!</v>
      </c>
      <c r="DJ225" s="50" t="e">
        <f>IF(#REF!="",NA(),#REF!)</f>
        <v>#REF!</v>
      </c>
      <c r="DK225" s="50" t="e">
        <f>IF(#REF!="",NA(),#REF!)</f>
        <v>#REF!</v>
      </c>
      <c r="DL225" s="50" t="e">
        <f>IF(#REF!="",NA(),#REF!)</f>
        <v>#REF!</v>
      </c>
      <c r="DM225" s="50" t="e">
        <f>IF(#REF!="",NA(),#REF!)</f>
        <v>#REF!</v>
      </c>
      <c r="DN225" s="50" t="e">
        <f>IF(#REF!="",NA(),#REF!)</f>
        <v>#REF!</v>
      </c>
      <c r="DO225" s="50" t="e">
        <f>IF(#REF!="",NA(),#REF!)</f>
        <v>#REF!</v>
      </c>
      <c r="DP225" s="50" t="e">
        <f>IF(#REF!="",NA(),#REF!)</f>
        <v>#REF!</v>
      </c>
      <c r="DQ225" s="50" t="e">
        <f>IF(#REF!="",NA(),#REF!)</f>
        <v>#REF!</v>
      </c>
      <c r="DR225" s="50" t="e">
        <f>IF(#REF!="",NA(),#REF!)</f>
        <v>#REF!</v>
      </c>
      <c r="DS225" s="50" t="e">
        <f>IF(#REF!="",NA(),#REF!)</f>
        <v>#REF!</v>
      </c>
      <c r="DT225" s="50" t="e">
        <f>IF(#REF!="",NA(),#REF!)</f>
        <v>#REF!</v>
      </c>
      <c r="DU225" s="50" t="e">
        <f>IF(#REF!="",NA(),#REF!)</f>
        <v>#REF!</v>
      </c>
      <c r="DV225" s="50" t="e">
        <f>IF(#REF!="",NA(),#REF!)</f>
        <v>#REF!</v>
      </c>
      <c r="DW225" s="50" t="e">
        <f>IF(#REF!="",NA(),#REF!)</f>
        <v>#REF!</v>
      </c>
      <c r="DX225" s="51" t="e">
        <f>IF(#REF!="",NA(),#REF!)</f>
        <v>#REF!</v>
      </c>
      <c r="DY225" s="303">
        <f ca="1">_xlfn.DAYS(TODAY(),EC225)</f>
        <v>2601</v>
      </c>
      <c r="DZ225" s="306" t="s">
        <v>124</v>
      </c>
      <c r="EA225" s="52">
        <f t="shared" ref="EA225" si="283">SUM(EL225:HC225)</f>
        <v>890</v>
      </c>
      <c r="EB225" s="41" t="s">
        <v>65</v>
      </c>
      <c r="EC225" s="309">
        <v>42831</v>
      </c>
      <c r="ED225" s="312"/>
      <c r="EE225" s="313"/>
      <c r="EF225" s="313"/>
      <c r="EG225" s="313"/>
      <c r="EH225" s="313"/>
      <c r="EI225" s="313"/>
      <c r="EJ225" s="53" t="str">
        <f t="shared" ref="EJ225:ES250" si="284">IF(ISNUMBER(BE225),BE225,"")</f>
        <v/>
      </c>
      <c r="EK225" s="53" t="str">
        <f t="shared" si="284"/>
        <v/>
      </c>
      <c r="EL225" s="53">
        <f t="shared" si="284"/>
        <v>0</v>
      </c>
      <c r="EM225" s="54" t="str">
        <f t="shared" si="284"/>
        <v/>
      </c>
      <c r="EN225" s="54" t="str">
        <f t="shared" si="284"/>
        <v/>
      </c>
      <c r="EO225" s="54">
        <f t="shared" si="284"/>
        <v>195</v>
      </c>
      <c r="EP225" s="54" t="str">
        <f t="shared" si="284"/>
        <v/>
      </c>
      <c r="EQ225" s="54">
        <f t="shared" si="284"/>
        <v>55</v>
      </c>
      <c r="ER225" s="54" t="str">
        <f t="shared" si="284"/>
        <v/>
      </c>
      <c r="ES225" s="54" t="str">
        <f t="shared" si="284"/>
        <v/>
      </c>
      <c r="ET225" s="54" t="str">
        <f t="shared" si="281"/>
        <v/>
      </c>
      <c r="EU225" s="54" t="str">
        <f t="shared" si="281"/>
        <v/>
      </c>
      <c r="EV225" s="54">
        <f t="shared" si="281"/>
        <v>208</v>
      </c>
      <c r="EW225" s="54" t="str">
        <f t="shared" si="281"/>
        <v/>
      </c>
      <c r="EX225" s="54" t="str">
        <f t="shared" si="281"/>
        <v/>
      </c>
      <c r="EY225" s="54" t="str">
        <f t="shared" si="281"/>
        <v/>
      </c>
      <c r="EZ225" s="54" t="str">
        <f t="shared" si="274"/>
        <v/>
      </c>
      <c r="FA225" s="54" t="str">
        <f t="shared" si="274"/>
        <v/>
      </c>
      <c r="FB225" s="54" t="str">
        <f t="shared" si="274"/>
        <v/>
      </c>
      <c r="FC225" s="54">
        <f t="shared" si="274"/>
        <v>122</v>
      </c>
      <c r="FD225" s="54" t="str">
        <f t="shared" si="274"/>
        <v/>
      </c>
      <c r="FE225" s="54">
        <f t="shared" si="274"/>
        <v>92</v>
      </c>
      <c r="FF225" s="54" t="str">
        <f t="shared" si="274"/>
        <v/>
      </c>
      <c r="FG225" s="54" t="str">
        <f t="shared" si="274"/>
        <v/>
      </c>
      <c r="FH225" s="54">
        <f t="shared" si="274"/>
        <v>146</v>
      </c>
      <c r="FI225" s="54" t="str">
        <f t="shared" si="274"/>
        <v/>
      </c>
      <c r="FJ225" s="54">
        <f t="shared" si="258"/>
        <v>48</v>
      </c>
      <c r="FK225" s="54" t="str">
        <f t="shared" si="258"/>
        <v/>
      </c>
      <c r="FL225" s="54" t="str">
        <f t="shared" si="258"/>
        <v/>
      </c>
      <c r="FM225" s="54" t="str">
        <f t="shared" si="258"/>
        <v/>
      </c>
      <c r="FN225" s="54" t="str">
        <f t="shared" si="258"/>
        <v/>
      </c>
      <c r="FO225" s="54" t="str">
        <f t="shared" si="258"/>
        <v/>
      </c>
      <c r="FP225" s="54" t="str">
        <f t="shared" si="258"/>
        <v/>
      </c>
      <c r="FQ225" s="54">
        <f t="shared" si="258"/>
        <v>21</v>
      </c>
      <c r="FR225" s="54" t="str">
        <f t="shared" si="258"/>
        <v/>
      </c>
      <c r="FS225" s="54" t="str">
        <f t="shared" si="256"/>
        <v/>
      </c>
      <c r="FT225" s="54">
        <f t="shared" si="256"/>
        <v>1</v>
      </c>
      <c r="FU225" s="54" t="str">
        <f t="shared" si="256"/>
        <v/>
      </c>
      <c r="FV225" s="54" t="str">
        <f t="shared" si="256"/>
        <v/>
      </c>
      <c r="FW225" s="54" t="str">
        <f t="shared" si="256"/>
        <v/>
      </c>
      <c r="FX225" s="54" t="str">
        <f t="shared" si="256"/>
        <v/>
      </c>
      <c r="FY225" s="54">
        <f t="shared" si="256"/>
        <v>1</v>
      </c>
      <c r="FZ225" s="54" t="str">
        <f t="shared" si="256"/>
        <v/>
      </c>
      <c r="GA225" s="54" t="str">
        <f t="shared" si="256"/>
        <v/>
      </c>
      <c r="GB225" s="54" t="str">
        <f t="shared" si="256"/>
        <v/>
      </c>
      <c r="GC225" s="54" t="str">
        <f t="shared" si="256"/>
        <v/>
      </c>
      <c r="GD225" s="54">
        <f t="shared" si="256"/>
        <v>1</v>
      </c>
      <c r="GE225" s="54" t="str">
        <f t="shared" si="266"/>
        <v/>
      </c>
      <c r="GF225" s="54" t="str">
        <f t="shared" si="266"/>
        <v/>
      </c>
      <c r="GG225" s="54" t="str">
        <f t="shared" si="266"/>
        <v/>
      </c>
      <c r="GH225" s="54" t="str">
        <f t="shared" si="266"/>
        <v/>
      </c>
      <c r="GI225" s="54" t="str">
        <f t="shared" si="266"/>
        <v/>
      </c>
      <c r="GJ225" s="54" t="str">
        <f t="shared" si="266"/>
        <v/>
      </c>
      <c r="GK225" s="54" t="str">
        <f t="shared" si="266"/>
        <v/>
      </c>
      <c r="GL225" s="54" t="str">
        <f t="shared" si="266"/>
        <v/>
      </c>
      <c r="GM225" s="54" t="str">
        <f t="shared" si="266"/>
        <v/>
      </c>
      <c r="GN225" s="54" t="str">
        <f t="shared" si="266"/>
        <v/>
      </c>
      <c r="GO225" s="54" t="str">
        <f t="shared" si="266"/>
        <v/>
      </c>
      <c r="GP225" s="54" t="str">
        <f t="shared" si="266"/>
        <v/>
      </c>
      <c r="GQ225" s="54" t="str">
        <f t="shared" si="246"/>
        <v/>
      </c>
      <c r="GR225" s="54" t="str">
        <f t="shared" si="246"/>
        <v/>
      </c>
      <c r="GS225" s="54" t="str">
        <f t="shared" si="246"/>
        <v/>
      </c>
      <c r="GT225" s="54" t="str">
        <f t="shared" si="246"/>
        <v/>
      </c>
      <c r="GU225" s="54" t="str">
        <f t="shared" si="246"/>
        <v/>
      </c>
      <c r="GV225" s="54" t="str">
        <f t="shared" si="273"/>
        <v/>
      </c>
      <c r="GW225" s="54" t="str">
        <f t="shared" si="273"/>
        <v/>
      </c>
      <c r="GX225" s="54" t="str">
        <f t="shared" si="273"/>
        <v/>
      </c>
      <c r="GY225" s="54" t="str">
        <f t="shared" si="273"/>
        <v/>
      </c>
      <c r="GZ225" s="54" t="str">
        <f t="shared" si="223"/>
        <v/>
      </c>
      <c r="HA225" s="54" t="str">
        <f t="shared" si="223"/>
        <v/>
      </c>
      <c r="HB225" s="54" t="str">
        <f t="shared" si="223"/>
        <v/>
      </c>
      <c r="HC225" s="55" t="str">
        <f t="shared" si="213"/>
        <v/>
      </c>
      <c r="HD225" s="313"/>
      <c r="HE225" s="313"/>
      <c r="HF225" s="313"/>
      <c r="HG225" s="313"/>
      <c r="HH225" s="313"/>
      <c r="HI225" s="316"/>
      <c r="HK225">
        <f>SUM($EJ225:EK225)</f>
        <v>0</v>
      </c>
      <c r="HL225">
        <f>SUM($EJ225:EL225)</f>
        <v>0</v>
      </c>
      <c r="HM225">
        <f>SUM($EJ225:EM225)</f>
        <v>0</v>
      </c>
      <c r="HN225">
        <f>SUM($EJ225:EN225)</f>
        <v>0</v>
      </c>
      <c r="HO225">
        <f>SUM($EJ225:EO225)</f>
        <v>195</v>
      </c>
      <c r="HP225">
        <f>SUM($EJ225:EP225)</f>
        <v>195</v>
      </c>
      <c r="HQ225">
        <f>SUM($EJ225:EQ225)</f>
        <v>250</v>
      </c>
      <c r="HR225">
        <f>SUM($EJ225:ER225)</f>
        <v>250</v>
      </c>
      <c r="HS225">
        <f>SUM($EJ225:ES225)</f>
        <v>250</v>
      </c>
      <c r="HT225">
        <f>SUM($EJ225:ET225)</f>
        <v>250</v>
      </c>
      <c r="HU225">
        <f>SUM($EJ225:EU225)</f>
        <v>250</v>
      </c>
      <c r="HV225">
        <f>SUM($EJ225:EV225)</f>
        <v>458</v>
      </c>
      <c r="HW225">
        <f>SUM($EJ225:EW225)</f>
        <v>458</v>
      </c>
      <c r="HX225">
        <f>SUM($EJ225:EX225)</f>
        <v>458</v>
      </c>
      <c r="HY225">
        <f>SUM($EJ225:EY225)</f>
        <v>458</v>
      </c>
      <c r="HZ225">
        <f>SUM($EJ225:EZ225)</f>
        <v>458</v>
      </c>
      <c r="IA225">
        <f>SUM($EJ225:FA225)</f>
        <v>458</v>
      </c>
      <c r="IB225">
        <f>SUM($EJ225:FB225)</f>
        <v>458</v>
      </c>
      <c r="IC225">
        <f>SUM($EJ225:FC225)</f>
        <v>580</v>
      </c>
      <c r="ID225">
        <f>SUM($EJ225:FD225)</f>
        <v>580</v>
      </c>
      <c r="IE225">
        <f>SUM($EJ225:FE225)</f>
        <v>672</v>
      </c>
      <c r="IF225">
        <f>SUM($EJ225:FF225)</f>
        <v>672</v>
      </c>
      <c r="IG225">
        <f>SUM($EJ225:FG225)</f>
        <v>672</v>
      </c>
      <c r="IH225">
        <f>SUM($EJ225:FH225)</f>
        <v>818</v>
      </c>
      <c r="II225">
        <f>SUM($EJ225:FI225)</f>
        <v>818</v>
      </c>
      <c r="IJ225">
        <f>SUM($EJ225:FJ225)</f>
        <v>866</v>
      </c>
      <c r="IK225">
        <f>SUM($EJ225:FK225)</f>
        <v>866</v>
      </c>
      <c r="IL225">
        <f>SUM($EJ225:FL225)</f>
        <v>866</v>
      </c>
      <c r="IM225">
        <f>SUM($EJ225:FM225)</f>
        <v>866</v>
      </c>
      <c r="IN225">
        <f>SUM($EJ225:FN225)</f>
        <v>866</v>
      </c>
      <c r="IO225">
        <f>SUM($EJ225:FO225)</f>
        <v>866</v>
      </c>
      <c r="IP225">
        <f>SUM($EJ225:FP225)</f>
        <v>866</v>
      </c>
      <c r="IQ225">
        <f>SUM($EJ225:FQ225)</f>
        <v>887</v>
      </c>
      <c r="IR225">
        <f>SUM($EJ225:FR225)</f>
        <v>887</v>
      </c>
      <c r="IS225">
        <f>SUM($EJ225:FS225)</f>
        <v>887</v>
      </c>
      <c r="IT225">
        <f>SUM($EJ225:FT225)</f>
        <v>888</v>
      </c>
      <c r="IU225">
        <f>SUM($EJ225:FU225)</f>
        <v>888</v>
      </c>
      <c r="IV225">
        <f>SUM($EJ225:FV225)</f>
        <v>888</v>
      </c>
      <c r="IW225">
        <f>SUM($EJ225:FW225)</f>
        <v>888</v>
      </c>
      <c r="IX225">
        <f>SUM($EJ225:FX225)</f>
        <v>888</v>
      </c>
      <c r="IY225">
        <f>SUM($EJ225:FY225)</f>
        <v>889</v>
      </c>
      <c r="IZ225">
        <f>SUM($EJ225:FZ225)</f>
        <v>889</v>
      </c>
      <c r="JA225">
        <f>SUM($EJ225:GA225)</f>
        <v>889</v>
      </c>
      <c r="JB225">
        <f>SUM($EJ225:GB225)</f>
        <v>889</v>
      </c>
      <c r="JC225">
        <f>SUM($EJ225:GC225)</f>
        <v>889</v>
      </c>
      <c r="JD225">
        <f>SUM($EJ225:GD225)</f>
        <v>890</v>
      </c>
      <c r="JE225">
        <f>SUM($EJ225:GE225)</f>
        <v>890</v>
      </c>
      <c r="JF225">
        <f>SUM($EJ225:GF225)</f>
        <v>890</v>
      </c>
      <c r="JG225">
        <f>SUM($EJ225:GG225)</f>
        <v>890</v>
      </c>
      <c r="JH225">
        <f>SUM($EJ225:GH225)</f>
        <v>890</v>
      </c>
      <c r="JI225">
        <f>SUM($EJ225:GI225)</f>
        <v>890</v>
      </c>
      <c r="JJ225">
        <f>SUM($EJ225:GJ225)</f>
        <v>890</v>
      </c>
      <c r="JK225">
        <f>SUM($EJ225:GK225)</f>
        <v>890</v>
      </c>
      <c r="JL225">
        <f>SUM($EJ225:GL225)</f>
        <v>890</v>
      </c>
      <c r="JM225">
        <f>SUM($EJ225:GM225)</f>
        <v>890</v>
      </c>
      <c r="JN225">
        <f>SUM($EJ225:GN225)</f>
        <v>890</v>
      </c>
      <c r="JO225">
        <f>SUM($EJ225:GO225)</f>
        <v>890</v>
      </c>
      <c r="JP225">
        <f>SUM($EJ225:GP225)</f>
        <v>890</v>
      </c>
      <c r="JQ225">
        <f>SUM($EJ225:GQ225)</f>
        <v>890</v>
      </c>
      <c r="JR225">
        <f>SUM($EJ225:GR225)</f>
        <v>890</v>
      </c>
      <c r="JS225">
        <f>SUM($EJ225:GS225)</f>
        <v>890</v>
      </c>
      <c r="JT225">
        <f>SUM($EJ225:GT225)</f>
        <v>890</v>
      </c>
      <c r="JU225">
        <f>SUM($EJ225:GU225)</f>
        <v>890</v>
      </c>
      <c r="JV225">
        <f>SUM($EJ225:GV225)</f>
        <v>890</v>
      </c>
      <c r="JW225">
        <f>SUM($EJ225:GW225)</f>
        <v>890</v>
      </c>
      <c r="JX225">
        <f>SUM($EJ225:GX225)</f>
        <v>890</v>
      </c>
      <c r="JY225">
        <f>SUM($EJ225:GY225)</f>
        <v>890</v>
      </c>
      <c r="JZ225">
        <f>SUM($EJ225:GZ225)</f>
        <v>890</v>
      </c>
      <c r="KA225">
        <f>SUM($EJ225:HA225)</f>
        <v>890</v>
      </c>
      <c r="KB225">
        <f>SUM($EJ225:HB225)</f>
        <v>890</v>
      </c>
      <c r="KC225">
        <f>SUM($EJ225:HC225)</f>
        <v>890</v>
      </c>
      <c r="KE225" s="318" t="str">
        <f>BC225</f>
        <v>Silvicultura. Camarón maduración</v>
      </c>
      <c r="KF225" s="56"/>
      <c r="KG225" s="56"/>
      <c r="KH225" s="56">
        <f t="shared" ref="KH225:LZ225" si="285">IF(I225="",NA(),I225*1)</f>
        <v>0</v>
      </c>
      <c r="KI225" s="56" t="e">
        <f t="shared" si="285"/>
        <v>#N/A</v>
      </c>
      <c r="KJ225" s="56" t="e">
        <f t="shared" si="285"/>
        <v>#N/A</v>
      </c>
      <c r="KK225" s="56">
        <f t="shared" si="285"/>
        <v>195</v>
      </c>
      <c r="KL225" s="56" t="e">
        <f t="shared" si="285"/>
        <v>#N/A</v>
      </c>
      <c r="KM225" s="56">
        <f t="shared" si="285"/>
        <v>55</v>
      </c>
      <c r="KN225" s="56" t="e">
        <f t="shared" si="285"/>
        <v>#N/A</v>
      </c>
      <c r="KO225" s="56" t="e">
        <f t="shared" si="285"/>
        <v>#N/A</v>
      </c>
      <c r="KP225" s="56" t="e">
        <f t="shared" si="285"/>
        <v>#N/A</v>
      </c>
      <c r="KQ225" s="56" t="e">
        <f t="shared" si="285"/>
        <v>#N/A</v>
      </c>
      <c r="KR225" s="56">
        <f t="shared" si="285"/>
        <v>208</v>
      </c>
      <c r="KS225" s="56" t="e">
        <f t="shared" si="285"/>
        <v>#N/A</v>
      </c>
      <c r="KT225" s="56" t="e">
        <f t="shared" si="285"/>
        <v>#N/A</v>
      </c>
      <c r="KU225" s="56" t="e">
        <f t="shared" si="285"/>
        <v>#N/A</v>
      </c>
      <c r="KV225" s="56" t="e">
        <f t="shared" si="285"/>
        <v>#N/A</v>
      </c>
      <c r="KW225" s="56" t="e">
        <f t="shared" si="285"/>
        <v>#N/A</v>
      </c>
      <c r="KX225" s="56" t="e">
        <f t="shared" si="285"/>
        <v>#N/A</v>
      </c>
      <c r="KY225" s="56">
        <f t="shared" si="285"/>
        <v>122</v>
      </c>
      <c r="KZ225" s="56" t="e">
        <f t="shared" si="285"/>
        <v>#N/A</v>
      </c>
      <c r="LA225" s="56">
        <f t="shared" si="285"/>
        <v>92</v>
      </c>
      <c r="LB225" s="56" t="e">
        <f t="shared" si="285"/>
        <v>#N/A</v>
      </c>
      <c r="LC225" s="56" t="e">
        <f t="shared" si="285"/>
        <v>#N/A</v>
      </c>
      <c r="LD225" s="56">
        <f t="shared" si="285"/>
        <v>146</v>
      </c>
      <c r="LE225" s="56" t="e">
        <f t="shared" si="285"/>
        <v>#N/A</v>
      </c>
      <c r="LF225" s="56">
        <f t="shared" si="285"/>
        <v>48</v>
      </c>
      <c r="LG225" s="56" t="e">
        <f t="shared" si="285"/>
        <v>#N/A</v>
      </c>
      <c r="LH225" s="56" t="e">
        <f t="shared" si="285"/>
        <v>#N/A</v>
      </c>
      <c r="LI225" s="56" t="e">
        <f t="shared" si="285"/>
        <v>#N/A</v>
      </c>
      <c r="LJ225" s="56" t="e">
        <f t="shared" si="285"/>
        <v>#N/A</v>
      </c>
      <c r="LK225" s="56" t="e">
        <f t="shared" si="285"/>
        <v>#N/A</v>
      </c>
      <c r="LL225" s="56" t="e">
        <f t="shared" si="285"/>
        <v>#N/A</v>
      </c>
      <c r="LM225" s="56">
        <f t="shared" si="285"/>
        <v>21</v>
      </c>
      <c r="LN225" s="56" t="e">
        <f t="shared" si="285"/>
        <v>#N/A</v>
      </c>
      <c r="LO225" s="56" t="e">
        <f t="shared" si="285"/>
        <v>#N/A</v>
      </c>
      <c r="LP225" s="56">
        <f t="shared" si="285"/>
        <v>1</v>
      </c>
      <c r="LQ225" s="56" t="e">
        <f t="shared" si="285"/>
        <v>#N/A</v>
      </c>
      <c r="LR225" s="56" t="e">
        <f t="shared" si="285"/>
        <v>#N/A</v>
      </c>
      <c r="LS225" s="56" t="e">
        <f t="shared" si="285"/>
        <v>#N/A</v>
      </c>
      <c r="LT225" s="56" t="e">
        <f t="shared" si="285"/>
        <v>#N/A</v>
      </c>
      <c r="LU225" s="56">
        <f t="shared" si="285"/>
        <v>1</v>
      </c>
      <c r="LV225" s="56" t="e">
        <f t="shared" si="285"/>
        <v>#N/A</v>
      </c>
      <c r="LW225" s="56" t="e">
        <f t="shared" si="285"/>
        <v>#N/A</v>
      </c>
      <c r="LX225" s="56" t="e">
        <f t="shared" si="285"/>
        <v>#N/A</v>
      </c>
      <c r="LY225" s="56" t="e">
        <f t="shared" si="285"/>
        <v>#N/A</v>
      </c>
      <c r="LZ225" s="56">
        <f t="shared" si="285"/>
        <v>1</v>
      </c>
      <c r="MB225" s="57">
        <f t="shared" ref="MB225:NT225" si="286">IF(ISNUMBER(KH225),KH225,"")</f>
        <v>0</v>
      </c>
      <c r="MC225" s="57" t="str">
        <f t="shared" si="286"/>
        <v/>
      </c>
      <c r="MD225" s="57" t="str">
        <f t="shared" si="286"/>
        <v/>
      </c>
      <c r="ME225" s="57">
        <f t="shared" si="286"/>
        <v>195</v>
      </c>
      <c r="MF225" s="57" t="str">
        <f t="shared" si="286"/>
        <v/>
      </c>
      <c r="MG225" s="57">
        <f t="shared" si="286"/>
        <v>55</v>
      </c>
      <c r="MH225" s="57" t="str">
        <f t="shared" si="286"/>
        <v/>
      </c>
      <c r="MI225" s="57" t="str">
        <f t="shared" si="286"/>
        <v/>
      </c>
      <c r="MJ225" s="57" t="str">
        <f t="shared" si="286"/>
        <v/>
      </c>
      <c r="MK225" s="57" t="str">
        <f t="shared" si="286"/>
        <v/>
      </c>
      <c r="ML225" s="57">
        <f t="shared" si="286"/>
        <v>208</v>
      </c>
      <c r="MM225" s="57" t="str">
        <f t="shared" si="286"/>
        <v/>
      </c>
      <c r="MN225" s="57" t="str">
        <f t="shared" si="286"/>
        <v/>
      </c>
      <c r="MO225" s="57" t="str">
        <f t="shared" si="286"/>
        <v/>
      </c>
      <c r="MP225" s="57" t="str">
        <f t="shared" si="286"/>
        <v/>
      </c>
      <c r="MQ225" s="57" t="str">
        <f t="shared" si="286"/>
        <v/>
      </c>
      <c r="MR225" s="57" t="str">
        <f t="shared" si="286"/>
        <v/>
      </c>
      <c r="MS225" s="57">
        <f t="shared" si="286"/>
        <v>122</v>
      </c>
      <c r="MT225" s="57" t="str">
        <f t="shared" si="286"/>
        <v/>
      </c>
      <c r="MU225" s="57">
        <f t="shared" si="286"/>
        <v>92</v>
      </c>
      <c r="MV225" s="57" t="str">
        <f t="shared" si="286"/>
        <v/>
      </c>
      <c r="MW225" s="57" t="str">
        <f t="shared" si="286"/>
        <v/>
      </c>
      <c r="MX225" s="57">
        <f t="shared" si="286"/>
        <v>146</v>
      </c>
      <c r="MY225" s="57" t="str">
        <f t="shared" si="286"/>
        <v/>
      </c>
      <c r="MZ225" s="57">
        <f t="shared" si="286"/>
        <v>48</v>
      </c>
      <c r="NA225" s="57" t="str">
        <f t="shared" si="286"/>
        <v/>
      </c>
      <c r="NB225" s="57" t="str">
        <f t="shared" si="286"/>
        <v/>
      </c>
      <c r="NC225" s="57" t="str">
        <f t="shared" si="286"/>
        <v/>
      </c>
      <c r="ND225" s="57" t="str">
        <f t="shared" si="286"/>
        <v/>
      </c>
      <c r="NE225" s="57" t="str">
        <f t="shared" si="286"/>
        <v/>
      </c>
      <c r="NF225" s="57" t="str">
        <f t="shared" si="286"/>
        <v/>
      </c>
      <c r="NG225" s="57">
        <f t="shared" si="286"/>
        <v>21</v>
      </c>
      <c r="NH225" s="57" t="str">
        <f t="shared" si="286"/>
        <v/>
      </c>
      <c r="NI225" s="57" t="str">
        <f t="shared" si="286"/>
        <v/>
      </c>
      <c r="NJ225" s="57">
        <f t="shared" si="286"/>
        <v>1</v>
      </c>
      <c r="NK225" s="57" t="str">
        <f t="shared" si="286"/>
        <v/>
      </c>
      <c r="NL225" s="57" t="str">
        <f t="shared" si="286"/>
        <v/>
      </c>
      <c r="NM225" s="57" t="str">
        <f t="shared" si="286"/>
        <v/>
      </c>
      <c r="NN225" s="57" t="str">
        <f t="shared" si="286"/>
        <v/>
      </c>
      <c r="NO225" s="57">
        <f t="shared" si="286"/>
        <v>1</v>
      </c>
      <c r="NP225" s="57" t="str">
        <f t="shared" si="286"/>
        <v/>
      </c>
      <c r="NQ225" s="57" t="str">
        <f t="shared" si="286"/>
        <v/>
      </c>
      <c r="NR225" s="57" t="str">
        <f t="shared" si="286"/>
        <v/>
      </c>
      <c r="NS225" s="57" t="str">
        <f t="shared" si="286"/>
        <v/>
      </c>
      <c r="NT225" s="57">
        <f t="shared" si="286"/>
        <v>1</v>
      </c>
      <c r="NU225" s="57" t="str">
        <f>IF(ISNUMBER(#REF!),#REF!,"")</f>
        <v/>
      </c>
      <c r="NV225" s="57" t="str">
        <f>IF(ISNUMBER(#REF!),#REF!,"")</f>
        <v/>
      </c>
      <c r="NX225" s="57">
        <f>SUM($MB225:MC225)</f>
        <v>0</v>
      </c>
      <c r="NY225" s="57">
        <f>SUM($MB225:MD225)</f>
        <v>0</v>
      </c>
      <c r="NZ225" s="57">
        <f>SUM($MB225:ME225)</f>
        <v>195</v>
      </c>
      <c r="OA225" s="57">
        <f>SUM($MB225:MF225)</f>
        <v>195</v>
      </c>
      <c r="OB225" s="57">
        <f>SUM($MB225:MG225)</f>
        <v>250</v>
      </c>
      <c r="OC225" s="57">
        <f>SUM($MB225:MH225)</f>
        <v>250</v>
      </c>
      <c r="OD225" s="57">
        <f>SUM($MB225:MI225)</f>
        <v>250</v>
      </c>
      <c r="OE225" s="57">
        <f>SUM($MB225:MJ225)</f>
        <v>250</v>
      </c>
      <c r="OF225" s="57">
        <f>SUM($MB225:MK225)</f>
        <v>250</v>
      </c>
      <c r="OG225" s="57">
        <f>SUM($MB225:ML225)</f>
        <v>458</v>
      </c>
      <c r="OH225" s="57">
        <f>SUM($MB225:MM225)</f>
        <v>458</v>
      </c>
      <c r="OI225" s="57">
        <f>SUM($MB225:MN225)</f>
        <v>458</v>
      </c>
      <c r="OJ225" s="57">
        <f>SUM($MB225:MO225)</f>
        <v>458</v>
      </c>
      <c r="OK225" s="57">
        <f>SUM($MB225:MP225)</f>
        <v>458</v>
      </c>
      <c r="OL225" s="57">
        <f>SUM($MB225:MQ225)</f>
        <v>458</v>
      </c>
      <c r="OM225" s="57">
        <f>SUM($MB225:MR225)</f>
        <v>458</v>
      </c>
      <c r="ON225" s="57">
        <f>SUM($MB225:MS225)</f>
        <v>580</v>
      </c>
      <c r="OO225" s="57">
        <f>SUM($MB225:MT225)</f>
        <v>580</v>
      </c>
      <c r="OP225" s="57">
        <f>SUM($MB225:MU225)</f>
        <v>672</v>
      </c>
      <c r="OQ225" s="57">
        <f>SUM($MB225:MV225)</f>
        <v>672</v>
      </c>
      <c r="OR225" s="57">
        <f>SUM($MB225:MW225)</f>
        <v>672</v>
      </c>
      <c r="OS225" s="57">
        <f>SUM($MB225:MX225)</f>
        <v>818</v>
      </c>
      <c r="OT225" s="57">
        <f>SUM($MB225:MY225)</f>
        <v>818</v>
      </c>
      <c r="OU225" s="57">
        <f>SUM($MB225:MZ225)</f>
        <v>866</v>
      </c>
      <c r="OV225" s="57">
        <f>SUM($MB225:NA225)</f>
        <v>866</v>
      </c>
      <c r="OW225" s="57">
        <f>SUM($MB225:NB225)</f>
        <v>866</v>
      </c>
      <c r="OX225" s="57">
        <f>SUM($MB225:NC225)</f>
        <v>866</v>
      </c>
      <c r="OY225" s="57">
        <f>SUM($MB225:ND225)</f>
        <v>866</v>
      </c>
      <c r="OZ225" s="57">
        <f>SUM($MB225:NE225)</f>
        <v>866</v>
      </c>
      <c r="PA225" s="57">
        <f>SUM($MB225:NF225)</f>
        <v>866</v>
      </c>
      <c r="PB225" s="57">
        <f>SUM($MB225:NG225)</f>
        <v>887</v>
      </c>
      <c r="PC225" s="57">
        <f>SUM($MB225:NH225)</f>
        <v>887</v>
      </c>
      <c r="PD225" s="57">
        <f>SUM($MB225:NI225)</f>
        <v>887</v>
      </c>
      <c r="PE225" s="57">
        <f>SUM($MB225:NJ225)</f>
        <v>888</v>
      </c>
      <c r="PF225" s="57">
        <f>SUM($MB225:NK225)</f>
        <v>888</v>
      </c>
      <c r="PG225" s="57">
        <f>SUM($MB225:NL225)</f>
        <v>888</v>
      </c>
      <c r="PH225" s="57">
        <f>SUM($MB225:NM225)</f>
        <v>888</v>
      </c>
      <c r="PI225" s="57">
        <f>SUM($MB225:NN225)</f>
        <v>888</v>
      </c>
      <c r="PJ225" s="57">
        <f>SUM($MB225:NO225)</f>
        <v>889</v>
      </c>
      <c r="PK225" s="57">
        <f>SUM($MB225:NP225)</f>
        <v>889</v>
      </c>
      <c r="PL225" s="57">
        <f>SUM($MB225:NQ225)</f>
        <v>889</v>
      </c>
      <c r="PM225" s="57">
        <f>SUM($MB225:NR225)</f>
        <v>889</v>
      </c>
      <c r="PN225" s="57">
        <f>SUM($MB225:NS225)</f>
        <v>889</v>
      </c>
      <c r="PO225" s="57">
        <f>SUM($MB225:NT225)</f>
        <v>890</v>
      </c>
      <c r="PP225" s="57">
        <f>SUM($MB225:NU225)</f>
        <v>890</v>
      </c>
      <c r="PQ225" s="57">
        <f>SUM($MB225:NV225)</f>
        <v>890</v>
      </c>
      <c r="PR225" s="57">
        <f>SUM($MB225:NV225)</f>
        <v>890</v>
      </c>
    </row>
    <row r="226" spans="1:434" ht="17" thickBot="1">
      <c r="A226" s="319"/>
      <c r="B226" s="307"/>
      <c r="C226" s="307"/>
      <c r="D226" s="307"/>
      <c r="E226" s="58" t="s">
        <v>66</v>
      </c>
      <c r="F226" s="310"/>
      <c r="G226" s="99"/>
      <c r="H226" s="99"/>
      <c r="I226" s="59">
        <v>0</v>
      </c>
      <c r="J226" s="60"/>
      <c r="K226" s="61"/>
      <c r="L226" s="60">
        <v>22.1</v>
      </c>
      <c r="M226" s="61"/>
      <c r="N226" s="60">
        <v>31.2</v>
      </c>
      <c r="O226" s="61"/>
      <c r="P226" s="61"/>
      <c r="Q226" s="61"/>
      <c r="R226" s="61"/>
      <c r="S226" s="60">
        <v>53.9</v>
      </c>
      <c r="T226" s="60"/>
      <c r="U226" s="60"/>
      <c r="V226" s="61"/>
      <c r="W226" s="61"/>
      <c r="X226" s="61"/>
      <c r="Y226" s="60"/>
      <c r="Z226" s="60">
        <v>55</v>
      </c>
      <c r="AA226" s="61"/>
      <c r="AB226" s="60">
        <v>54.9</v>
      </c>
      <c r="AC226" s="61"/>
      <c r="AD226" s="60"/>
      <c r="AE226" s="60">
        <v>60.5</v>
      </c>
      <c r="AF226" s="61"/>
      <c r="AG226" s="60">
        <v>61.9</v>
      </c>
      <c r="AH226" s="61"/>
      <c r="AI226" s="61"/>
      <c r="AJ226" s="60"/>
      <c r="AK226" s="62"/>
      <c r="AL226" s="62"/>
      <c r="AM226" s="62"/>
      <c r="AN226" s="63">
        <v>50.8</v>
      </c>
      <c r="AO226" s="62"/>
      <c r="AP226" s="62"/>
      <c r="AQ226" s="63">
        <v>24.5</v>
      </c>
      <c r="AR226" s="62"/>
      <c r="AS226" s="62"/>
      <c r="AT226" s="62"/>
      <c r="AU226" s="62"/>
      <c r="AV226" s="63">
        <v>23.9</v>
      </c>
      <c r="AW226" s="62"/>
      <c r="AX226" s="62"/>
      <c r="AY226" s="63"/>
      <c r="AZ226" s="63"/>
      <c r="BA226" s="64">
        <v>25.5</v>
      </c>
      <c r="BC226" s="319"/>
      <c r="BD226">
        <v>0</v>
      </c>
      <c r="BE226" s="65" t="e">
        <f t="shared" si="282"/>
        <v>#N/A</v>
      </c>
      <c r="BF226" s="65" t="e">
        <f t="shared" si="282"/>
        <v>#N/A</v>
      </c>
      <c r="BG226" s="65">
        <f t="shared" si="278"/>
        <v>0</v>
      </c>
      <c r="BH226" s="66" t="e">
        <f t="shared" si="278"/>
        <v>#N/A</v>
      </c>
      <c r="BI226" s="66" t="e">
        <f t="shared" si="278"/>
        <v>#N/A</v>
      </c>
      <c r="BJ226" s="66">
        <f t="shared" si="278"/>
        <v>22.1</v>
      </c>
      <c r="BK226" s="66" t="e">
        <f t="shared" si="278"/>
        <v>#N/A</v>
      </c>
      <c r="BL226" s="66">
        <f t="shared" si="278"/>
        <v>31.2</v>
      </c>
      <c r="BM226" s="66" t="e">
        <f t="shared" si="278"/>
        <v>#N/A</v>
      </c>
      <c r="BN226" s="66" t="e">
        <f t="shared" si="278"/>
        <v>#N/A</v>
      </c>
      <c r="BO226" s="66" t="e">
        <f t="shared" si="278"/>
        <v>#N/A</v>
      </c>
      <c r="BP226" s="66" t="e">
        <f t="shared" si="278"/>
        <v>#N/A</v>
      </c>
      <c r="BQ226" s="66">
        <f t="shared" si="278"/>
        <v>53.9</v>
      </c>
      <c r="BR226" s="66" t="e">
        <f t="shared" si="278"/>
        <v>#N/A</v>
      </c>
      <c r="BS226" s="66" t="e">
        <f t="shared" si="278"/>
        <v>#N/A</v>
      </c>
      <c r="BT226" s="66" t="e">
        <f t="shared" si="278"/>
        <v>#N/A</v>
      </c>
      <c r="BU226" s="66" t="e">
        <f t="shared" si="278"/>
        <v>#N/A</v>
      </c>
      <c r="BV226" s="66" t="e">
        <f t="shared" si="278"/>
        <v>#N/A</v>
      </c>
      <c r="BW226" s="66" t="e">
        <f t="shared" si="279"/>
        <v>#N/A</v>
      </c>
      <c r="BX226" s="66">
        <f t="shared" si="279"/>
        <v>55</v>
      </c>
      <c r="BY226" s="66" t="e">
        <f t="shared" si="279"/>
        <v>#N/A</v>
      </c>
      <c r="BZ226" s="66">
        <f t="shared" si="279"/>
        <v>54.9</v>
      </c>
      <c r="CA226" s="66" t="e">
        <f t="shared" si="279"/>
        <v>#N/A</v>
      </c>
      <c r="CB226" s="66" t="e">
        <f t="shared" si="279"/>
        <v>#N/A</v>
      </c>
      <c r="CC226" s="66">
        <f t="shared" si="279"/>
        <v>60.5</v>
      </c>
      <c r="CD226" s="66" t="e">
        <f t="shared" si="279"/>
        <v>#N/A</v>
      </c>
      <c r="CE226" s="66">
        <f t="shared" si="279"/>
        <v>61.9</v>
      </c>
      <c r="CF226" s="66" t="e">
        <f t="shared" si="279"/>
        <v>#N/A</v>
      </c>
      <c r="CG226" s="66" t="e">
        <f t="shared" si="279"/>
        <v>#N/A</v>
      </c>
      <c r="CH226" s="66" t="e">
        <f t="shared" si="279"/>
        <v>#N/A</v>
      </c>
      <c r="CI226" s="66" t="e">
        <f t="shared" si="279"/>
        <v>#N/A</v>
      </c>
      <c r="CJ226" s="66" t="e">
        <f t="shared" si="279"/>
        <v>#N/A</v>
      </c>
      <c r="CK226" s="66" t="e">
        <f t="shared" si="279"/>
        <v>#N/A</v>
      </c>
      <c r="CL226" s="66">
        <f t="shared" si="279"/>
        <v>50.8</v>
      </c>
      <c r="CM226" s="66" t="e">
        <f t="shared" si="280"/>
        <v>#N/A</v>
      </c>
      <c r="CN226" s="66" t="e">
        <f t="shared" si="280"/>
        <v>#N/A</v>
      </c>
      <c r="CO226" s="66">
        <f t="shared" si="280"/>
        <v>24.5</v>
      </c>
      <c r="CP226" s="66" t="e">
        <f t="shared" si="280"/>
        <v>#N/A</v>
      </c>
      <c r="CQ226" s="66" t="e">
        <f t="shared" si="280"/>
        <v>#N/A</v>
      </c>
      <c r="CR226" s="66" t="e">
        <f t="shared" si="280"/>
        <v>#N/A</v>
      </c>
      <c r="CS226" s="66" t="e">
        <f t="shared" si="280"/>
        <v>#N/A</v>
      </c>
      <c r="CT226" s="66">
        <f t="shared" si="280"/>
        <v>23.9</v>
      </c>
      <c r="CU226" s="66" t="e">
        <f t="shared" si="280"/>
        <v>#N/A</v>
      </c>
      <c r="CV226" s="66" t="e">
        <f t="shared" si="280"/>
        <v>#N/A</v>
      </c>
      <c r="CW226" s="66" t="e">
        <f t="shared" si="280"/>
        <v>#N/A</v>
      </c>
      <c r="CX226" s="66" t="e">
        <f t="shared" si="280"/>
        <v>#N/A</v>
      </c>
      <c r="CY226" s="66">
        <f t="shared" si="280"/>
        <v>25.5</v>
      </c>
      <c r="CZ226" s="66" t="e">
        <f>IF(#REF!="",NA(),#REF!)</f>
        <v>#REF!</v>
      </c>
      <c r="DA226" s="66" t="e">
        <f>IF(#REF!="",NA(),#REF!)</f>
        <v>#REF!</v>
      </c>
      <c r="DB226" s="66" t="e">
        <f>IF(#REF!="",NA(),#REF!)</f>
        <v>#REF!</v>
      </c>
      <c r="DC226" s="66" t="e">
        <f>IF(#REF!="",NA(),#REF!)</f>
        <v>#REF!</v>
      </c>
      <c r="DD226" s="66" t="e">
        <f>IF(#REF!="",NA(),#REF!)</f>
        <v>#REF!</v>
      </c>
      <c r="DE226" s="66" t="e">
        <f>IF(#REF!="",NA(),#REF!)</f>
        <v>#REF!</v>
      </c>
      <c r="DF226" s="66" t="e">
        <f>IF(#REF!="",NA(),#REF!)</f>
        <v>#REF!</v>
      </c>
      <c r="DG226" s="66" t="e">
        <f>IF(#REF!="",NA(),#REF!)</f>
        <v>#REF!</v>
      </c>
      <c r="DH226" s="66" t="e">
        <f>IF(#REF!="",NA(),#REF!)</f>
        <v>#REF!</v>
      </c>
      <c r="DI226" s="66" t="e">
        <f>IF(#REF!="",NA(),#REF!)</f>
        <v>#REF!</v>
      </c>
      <c r="DJ226" s="66" t="e">
        <f>IF(#REF!="",NA(),#REF!)</f>
        <v>#REF!</v>
      </c>
      <c r="DK226" s="66" t="e">
        <f>IF(#REF!="",NA(),#REF!)</f>
        <v>#REF!</v>
      </c>
      <c r="DL226" s="66" t="e">
        <f>IF(#REF!="",NA(),#REF!)</f>
        <v>#REF!</v>
      </c>
      <c r="DM226" s="66" t="e">
        <f>IF(#REF!="",NA(),#REF!)</f>
        <v>#REF!</v>
      </c>
      <c r="DN226" s="66" t="e">
        <f>IF(#REF!="",NA(),#REF!)</f>
        <v>#REF!</v>
      </c>
      <c r="DO226" s="66" t="e">
        <f>IF(#REF!="",NA(),#REF!)</f>
        <v>#REF!</v>
      </c>
      <c r="DP226" s="66" t="e">
        <f>IF(#REF!="",NA(),#REF!)</f>
        <v>#REF!</v>
      </c>
      <c r="DQ226" s="66" t="e">
        <f>IF(#REF!="",NA(),#REF!)</f>
        <v>#REF!</v>
      </c>
      <c r="DR226" s="66" t="e">
        <f>IF(#REF!="",NA(),#REF!)</f>
        <v>#REF!</v>
      </c>
      <c r="DS226" s="66" t="e">
        <f>IF(#REF!="",NA(),#REF!)</f>
        <v>#REF!</v>
      </c>
      <c r="DT226" s="66" t="e">
        <f>IF(#REF!="",NA(),#REF!)</f>
        <v>#REF!</v>
      </c>
      <c r="DU226" s="66" t="e">
        <f>IF(#REF!="",NA(),#REF!)</f>
        <v>#REF!</v>
      </c>
      <c r="DV226" s="66" t="e">
        <f>IF(#REF!="",NA(),#REF!)</f>
        <v>#REF!</v>
      </c>
      <c r="DW226" s="66" t="e">
        <f>IF(#REF!="",NA(),#REF!)</f>
        <v>#REF!</v>
      </c>
      <c r="DX226" s="67" t="e">
        <f>IF(#REF!="",NA(),#REF!)</f>
        <v>#REF!</v>
      </c>
      <c r="DY226" s="304"/>
      <c r="DZ226" s="307"/>
      <c r="EA226" s="68">
        <f>MAX(I226:BA226)</f>
        <v>61.9</v>
      </c>
      <c r="EB226" s="58" t="s">
        <v>67</v>
      </c>
      <c r="EC226" s="310"/>
      <c r="ED226" s="312"/>
      <c r="EE226" s="313"/>
      <c r="EF226" s="313"/>
      <c r="EG226" s="313"/>
      <c r="EH226" s="313"/>
      <c r="EI226" s="313"/>
      <c r="EJ226" s="53" t="str">
        <f t="shared" si="284"/>
        <v/>
      </c>
      <c r="EK226" s="53" t="str">
        <f t="shared" si="284"/>
        <v/>
      </c>
      <c r="EL226" s="70">
        <f t="shared" si="284"/>
        <v>0</v>
      </c>
      <c r="EM226" t="str">
        <f t="shared" si="284"/>
        <v/>
      </c>
      <c r="EN226" t="str">
        <f t="shared" si="284"/>
        <v/>
      </c>
      <c r="EO226">
        <f t="shared" si="284"/>
        <v>22.1</v>
      </c>
      <c r="EP226" t="str">
        <f t="shared" si="284"/>
        <v/>
      </c>
      <c r="EQ226">
        <f t="shared" si="284"/>
        <v>31.2</v>
      </c>
      <c r="ER226" t="str">
        <f t="shared" si="284"/>
        <v/>
      </c>
      <c r="ES226" t="str">
        <f t="shared" si="284"/>
        <v/>
      </c>
      <c r="ET226" t="str">
        <f t="shared" si="281"/>
        <v/>
      </c>
      <c r="EU226" t="str">
        <f t="shared" si="281"/>
        <v/>
      </c>
      <c r="EV226">
        <f t="shared" si="281"/>
        <v>53.9</v>
      </c>
      <c r="EW226" t="str">
        <f t="shared" si="281"/>
        <v/>
      </c>
      <c r="EX226" t="str">
        <f t="shared" si="281"/>
        <v/>
      </c>
      <c r="EY226" t="str">
        <f t="shared" si="281"/>
        <v/>
      </c>
      <c r="EZ226" t="str">
        <f t="shared" si="274"/>
        <v/>
      </c>
      <c r="FA226" t="str">
        <f t="shared" si="274"/>
        <v/>
      </c>
      <c r="FB226" t="str">
        <f t="shared" si="274"/>
        <v/>
      </c>
      <c r="FC226">
        <f t="shared" si="274"/>
        <v>55</v>
      </c>
      <c r="FD226" t="str">
        <f t="shared" si="274"/>
        <v/>
      </c>
      <c r="FE226">
        <f t="shared" si="274"/>
        <v>54.9</v>
      </c>
      <c r="FF226" t="str">
        <f t="shared" si="274"/>
        <v/>
      </c>
      <c r="FG226" t="str">
        <f t="shared" si="274"/>
        <v/>
      </c>
      <c r="FH226">
        <f t="shared" si="274"/>
        <v>60.5</v>
      </c>
      <c r="FI226" t="str">
        <f t="shared" si="274"/>
        <v/>
      </c>
      <c r="FJ226">
        <f t="shared" si="258"/>
        <v>61.9</v>
      </c>
      <c r="FK226" t="str">
        <f t="shared" si="258"/>
        <v/>
      </c>
      <c r="FL226" t="str">
        <f t="shared" si="258"/>
        <v/>
      </c>
      <c r="FM226" t="str">
        <f t="shared" si="258"/>
        <v/>
      </c>
      <c r="FN226" t="str">
        <f t="shared" si="258"/>
        <v/>
      </c>
      <c r="FO226" t="str">
        <f t="shared" si="258"/>
        <v/>
      </c>
      <c r="FP226" t="str">
        <f t="shared" si="258"/>
        <v/>
      </c>
      <c r="FQ226">
        <f t="shared" si="258"/>
        <v>50.8</v>
      </c>
      <c r="FR226" t="str">
        <f t="shared" si="258"/>
        <v/>
      </c>
      <c r="FS226" t="str">
        <f t="shared" si="256"/>
        <v/>
      </c>
      <c r="FT226">
        <f t="shared" si="256"/>
        <v>24.5</v>
      </c>
      <c r="FU226" t="str">
        <f t="shared" si="256"/>
        <v/>
      </c>
      <c r="FV226" t="str">
        <f t="shared" si="256"/>
        <v/>
      </c>
      <c r="FW226" t="str">
        <f t="shared" si="256"/>
        <v/>
      </c>
      <c r="FX226" t="str">
        <f t="shared" si="256"/>
        <v/>
      </c>
      <c r="FY226">
        <f t="shared" si="256"/>
        <v>23.9</v>
      </c>
      <c r="FZ226" t="str">
        <f t="shared" si="256"/>
        <v/>
      </c>
      <c r="GA226" t="str">
        <f t="shared" si="256"/>
        <v/>
      </c>
      <c r="GB226" t="str">
        <f t="shared" si="256"/>
        <v/>
      </c>
      <c r="GC226" t="str">
        <f t="shared" si="256"/>
        <v/>
      </c>
      <c r="GD226">
        <f t="shared" si="256"/>
        <v>25.5</v>
      </c>
      <c r="GE226" t="str">
        <f t="shared" si="266"/>
        <v/>
      </c>
      <c r="GF226" t="str">
        <f t="shared" si="266"/>
        <v/>
      </c>
      <c r="GG226" t="str">
        <f t="shared" si="266"/>
        <v/>
      </c>
      <c r="GH226" t="str">
        <f t="shared" si="266"/>
        <v/>
      </c>
      <c r="GI226" t="str">
        <f t="shared" si="266"/>
        <v/>
      </c>
      <c r="GJ226" t="str">
        <f t="shared" si="266"/>
        <v/>
      </c>
      <c r="GK226" t="str">
        <f t="shared" si="266"/>
        <v/>
      </c>
      <c r="GL226" t="str">
        <f t="shared" si="266"/>
        <v/>
      </c>
      <c r="GM226" t="str">
        <f t="shared" si="266"/>
        <v/>
      </c>
      <c r="GN226" t="str">
        <f t="shared" si="266"/>
        <v/>
      </c>
      <c r="GO226" t="str">
        <f t="shared" si="266"/>
        <v/>
      </c>
      <c r="GP226" t="str">
        <f t="shared" si="266"/>
        <v/>
      </c>
      <c r="GQ226" t="str">
        <f t="shared" si="246"/>
        <v/>
      </c>
      <c r="GR226" t="str">
        <f t="shared" si="246"/>
        <v/>
      </c>
      <c r="GS226" t="str">
        <f t="shared" si="246"/>
        <v/>
      </c>
      <c r="GT226" t="str">
        <f t="shared" si="246"/>
        <v/>
      </c>
      <c r="GU226" t="str">
        <f t="shared" si="246"/>
        <v/>
      </c>
      <c r="GV226" t="str">
        <f t="shared" si="273"/>
        <v/>
      </c>
      <c r="GW226" t="str">
        <f t="shared" si="273"/>
        <v/>
      </c>
      <c r="GX226" t="str">
        <f t="shared" si="273"/>
        <v/>
      </c>
      <c r="GY226" t="str">
        <f t="shared" si="273"/>
        <v/>
      </c>
      <c r="GZ226" t="str">
        <f t="shared" si="223"/>
        <v/>
      </c>
      <c r="HA226" t="str">
        <f t="shared" si="223"/>
        <v/>
      </c>
      <c r="HB226" t="str">
        <f t="shared" si="223"/>
        <v/>
      </c>
      <c r="HC226" s="71" t="str">
        <f t="shared" si="213"/>
        <v/>
      </c>
      <c r="HD226" s="313"/>
      <c r="HE226" s="313"/>
      <c r="HF226" s="313"/>
      <c r="HG226" s="313"/>
      <c r="HH226" s="313"/>
      <c r="HI226" s="316"/>
      <c r="HM226" s="70"/>
      <c r="KC226" s="71"/>
      <c r="KE226" s="318"/>
      <c r="KF226" s="72"/>
      <c r="KG226" s="72"/>
      <c r="KH226" s="73"/>
      <c r="KI226" s="74"/>
      <c r="KJ226" s="74"/>
      <c r="KK226" s="74"/>
      <c r="KL226" s="74"/>
      <c r="KM226" s="74"/>
      <c r="KN226" s="74"/>
      <c r="KO226" s="74"/>
      <c r="KP226" s="74"/>
      <c r="KQ226" s="74"/>
      <c r="KR226" s="74"/>
      <c r="KS226" s="74"/>
      <c r="KT226" s="74"/>
      <c r="KU226" s="74"/>
      <c r="KV226" s="74"/>
      <c r="KW226" s="74"/>
      <c r="KX226" s="74"/>
      <c r="KY226" s="74"/>
      <c r="KZ226" s="74"/>
      <c r="LA226" s="74"/>
      <c r="LB226" s="74"/>
      <c r="LC226" s="74"/>
      <c r="LD226" s="74"/>
      <c r="LE226" s="74"/>
      <c r="LF226" s="74"/>
      <c r="LG226" s="74"/>
      <c r="LH226" s="74"/>
      <c r="LI226" s="74"/>
      <c r="LJ226" s="74"/>
      <c r="LK226" s="74"/>
      <c r="LL226" s="74"/>
      <c r="LM226" s="74"/>
      <c r="LN226" s="74"/>
      <c r="LO226" s="74"/>
      <c r="LP226" s="74"/>
      <c r="LQ226" s="74"/>
      <c r="LR226" s="74"/>
      <c r="LS226" s="74"/>
      <c r="LT226" s="74"/>
      <c r="LU226" s="74"/>
      <c r="LV226" s="74"/>
      <c r="LW226" s="74"/>
      <c r="LX226" s="74"/>
      <c r="LY226" s="74"/>
      <c r="LZ226" s="74"/>
    </row>
    <row r="227" spans="1:434" ht="17" thickBot="1">
      <c r="A227" s="319"/>
      <c r="B227" s="307"/>
      <c r="C227" s="307"/>
      <c r="D227" s="307"/>
      <c r="E227" s="58" t="s">
        <v>68</v>
      </c>
      <c r="F227" s="310"/>
      <c r="G227" s="99"/>
      <c r="H227" s="99"/>
      <c r="I227" s="59"/>
      <c r="J227" s="60"/>
      <c r="K227" s="61"/>
      <c r="L227" s="60">
        <v>10</v>
      </c>
      <c r="M227" s="61"/>
      <c r="N227" s="60">
        <v>11.9</v>
      </c>
      <c r="O227" s="61"/>
      <c r="P227" s="61"/>
      <c r="Q227" s="61"/>
      <c r="R227" s="61"/>
      <c r="S227" s="60">
        <v>12.2</v>
      </c>
      <c r="T227" s="60"/>
      <c r="U227" s="60"/>
      <c r="V227" s="61"/>
      <c r="W227" s="61"/>
      <c r="X227" s="61"/>
      <c r="Y227" s="60"/>
      <c r="Z227" s="60">
        <v>20</v>
      </c>
      <c r="AA227" s="61"/>
      <c r="AB227" s="60">
        <v>21.5</v>
      </c>
      <c r="AC227" s="61"/>
      <c r="AD227" s="60"/>
      <c r="AE227" s="60">
        <v>22</v>
      </c>
      <c r="AF227" s="61"/>
      <c r="AG227" s="60">
        <v>25.6</v>
      </c>
      <c r="AH227" s="61"/>
      <c r="AI227" s="61"/>
      <c r="AJ227" s="60"/>
      <c r="AK227" s="62"/>
      <c r="AL227" s="62"/>
      <c r="AM227" s="62"/>
      <c r="AN227" s="63">
        <v>26.1</v>
      </c>
      <c r="AO227" s="62"/>
      <c r="AP227" s="62"/>
      <c r="AQ227" s="63">
        <v>1.4</v>
      </c>
      <c r="AR227" s="62"/>
      <c r="AS227" s="62"/>
      <c r="AT227" s="62"/>
      <c r="AU227" s="62"/>
      <c r="AV227" s="63">
        <v>18</v>
      </c>
      <c r="AW227" s="62"/>
      <c r="AX227" s="62"/>
      <c r="AY227" s="63"/>
      <c r="AZ227" s="63"/>
      <c r="BA227" s="64">
        <v>21.5</v>
      </c>
      <c r="BC227" s="319"/>
      <c r="BD227">
        <v>0</v>
      </c>
      <c r="BE227" s="65" t="e">
        <f t="shared" si="282"/>
        <v>#N/A</v>
      </c>
      <c r="BF227" s="65" t="e">
        <f t="shared" si="282"/>
        <v>#N/A</v>
      </c>
      <c r="BG227" s="65" t="e">
        <f t="shared" si="278"/>
        <v>#N/A</v>
      </c>
      <c r="BH227" s="66" t="e">
        <f t="shared" si="278"/>
        <v>#N/A</v>
      </c>
      <c r="BI227" s="66" t="e">
        <f t="shared" si="278"/>
        <v>#N/A</v>
      </c>
      <c r="BJ227" s="66">
        <f t="shared" si="278"/>
        <v>10</v>
      </c>
      <c r="BK227" s="66" t="e">
        <f t="shared" si="278"/>
        <v>#N/A</v>
      </c>
      <c r="BL227" s="66">
        <f t="shared" si="278"/>
        <v>11.9</v>
      </c>
      <c r="BM227" s="66" t="e">
        <f t="shared" si="278"/>
        <v>#N/A</v>
      </c>
      <c r="BN227" s="66" t="e">
        <f t="shared" si="278"/>
        <v>#N/A</v>
      </c>
      <c r="BO227" s="66" t="e">
        <f t="shared" si="278"/>
        <v>#N/A</v>
      </c>
      <c r="BP227" s="66" t="e">
        <f t="shared" si="278"/>
        <v>#N/A</v>
      </c>
      <c r="BQ227" s="66">
        <f t="shared" si="278"/>
        <v>12.2</v>
      </c>
      <c r="BR227" s="66" t="e">
        <f t="shared" si="278"/>
        <v>#N/A</v>
      </c>
      <c r="BS227" s="66" t="e">
        <f t="shared" si="278"/>
        <v>#N/A</v>
      </c>
      <c r="BT227" s="66" t="e">
        <f t="shared" si="278"/>
        <v>#N/A</v>
      </c>
      <c r="BU227" s="66" t="e">
        <f t="shared" si="278"/>
        <v>#N/A</v>
      </c>
      <c r="BV227" s="66" t="e">
        <f t="shared" si="278"/>
        <v>#N/A</v>
      </c>
      <c r="BW227" s="66" t="e">
        <f t="shared" si="279"/>
        <v>#N/A</v>
      </c>
      <c r="BX227" s="66">
        <f t="shared" si="279"/>
        <v>20</v>
      </c>
      <c r="BY227" s="66" t="e">
        <f t="shared" si="279"/>
        <v>#N/A</v>
      </c>
      <c r="BZ227" s="66">
        <f t="shared" si="279"/>
        <v>21.5</v>
      </c>
      <c r="CA227" s="66" t="e">
        <f t="shared" si="279"/>
        <v>#N/A</v>
      </c>
      <c r="CB227" s="66" t="e">
        <f t="shared" si="279"/>
        <v>#N/A</v>
      </c>
      <c r="CC227" s="66">
        <f t="shared" si="279"/>
        <v>22</v>
      </c>
      <c r="CD227" s="66" t="e">
        <f t="shared" si="279"/>
        <v>#N/A</v>
      </c>
      <c r="CE227" s="66">
        <f t="shared" si="279"/>
        <v>25.6</v>
      </c>
      <c r="CF227" s="66" t="e">
        <f t="shared" si="279"/>
        <v>#N/A</v>
      </c>
      <c r="CG227" s="66" t="e">
        <f t="shared" si="279"/>
        <v>#N/A</v>
      </c>
      <c r="CH227" s="66" t="e">
        <f t="shared" si="279"/>
        <v>#N/A</v>
      </c>
      <c r="CI227" s="66" t="e">
        <f t="shared" si="279"/>
        <v>#N/A</v>
      </c>
      <c r="CJ227" s="66" t="e">
        <f t="shared" si="279"/>
        <v>#N/A</v>
      </c>
      <c r="CK227" s="66" t="e">
        <f t="shared" si="279"/>
        <v>#N/A</v>
      </c>
      <c r="CL227" s="66">
        <f t="shared" si="279"/>
        <v>26.1</v>
      </c>
      <c r="CM227" s="66" t="e">
        <f t="shared" si="280"/>
        <v>#N/A</v>
      </c>
      <c r="CN227" s="66" t="e">
        <f t="shared" si="280"/>
        <v>#N/A</v>
      </c>
      <c r="CO227" s="66">
        <f t="shared" si="280"/>
        <v>1.4</v>
      </c>
      <c r="CP227" s="66" t="e">
        <f t="shared" si="280"/>
        <v>#N/A</v>
      </c>
      <c r="CQ227" s="66" t="e">
        <f t="shared" si="280"/>
        <v>#N/A</v>
      </c>
      <c r="CR227" s="66" t="e">
        <f t="shared" si="280"/>
        <v>#N/A</v>
      </c>
      <c r="CS227" s="66" t="e">
        <f t="shared" si="280"/>
        <v>#N/A</v>
      </c>
      <c r="CT227" s="66">
        <f t="shared" si="280"/>
        <v>18</v>
      </c>
      <c r="CU227" s="66" t="e">
        <f t="shared" si="280"/>
        <v>#N/A</v>
      </c>
      <c r="CV227" s="66" t="e">
        <f t="shared" si="280"/>
        <v>#N/A</v>
      </c>
      <c r="CW227" s="66" t="e">
        <f t="shared" si="280"/>
        <v>#N/A</v>
      </c>
      <c r="CX227" s="66" t="e">
        <f t="shared" si="280"/>
        <v>#N/A</v>
      </c>
      <c r="CY227" s="66">
        <f t="shared" si="280"/>
        <v>21.5</v>
      </c>
      <c r="CZ227" s="66" t="e">
        <f>IF(#REF!="",NA(),#REF!)</f>
        <v>#REF!</v>
      </c>
      <c r="DA227" s="66" t="e">
        <f>IF(#REF!="",NA(),#REF!)</f>
        <v>#REF!</v>
      </c>
      <c r="DB227" s="66" t="e">
        <f>IF(#REF!="",NA(),#REF!)</f>
        <v>#REF!</v>
      </c>
      <c r="DC227" s="66" t="e">
        <f>IF(#REF!="",NA(),#REF!)</f>
        <v>#REF!</v>
      </c>
      <c r="DD227" s="66" t="e">
        <f>IF(#REF!="",NA(),#REF!)</f>
        <v>#REF!</v>
      </c>
      <c r="DE227" s="66" t="e">
        <f>IF(#REF!="",NA(),#REF!)</f>
        <v>#REF!</v>
      </c>
      <c r="DF227" s="66" t="e">
        <f>IF(#REF!="",NA(),#REF!)</f>
        <v>#REF!</v>
      </c>
      <c r="DG227" s="66" t="e">
        <f>IF(#REF!="",NA(),#REF!)</f>
        <v>#REF!</v>
      </c>
      <c r="DH227" s="66" t="e">
        <f>IF(#REF!="",NA(),#REF!)</f>
        <v>#REF!</v>
      </c>
      <c r="DI227" s="66" t="e">
        <f>IF(#REF!="",NA(),#REF!)</f>
        <v>#REF!</v>
      </c>
      <c r="DJ227" s="66" t="e">
        <f>IF(#REF!="",NA(),#REF!)</f>
        <v>#REF!</v>
      </c>
      <c r="DK227" s="66" t="e">
        <f>IF(#REF!="",NA(),#REF!)</f>
        <v>#REF!</v>
      </c>
      <c r="DL227" s="66" t="e">
        <f>IF(#REF!="",NA(),#REF!)</f>
        <v>#REF!</v>
      </c>
      <c r="DM227" s="66" t="e">
        <f>IF(#REF!="",NA(),#REF!)</f>
        <v>#REF!</v>
      </c>
      <c r="DN227" s="66" t="e">
        <f>IF(#REF!="",NA(),#REF!)</f>
        <v>#REF!</v>
      </c>
      <c r="DO227" s="66" t="e">
        <f>IF(#REF!="",NA(),#REF!)</f>
        <v>#REF!</v>
      </c>
      <c r="DP227" s="66" t="e">
        <f>IF(#REF!="",NA(),#REF!)</f>
        <v>#REF!</v>
      </c>
      <c r="DQ227" s="66" t="e">
        <f>IF(#REF!="",NA(),#REF!)</f>
        <v>#REF!</v>
      </c>
      <c r="DR227" s="66" t="e">
        <f>IF(#REF!="",NA(),#REF!)</f>
        <v>#REF!</v>
      </c>
      <c r="DS227" s="66" t="e">
        <f>IF(#REF!="",NA(),#REF!)</f>
        <v>#REF!</v>
      </c>
      <c r="DT227" s="66" t="e">
        <f>IF(#REF!="",NA(),#REF!)</f>
        <v>#REF!</v>
      </c>
      <c r="DU227" s="66" t="e">
        <f>IF(#REF!="",NA(),#REF!)</f>
        <v>#REF!</v>
      </c>
      <c r="DV227" s="66" t="e">
        <f>IF(#REF!="",NA(),#REF!)</f>
        <v>#REF!</v>
      </c>
      <c r="DW227" s="66" t="e">
        <f>IF(#REF!="",NA(),#REF!)</f>
        <v>#REF!</v>
      </c>
      <c r="DX227" s="67" t="e">
        <f>IF(#REF!="",NA(),#REF!)</f>
        <v>#REF!</v>
      </c>
      <c r="DY227" s="304"/>
      <c r="DZ227" s="307"/>
      <c r="EA227" s="68"/>
      <c r="EB227" s="58" t="s">
        <v>69</v>
      </c>
      <c r="EC227" s="310"/>
      <c r="ED227" s="312"/>
      <c r="EE227" s="313"/>
      <c r="EF227" s="313"/>
      <c r="EG227" s="313"/>
      <c r="EH227" s="313"/>
      <c r="EI227" s="313"/>
      <c r="EJ227" s="53" t="str">
        <f t="shared" si="284"/>
        <v/>
      </c>
      <c r="EK227" s="53" t="str">
        <f t="shared" si="284"/>
        <v/>
      </c>
      <c r="EL227" s="70" t="str">
        <f t="shared" si="284"/>
        <v/>
      </c>
      <c r="EM227" t="str">
        <f t="shared" si="284"/>
        <v/>
      </c>
      <c r="EN227" t="str">
        <f t="shared" si="284"/>
        <v/>
      </c>
      <c r="EO227">
        <f t="shared" si="284"/>
        <v>10</v>
      </c>
      <c r="EP227" t="str">
        <f t="shared" si="284"/>
        <v/>
      </c>
      <c r="EQ227">
        <f t="shared" si="284"/>
        <v>11.9</v>
      </c>
      <c r="ER227" t="str">
        <f t="shared" si="284"/>
        <v/>
      </c>
      <c r="ES227" t="str">
        <f t="shared" si="284"/>
        <v/>
      </c>
      <c r="ET227" t="str">
        <f t="shared" si="281"/>
        <v/>
      </c>
      <c r="EU227" t="str">
        <f t="shared" si="281"/>
        <v/>
      </c>
      <c r="EV227">
        <f t="shared" si="281"/>
        <v>12.2</v>
      </c>
      <c r="EW227" t="str">
        <f t="shared" si="281"/>
        <v/>
      </c>
      <c r="EX227" t="str">
        <f t="shared" si="281"/>
        <v/>
      </c>
      <c r="EY227" t="str">
        <f t="shared" si="281"/>
        <v/>
      </c>
      <c r="EZ227" t="str">
        <f t="shared" si="274"/>
        <v/>
      </c>
      <c r="FA227" t="str">
        <f t="shared" si="274"/>
        <v/>
      </c>
      <c r="FB227" t="str">
        <f t="shared" si="274"/>
        <v/>
      </c>
      <c r="FC227">
        <f t="shared" si="274"/>
        <v>20</v>
      </c>
      <c r="FD227" t="str">
        <f t="shared" si="274"/>
        <v/>
      </c>
      <c r="FE227">
        <f t="shared" si="274"/>
        <v>21.5</v>
      </c>
      <c r="FF227" t="str">
        <f t="shared" si="274"/>
        <v/>
      </c>
      <c r="FG227" t="str">
        <f t="shared" si="274"/>
        <v/>
      </c>
      <c r="FH227">
        <f t="shared" si="274"/>
        <v>22</v>
      </c>
      <c r="FI227" t="str">
        <f t="shared" si="274"/>
        <v/>
      </c>
      <c r="FJ227">
        <f t="shared" si="258"/>
        <v>25.6</v>
      </c>
      <c r="FK227" t="str">
        <f t="shared" si="258"/>
        <v/>
      </c>
      <c r="FL227" t="str">
        <f t="shared" si="258"/>
        <v/>
      </c>
      <c r="FM227" t="str">
        <f t="shared" si="258"/>
        <v/>
      </c>
      <c r="FN227" t="str">
        <f t="shared" si="258"/>
        <v/>
      </c>
      <c r="FO227" t="str">
        <f t="shared" si="258"/>
        <v/>
      </c>
      <c r="FP227" t="str">
        <f t="shared" si="258"/>
        <v/>
      </c>
      <c r="FQ227">
        <f t="shared" si="258"/>
        <v>26.1</v>
      </c>
      <c r="FR227" t="str">
        <f t="shared" si="258"/>
        <v/>
      </c>
      <c r="FS227" t="str">
        <f t="shared" si="256"/>
        <v/>
      </c>
      <c r="FT227">
        <f t="shared" si="256"/>
        <v>1.4</v>
      </c>
      <c r="FU227" t="str">
        <f t="shared" si="256"/>
        <v/>
      </c>
      <c r="FV227" t="str">
        <f t="shared" si="256"/>
        <v/>
      </c>
      <c r="FW227" t="str">
        <f t="shared" si="256"/>
        <v/>
      </c>
      <c r="FX227" t="str">
        <f t="shared" si="256"/>
        <v/>
      </c>
      <c r="FY227">
        <f t="shared" si="256"/>
        <v>18</v>
      </c>
      <c r="FZ227" t="str">
        <f t="shared" si="256"/>
        <v/>
      </c>
      <c r="GA227" t="str">
        <f t="shared" si="256"/>
        <v/>
      </c>
      <c r="GB227" t="str">
        <f t="shared" si="256"/>
        <v/>
      </c>
      <c r="GC227" t="str">
        <f t="shared" si="256"/>
        <v/>
      </c>
      <c r="GD227">
        <f t="shared" si="256"/>
        <v>21.5</v>
      </c>
      <c r="GE227" t="str">
        <f t="shared" si="266"/>
        <v/>
      </c>
      <c r="GF227" t="str">
        <f t="shared" si="266"/>
        <v/>
      </c>
      <c r="GG227" t="str">
        <f t="shared" si="266"/>
        <v/>
      </c>
      <c r="GH227" t="str">
        <f t="shared" si="266"/>
        <v/>
      </c>
      <c r="GI227" t="str">
        <f t="shared" si="266"/>
        <v/>
      </c>
      <c r="GJ227" t="str">
        <f t="shared" si="266"/>
        <v/>
      </c>
      <c r="GK227" t="str">
        <f t="shared" si="266"/>
        <v/>
      </c>
      <c r="GL227" t="str">
        <f t="shared" si="266"/>
        <v/>
      </c>
      <c r="GM227" t="str">
        <f t="shared" si="266"/>
        <v/>
      </c>
      <c r="GN227" t="str">
        <f t="shared" si="266"/>
        <v/>
      </c>
      <c r="GO227" t="str">
        <f t="shared" si="266"/>
        <v/>
      </c>
      <c r="GP227" t="str">
        <f t="shared" si="266"/>
        <v/>
      </c>
      <c r="GQ227" t="str">
        <f t="shared" si="246"/>
        <v/>
      </c>
      <c r="GR227" t="str">
        <f t="shared" si="246"/>
        <v/>
      </c>
      <c r="GS227" t="str">
        <f t="shared" si="246"/>
        <v/>
      </c>
      <c r="GT227" t="str">
        <f t="shared" si="246"/>
        <v/>
      </c>
      <c r="GU227" t="str">
        <f t="shared" si="246"/>
        <v/>
      </c>
      <c r="GV227" t="str">
        <f t="shared" si="273"/>
        <v/>
      </c>
      <c r="GW227" t="str">
        <f t="shared" si="273"/>
        <v/>
      </c>
      <c r="GX227" t="str">
        <f t="shared" si="273"/>
        <v/>
      </c>
      <c r="GY227" t="str">
        <f t="shared" si="273"/>
        <v/>
      </c>
      <c r="GZ227" t="str">
        <f t="shared" si="223"/>
        <v/>
      </c>
      <c r="HA227" t="str">
        <f t="shared" si="223"/>
        <v/>
      </c>
      <c r="HB227" t="str">
        <f t="shared" si="223"/>
        <v/>
      </c>
      <c r="HC227" s="71" t="str">
        <f t="shared" si="213"/>
        <v/>
      </c>
      <c r="HD227" s="313"/>
      <c r="HE227" s="313"/>
      <c r="HF227" s="313"/>
      <c r="HG227" s="313"/>
      <c r="HH227" s="313"/>
      <c r="HI227" s="316"/>
      <c r="HM227" s="70"/>
      <c r="KC227" s="71"/>
      <c r="KE227" s="318"/>
      <c r="KF227" s="72"/>
      <c r="KG227" s="72"/>
      <c r="KH227" s="73"/>
      <c r="KI227" s="74"/>
      <c r="KJ227" s="74"/>
      <c r="KK227" s="74"/>
      <c r="KL227" s="74"/>
      <c r="KM227" s="74"/>
      <c r="KN227" s="74"/>
      <c r="KO227" s="74"/>
      <c r="KP227" s="74"/>
      <c r="KQ227" s="74"/>
      <c r="KR227" s="74"/>
      <c r="KS227" s="74"/>
      <c r="KT227" s="74"/>
      <c r="KU227" s="74"/>
      <c r="KV227" s="74"/>
      <c r="KW227" s="74"/>
      <c r="KX227" s="74"/>
      <c r="KY227" s="74"/>
      <c r="KZ227" s="74"/>
      <c r="LA227" s="74"/>
      <c r="LB227" s="74"/>
      <c r="LC227" s="74"/>
      <c r="LD227" s="74"/>
      <c r="LE227" s="74"/>
      <c r="LF227" s="74"/>
      <c r="LG227" s="74"/>
      <c r="LH227" s="74"/>
      <c r="LI227" s="74"/>
      <c r="LJ227" s="74"/>
      <c r="LK227" s="74"/>
      <c r="LL227" s="74"/>
      <c r="LM227" s="74"/>
      <c r="LN227" s="74"/>
      <c r="LO227" s="74"/>
      <c r="LP227" s="74"/>
      <c r="LQ227" s="74"/>
      <c r="LR227" s="74"/>
      <c r="LS227" s="74"/>
      <c r="LT227" s="74"/>
      <c r="LU227" s="74"/>
      <c r="LV227" s="74"/>
      <c r="LW227" s="74"/>
      <c r="LX227" s="74"/>
      <c r="LY227" s="74"/>
      <c r="LZ227" s="74"/>
    </row>
    <row r="228" spans="1:434" ht="17" thickBot="1">
      <c r="A228" s="319"/>
      <c r="B228" s="307"/>
      <c r="C228" s="307"/>
      <c r="D228" s="307"/>
      <c r="E228" s="58" t="s">
        <v>70</v>
      </c>
      <c r="F228" s="310"/>
      <c r="G228" s="99"/>
      <c r="H228" s="99"/>
      <c r="I228" s="59"/>
      <c r="J228" s="60"/>
      <c r="K228" s="61"/>
      <c r="L228" s="60">
        <v>5.8</v>
      </c>
      <c r="M228" s="61"/>
      <c r="N228" s="60">
        <v>4.4000000000000004</v>
      </c>
      <c r="O228" s="61"/>
      <c r="P228" s="61"/>
      <c r="Q228" s="61"/>
      <c r="R228" s="61"/>
      <c r="S228" s="60">
        <v>1.8</v>
      </c>
      <c r="T228" s="60"/>
      <c r="U228" s="60"/>
      <c r="V228" s="61"/>
      <c r="W228" s="61"/>
      <c r="X228" s="61"/>
      <c r="Y228" s="60"/>
      <c r="Z228" s="60">
        <v>1</v>
      </c>
      <c r="AA228" s="61"/>
      <c r="AB228" s="60">
        <v>2.5</v>
      </c>
      <c r="AC228" s="61"/>
      <c r="AD228" s="60"/>
      <c r="AE228" s="60">
        <v>3.5</v>
      </c>
      <c r="AF228" s="61"/>
      <c r="AG228" s="60">
        <v>3.6</v>
      </c>
      <c r="AH228" s="61"/>
      <c r="AI228" s="61"/>
      <c r="AJ228" s="60"/>
      <c r="AK228" s="62"/>
      <c r="AL228" s="62"/>
      <c r="AM228" s="62"/>
      <c r="AN228" s="63">
        <v>3.2</v>
      </c>
      <c r="AO228" s="62"/>
      <c r="AP228" s="62"/>
      <c r="AQ228" s="63">
        <v>9.8000000000000007</v>
      </c>
      <c r="AR228" s="62"/>
      <c r="AS228" s="62"/>
      <c r="AT228" s="62"/>
      <c r="AU228" s="62"/>
      <c r="AV228" s="63">
        <v>6.6</v>
      </c>
      <c r="AW228" s="62"/>
      <c r="AX228" s="62"/>
      <c r="AY228" s="63"/>
      <c r="AZ228" s="63"/>
      <c r="BA228" s="64">
        <v>5.9</v>
      </c>
      <c r="BC228" s="319"/>
      <c r="BD228">
        <v>0</v>
      </c>
      <c r="BE228" s="65" t="e">
        <f t="shared" si="282"/>
        <v>#N/A</v>
      </c>
      <c r="BF228" s="65" t="e">
        <f t="shared" si="282"/>
        <v>#N/A</v>
      </c>
      <c r="BG228" s="65" t="e">
        <f t="shared" si="278"/>
        <v>#N/A</v>
      </c>
      <c r="BH228" s="66" t="e">
        <f t="shared" si="278"/>
        <v>#N/A</v>
      </c>
      <c r="BI228" s="66" t="e">
        <f t="shared" si="278"/>
        <v>#N/A</v>
      </c>
      <c r="BJ228" s="66">
        <f t="shared" si="278"/>
        <v>5.8</v>
      </c>
      <c r="BK228" s="66" t="e">
        <f t="shared" si="278"/>
        <v>#N/A</v>
      </c>
      <c r="BL228" s="66">
        <f t="shared" si="278"/>
        <v>4.4000000000000004</v>
      </c>
      <c r="BM228" s="66" t="e">
        <f t="shared" si="278"/>
        <v>#N/A</v>
      </c>
      <c r="BN228" s="66" t="e">
        <f t="shared" si="278"/>
        <v>#N/A</v>
      </c>
      <c r="BO228" s="66" t="e">
        <f t="shared" si="278"/>
        <v>#N/A</v>
      </c>
      <c r="BP228" s="66" t="e">
        <f t="shared" si="278"/>
        <v>#N/A</v>
      </c>
      <c r="BQ228" s="66">
        <f t="shared" si="278"/>
        <v>1.8</v>
      </c>
      <c r="BR228" s="66" t="e">
        <f t="shared" si="278"/>
        <v>#N/A</v>
      </c>
      <c r="BS228" s="66" t="e">
        <f t="shared" si="278"/>
        <v>#N/A</v>
      </c>
      <c r="BT228" s="66" t="e">
        <f t="shared" si="278"/>
        <v>#N/A</v>
      </c>
      <c r="BU228" s="66" t="e">
        <f t="shared" si="278"/>
        <v>#N/A</v>
      </c>
      <c r="BV228" s="66" t="e">
        <f t="shared" si="278"/>
        <v>#N/A</v>
      </c>
      <c r="BW228" s="66" t="e">
        <f t="shared" si="279"/>
        <v>#N/A</v>
      </c>
      <c r="BX228" s="66">
        <f t="shared" si="279"/>
        <v>1</v>
      </c>
      <c r="BY228" s="66" t="e">
        <f t="shared" si="279"/>
        <v>#N/A</v>
      </c>
      <c r="BZ228" s="66">
        <f t="shared" si="279"/>
        <v>2.5</v>
      </c>
      <c r="CA228" s="66" t="e">
        <f t="shared" si="279"/>
        <v>#N/A</v>
      </c>
      <c r="CB228" s="66" t="e">
        <f t="shared" si="279"/>
        <v>#N/A</v>
      </c>
      <c r="CC228" s="66">
        <f t="shared" si="279"/>
        <v>3.5</v>
      </c>
      <c r="CD228" s="66" t="e">
        <f t="shared" si="279"/>
        <v>#N/A</v>
      </c>
      <c r="CE228" s="66">
        <f t="shared" si="279"/>
        <v>3.6</v>
      </c>
      <c r="CF228" s="66" t="e">
        <f t="shared" si="279"/>
        <v>#N/A</v>
      </c>
      <c r="CG228" s="66" t="e">
        <f t="shared" si="279"/>
        <v>#N/A</v>
      </c>
      <c r="CH228" s="66" t="e">
        <f t="shared" si="279"/>
        <v>#N/A</v>
      </c>
      <c r="CI228" s="66" t="e">
        <f t="shared" si="279"/>
        <v>#N/A</v>
      </c>
      <c r="CJ228" s="66" t="e">
        <f t="shared" si="279"/>
        <v>#N/A</v>
      </c>
      <c r="CK228" s="66" t="e">
        <f t="shared" si="279"/>
        <v>#N/A</v>
      </c>
      <c r="CL228" s="66">
        <f t="shared" si="279"/>
        <v>3.2</v>
      </c>
      <c r="CM228" s="66" t="e">
        <f t="shared" si="280"/>
        <v>#N/A</v>
      </c>
      <c r="CN228" s="66" t="e">
        <f t="shared" si="280"/>
        <v>#N/A</v>
      </c>
      <c r="CO228" s="66">
        <f t="shared" si="280"/>
        <v>9.8000000000000007</v>
      </c>
      <c r="CP228" s="66" t="e">
        <f t="shared" si="280"/>
        <v>#N/A</v>
      </c>
      <c r="CQ228" s="66" t="e">
        <f t="shared" si="280"/>
        <v>#N/A</v>
      </c>
      <c r="CR228" s="66" t="e">
        <f t="shared" si="280"/>
        <v>#N/A</v>
      </c>
      <c r="CS228" s="66" t="e">
        <f t="shared" si="280"/>
        <v>#N/A</v>
      </c>
      <c r="CT228" s="66">
        <f t="shared" si="280"/>
        <v>6.6</v>
      </c>
      <c r="CU228" s="66" t="e">
        <f t="shared" si="280"/>
        <v>#N/A</v>
      </c>
      <c r="CV228" s="66" t="e">
        <f t="shared" si="280"/>
        <v>#N/A</v>
      </c>
      <c r="CW228" s="66" t="e">
        <f t="shared" si="280"/>
        <v>#N/A</v>
      </c>
      <c r="CX228" s="66" t="e">
        <f t="shared" si="280"/>
        <v>#N/A</v>
      </c>
      <c r="CY228" s="66">
        <f t="shared" si="280"/>
        <v>5.9</v>
      </c>
      <c r="CZ228" s="66" t="e">
        <f>IF(#REF!="",NA(),#REF!)</f>
        <v>#REF!</v>
      </c>
      <c r="DA228" s="66" t="e">
        <f>IF(#REF!="",NA(),#REF!)</f>
        <v>#REF!</v>
      </c>
      <c r="DB228" s="66" t="e">
        <f>IF(#REF!="",NA(),#REF!)</f>
        <v>#REF!</v>
      </c>
      <c r="DC228" s="66" t="e">
        <f>IF(#REF!="",NA(),#REF!)</f>
        <v>#REF!</v>
      </c>
      <c r="DD228" s="66" t="e">
        <f>IF(#REF!="",NA(),#REF!)</f>
        <v>#REF!</v>
      </c>
      <c r="DE228" s="66" t="e">
        <f>IF(#REF!="",NA(),#REF!)</f>
        <v>#REF!</v>
      </c>
      <c r="DF228" s="66" t="e">
        <f>IF(#REF!="",NA(),#REF!)</f>
        <v>#REF!</v>
      </c>
      <c r="DG228" s="66" t="e">
        <f>IF(#REF!="",NA(),#REF!)</f>
        <v>#REF!</v>
      </c>
      <c r="DH228" s="66" t="e">
        <f>IF(#REF!="",NA(),#REF!)</f>
        <v>#REF!</v>
      </c>
      <c r="DI228" s="66" t="e">
        <f>IF(#REF!="",NA(),#REF!)</f>
        <v>#REF!</v>
      </c>
      <c r="DJ228" s="66" t="e">
        <f>IF(#REF!="",NA(),#REF!)</f>
        <v>#REF!</v>
      </c>
      <c r="DK228" s="66" t="e">
        <f>IF(#REF!="",NA(),#REF!)</f>
        <v>#REF!</v>
      </c>
      <c r="DL228" s="66" t="e">
        <f>IF(#REF!="",NA(),#REF!)</f>
        <v>#REF!</v>
      </c>
      <c r="DM228" s="66" t="e">
        <f>IF(#REF!="",NA(),#REF!)</f>
        <v>#REF!</v>
      </c>
      <c r="DN228" s="66" t="e">
        <f>IF(#REF!="",NA(),#REF!)</f>
        <v>#REF!</v>
      </c>
      <c r="DO228" s="66" t="e">
        <f>IF(#REF!="",NA(),#REF!)</f>
        <v>#REF!</v>
      </c>
      <c r="DP228" s="66" t="e">
        <f>IF(#REF!="",NA(),#REF!)</f>
        <v>#REF!</v>
      </c>
      <c r="DQ228" s="66" t="e">
        <f>IF(#REF!="",NA(),#REF!)</f>
        <v>#REF!</v>
      </c>
      <c r="DR228" s="66" t="e">
        <f>IF(#REF!="",NA(),#REF!)</f>
        <v>#REF!</v>
      </c>
      <c r="DS228" s="66" t="e">
        <f>IF(#REF!="",NA(),#REF!)</f>
        <v>#REF!</v>
      </c>
      <c r="DT228" s="66" t="e">
        <f>IF(#REF!="",NA(),#REF!)</f>
        <v>#REF!</v>
      </c>
      <c r="DU228" s="66" t="e">
        <f>IF(#REF!="",NA(),#REF!)</f>
        <v>#REF!</v>
      </c>
      <c r="DV228" s="66" t="e">
        <f>IF(#REF!="",NA(),#REF!)</f>
        <v>#REF!</v>
      </c>
      <c r="DW228" s="66" t="e">
        <f>IF(#REF!="",NA(),#REF!)</f>
        <v>#REF!</v>
      </c>
      <c r="DX228" s="67" t="e">
        <f>IF(#REF!="",NA(),#REF!)</f>
        <v>#REF!</v>
      </c>
      <c r="DY228" s="304"/>
      <c r="DZ228" s="307"/>
      <c r="EA228" s="68"/>
      <c r="EB228" s="58" t="s">
        <v>70</v>
      </c>
      <c r="EC228" s="310"/>
      <c r="ED228" s="312"/>
      <c r="EE228" s="313"/>
      <c r="EF228" s="313"/>
      <c r="EG228" s="313"/>
      <c r="EH228" s="313"/>
      <c r="EI228" s="313"/>
      <c r="EJ228" s="53" t="str">
        <f t="shared" si="284"/>
        <v/>
      </c>
      <c r="EK228" s="53" t="str">
        <f t="shared" si="284"/>
        <v/>
      </c>
      <c r="EL228" s="70" t="str">
        <f t="shared" si="284"/>
        <v/>
      </c>
      <c r="EM228" t="str">
        <f t="shared" si="284"/>
        <v/>
      </c>
      <c r="EN228" t="str">
        <f t="shared" si="284"/>
        <v/>
      </c>
      <c r="EO228">
        <f t="shared" si="284"/>
        <v>5.8</v>
      </c>
      <c r="EP228" t="str">
        <f t="shared" si="284"/>
        <v/>
      </c>
      <c r="EQ228">
        <f t="shared" si="284"/>
        <v>4.4000000000000004</v>
      </c>
      <c r="ER228" t="str">
        <f t="shared" si="284"/>
        <v/>
      </c>
      <c r="ES228" t="str">
        <f t="shared" si="284"/>
        <v/>
      </c>
      <c r="ET228" t="str">
        <f t="shared" si="281"/>
        <v/>
      </c>
      <c r="EU228" t="str">
        <f t="shared" si="281"/>
        <v/>
      </c>
      <c r="EV228">
        <f t="shared" si="281"/>
        <v>1.8</v>
      </c>
      <c r="EW228" t="str">
        <f t="shared" si="281"/>
        <v/>
      </c>
      <c r="EX228" t="str">
        <f t="shared" si="281"/>
        <v/>
      </c>
      <c r="EY228" t="str">
        <f t="shared" si="281"/>
        <v/>
      </c>
      <c r="EZ228" t="str">
        <f t="shared" si="274"/>
        <v/>
      </c>
      <c r="FA228" t="str">
        <f t="shared" si="274"/>
        <v/>
      </c>
      <c r="FB228" t="str">
        <f t="shared" si="274"/>
        <v/>
      </c>
      <c r="FC228">
        <f t="shared" si="274"/>
        <v>1</v>
      </c>
      <c r="FD228" t="str">
        <f t="shared" si="274"/>
        <v/>
      </c>
      <c r="FE228">
        <f t="shared" si="274"/>
        <v>2.5</v>
      </c>
      <c r="FF228" t="str">
        <f t="shared" si="274"/>
        <v/>
      </c>
      <c r="FG228" t="str">
        <f t="shared" si="274"/>
        <v/>
      </c>
      <c r="FH228">
        <f t="shared" si="274"/>
        <v>3.5</v>
      </c>
      <c r="FI228" t="str">
        <f t="shared" si="274"/>
        <v/>
      </c>
      <c r="FJ228">
        <f t="shared" si="258"/>
        <v>3.6</v>
      </c>
      <c r="FK228" t="str">
        <f t="shared" si="258"/>
        <v/>
      </c>
      <c r="FL228" t="str">
        <f t="shared" si="258"/>
        <v/>
      </c>
      <c r="FM228" t="str">
        <f t="shared" si="258"/>
        <v/>
      </c>
      <c r="FN228" t="str">
        <f t="shared" si="258"/>
        <v/>
      </c>
      <c r="FO228" t="str">
        <f t="shared" si="258"/>
        <v/>
      </c>
      <c r="FP228" t="str">
        <f t="shared" si="258"/>
        <v/>
      </c>
      <c r="FQ228">
        <f t="shared" si="258"/>
        <v>3.2</v>
      </c>
      <c r="FR228" t="str">
        <f t="shared" si="258"/>
        <v/>
      </c>
      <c r="FS228" t="str">
        <f t="shared" si="256"/>
        <v/>
      </c>
      <c r="FT228">
        <f t="shared" si="256"/>
        <v>9.8000000000000007</v>
      </c>
      <c r="FU228" t="str">
        <f t="shared" si="256"/>
        <v/>
      </c>
      <c r="FV228" t="str">
        <f t="shared" si="256"/>
        <v/>
      </c>
      <c r="FW228" t="str">
        <f t="shared" si="256"/>
        <v/>
      </c>
      <c r="FX228" t="str">
        <f t="shared" si="256"/>
        <v/>
      </c>
      <c r="FY228">
        <f t="shared" si="256"/>
        <v>6.6</v>
      </c>
      <c r="FZ228" t="str">
        <f t="shared" si="256"/>
        <v/>
      </c>
      <c r="GA228" t="str">
        <f t="shared" si="256"/>
        <v/>
      </c>
      <c r="GB228" t="str">
        <f t="shared" si="256"/>
        <v/>
      </c>
      <c r="GC228" t="str">
        <f t="shared" si="256"/>
        <v/>
      </c>
      <c r="GD228">
        <f t="shared" si="256"/>
        <v>5.9</v>
      </c>
      <c r="GE228" t="str">
        <f t="shared" si="266"/>
        <v/>
      </c>
      <c r="GF228" t="str">
        <f t="shared" si="266"/>
        <v/>
      </c>
      <c r="GG228" t="str">
        <f t="shared" si="266"/>
        <v/>
      </c>
      <c r="GH228" t="str">
        <f t="shared" si="266"/>
        <v/>
      </c>
      <c r="GI228" t="str">
        <f t="shared" si="266"/>
        <v/>
      </c>
      <c r="GJ228" t="str">
        <f t="shared" si="266"/>
        <v/>
      </c>
      <c r="GK228" t="str">
        <f t="shared" si="266"/>
        <v/>
      </c>
      <c r="GL228" t="str">
        <f t="shared" si="266"/>
        <v/>
      </c>
      <c r="GM228" t="str">
        <f t="shared" si="266"/>
        <v/>
      </c>
      <c r="GN228" t="str">
        <f t="shared" si="266"/>
        <v/>
      </c>
      <c r="GO228" t="str">
        <f t="shared" si="266"/>
        <v/>
      </c>
      <c r="GP228" t="str">
        <f t="shared" si="266"/>
        <v/>
      </c>
      <c r="GQ228" t="str">
        <f t="shared" si="246"/>
        <v/>
      </c>
      <c r="GR228" t="str">
        <f t="shared" si="246"/>
        <v/>
      </c>
      <c r="GS228" t="str">
        <f t="shared" si="246"/>
        <v/>
      </c>
      <c r="GT228" t="str">
        <f t="shared" si="246"/>
        <v/>
      </c>
      <c r="GU228" t="str">
        <f t="shared" si="246"/>
        <v/>
      </c>
      <c r="GV228" t="str">
        <f t="shared" si="273"/>
        <v/>
      </c>
      <c r="GW228" t="str">
        <f t="shared" si="273"/>
        <v/>
      </c>
      <c r="GX228" t="str">
        <f t="shared" si="273"/>
        <v/>
      </c>
      <c r="GY228" t="str">
        <f t="shared" si="273"/>
        <v/>
      </c>
      <c r="GZ228" t="str">
        <f t="shared" si="223"/>
        <v/>
      </c>
      <c r="HA228" t="str">
        <f t="shared" si="223"/>
        <v/>
      </c>
      <c r="HB228" t="str">
        <f t="shared" si="223"/>
        <v/>
      </c>
      <c r="HC228" s="71" t="str">
        <f t="shared" si="213"/>
        <v/>
      </c>
      <c r="HD228" s="313"/>
      <c r="HE228" s="313"/>
      <c r="HF228" s="313"/>
      <c r="HG228" s="313"/>
      <c r="HH228" s="313"/>
      <c r="HI228" s="316"/>
      <c r="HM228" s="70"/>
      <c r="KC228" s="71"/>
      <c r="KE228" s="318"/>
      <c r="KF228" s="72"/>
      <c r="KG228" s="72"/>
      <c r="KH228" s="73"/>
      <c r="KI228" s="74"/>
      <c r="KJ228" s="74"/>
      <c r="KK228" s="74"/>
      <c r="KL228" s="74"/>
      <c r="KM228" s="74"/>
      <c r="KN228" s="74"/>
      <c r="KO228" s="74"/>
      <c r="KP228" s="74"/>
      <c r="KQ228" s="74"/>
      <c r="KR228" s="74"/>
      <c r="KS228" s="74"/>
      <c r="KT228" s="74"/>
      <c r="KU228" s="74"/>
      <c r="KV228" s="74"/>
      <c r="KW228" s="74"/>
      <c r="KX228" s="74"/>
      <c r="KY228" s="74"/>
      <c r="KZ228" s="74"/>
      <c r="LA228" s="74"/>
      <c r="LB228" s="74"/>
      <c r="LC228" s="74"/>
      <c r="LD228" s="74"/>
      <c r="LE228" s="74"/>
      <c r="LF228" s="74"/>
      <c r="LG228" s="74"/>
      <c r="LH228" s="74"/>
      <c r="LI228" s="74"/>
      <c r="LJ228" s="74"/>
      <c r="LK228" s="74"/>
      <c r="LL228" s="74"/>
      <c r="LM228" s="74"/>
      <c r="LN228" s="74"/>
      <c r="LO228" s="74"/>
      <c r="LP228" s="74"/>
      <c r="LQ228" s="74"/>
      <c r="LR228" s="74"/>
      <c r="LS228" s="74"/>
      <c r="LT228" s="74"/>
      <c r="LU228" s="74"/>
      <c r="LV228" s="74"/>
      <c r="LW228" s="74"/>
      <c r="LX228" s="74"/>
      <c r="LY228" s="74"/>
      <c r="LZ228" s="74"/>
    </row>
    <row r="229" spans="1:434" ht="17" thickBot="1">
      <c r="A229" s="319"/>
      <c r="B229" s="307"/>
      <c r="C229" s="308"/>
      <c r="D229" s="308"/>
      <c r="E229" s="94" t="s">
        <v>3</v>
      </c>
      <c r="F229" s="311"/>
      <c r="G229" s="100"/>
      <c r="H229" s="100"/>
      <c r="I229" s="95"/>
      <c r="J229" s="79"/>
      <c r="K229" s="80"/>
      <c r="L229" s="79">
        <v>62.100000000000009</v>
      </c>
      <c r="M229" s="80"/>
      <c r="N229" s="79">
        <v>52.5</v>
      </c>
      <c r="O229" s="80"/>
      <c r="P229" s="80"/>
      <c r="Q229" s="80"/>
      <c r="R229" s="80"/>
      <c r="S229" s="79">
        <v>32.200000000000003</v>
      </c>
      <c r="T229" s="79"/>
      <c r="U229" s="79"/>
      <c r="V229" s="80"/>
      <c r="W229" s="80"/>
      <c r="X229" s="80"/>
      <c r="Y229" s="79"/>
      <c r="Z229" s="79">
        <v>24</v>
      </c>
      <c r="AA229" s="80"/>
      <c r="AB229" s="79">
        <v>21.1</v>
      </c>
      <c r="AC229" s="80"/>
      <c r="AD229" s="79"/>
      <c r="AE229" s="79">
        <v>14</v>
      </c>
      <c r="AF229" s="80"/>
      <c r="AG229" s="79">
        <v>8.9</v>
      </c>
      <c r="AH229" s="80"/>
      <c r="AI229" s="80"/>
      <c r="AJ229" s="79"/>
      <c r="AK229" s="96"/>
      <c r="AL229" s="96"/>
      <c r="AM229" s="96"/>
      <c r="AN229" s="97">
        <v>14.9</v>
      </c>
      <c r="AO229" s="96"/>
      <c r="AP229" s="96"/>
      <c r="AQ229" s="97">
        <v>54.7</v>
      </c>
      <c r="AR229" s="96"/>
      <c r="AS229" s="96"/>
      <c r="AT229" s="96"/>
      <c r="AU229" s="96"/>
      <c r="AV229" s="97">
        <v>31.5</v>
      </c>
      <c r="AW229" s="96"/>
      <c r="AX229" s="96"/>
      <c r="AY229" s="97"/>
      <c r="AZ229" s="97"/>
      <c r="BA229" s="98">
        <v>72.099999999999994</v>
      </c>
      <c r="BC229" s="319"/>
      <c r="BD229">
        <v>0</v>
      </c>
      <c r="BE229" s="84" t="e">
        <f t="shared" si="282"/>
        <v>#N/A</v>
      </c>
      <c r="BF229" s="84" t="e">
        <f t="shared" si="282"/>
        <v>#N/A</v>
      </c>
      <c r="BG229" s="84" t="e">
        <f t="shared" si="278"/>
        <v>#N/A</v>
      </c>
      <c r="BH229" s="85" t="e">
        <f t="shared" si="278"/>
        <v>#N/A</v>
      </c>
      <c r="BI229" s="85" t="e">
        <f t="shared" si="278"/>
        <v>#N/A</v>
      </c>
      <c r="BJ229" s="85">
        <f t="shared" si="278"/>
        <v>62.100000000000009</v>
      </c>
      <c r="BK229" s="85" t="e">
        <f t="shared" si="278"/>
        <v>#N/A</v>
      </c>
      <c r="BL229" s="85">
        <f t="shared" si="278"/>
        <v>52.5</v>
      </c>
      <c r="BM229" s="85" t="e">
        <f t="shared" si="278"/>
        <v>#N/A</v>
      </c>
      <c r="BN229" s="85" t="e">
        <f t="shared" si="278"/>
        <v>#N/A</v>
      </c>
      <c r="BO229" s="85" t="e">
        <f t="shared" si="278"/>
        <v>#N/A</v>
      </c>
      <c r="BP229" s="85" t="e">
        <f t="shared" si="278"/>
        <v>#N/A</v>
      </c>
      <c r="BQ229" s="85">
        <f t="shared" si="278"/>
        <v>32.200000000000003</v>
      </c>
      <c r="BR229" s="85" t="e">
        <f t="shared" si="278"/>
        <v>#N/A</v>
      </c>
      <c r="BS229" s="85" t="e">
        <f t="shared" si="278"/>
        <v>#N/A</v>
      </c>
      <c r="BT229" s="85" t="e">
        <f t="shared" si="278"/>
        <v>#N/A</v>
      </c>
      <c r="BU229" s="85" t="e">
        <f t="shared" si="278"/>
        <v>#N/A</v>
      </c>
      <c r="BV229" s="85" t="e">
        <f t="shared" si="278"/>
        <v>#N/A</v>
      </c>
      <c r="BW229" s="85" t="e">
        <f t="shared" si="279"/>
        <v>#N/A</v>
      </c>
      <c r="BX229" s="85">
        <f t="shared" si="279"/>
        <v>24</v>
      </c>
      <c r="BY229" s="85" t="e">
        <f t="shared" si="279"/>
        <v>#N/A</v>
      </c>
      <c r="BZ229" s="85">
        <f t="shared" si="279"/>
        <v>21.1</v>
      </c>
      <c r="CA229" s="85" t="e">
        <f t="shared" si="279"/>
        <v>#N/A</v>
      </c>
      <c r="CB229" s="85" t="e">
        <f t="shared" si="279"/>
        <v>#N/A</v>
      </c>
      <c r="CC229" s="85">
        <f t="shared" si="279"/>
        <v>14</v>
      </c>
      <c r="CD229" s="85" t="e">
        <f t="shared" si="279"/>
        <v>#N/A</v>
      </c>
      <c r="CE229" s="85">
        <f t="shared" si="279"/>
        <v>8.9</v>
      </c>
      <c r="CF229" s="85" t="e">
        <f t="shared" si="279"/>
        <v>#N/A</v>
      </c>
      <c r="CG229" s="85" t="e">
        <f t="shared" si="279"/>
        <v>#N/A</v>
      </c>
      <c r="CH229" s="85" t="e">
        <f t="shared" si="279"/>
        <v>#N/A</v>
      </c>
      <c r="CI229" s="85" t="e">
        <f t="shared" si="279"/>
        <v>#N/A</v>
      </c>
      <c r="CJ229" s="85" t="e">
        <f t="shared" si="279"/>
        <v>#N/A</v>
      </c>
      <c r="CK229" s="85" t="e">
        <f t="shared" si="279"/>
        <v>#N/A</v>
      </c>
      <c r="CL229" s="85">
        <f t="shared" si="279"/>
        <v>14.9</v>
      </c>
      <c r="CM229" s="85" t="e">
        <f t="shared" si="280"/>
        <v>#N/A</v>
      </c>
      <c r="CN229" s="85" t="e">
        <f t="shared" si="280"/>
        <v>#N/A</v>
      </c>
      <c r="CO229" s="85">
        <f t="shared" si="280"/>
        <v>54.7</v>
      </c>
      <c r="CP229" s="85" t="e">
        <f t="shared" si="280"/>
        <v>#N/A</v>
      </c>
      <c r="CQ229" s="85" t="e">
        <f t="shared" si="280"/>
        <v>#N/A</v>
      </c>
      <c r="CR229" s="85" t="e">
        <f t="shared" si="280"/>
        <v>#N/A</v>
      </c>
      <c r="CS229" s="85" t="e">
        <f t="shared" si="280"/>
        <v>#N/A</v>
      </c>
      <c r="CT229" s="85">
        <f t="shared" si="280"/>
        <v>31.5</v>
      </c>
      <c r="CU229" s="85" t="e">
        <f t="shared" si="280"/>
        <v>#N/A</v>
      </c>
      <c r="CV229" s="85" t="e">
        <f t="shared" si="280"/>
        <v>#N/A</v>
      </c>
      <c r="CW229" s="85" t="e">
        <f t="shared" si="280"/>
        <v>#N/A</v>
      </c>
      <c r="CX229" s="85" t="e">
        <f t="shared" si="280"/>
        <v>#N/A</v>
      </c>
      <c r="CY229" s="85">
        <f t="shared" si="280"/>
        <v>72.099999999999994</v>
      </c>
      <c r="CZ229" s="85" t="e">
        <f>IF(#REF!="",NA(),#REF!)</f>
        <v>#REF!</v>
      </c>
      <c r="DA229" s="85" t="e">
        <f>IF(#REF!="",NA(),#REF!)</f>
        <v>#REF!</v>
      </c>
      <c r="DB229" s="85" t="e">
        <f>IF(#REF!="",NA(),#REF!)</f>
        <v>#REF!</v>
      </c>
      <c r="DC229" s="85" t="e">
        <f>IF(#REF!="",NA(),#REF!)</f>
        <v>#REF!</v>
      </c>
      <c r="DD229" s="85" t="e">
        <f>IF(#REF!="",NA(),#REF!)</f>
        <v>#REF!</v>
      </c>
      <c r="DE229" s="85" t="e">
        <f>IF(#REF!="",NA(),#REF!)</f>
        <v>#REF!</v>
      </c>
      <c r="DF229" s="85" t="e">
        <f>IF(#REF!="",NA(),#REF!)</f>
        <v>#REF!</v>
      </c>
      <c r="DG229" s="85" t="e">
        <f>IF(#REF!="",NA(),#REF!)</f>
        <v>#REF!</v>
      </c>
      <c r="DH229" s="85" t="e">
        <f>IF(#REF!="",NA(),#REF!)</f>
        <v>#REF!</v>
      </c>
      <c r="DI229" s="85" t="e">
        <f>IF(#REF!="",NA(),#REF!)</f>
        <v>#REF!</v>
      </c>
      <c r="DJ229" s="85" t="e">
        <f>IF(#REF!="",NA(),#REF!)</f>
        <v>#REF!</v>
      </c>
      <c r="DK229" s="85" t="e">
        <f>IF(#REF!="",NA(),#REF!)</f>
        <v>#REF!</v>
      </c>
      <c r="DL229" s="85" t="e">
        <f>IF(#REF!="",NA(),#REF!)</f>
        <v>#REF!</v>
      </c>
      <c r="DM229" s="85" t="e">
        <f>IF(#REF!="",NA(),#REF!)</f>
        <v>#REF!</v>
      </c>
      <c r="DN229" s="85" t="e">
        <f>IF(#REF!="",NA(),#REF!)</f>
        <v>#REF!</v>
      </c>
      <c r="DO229" s="85" t="e">
        <f>IF(#REF!="",NA(),#REF!)</f>
        <v>#REF!</v>
      </c>
      <c r="DP229" s="85" t="e">
        <f>IF(#REF!="",NA(),#REF!)</f>
        <v>#REF!</v>
      </c>
      <c r="DQ229" s="85" t="e">
        <f>IF(#REF!="",NA(),#REF!)</f>
        <v>#REF!</v>
      </c>
      <c r="DR229" s="85" t="e">
        <f>IF(#REF!="",NA(),#REF!)</f>
        <v>#REF!</v>
      </c>
      <c r="DS229" s="85" t="e">
        <f>IF(#REF!="",NA(),#REF!)</f>
        <v>#REF!</v>
      </c>
      <c r="DT229" s="85" t="e">
        <f>IF(#REF!="",NA(),#REF!)</f>
        <v>#REF!</v>
      </c>
      <c r="DU229" s="85" t="e">
        <f>IF(#REF!="",NA(),#REF!)</f>
        <v>#REF!</v>
      </c>
      <c r="DV229" s="85" t="e">
        <f>IF(#REF!="",NA(),#REF!)</f>
        <v>#REF!</v>
      </c>
      <c r="DW229" s="85" t="e">
        <f>IF(#REF!="",NA(),#REF!)</f>
        <v>#REF!</v>
      </c>
      <c r="DX229" s="86" t="e">
        <f>IF(#REF!="",NA(),#REF!)</f>
        <v>#REF!</v>
      </c>
      <c r="DY229" s="305"/>
      <c r="DZ229" s="308"/>
      <c r="EA229" s="87"/>
      <c r="EB229" s="58" t="s">
        <v>3</v>
      </c>
      <c r="EC229" s="311"/>
      <c r="ED229" s="312"/>
      <c r="EE229" s="313"/>
      <c r="EF229" s="313"/>
      <c r="EG229" s="313"/>
      <c r="EH229" s="313"/>
      <c r="EI229" s="313"/>
      <c r="EJ229" s="53" t="str">
        <f t="shared" si="284"/>
        <v/>
      </c>
      <c r="EK229" s="53" t="str">
        <f t="shared" si="284"/>
        <v/>
      </c>
      <c r="EL229" s="88" t="str">
        <f t="shared" si="284"/>
        <v/>
      </c>
      <c r="EM229" s="89" t="str">
        <f t="shared" si="284"/>
        <v/>
      </c>
      <c r="EN229" s="89" t="str">
        <f t="shared" si="284"/>
        <v/>
      </c>
      <c r="EO229" s="89">
        <f t="shared" si="284"/>
        <v>62.100000000000009</v>
      </c>
      <c r="EP229" s="89" t="str">
        <f t="shared" si="284"/>
        <v/>
      </c>
      <c r="EQ229" s="89">
        <f t="shared" si="284"/>
        <v>52.5</v>
      </c>
      <c r="ER229" s="89" t="str">
        <f t="shared" si="284"/>
        <v/>
      </c>
      <c r="ES229" s="89" t="str">
        <f t="shared" si="284"/>
        <v/>
      </c>
      <c r="ET229" s="89" t="str">
        <f t="shared" si="281"/>
        <v/>
      </c>
      <c r="EU229" s="89" t="str">
        <f t="shared" si="281"/>
        <v/>
      </c>
      <c r="EV229" s="89">
        <f t="shared" si="281"/>
        <v>32.200000000000003</v>
      </c>
      <c r="EW229" s="89" t="str">
        <f t="shared" si="281"/>
        <v/>
      </c>
      <c r="EX229" s="89" t="str">
        <f t="shared" si="281"/>
        <v/>
      </c>
      <c r="EY229" s="89" t="str">
        <f t="shared" si="281"/>
        <v/>
      </c>
      <c r="EZ229" s="89" t="str">
        <f t="shared" si="274"/>
        <v/>
      </c>
      <c r="FA229" s="89" t="str">
        <f t="shared" si="274"/>
        <v/>
      </c>
      <c r="FB229" s="89" t="str">
        <f t="shared" si="274"/>
        <v/>
      </c>
      <c r="FC229" s="89">
        <f t="shared" si="274"/>
        <v>24</v>
      </c>
      <c r="FD229" s="89" t="str">
        <f t="shared" si="274"/>
        <v/>
      </c>
      <c r="FE229" s="89">
        <f t="shared" si="274"/>
        <v>21.1</v>
      </c>
      <c r="FF229" s="89" t="str">
        <f t="shared" si="274"/>
        <v/>
      </c>
      <c r="FG229" s="89" t="str">
        <f t="shared" si="274"/>
        <v/>
      </c>
      <c r="FH229" s="89">
        <f t="shared" si="274"/>
        <v>14</v>
      </c>
      <c r="FI229" s="89" t="str">
        <f t="shared" si="274"/>
        <v/>
      </c>
      <c r="FJ229" s="89">
        <f t="shared" si="258"/>
        <v>8.9</v>
      </c>
      <c r="FK229" s="89" t="str">
        <f t="shared" si="258"/>
        <v/>
      </c>
      <c r="FL229" s="89" t="str">
        <f t="shared" si="258"/>
        <v/>
      </c>
      <c r="FM229" s="89" t="str">
        <f t="shared" si="258"/>
        <v/>
      </c>
      <c r="FN229" s="89" t="str">
        <f t="shared" si="258"/>
        <v/>
      </c>
      <c r="FO229" s="89" t="str">
        <f t="shared" si="258"/>
        <v/>
      </c>
      <c r="FP229" s="89" t="str">
        <f t="shared" si="258"/>
        <v/>
      </c>
      <c r="FQ229" s="89">
        <f t="shared" si="258"/>
        <v>14.9</v>
      </c>
      <c r="FR229" s="89" t="str">
        <f t="shared" si="258"/>
        <v/>
      </c>
      <c r="FS229" s="89" t="str">
        <f t="shared" si="256"/>
        <v/>
      </c>
      <c r="FT229" s="89">
        <f t="shared" si="256"/>
        <v>54.7</v>
      </c>
      <c r="FU229" s="89" t="str">
        <f t="shared" si="256"/>
        <v/>
      </c>
      <c r="FV229" s="89" t="str">
        <f t="shared" si="256"/>
        <v/>
      </c>
      <c r="FW229" s="89" t="str">
        <f t="shared" si="256"/>
        <v/>
      </c>
      <c r="FX229" s="89" t="str">
        <f t="shared" si="256"/>
        <v/>
      </c>
      <c r="FY229" s="89">
        <f t="shared" si="256"/>
        <v>31.5</v>
      </c>
      <c r="FZ229" s="89" t="str">
        <f t="shared" si="256"/>
        <v/>
      </c>
      <c r="GA229" s="89" t="str">
        <f t="shared" si="256"/>
        <v/>
      </c>
      <c r="GB229" s="89" t="str">
        <f t="shared" si="256"/>
        <v/>
      </c>
      <c r="GC229" s="89" t="str">
        <f t="shared" si="256"/>
        <v/>
      </c>
      <c r="GD229" s="89">
        <f t="shared" si="256"/>
        <v>72.099999999999994</v>
      </c>
      <c r="GE229" s="89" t="str">
        <f t="shared" si="266"/>
        <v/>
      </c>
      <c r="GF229" s="89" t="str">
        <f t="shared" si="266"/>
        <v/>
      </c>
      <c r="GG229" s="89" t="str">
        <f t="shared" si="266"/>
        <v/>
      </c>
      <c r="GH229" s="89" t="str">
        <f t="shared" si="266"/>
        <v/>
      </c>
      <c r="GI229" s="89" t="str">
        <f t="shared" si="266"/>
        <v/>
      </c>
      <c r="GJ229" s="89" t="str">
        <f t="shared" si="266"/>
        <v/>
      </c>
      <c r="GK229" s="89" t="str">
        <f t="shared" si="266"/>
        <v/>
      </c>
      <c r="GL229" s="89" t="str">
        <f t="shared" si="266"/>
        <v/>
      </c>
      <c r="GM229" s="89" t="str">
        <f t="shared" si="266"/>
        <v/>
      </c>
      <c r="GN229" s="89" t="str">
        <f t="shared" si="266"/>
        <v/>
      </c>
      <c r="GO229" s="89" t="str">
        <f t="shared" si="266"/>
        <v/>
      </c>
      <c r="GP229" s="89" t="str">
        <f t="shared" si="266"/>
        <v/>
      </c>
      <c r="GQ229" s="89" t="str">
        <f t="shared" si="246"/>
        <v/>
      </c>
      <c r="GR229" s="89" t="str">
        <f t="shared" si="246"/>
        <v/>
      </c>
      <c r="GS229" s="89" t="str">
        <f t="shared" si="246"/>
        <v/>
      </c>
      <c r="GT229" s="89" t="str">
        <f t="shared" si="246"/>
        <v/>
      </c>
      <c r="GU229" s="89" t="str">
        <f t="shared" si="246"/>
        <v/>
      </c>
      <c r="GV229" s="89" t="str">
        <f t="shared" si="273"/>
        <v/>
      </c>
      <c r="GW229" s="89" t="str">
        <f t="shared" si="273"/>
        <v/>
      </c>
      <c r="GX229" s="89" t="str">
        <f t="shared" si="273"/>
        <v/>
      </c>
      <c r="GY229" s="89" t="str">
        <f t="shared" si="273"/>
        <v/>
      </c>
      <c r="GZ229" s="89" t="str">
        <f t="shared" si="223"/>
        <v/>
      </c>
      <c r="HA229" s="89" t="str">
        <f t="shared" si="223"/>
        <v/>
      </c>
      <c r="HB229" s="89" t="str">
        <f t="shared" si="223"/>
        <v/>
      </c>
      <c r="HC229" s="90" t="str">
        <f t="shared" si="213"/>
        <v/>
      </c>
      <c r="HD229" s="313"/>
      <c r="HE229" s="313"/>
      <c r="HF229" s="313"/>
      <c r="HG229" s="313"/>
      <c r="HH229" s="313"/>
      <c r="HI229" s="316"/>
      <c r="HM229" s="88"/>
      <c r="HN229" s="89"/>
      <c r="HO229" s="89"/>
      <c r="HP229" s="89"/>
      <c r="HQ229" s="89"/>
      <c r="HR229" s="89"/>
      <c r="HS229" s="89"/>
      <c r="HT229" s="89"/>
      <c r="HU229" s="89"/>
      <c r="HV229" s="89"/>
      <c r="HW229" s="89"/>
      <c r="HX229" s="89"/>
      <c r="HY229" s="89"/>
      <c r="HZ229" s="89"/>
      <c r="IA229" s="89"/>
      <c r="IB229" s="89"/>
      <c r="IC229" s="89"/>
      <c r="ID229" s="89"/>
      <c r="IE229" s="89"/>
      <c r="IF229" s="89"/>
      <c r="IG229" s="89"/>
      <c r="IH229" s="89"/>
      <c r="II229" s="89"/>
      <c r="IJ229" s="89"/>
      <c r="IK229" s="89"/>
      <c r="IL229" s="89"/>
      <c r="IM229" s="89"/>
      <c r="IN229" s="89"/>
      <c r="IO229" s="89"/>
      <c r="IP229" s="89"/>
      <c r="IQ229" s="89"/>
      <c r="IR229" s="89"/>
      <c r="IS229" s="89"/>
      <c r="IT229" s="89"/>
      <c r="IU229" s="89"/>
      <c r="IV229" s="89"/>
      <c r="IW229" s="89"/>
      <c r="IX229" s="89"/>
      <c r="IY229" s="89"/>
      <c r="IZ229" s="89"/>
      <c r="JA229" s="89"/>
      <c r="JB229" s="89"/>
      <c r="JC229" s="89"/>
      <c r="JD229" s="89"/>
      <c r="JE229" s="89"/>
      <c r="JF229" s="89"/>
      <c r="JG229" s="89"/>
      <c r="JH229" s="89"/>
      <c r="JI229" s="89"/>
      <c r="JJ229" s="89"/>
      <c r="JK229" s="89"/>
      <c r="JL229" s="89"/>
      <c r="JM229" s="89"/>
      <c r="JN229" s="89"/>
      <c r="JO229" s="89"/>
      <c r="JP229" s="89"/>
      <c r="JQ229" s="89"/>
      <c r="JR229" s="89"/>
      <c r="JS229" s="89"/>
      <c r="JT229" s="89"/>
      <c r="JU229" s="89"/>
      <c r="JV229" s="89"/>
      <c r="JW229" s="89"/>
      <c r="JX229" s="89"/>
      <c r="JY229" s="89"/>
      <c r="JZ229" s="89"/>
      <c r="KA229" s="89"/>
      <c r="KB229" s="89"/>
      <c r="KC229" s="90"/>
      <c r="KE229" s="318"/>
      <c r="KF229" s="91"/>
      <c r="KG229" s="91"/>
      <c r="KH229" s="92"/>
      <c r="KI229" s="93"/>
      <c r="KJ229" s="93"/>
      <c r="KK229" s="93"/>
      <c r="KL229" s="93"/>
      <c r="KM229" s="93"/>
      <c r="KN229" s="93"/>
      <c r="KO229" s="93"/>
      <c r="KP229" s="93"/>
      <c r="KQ229" s="93"/>
      <c r="KR229" s="93"/>
      <c r="KS229" s="93"/>
      <c r="KT229" s="93"/>
      <c r="KU229" s="93"/>
      <c r="KV229" s="93"/>
      <c r="KW229" s="93"/>
      <c r="KX229" s="93"/>
      <c r="KY229" s="93"/>
      <c r="KZ229" s="93"/>
      <c r="LA229" s="93"/>
      <c r="LB229" s="93"/>
      <c r="LC229" s="93"/>
      <c r="LD229" s="93"/>
      <c r="LE229" s="93"/>
      <c r="LF229" s="93"/>
      <c r="LG229" s="93"/>
      <c r="LH229" s="93"/>
      <c r="LI229" s="93"/>
      <c r="LJ229" s="93"/>
      <c r="LK229" s="93"/>
      <c r="LL229" s="93"/>
      <c r="LM229" s="93"/>
      <c r="LN229" s="93"/>
      <c r="LO229" s="93"/>
      <c r="LP229" s="93"/>
      <c r="LQ229" s="93"/>
      <c r="LR229" s="93"/>
      <c r="LS229" s="93"/>
      <c r="LT229" s="93"/>
      <c r="LU229" s="93"/>
      <c r="LV229" s="93"/>
      <c r="LW229" s="93"/>
      <c r="LX229" s="93"/>
      <c r="LY229" s="93"/>
      <c r="LZ229" s="93"/>
    </row>
    <row r="230" spans="1:434" ht="15" customHeight="1" thickBot="1">
      <c r="A230" s="319"/>
      <c r="B230" s="307"/>
      <c r="C230" s="306">
        <f ca="1">_xlfn.DAYS(TODAY(),F230)</f>
        <v>2601</v>
      </c>
      <c r="D230" s="306" t="s">
        <v>125</v>
      </c>
      <c r="E230" s="41" t="s">
        <v>65</v>
      </c>
      <c r="F230" s="309">
        <v>42831</v>
      </c>
      <c r="G230" s="99"/>
      <c r="H230" s="99"/>
      <c r="I230" s="43">
        <v>0</v>
      </c>
      <c r="J230" s="44"/>
      <c r="K230" s="45"/>
      <c r="L230" s="44">
        <v>180</v>
      </c>
      <c r="M230" s="45"/>
      <c r="N230" s="44">
        <v>65</v>
      </c>
      <c r="O230" s="45"/>
      <c r="P230" s="45"/>
      <c r="Q230" s="45"/>
      <c r="R230" s="45"/>
      <c r="S230" s="44">
        <v>182</v>
      </c>
      <c r="T230" s="44"/>
      <c r="U230" s="44"/>
      <c r="V230" s="45"/>
      <c r="W230" s="45"/>
      <c r="X230" s="45"/>
      <c r="Y230" s="44"/>
      <c r="Z230" s="44">
        <v>130</v>
      </c>
      <c r="AA230" s="45"/>
      <c r="AB230" s="44">
        <v>86</v>
      </c>
      <c r="AC230" s="45"/>
      <c r="AD230" s="44"/>
      <c r="AE230" s="44">
        <v>150</v>
      </c>
      <c r="AF230" s="45"/>
      <c r="AG230" s="44">
        <v>41</v>
      </c>
      <c r="AH230" s="45"/>
      <c r="AI230" s="45"/>
      <c r="AJ230" s="44"/>
      <c r="AK230" s="46"/>
      <c r="AL230" s="46"/>
      <c r="AM230" s="46"/>
      <c r="AN230" s="47">
        <v>19</v>
      </c>
      <c r="AO230" s="46"/>
      <c r="AP230" s="46"/>
      <c r="AQ230" s="47">
        <v>1</v>
      </c>
      <c r="AR230" s="46"/>
      <c r="AS230" s="46"/>
      <c r="AT230" s="46"/>
      <c r="AU230" s="46"/>
      <c r="AV230" s="47">
        <v>1</v>
      </c>
      <c r="AW230" s="46"/>
      <c r="AX230" s="46"/>
      <c r="AY230" s="47"/>
      <c r="AZ230" s="47"/>
      <c r="BA230" s="48">
        <v>1</v>
      </c>
      <c r="BC230" s="319"/>
      <c r="BD230">
        <v>0</v>
      </c>
      <c r="BE230" s="49" t="e">
        <f t="shared" si="282"/>
        <v>#N/A</v>
      </c>
      <c r="BF230" s="49" t="e">
        <f t="shared" si="282"/>
        <v>#N/A</v>
      </c>
      <c r="BG230" s="49">
        <f t="shared" si="278"/>
        <v>0</v>
      </c>
      <c r="BH230" s="50" t="e">
        <f t="shared" si="278"/>
        <v>#N/A</v>
      </c>
      <c r="BI230" s="50" t="e">
        <f t="shared" si="278"/>
        <v>#N/A</v>
      </c>
      <c r="BJ230" s="50">
        <f t="shared" si="278"/>
        <v>180</v>
      </c>
      <c r="BK230" s="50" t="e">
        <f t="shared" si="278"/>
        <v>#N/A</v>
      </c>
      <c r="BL230" s="50">
        <f t="shared" si="278"/>
        <v>65</v>
      </c>
      <c r="BM230" s="50" t="e">
        <f t="shared" si="278"/>
        <v>#N/A</v>
      </c>
      <c r="BN230" s="50" t="e">
        <f t="shared" si="278"/>
        <v>#N/A</v>
      </c>
      <c r="BO230" s="50" t="e">
        <f t="shared" si="278"/>
        <v>#N/A</v>
      </c>
      <c r="BP230" s="50" t="e">
        <f t="shared" si="278"/>
        <v>#N/A</v>
      </c>
      <c r="BQ230" s="50">
        <f t="shared" si="278"/>
        <v>182</v>
      </c>
      <c r="BR230" s="50" t="e">
        <f t="shared" si="278"/>
        <v>#N/A</v>
      </c>
      <c r="BS230" s="50" t="e">
        <f t="shared" si="278"/>
        <v>#N/A</v>
      </c>
      <c r="BT230" s="50" t="e">
        <f t="shared" si="278"/>
        <v>#N/A</v>
      </c>
      <c r="BU230" s="50" t="e">
        <f t="shared" si="278"/>
        <v>#N/A</v>
      </c>
      <c r="BV230" s="50" t="e">
        <f t="shared" si="278"/>
        <v>#N/A</v>
      </c>
      <c r="BW230" s="50" t="e">
        <f t="shared" si="279"/>
        <v>#N/A</v>
      </c>
      <c r="BX230" s="50">
        <f t="shared" si="279"/>
        <v>130</v>
      </c>
      <c r="BY230" s="50" t="e">
        <f t="shared" si="279"/>
        <v>#N/A</v>
      </c>
      <c r="BZ230" s="50">
        <f t="shared" si="279"/>
        <v>86</v>
      </c>
      <c r="CA230" s="50" t="e">
        <f t="shared" si="279"/>
        <v>#N/A</v>
      </c>
      <c r="CB230" s="50" t="e">
        <f t="shared" si="279"/>
        <v>#N/A</v>
      </c>
      <c r="CC230" s="50">
        <f t="shared" si="279"/>
        <v>150</v>
      </c>
      <c r="CD230" s="50" t="e">
        <f t="shared" si="279"/>
        <v>#N/A</v>
      </c>
      <c r="CE230" s="50">
        <f t="shared" si="279"/>
        <v>41</v>
      </c>
      <c r="CF230" s="50" t="e">
        <f t="shared" si="279"/>
        <v>#N/A</v>
      </c>
      <c r="CG230" s="50" t="e">
        <f t="shared" si="279"/>
        <v>#N/A</v>
      </c>
      <c r="CH230" s="50" t="e">
        <f t="shared" si="279"/>
        <v>#N/A</v>
      </c>
      <c r="CI230" s="50" t="e">
        <f t="shared" si="279"/>
        <v>#N/A</v>
      </c>
      <c r="CJ230" s="50" t="e">
        <f t="shared" si="279"/>
        <v>#N/A</v>
      </c>
      <c r="CK230" s="50" t="e">
        <f t="shared" si="279"/>
        <v>#N/A</v>
      </c>
      <c r="CL230" s="50">
        <f t="shared" si="279"/>
        <v>19</v>
      </c>
      <c r="CM230" s="50" t="e">
        <f t="shared" si="280"/>
        <v>#N/A</v>
      </c>
      <c r="CN230" s="50" t="e">
        <f t="shared" si="280"/>
        <v>#N/A</v>
      </c>
      <c r="CO230" s="50">
        <f t="shared" si="280"/>
        <v>1</v>
      </c>
      <c r="CP230" s="50" t="e">
        <f t="shared" si="280"/>
        <v>#N/A</v>
      </c>
      <c r="CQ230" s="50" t="e">
        <f t="shared" si="280"/>
        <v>#N/A</v>
      </c>
      <c r="CR230" s="50" t="e">
        <f t="shared" si="280"/>
        <v>#N/A</v>
      </c>
      <c r="CS230" s="50" t="e">
        <f t="shared" si="280"/>
        <v>#N/A</v>
      </c>
      <c r="CT230" s="50">
        <f t="shared" si="280"/>
        <v>1</v>
      </c>
      <c r="CU230" s="50" t="e">
        <f t="shared" si="280"/>
        <v>#N/A</v>
      </c>
      <c r="CV230" s="50" t="e">
        <f t="shared" si="280"/>
        <v>#N/A</v>
      </c>
      <c r="CW230" s="50" t="e">
        <f t="shared" si="280"/>
        <v>#N/A</v>
      </c>
      <c r="CX230" s="50" t="e">
        <f t="shared" si="280"/>
        <v>#N/A</v>
      </c>
      <c r="CY230" s="50">
        <f t="shared" si="280"/>
        <v>1</v>
      </c>
      <c r="CZ230" s="50" t="e">
        <f>IF(#REF!="",NA(),#REF!)</f>
        <v>#REF!</v>
      </c>
      <c r="DA230" s="50" t="e">
        <f>IF(#REF!="",NA(),#REF!)</f>
        <v>#REF!</v>
      </c>
      <c r="DB230" s="50" t="e">
        <f>IF(#REF!="",NA(),#REF!)</f>
        <v>#REF!</v>
      </c>
      <c r="DC230" s="50" t="e">
        <f>IF(#REF!="",NA(),#REF!)</f>
        <v>#REF!</v>
      </c>
      <c r="DD230" s="50" t="e">
        <f>IF(#REF!="",NA(),#REF!)</f>
        <v>#REF!</v>
      </c>
      <c r="DE230" s="50" t="e">
        <f>IF(#REF!="",NA(),#REF!)</f>
        <v>#REF!</v>
      </c>
      <c r="DF230" s="50" t="e">
        <f>IF(#REF!="",NA(),#REF!)</f>
        <v>#REF!</v>
      </c>
      <c r="DG230" s="50" t="e">
        <f>IF(#REF!="",NA(),#REF!)</f>
        <v>#REF!</v>
      </c>
      <c r="DH230" s="50" t="e">
        <f>IF(#REF!="",NA(),#REF!)</f>
        <v>#REF!</v>
      </c>
      <c r="DI230" s="50" t="e">
        <f>IF(#REF!="",NA(),#REF!)</f>
        <v>#REF!</v>
      </c>
      <c r="DJ230" s="50" t="e">
        <f>IF(#REF!="",NA(),#REF!)</f>
        <v>#REF!</v>
      </c>
      <c r="DK230" s="50" t="e">
        <f>IF(#REF!="",NA(),#REF!)</f>
        <v>#REF!</v>
      </c>
      <c r="DL230" s="50" t="e">
        <f>IF(#REF!="",NA(),#REF!)</f>
        <v>#REF!</v>
      </c>
      <c r="DM230" s="50" t="e">
        <f>IF(#REF!="",NA(),#REF!)</f>
        <v>#REF!</v>
      </c>
      <c r="DN230" s="50" t="e">
        <f>IF(#REF!="",NA(),#REF!)</f>
        <v>#REF!</v>
      </c>
      <c r="DO230" s="50" t="e">
        <f>IF(#REF!="",NA(),#REF!)</f>
        <v>#REF!</v>
      </c>
      <c r="DP230" s="50" t="e">
        <f>IF(#REF!="",NA(),#REF!)</f>
        <v>#REF!</v>
      </c>
      <c r="DQ230" s="50" t="e">
        <f>IF(#REF!="",NA(),#REF!)</f>
        <v>#REF!</v>
      </c>
      <c r="DR230" s="50" t="e">
        <f>IF(#REF!="",NA(),#REF!)</f>
        <v>#REF!</v>
      </c>
      <c r="DS230" s="50" t="e">
        <f>IF(#REF!="",NA(),#REF!)</f>
        <v>#REF!</v>
      </c>
      <c r="DT230" s="50" t="e">
        <f>IF(#REF!="",NA(),#REF!)</f>
        <v>#REF!</v>
      </c>
      <c r="DU230" s="50" t="e">
        <f>IF(#REF!="",NA(),#REF!)</f>
        <v>#REF!</v>
      </c>
      <c r="DV230" s="50" t="e">
        <f>IF(#REF!="",NA(),#REF!)</f>
        <v>#REF!</v>
      </c>
      <c r="DW230" s="50" t="e">
        <f>IF(#REF!="",NA(),#REF!)</f>
        <v>#REF!</v>
      </c>
      <c r="DX230" s="51" t="e">
        <f>IF(#REF!="",NA(),#REF!)</f>
        <v>#REF!</v>
      </c>
      <c r="DY230" s="303">
        <f ca="1">_xlfn.DAYS(TODAY(),EC230)</f>
        <v>2601</v>
      </c>
      <c r="DZ230" s="306" t="s">
        <v>125</v>
      </c>
      <c r="EA230" s="52">
        <f t="shared" ref="EA230" si="287">SUM(EL230:HC230)</f>
        <v>856</v>
      </c>
      <c r="EB230" s="41" t="s">
        <v>65</v>
      </c>
      <c r="EC230" s="309">
        <v>42831</v>
      </c>
      <c r="ED230" s="312"/>
      <c r="EE230" s="313"/>
      <c r="EF230" s="313"/>
      <c r="EG230" s="313"/>
      <c r="EH230" s="313"/>
      <c r="EI230" s="313"/>
      <c r="EJ230" s="53" t="str">
        <f t="shared" si="284"/>
        <v/>
      </c>
      <c r="EK230" s="53" t="str">
        <f t="shared" si="284"/>
        <v/>
      </c>
      <c r="EL230" s="53">
        <f t="shared" si="284"/>
        <v>0</v>
      </c>
      <c r="EM230" s="54" t="str">
        <f t="shared" si="284"/>
        <v/>
      </c>
      <c r="EN230" s="54" t="str">
        <f t="shared" si="284"/>
        <v/>
      </c>
      <c r="EO230" s="54">
        <f t="shared" si="284"/>
        <v>180</v>
      </c>
      <c r="EP230" s="54" t="str">
        <f t="shared" si="284"/>
        <v/>
      </c>
      <c r="EQ230" s="54">
        <f t="shared" si="284"/>
        <v>65</v>
      </c>
      <c r="ER230" s="54" t="str">
        <f t="shared" si="284"/>
        <v/>
      </c>
      <c r="ES230" s="54" t="str">
        <f t="shared" si="284"/>
        <v/>
      </c>
      <c r="ET230" s="54" t="str">
        <f t="shared" si="281"/>
        <v/>
      </c>
      <c r="EU230" s="54" t="str">
        <f t="shared" si="281"/>
        <v/>
      </c>
      <c r="EV230" s="54">
        <f t="shared" si="281"/>
        <v>182</v>
      </c>
      <c r="EW230" s="54" t="str">
        <f t="shared" si="281"/>
        <v/>
      </c>
      <c r="EX230" s="54" t="str">
        <f t="shared" si="281"/>
        <v/>
      </c>
      <c r="EY230" s="54" t="str">
        <f t="shared" si="281"/>
        <v/>
      </c>
      <c r="EZ230" s="54" t="str">
        <f t="shared" si="274"/>
        <v/>
      </c>
      <c r="FA230" s="54" t="str">
        <f t="shared" si="274"/>
        <v/>
      </c>
      <c r="FB230" s="54" t="str">
        <f t="shared" si="274"/>
        <v/>
      </c>
      <c r="FC230" s="54">
        <f t="shared" si="274"/>
        <v>130</v>
      </c>
      <c r="FD230" s="54" t="str">
        <f t="shared" si="274"/>
        <v/>
      </c>
      <c r="FE230" s="54">
        <f t="shared" si="274"/>
        <v>86</v>
      </c>
      <c r="FF230" s="54" t="str">
        <f t="shared" si="274"/>
        <v/>
      </c>
      <c r="FG230" s="54" t="str">
        <f t="shared" si="274"/>
        <v/>
      </c>
      <c r="FH230" s="54">
        <f t="shared" si="274"/>
        <v>150</v>
      </c>
      <c r="FI230" s="54" t="str">
        <f t="shared" si="274"/>
        <v/>
      </c>
      <c r="FJ230" s="54">
        <f t="shared" si="258"/>
        <v>41</v>
      </c>
      <c r="FK230" s="54" t="str">
        <f t="shared" si="258"/>
        <v/>
      </c>
      <c r="FL230" s="54" t="str">
        <f t="shared" si="258"/>
        <v/>
      </c>
      <c r="FM230" s="54" t="str">
        <f t="shared" si="258"/>
        <v/>
      </c>
      <c r="FN230" s="54" t="str">
        <f t="shared" si="258"/>
        <v/>
      </c>
      <c r="FO230" s="54" t="str">
        <f t="shared" si="258"/>
        <v/>
      </c>
      <c r="FP230" s="54" t="str">
        <f t="shared" si="258"/>
        <v/>
      </c>
      <c r="FQ230" s="54">
        <f t="shared" si="258"/>
        <v>19</v>
      </c>
      <c r="FR230" s="54" t="str">
        <f t="shared" si="258"/>
        <v/>
      </c>
      <c r="FS230" s="54" t="str">
        <f t="shared" si="256"/>
        <v/>
      </c>
      <c r="FT230" s="54">
        <f t="shared" si="256"/>
        <v>1</v>
      </c>
      <c r="FU230" s="54" t="str">
        <f t="shared" si="256"/>
        <v/>
      </c>
      <c r="FV230" s="54" t="str">
        <f t="shared" ref="FV230:GG252" si="288">IF(ISNUMBER(CQ230),CQ230,"")</f>
        <v/>
      </c>
      <c r="FW230" s="54" t="str">
        <f t="shared" si="288"/>
        <v/>
      </c>
      <c r="FX230" s="54" t="str">
        <f t="shared" si="288"/>
        <v/>
      </c>
      <c r="FY230" s="54">
        <f t="shared" si="288"/>
        <v>1</v>
      </c>
      <c r="FZ230" s="54" t="str">
        <f t="shared" si="288"/>
        <v/>
      </c>
      <c r="GA230" s="54" t="str">
        <f t="shared" si="288"/>
        <v/>
      </c>
      <c r="GB230" s="54" t="str">
        <f t="shared" si="288"/>
        <v/>
      </c>
      <c r="GC230" s="54" t="str">
        <f t="shared" si="288"/>
        <v/>
      </c>
      <c r="GD230" s="54">
        <f t="shared" si="288"/>
        <v>1</v>
      </c>
      <c r="GE230" s="54" t="str">
        <f t="shared" si="266"/>
        <v/>
      </c>
      <c r="GF230" s="54" t="str">
        <f t="shared" si="266"/>
        <v/>
      </c>
      <c r="GG230" s="54" t="str">
        <f t="shared" si="266"/>
        <v/>
      </c>
      <c r="GH230" s="54" t="str">
        <f t="shared" si="266"/>
        <v/>
      </c>
      <c r="GI230" s="54" t="str">
        <f t="shared" si="266"/>
        <v/>
      </c>
      <c r="GJ230" s="54" t="str">
        <f t="shared" si="266"/>
        <v/>
      </c>
      <c r="GK230" s="54" t="str">
        <f t="shared" si="266"/>
        <v/>
      </c>
      <c r="GL230" s="54" t="str">
        <f t="shared" si="266"/>
        <v/>
      </c>
      <c r="GM230" s="54" t="str">
        <f t="shared" si="266"/>
        <v/>
      </c>
      <c r="GN230" s="54" t="str">
        <f t="shared" si="266"/>
        <v/>
      </c>
      <c r="GO230" s="54" t="str">
        <f t="shared" si="266"/>
        <v/>
      </c>
      <c r="GP230" s="54" t="str">
        <f t="shared" si="266"/>
        <v/>
      </c>
      <c r="GQ230" s="54" t="str">
        <f t="shared" si="246"/>
        <v/>
      </c>
      <c r="GR230" s="54" t="str">
        <f t="shared" si="246"/>
        <v/>
      </c>
      <c r="GS230" s="54" t="str">
        <f t="shared" si="246"/>
        <v/>
      </c>
      <c r="GT230" s="54" t="str">
        <f t="shared" si="246"/>
        <v/>
      </c>
      <c r="GU230" s="54" t="str">
        <f t="shared" si="246"/>
        <v/>
      </c>
      <c r="GV230" s="54" t="str">
        <f t="shared" si="273"/>
        <v/>
      </c>
      <c r="GW230" s="54" t="str">
        <f t="shared" si="273"/>
        <v/>
      </c>
      <c r="GX230" s="54" t="str">
        <f t="shared" si="273"/>
        <v/>
      </c>
      <c r="GY230" s="54" t="str">
        <f t="shared" si="273"/>
        <v/>
      </c>
      <c r="GZ230" s="54" t="str">
        <f t="shared" si="223"/>
        <v/>
      </c>
      <c r="HA230" s="54" t="str">
        <f t="shared" si="223"/>
        <v/>
      </c>
      <c r="HB230" s="54" t="str">
        <f t="shared" si="223"/>
        <v/>
      </c>
      <c r="HC230" s="55" t="str">
        <f t="shared" si="213"/>
        <v/>
      </c>
      <c r="HD230" s="313"/>
      <c r="HE230" s="313"/>
      <c r="HF230" s="313"/>
      <c r="HG230" s="313"/>
      <c r="HH230" s="313"/>
      <c r="HI230" s="316"/>
      <c r="HK230">
        <f>SUM($EJ230:EK230)</f>
        <v>0</v>
      </c>
      <c r="HL230">
        <f>SUM($EJ230:EL230)</f>
        <v>0</v>
      </c>
      <c r="HM230">
        <f>SUM($EJ230:EM230)</f>
        <v>0</v>
      </c>
      <c r="HN230">
        <f>SUM($EJ230:EN230)</f>
        <v>0</v>
      </c>
      <c r="HO230">
        <f>SUM($EJ230:EO230)</f>
        <v>180</v>
      </c>
      <c r="HP230">
        <f>SUM($EJ230:EP230)</f>
        <v>180</v>
      </c>
      <c r="HQ230">
        <f>SUM($EJ230:EQ230)</f>
        <v>245</v>
      </c>
      <c r="HR230">
        <f>SUM($EJ230:ER230)</f>
        <v>245</v>
      </c>
      <c r="HS230">
        <f>SUM($EJ230:ES230)</f>
        <v>245</v>
      </c>
      <c r="HT230">
        <f>SUM($EJ230:ET230)</f>
        <v>245</v>
      </c>
      <c r="HU230">
        <f>SUM($EJ230:EU230)</f>
        <v>245</v>
      </c>
      <c r="HV230">
        <f>SUM($EJ230:EV230)</f>
        <v>427</v>
      </c>
      <c r="HW230">
        <f>SUM($EJ230:EW230)</f>
        <v>427</v>
      </c>
      <c r="HX230">
        <f>SUM($EJ230:EX230)</f>
        <v>427</v>
      </c>
      <c r="HY230">
        <f>SUM($EJ230:EY230)</f>
        <v>427</v>
      </c>
      <c r="HZ230">
        <f>SUM($EJ230:EZ230)</f>
        <v>427</v>
      </c>
      <c r="IA230">
        <f>SUM($EJ230:FA230)</f>
        <v>427</v>
      </c>
      <c r="IB230">
        <f>SUM($EJ230:FB230)</f>
        <v>427</v>
      </c>
      <c r="IC230">
        <f>SUM($EJ230:FC230)</f>
        <v>557</v>
      </c>
      <c r="ID230">
        <f>SUM($EJ230:FD230)</f>
        <v>557</v>
      </c>
      <c r="IE230">
        <f>SUM($EJ230:FE230)</f>
        <v>643</v>
      </c>
      <c r="IF230">
        <f>SUM($EJ230:FF230)</f>
        <v>643</v>
      </c>
      <c r="IG230">
        <f>SUM($EJ230:FG230)</f>
        <v>643</v>
      </c>
      <c r="IH230">
        <f>SUM($EJ230:FH230)</f>
        <v>793</v>
      </c>
      <c r="II230">
        <f>SUM($EJ230:FI230)</f>
        <v>793</v>
      </c>
      <c r="IJ230">
        <f>SUM($EJ230:FJ230)</f>
        <v>834</v>
      </c>
      <c r="IK230">
        <f>SUM($EJ230:FK230)</f>
        <v>834</v>
      </c>
      <c r="IL230">
        <f>SUM($EJ230:FL230)</f>
        <v>834</v>
      </c>
      <c r="IM230">
        <f>SUM($EJ230:FM230)</f>
        <v>834</v>
      </c>
      <c r="IN230">
        <f>SUM($EJ230:FN230)</f>
        <v>834</v>
      </c>
      <c r="IO230">
        <f>SUM($EJ230:FO230)</f>
        <v>834</v>
      </c>
      <c r="IP230">
        <f>SUM($EJ230:FP230)</f>
        <v>834</v>
      </c>
      <c r="IQ230">
        <f>SUM($EJ230:FQ230)</f>
        <v>853</v>
      </c>
      <c r="IR230">
        <f>SUM($EJ230:FR230)</f>
        <v>853</v>
      </c>
      <c r="IS230">
        <f>SUM($EJ230:FS230)</f>
        <v>853</v>
      </c>
      <c r="IT230">
        <f>SUM($EJ230:FT230)</f>
        <v>854</v>
      </c>
      <c r="IU230">
        <f>SUM($EJ230:FU230)</f>
        <v>854</v>
      </c>
      <c r="IV230">
        <f>SUM($EJ230:FV230)</f>
        <v>854</v>
      </c>
      <c r="IW230">
        <f>SUM($EJ230:FW230)</f>
        <v>854</v>
      </c>
      <c r="IX230">
        <f>SUM($EJ230:FX230)</f>
        <v>854</v>
      </c>
      <c r="IY230">
        <f>SUM($EJ230:FY230)</f>
        <v>855</v>
      </c>
      <c r="IZ230">
        <f>SUM($EJ230:FZ230)</f>
        <v>855</v>
      </c>
      <c r="JA230">
        <f>SUM($EJ230:GA230)</f>
        <v>855</v>
      </c>
      <c r="JB230">
        <f>SUM($EJ230:GB230)</f>
        <v>855</v>
      </c>
      <c r="JC230">
        <f>SUM($EJ230:GC230)</f>
        <v>855</v>
      </c>
      <c r="JD230">
        <f>SUM($EJ230:GD230)</f>
        <v>856</v>
      </c>
      <c r="JE230">
        <f>SUM($EJ230:GE230)</f>
        <v>856</v>
      </c>
      <c r="JF230">
        <f>SUM($EJ230:GF230)</f>
        <v>856</v>
      </c>
      <c r="JG230">
        <f>SUM($EJ230:GG230)</f>
        <v>856</v>
      </c>
      <c r="JH230">
        <f>SUM($EJ230:GH230)</f>
        <v>856</v>
      </c>
      <c r="JI230">
        <f>SUM($EJ230:GI230)</f>
        <v>856</v>
      </c>
      <c r="JJ230">
        <f>SUM($EJ230:GJ230)</f>
        <v>856</v>
      </c>
      <c r="JK230">
        <f>SUM($EJ230:GK230)</f>
        <v>856</v>
      </c>
      <c r="JL230">
        <f>SUM($EJ230:GL230)</f>
        <v>856</v>
      </c>
      <c r="JM230">
        <f>SUM($EJ230:GM230)</f>
        <v>856</v>
      </c>
      <c r="JN230">
        <f>SUM($EJ230:GN230)</f>
        <v>856</v>
      </c>
      <c r="JO230">
        <f>SUM($EJ230:GO230)</f>
        <v>856</v>
      </c>
      <c r="JP230">
        <f>SUM($EJ230:GP230)</f>
        <v>856</v>
      </c>
      <c r="JQ230">
        <f>SUM($EJ230:GQ230)</f>
        <v>856</v>
      </c>
      <c r="JR230">
        <f>SUM($EJ230:GR230)</f>
        <v>856</v>
      </c>
      <c r="JS230">
        <f>SUM($EJ230:GS230)</f>
        <v>856</v>
      </c>
      <c r="JT230">
        <f>SUM($EJ230:GT230)</f>
        <v>856</v>
      </c>
      <c r="JU230">
        <f>SUM($EJ230:GU230)</f>
        <v>856</v>
      </c>
      <c r="JV230">
        <f>SUM($EJ230:GV230)</f>
        <v>856</v>
      </c>
      <c r="JW230">
        <f>SUM($EJ230:GW230)</f>
        <v>856</v>
      </c>
      <c r="JX230">
        <f>SUM($EJ230:GX230)</f>
        <v>856</v>
      </c>
      <c r="JY230">
        <f>SUM($EJ230:GY230)</f>
        <v>856</v>
      </c>
      <c r="JZ230">
        <f>SUM($EJ230:GZ230)</f>
        <v>856</v>
      </c>
      <c r="KA230">
        <f>SUM($EJ230:HA230)</f>
        <v>856</v>
      </c>
      <c r="KB230">
        <f>SUM($EJ230:HB230)</f>
        <v>856</v>
      </c>
      <c r="KC230">
        <f>SUM($EJ230:HC230)</f>
        <v>856</v>
      </c>
      <c r="KE230" s="318"/>
      <c r="KF230" s="56"/>
      <c r="KG230" s="56"/>
      <c r="KH230" s="56">
        <f t="shared" ref="KH230:LZ230" si="289">IF(I230="",NA(),I230*1)</f>
        <v>0</v>
      </c>
      <c r="KI230" s="56" t="e">
        <f t="shared" si="289"/>
        <v>#N/A</v>
      </c>
      <c r="KJ230" s="56" t="e">
        <f t="shared" si="289"/>
        <v>#N/A</v>
      </c>
      <c r="KK230" s="56">
        <f t="shared" si="289"/>
        <v>180</v>
      </c>
      <c r="KL230" s="56" t="e">
        <f t="shared" si="289"/>
        <v>#N/A</v>
      </c>
      <c r="KM230" s="56">
        <f t="shared" si="289"/>
        <v>65</v>
      </c>
      <c r="KN230" s="56" t="e">
        <f t="shared" si="289"/>
        <v>#N/A</v>
      </c>
      <c r="KO230" s="56" t="e">
        <f t="shared" si="289"/>
        <v>#N/A</v>
      </c>
      <c r="KP230" s="56" t="e">
        <f t="shared" si="289"/>
        <v>#N/A</v>
      </c>
      <c r="KQ230" s="56" t="e">
        <f t="shared" si="289"/>
        <v>#N/A</v>
      </c>
      <c r="KR230" s="56">
        <f t="shared" si="289"/>
        <v>182</v>
      </c>
      <c r="KS230" s="56" t="e">
        <f t="shared" si="289"/>
        <v>#N/A</v>
      </c>
      <c r="KT230" s="56" t="e">
        <f t="shared" si="289"/>
        <v>#N/A</v>
      </c>
      <c r="KU230" s="56" t="e">
        <f t="shared" si="289"/>
        <v>#N/A</v>
      </c>
      <c r="KV230" s="56" t="e">
        <f t="shared" si="289"/>
        <v>#N/A</v>
      </c>
      <c r="KW230" s="56" t="e">
        <f t="shared" si="289"/>
        <v>#N/A</v>
      </c>
      <c r="KX230" s="56" t="e">
        <f t="shared" si="289"/>
        <v>#N/A</v>
      </c>
      <c r="KY230" s="56">
        <f t="shared" si="289"/>
        <v>130</v>
      </c>
      <c r="KZ230" s="56" t="e">
        <f t="shared" si="289"/>
        <v>#N/A</v>
      </c>
      <c r="LA230" s="56">
        <f t="shared" si="289"/>
        <v>86</v>
      </c>
      <c r="LB230" s="56" t="e">
        <f t="shared" si="289"/>
        <v>#N/A</v>
      </c>
      <c r="LC230" s="56" t="e">
        <f t="shared" si="289"/>
        <v>#N/A</v>
      </c>
      <c r="LD230" s="56">
        <f t="shared" si="289"/>
        <v>150</v>
      </c>
      <c r="LE230" s="56" t="e">
        <f t="shared" si="289"/>
        <v>#N/A</v>
      </c>
      <c r="LF230" s="56">
        <f t="shared" si="289"/>
        <v>41</v>
      </c>
      <c r="LG230" s="56" t="e">
        <f t="shared" si="289"/>
        <v>#N/A</v>
      </c>
      <c r="LH230" s="56" t="e">
        <f t="shared" si="289"/>
        <v>#N/A</v>
      </c>
      <c r="LI230" s="56" t="e">
        <f t="shared" si="289"/>
        <v>#N/A</v>
      </c>
      <c r="LJ230" s="56" t="e">
        <f t="shared" si="289"/>
        <v>#N/A</v>
      </c>
      <c r="LK230" s="56" t="e">
        <f t="shared" si="289"/>
        <v>#N/A</v>
      </c>
      <c r="LL230" s="56" t="e">
        <f t="shared" si="289"/>
        <v>#N/A</v>
      </c>
      <c r="LM230" s="56">
        <f t="shared" si="289"/>
        <v>19</v>
      </c>
      <c r="LN230" s="56" t="e">
        <f t="shared" si="289"/>
        <v>#N/A</v>
      </c>
      <c r="LO230" s="56" t="e">
        <f t="shared" si="289"/>
        <v>#N/A</v>
      </c>
      <c r="LP230" s="56">
        <f t="shared" si="289"/>
        <v>1</v>
      </c>
      <c r="LQ230" s="56" t="e">
        <f t="shared" si="289"/>
        <v>#N/A</v>
      </c>
      <c r="LR230" s="56" t="e">
        <f t="shared" si="289"/>
        <v>#N/A</v>
      </c>
      <c r="LS230" s="56" t="e">
        <f t="shared" si="289"/>
        <v>#N/A</v>
      </c>
      <c r="LT230" s="56" t="e">
        <f t="shared" si="289"/>
        <v>#N/A</v>
      </c>
      <c r="LU230" s="56">
        <f t="shared" si="289"/>
        <v>1</v>
      </c>
      <c r="LV230" s="56" t="e">
        <f t="shared" si="289"/>
        <v>#N/A</v>
      </c>
      <c r="LW230" s="56" t="e">
        <f t="shared" si="289"/>
        <v>#N/A</v>
      </c>
      <c r="LX230" s="56" t="e">
        <f t="shared" si="289"/>
        <v>#N/A</v>
      </c>
      <c r="LY230" s="56" t="e">
        <f t="shared" si="289"/>
        <v>#N/A</v>
      </c>
      <c r="LZ230" s="56">
        <f t="shared" si="289"/>
        <v>1</v>
      </c>
      <c r="MB230" s="57">
        <f t="shared" ref="MB230:NT230" si="290">IF(ISNUMBER(KH230),KH230,"")</f>
        <v>0</v>
      </c>
      <c r="MC230" s="57" t="str">
        <f t="shared" si="290"/>
        <v/>
      </c>
      <c r="MD230" s="57" t="str">
        <f t="shared" si="290"/>
        <v/>
      </c>
      <c r="ME230" s="57">
        <f t="shared" si="290"/>
        <v>180</v>
      </c>
      <c r="MF230" s="57" t="str">
        <f t="shared" si="290"/>
        <v/>
      </c>
      <c r="MG230" s="57">
        <f t="shared" si="290"/>
        <v>65</v>
      </c>
      <c r="MH230" s="57" t="str">
        <f t="shared" si="290"/>
        <v/>
      </c>
      <c r="MI230" s="57" t="str">
        <f t="shared" si="290"/>
        <v/>
      </c>
      <c r="MJ230" s="57" t="str">
        <f t="shared" si="290"/>
        <v/>
      </c>
      <c r="MK230" s="57" t="str">
        <f t="shared" si="290"/>
        <v/>
      </c>
      <c r="ML230" s="57">
        <f t="shared" si="290"/>
        <v>182</v>
      </c>
      <c r="MM230" s="57" t="str">
        <f t="shared" si="290"/>
        <v/>
      </c>
      <c r="MN230" s="57" t="str">
        <f t="shared" si="290"/>
        <v/>
      </c>
      <c r="MO230" s="57" t="str">
        <f t="shared" si="290"/>
        <v/>
      </c>
      <c r="MP230" s="57" t="str">
        <f t="shared" si="290"/>
        <v/>
      </c>
      <c r="MQ230" s="57" t="str">
        <f t="shared" si="290"/>
        <v/>
      </c>
      <c r="MR230" s="57" t="str">
        <f t="shared" si="290"/>
        <v/>
      </c>
      <c r="MS230" s="57">
        <f t="shared" si="290"/>
        <v>130</v>
      </c>
      <c r="MT230" s="57" t="str">
        <f t="shared" si="290"/>
        <v/>
      </c>
      <c r="MU230" s="57">
        <f t="shared" si="290"/>
        <v>86</v>
      </c>
      <c r="MV230" s="57" t="str">
        <f t="shared" si="290"/>
        <v/>
      </c>
      <c r="MW230" s="57" t="str">
        <f t="shared" si="290"/>
        <v/>
      </c>
      <c r="MX230" s="57">
        <f t="shared" si="290"/>
        <v>150</v>
      </c>
      <c r="MY230" s="57" t="str">
        <f t="shared" si="290"/>
        <v/>
      </c>
      <c r="MZ230" s="57">
        <f t="shared" si="290"/>
        <v>41</v>
      </c>
      <c r="NA230" s="57" t="str">
        <f t="shared" si="290"/>
        <v/>
      </c>
      <c r="NB230" s="57" t="str">
        <f t="shared" si="290"/>
        <v/>
      </c>
      <c r="NC230" s="57" t="str">
        <f t="shared" si="290"/>
        <v/>
      </c>
      <c r="ND230" s="57" t="str">
        <f t="shared" si="290"/>
        <v/>
      </c>
      <c r="NE230" s="57" t="str">
        <f t="shared" si="290"/>
        <v/>
      </c>
      <c r="NF230" s="57" t="str">
        <f t="shared" si="290"/>
        <v/>
      </c>
      <c r="NG230" s="57">
        <f t="shared" si="290"/>
        <v>19</v>
      </c>
      <c r="NH230" s="57" t="str">
        <f t="shared" si="290"/>
        <v/>
      </c>
      <c r="NI230" s="57" t="str">
        <f t="shared" si="290"/>
        <v/>
      </c>
      <c r="NJ230" s="57">
        <f t="shared" si="290"/>
        <v>1</v>
      </c>
      <c r="NK230" s="57" t="str">
        <f t="shared" si="290"/>
        <v/>
      </c>
      <c r="NL230" s="57" t="str">
        <f t="shared" si="290"/>
        <v/>
      </c>
      <c r="NM230" s="57" t="str">
        <f t="shared" si="290"/>
        <v/>
      </c>
      <c r="NN230" s="57" t="str">
        <f t="shared" si="290"/>
        <v/>
      </c>
      <c r="NO230" s="57">
        <f t="shared" si="290"/>
        <v>1</v>
      </c>
      <c r="NP230" s="57" t="str">
        <f t="shared" si="290"/>
        <v/>
      </c>
      <c r="NQ230" s="57" t="str">
        <f t="shared" si="290"/>
        <v/>
      </c>
      <c r="NR230" s="57" t="str">
        <f t="shared" si="290"/>
        <v/>
      </c>
      <c r="NS230" s="57" t="str">
        <f t="shared" si="290"/>
        <v/>
      </c>
      <c r="NT230" s="57">
        <f t="shared" si="290"/>
        <v>1</v>
      </c>
      <c r="NU230" s="57" t="str">
        <f>IF(ISNUMBER(#REF!),#REF!,"")</f>
        <v/>
      </c>
      <c r="NV230" s="57" t="str">
        <f>IF(ISNUMBER(#REF!),#REF!,"")</f>
        <v/>
      </c>
      <c r="NX230" s="57">
        <f>SUM($MB230:MC230)</f>
        <v>0</v>
      </c>
      <c r="NY230" s="57">
        <f>SUM($MB230:MD230)</f>
        <v>0</v>
      </c>
      <c r="NZ230" s="57">
        <f>SUM($MB230:ME230)</f>
        <v>180</v>
      </c>
      <c r="OA230" s="57">
        <f>SUM($MB230:MF230)</f>
        <v>180</v>
      </c>
      <c r="OB230" s="57">
        <f>SUM($MB230:MG230)</f>
        <v>245</v>
      </c>
      <c r="OC230" s="57">
        <f>SUM($MB230:MH230)</f>
        <v>245</v>
      </c>
      <c r="OD230" s="57">
        <f>SUM($MB230:MI230)</f>
        <v>245</v>
      </c>
      <c r="OE230" s="57">
        <f>SUM($MB230:MJ230)</f>
        <v>245</v>
      </c>
      <c r="OF230" s="57">
        <f>SUM($MB230:MK230)</f>
        <v>245</v>
      </c>
      <c r="OG230" s="57">
        <f>SUM($MB230:ML230)</f>
        <v>427</v>
      </c>
      <c r="OH230" s="57">
        <f>SUM($MB230:MM230)</f>
        <v>427</v>
      </c>
      <c r="OI230" s="57">
        <f>SUM($MB230:MN230)</f>
        <v>427</v>
      </c>
      <c r="OJ230" s="57">
        <f>SUM($MB230:MO230)</f>
        <v>427</v>
      </c>
      <c r="OK230" s="57">
        <f>SUM($MB230:MP230)</f>
        <v>427</v>
      </c>
      <c r="OL230" s="57">
        <f>SUM($MB230:MQ230)</f>
        <v>427</v>
      </c>
      <c r="OM230" s="57">
        <f>SUM($MB230:MR230)</f>
        <v>427</v>
      </c>
      <c r="ON230" s="57">
        <f>SUM($MB230:MS230)</f>
        <v>557</v>
      </c>
      <c r="OO230" s="57">
        <f>SUM($MB230:MT230)</f>
        <v>557</v>
      </c>
      <c r="OP230" s="57">
        <f>SUM($MB230:MU230)</f>
        <v>643</v>
      </c>
      <c r="OQ230" s="57">
        <f>SUM($MB230:MV230)</f>
        <v>643</v>
      </c>
      <c r="OR230" s="57">
        <f>SUM($MB230:MW230)</f>
        <v>643</v>
      </c>
      <c r="OS230" s="57">
        <f>SUM($MB230:MX230)</f>
        <v>793</v>
      </c>
      <c r="OT230" s="57">
        <f>SUM($MB230:MY230)</f>
        <v>793</v>
      </c>
      <c r="OU230" s="57">
        <f>SUM($MB230:MZ230)</f>
        <v>834</v>
      </c>
      <c r="OV230" s="57">
        <f>SUM($MB230:NA230)</f>
        <v>834</v>
      </c>
      <c r="OW230" s="57">
        <f>SUM($MB230:NB230)</f>
        <v>834</v>
      </c>
      <c r="OX230" s="57">
        <f>SUM($MB230:NC230)</f>
        <v>834</v>
      </c>
      <c r="OY230" s="57">
        <f>SUM($MB230:ND230)</f>
        <v>834</v>
      </c>
      <c r="OZ230" s="57">
        <f>SUM($MB230:NE230)</f>
        <v>834</v>
      </c>
      <c r="PA230" s="57">
        <f>SUM($MB230:NF230)</f>
        <v>834</v>
      </c>
      <c r="PB230" s="57">
        <f>SUM($MB230:NG230)</f>
        <v>853</v>
      </c>
      <c r="PC230" s="57">
        <f>SUM($MB230:NH230)</f>
        <v>853</v>
      </c>
      <c r="PD230" s="57">
        <f>SUM($MB230:NI230)</f>
        <v>853</v>
      </c>
      <c r="PE230" s="57">
        <f>SUM($MB230:NJ230)</f>
        <v>854</v>
      </c>
      <c r="PF230" s="57">
        <f>SUM($MB230:NK230)</f>
        <v>854</v>
      </c>
      <c r="PG230" s="57">
        <f>SUM($MB230:NL230)</f>
        <v>854</v>
      </c>
      <c r="PH230" s="57">
        <f>SUM($MB230:NM230)</f>
        <v>854</v>
      </c>
      <c r="PI230" s="57">
        <f>SUM($MB230:NN230)</f>
        <v>854</v>
      </c>
      <c r="PJ230" s="57">
        <f>SUM($MB230:NO230)</f>
        <v>855</v>
      </c>
      <c r="PK230" s="57">
        <f>SUM($MB230:NP230)</f>
        <v>855</v>
      </c>
      <c r="PL230" s="57">
        <f>SUM($MB230:NQ230)</f>
        <v>855</v>
      </c>
      <c r="PM230" s="57">
        <f>SUM($MB230:NR230)</f>
        <v>855</v>
      </c>
      <c r="PN230" s="57">
        <f>SUM($MB230:NS230)</f>
        <v>855</v>
      </c>
      <c r="PO230" s="57">
        <f>SUM($MB230:NT230)</f>
        <v>856</v>
      </c>
      <c r="PP230" s="57">
        <f>SUM($MB230:NU230)</f>
        <v>856</v>
      </c>
      <c r="PQ230" s="57">
        <f>SUM($MB230:NV230)</f>
        <v>856</v>
      </c>
      <c r="PR230" s="57">
        <f>SUM($MB230:NV230)</f>
        <v>856</v>
      </c>
    </row>
    <row r="231" spans="1:434" ht="17" thickBot="1">
      <c r="A231" s="319"/>
      <c r="B231" s="307"/>
      <c r="C231" s="307"/>
      <c r="D231" s="307"/>
      <c r="E231" s="58" t="s">
        <v>66</v>
      </c>
      <c r="F231" s="310"/>
      <c r="G231" s="99"/>
      <c r="H231" s="99"/>
      <c r="I231" s="59">
        <v>0</v>
      </c>
      <c r="J231" s="60"/>
      <c r="K231" s="61"/>
      <c r="L231" s="60">
        <v>20.100000000000001</v>
      </c>
      <c r="M231" s="61"/>
      <c r="N231" s="60">
        <v>30</v>
      </c>
      <c r="O231" s="61"/>
      <c r="P231" s="61"/>
      <c r="Q231" s="61"/>
      <c r="R231" s="61"/>
      <c r="S231" s="60">
        <v>49.2</v>
      </c>
      <c r="T231" s="60"/>
      <c r="U231" s="60"/>
      <c r="V231" s="61"/>
      <c r="W231" s="61"/>
      <c r="X231" s="61"/>
      <c r="Y231" s="60"/>
      <c r="Z231" s="60">
        <v>49</v>
      </c>
      <c r="AA231" s="61"/>
      <c r="AB231" s="60">
        <v>54.9</v>
      </c>
      <c r="AC231" s="61"/>
      <c r="AD231" s="60"/>
      <c r="AE231" s="60">
        <v>60.5</v>
      </c>
      <c r="AF231" s="61"/>
      <c r="AG231" s="60">
        <v>48.1</v>
      </c>
      <c r="AH231" s="61"/>
      <c r="AI231" s="61"/>
      <c r="AJ231" s="60"/>
      <c r="AK231" s="62"/>
      <c r="AL231" s="62"/>
      <c r="AM231" s="62"/>
      <c r="AN231" s="63">
        <v>48.6</v>
      </c>
      <c r="AO231" s="62"/>
      <c r="AP231" s="62"/>
      <c r="AQ231" s="63">
        <v>31.2</v>
      </c>
      <c r="AR231" s="62"/>
      <c r="AS231" s="62"/>
      <c r="AT231" s="62"/>
      <c r="AU231" s="62"/>
      <c r="AV231" s="63">
        <v>23.9</v>
      </c>
      <c r="AW231" s="62"/>
      <c r="AX231" s="62"/>
      <c r="AY231" s="63"/>
      <c r="AZ231" s="63"/>
      <c r="BA231" s="64">
        <v>28.6</v>
      </c>
      <c r="BC231" s="319"/>
      <c r="BD231">
        <v>0</v>
      </c>
      <c r="BE231" s="65" t="e">
        <f t="shared" si="282"/>
        <v>#N/A</v>
      </c>
      <c r="BF231" s="65" t="e">
        <f t="shared" si="282"/>
        <v>#N/A</v>
      </c>
      <c r="BG231" s="65">
        <f t="shared" si="278"/>
        <v>0</v>
      </c>
      <c r="BH231" s="66" t="e">
        <f t="shared" si="278"/>
        <v>#N/A</v>
      </c>
      <c r="BI231" s="66" t="e">
        <f t="shared" si="278"/>
        <v>#N/A</v>
      </c>
      <c r="BJ231" s="66">
        <f t="shared" si="278"/>
        <v>20.100000000000001</v>
      </c>
      <c r="BK231" s="66" t="e">
        <f t="shared" si="278"/>
        <v>#N/A</v>
      </c>
      <c r="BL231" s="66">
        <f t="shared" si="278"/>
        <v>30</v>
      </c>
      <c r="BM231" s="66" t="e">
        <f t="shared" si="278"/>
        <v>#N/A</v>
      </c>
      <c r="BN231" s="66" t="e">
        <f t="shared" si="278"/>
        <v>#N/A</v>
      </c>
      <c r="BO231" s="66" t="e">
        <f t="shared" si="278"/>
        <v>#N/A</v>
      </c>
      <c r="BP231" s="66" t="e">
        <f t="shared" si="278"/>
        <v>#N/A</v>
      </c>
      <c r="BQ231" s="66">
        <f t="shared" si="278"/>
        <v>49.2</v>
      </c>
      <c r="BR231" s="66" t="e">
        <f t="shared" si="278"/>
        <v>#N/A</v>
      </c>
      <c r="BS231" s="66" t="e">
        <f t="shared" si="278"/>
        <v>#N/A</v>
      </c>
      <c r="BT231" s="66" t="e">
        <f t="shared" si="278"/>
        <v>#N/A</v>
      </c>
      <c r="BU231" s="66" t="e">
        <f t="shared" si="278"/>
        <v>#N/A</v>
      </c>
      <c r="BV231" s="66" t="e">
        <f t="shared" si="278"/>
        <v>#N/A</v>
      </c>
      <c r="BW231" s="66" t="e">
        <f t="shared" si="279"/>
        <v>#N/A</v>
      </c>
      <c r="BX231" s="66">
        <f t="shared" si="279"/>
        <v>49</v>
      </c>
      <c r="BY231" s="66" t="e">
        <f t="shared" si="279"/>
        <v>#N/A</v>
      </c>
      <c r="BZ231" s="66">
        <f t="shared" si="279"/>
        <v>54.9</v>
      </c>
      <c r="CA231" s="66" t="e">
        <f t="shared" si="279"/>
        <v>#N/A</v>
      </c>
      <c r="CB231" s="66" t="e">
        <f t="shared" si="279"/>
        <v>#N/A</v>
      </c>
      <c r="CC231" s="66">
        <f t="shared" si="279"/>
        <v>60.5</v>
      </c>
      <c r="CD231" s="66" t="e">
        <f t="shared" si="279"/>
        <v>#N/A</v>
      </c>
      <c r="CE231" s="66">
        <f t="shared" si="279"/>
        <v>48.1</v>
      </c>
      <c r="CF231" s="66" t="e">
        <f t="shared" si="279"/>
        <v>#N/A</v>
      </c>
      <c r="CG231" s="66" t="e">
        <f t="shared" si="279"/>
        <v>#N/A</v>
      </c>
      <c r="CH231" s="66" t="e">
        <f t="shared" si="279"/>
        <v>#N/A</v>
      </c>
      <c r="CI231" s="66" t="e">
        <f t="shared" si="279"/>
        <v>#N/A</v>
      </c>
      <c r="CJ231" s="66" t="e">
        <f t="shared" si="279"/>
        <v>#N/A</v>
      </c>
      <c r="CK231" s="66" t="e">
        <f t="shared" si="279"/>
        <v>#N/A</v>
      </c>
      <c r="CL231" s="66">
        <f t="shared" si="279"/>
        <v>48.6</v>
      </c>
      <c r="CM231" s="66" t="e">
        <f t="shared" si="280"/>
        <v>#N/A</v>
      </c>
      <c r="CN231" s="66" t="e">
        <f t="shared" si="280"/>
        <v>#N/A</v>
      </c>
      <c r="CO231" s="66">
        <f t="shared" si="280"/>
        <v>31.2</v>
      </c>
      <c r="CP231" s="66" t="e">
        <f t="shared" si="280"/>
        <v>#N/A</v>
      </c>
      <c r="CQ231" s="66" t="e">
        <f t="shared" si="280"/>
        <v>#N/A</v>
      </c>
      <c r="CR231" s="66" t="e">
        <f t="shared" si="280"/>
        <v>#N/A</v>
      </c>
      <c r="CS231" s="66" t="e">
        <f t="shared" si="280"/>
        <v>#N/A</v>
      </c>
      <c r="CT231" s="66">
        <f t="shared" si="280"/>
        <v>23.9</v>
      </c>
      <c r="CU231" s="66" t="e">
        <f t="shared" si="280"/>
        <v>#N/A</v>
      </c>
      <c r="CV231" s="66" t="e">
        <f t="shared" si="280"/>
        <v>#N/A</v>
      </c>
      <c r="CW231" s="66" t="e">
        <f t="shared" si="280"/>
        <v>#N/A</v>
      </c>
      <c r="CX231" s="66" t="e">
        <f t="shared" si="280"/>
        <v>#N/A</v>
      </c>
      <c r="CY231" s="66">
        <f t="shared" si="280"/>
        <v>28.6</v>
      </c>
      <c r="CZ231" s="66" t="e">
        <f>IF(#REF!="",NA(),#REF!)</f>
        <v>#REF!</v>
      </c>
      <c r="DA231" s="66" t="e">
        <f>IF(#REF!="",NA(),#REF!)</f>
        <v>#REF!</v>
      </c>
      <c r="DB231" s="66" t="e">
        <f>IF(#REF!="",NA(),#REF!)</f>
        <v>#REF!</v>
      </c>
      <c r="DC231" s="66" t="e">
        <f>IF(#REF!="",NA(),#REF!)</f>
        <v>#REF!</v>
      </c>
      <c r="DD231" s="66" t="e">
        <f>IF(#REF!="",NA(),#REF!)</f>
        <v>#REF!</v>
      </c>
      <c r="DE231" s="66" t="e">
        <f>IF(#REF!="",NA(),#REF!)</f>
        <v>#REF!</v>
      </c>
      <c r="DF231" s="66" t="e">
        <f>IF(#REF!="",NA(),#REF!)</f>
        <v>#REF!</v>
      </c>
      <c r="DG231" s="66" t="e">
        <f>IF(#REF!="",NA(),#REF!)</f>
        <v>#REF!</v>
      </c>
      <c r="DH231" s="66" t="e">
        <f>IF(#REF!="",NA(),#REF!)</f>
        <v>#REF!</v>
      </c>
      <c r="DI231" s="66" t="e">
        <f>IF(#REF!="",NA(),#REF!)</f>
        <v>#REF!</v>
      </c>
      <c r="DJ231" s="66" t="e">
        <f>IF(#REF!="",NA(),#REF!)</f>
        <v>#REF!</v>
      </c>
      <c r="DK231" s="66" t="e">
        <f>IF(#REF!="",NA(),#REF!)</f>
        <v>#REF!</v>
      </c>
      <c r="DL231" s="66" t="e">
        <f>IF(#REF!="",NA(),#REF!)</f>
        <v>#REF!</v>
      </c>
      <c r="DM231" s="66" t="e">
        <f>IF(#REF!="",NA(),#REF!)</f>
        <v>#REF!</v>
      </c>
      <c r="DN231" s="66" t="e">
        <f>IF(#REF!="",NA(),#REF!)</f>
        <v>#REF!</v>
      </c>
      <c r="DO231" s="66" t="e">
        <f>IF(#REF!="",NA(),#REF!)</f>
        <v>#REF!</v>
      </c>
      <c r="DP231" s="66" t="e">
        <f>IF(#REF!="",NA(),#REF!)</f>
        <v>#REF!</v>
      </c>
      <c r="DQ231" s="66" t="e">
        <f>IF(#REF!="",NA(),#REF!)</f>
        <v>#REF!</v>
      </c>
      <c r="DR231" s="66" t="e">
        <f>IF(#REF!="",NA(),#REF!)</f>
        <v>#REF!</v>
      </c>
      <c r="DS231" s="66" t="e">
        <f>IF(#REF!="",NA(),#REF!)</f>
        <v>#REF!</v>
      </c>
      <c r="DT231" s="66" t="e">
        <f>IF(#REF!="",NA(),#REF!)</f>
        <v>#REF!</v>
      </c>
      <c r="DU231" s="66" t="e">
        <f>IF(#REF!="",NA(),#REF!)</f>
        <v>#REF!</v>
      </c>
      <c r="DV231" s="66" t="e">
        <f>IF(#REF!="",NA(),#REF!)</f>
        <v>#REF!</v>
      </c>
      <c r="DW231" s="66" t="e">
        <f>IF(#REF!="",NA(),#REF!)</f>
        <v>#REF!</v>
      </c>
      <c r="DX231" s="67" t="e">
        <f>IF(#REF!="",NA(),#REF!)</f>
        <v>#REF!</v>
      </c>
      <c r="DY231" s="304"/>
      <c r="DZ231" s="307"/>
      <c r="EA231" s="68">
        <f>MAX(I231:BA231)</f>
        <v>60.5</v>
      </c>
      <c r="EB231" s="58" t="s">
        <v>67</v>
      </c>
      <c r="EC231" s="310"/>
      <c r="ED231" s="312"/>
      <c r="EE231" s="313"/>
      <c r="EF231" s="313"/>
      <c r="EG231" s="313"/>
      <c r="EH231" s="313"/>
      <c r="EI231" s="313"/>
      <c r="EJ231" s="53" t="str">
        <f t="shared" si="284"/>
        <v/>
      </c>
      <c r="EK231" s="53" t="str">
        <f t="shared" si="284"/>
        <v/>
      </c>
      <c r="EL231" s="70">
        <f t="shared" si="284"/>
        <v>0</v>
      </c>
      <c r="EM231" t="str">
        <f t="shared" si="284"/>
        <v/>
      </c>
      <c r="EN231" t="str">
        <f t="shared" si="284"/>
        <v/>
      </c>
      <c r="EO231">
        <f t="shared" si="284"/>
        <v>20.100000000000001</v>
      </c>
      <c r="EP231" t="str">
        <f t="shared" si="284"/>
        <v/>
      </c>
      <c r="EQ231">
        <f t="shared" si="284"/>
        <v>30</v>
      </c>
      <c r="ER231" t="str">
        <f t="shared" si="284"/>
        <v/>
      </c>
      <c r="ES231" t="str">
        <f t="shared" si="284"/>
        <v/>
      </c>
      <c r="ET231" t="str">
        <f t="shared" si="281"/>
        <v/>
      </c>
      <c r="EU231" t="str">
        <f t="shared" si="281"/>
        <v/>
      </c>
      <c r="EV231">
        <f t="shared" si="281"/>
        <v>49.2</v>
      </c>
      <c r="EW231" t="str">
        <f t="shared" si="281"/>
        <v/>
      </c>
      <c r="EX231" t="str">
        <f t="shared" si="281"/>
        <v/>
      </c>
      <c r="EY231" t="str">
        <f t="shared" si="281"/>
        <v/>
      </c>
      <c r="EZ231" t="str">
        <f t="shared" si="274"/>
        <v/>
      </c>
      <c r="FA231" t="str">
        <f t="shared" si="274"/>
        <v/>
      </c>
      <c r="FB231" t="str">
        <f t="shared" si="274"/>
        <v/>
      </c>
      <c r="FC231">
        <f t="shared" si="274"/>
        <v>49</v>
      </c>
      <c r="FD231" t="str">
        <f t="shared" si="274"/>
        <v/>
      </c>
      <c r="FE231">
        <f t="shared" si="274"/>
        <v>54.9</v>
      </c>
      <c r="FF231" t="str">
        <f t="shared" si="274"/>
        <v/>
      </c>
      <c r="FG231" t="str">
        <f t="shared" si="274"/>
        <v/>
      </c>
      <c r="FH231">
        <f t="shared" si="274"/>
        <v>60.5</v>
      </c>
      <c r="FI231" t="str">
        <f t="shared" si="274"/>
        <v/>
      </c>
      <c r="FJ231">
        <f t="shared" si="258"/>
        <v>48.1</v>
      </c>
      <c r="FK231" t="str">
        <f t="shared" si="258"/>
        <v/>
      </c>
      <c r="FL231" t="str">
        <f t="shared" si="258"/>
        <v/>
      </c>
      <c r="FM231" t="str">
        <f t="shared" si="258"/>
        <v/>
      </c>
      <c r="FN231" t="str">
        <f t="shared" si="258"/>
        <v/>
      </c>
      <c r="FO231" t="str">
        <f t="shared" si="258"/>
        <v/>
      </c>
      <c r="FP231" t="str">
        <f t="shared" si="258"/>
        <v/>
      </c>
      <c r="FQ231">
        <f t="shared" si="258"/>
        <v>48.6</v>
      </c>
      <c r="FR231" t="str">
        <f t="shared" si="258"/>
        <v/>
      </c>
      <c r="FS231" t="str">
        <f t="shared" si="258"/>
        <v/>
      </c>
      <c r="FT231">
        <f t="shared" si="258"/>
        <v>31.2</v>
      </c>
      <c r="FU231" t="str">
        <f t="shared" si="258"/>
        <v/>
      </c>
      <c r="FV231" t="str">
        <f t="shared" si="288"/>
        <v/>
      </c>
      <c r="FW231" t="str">
        <f t="shared" si="288"/>
        <v/>
      </c>
      <c r="FX231" t="str">
        <f t="shared" si="288"/>
        <v/>
      </c>
      <c r="FY231">
        <f t="shared" si="288"/>
        <v>23.9</v>
      </c>
      <c r="FZ231" t="str">
        <f t="shared" si="288"/>
        <v/>
      </c>
      <c r="GA231" t="str">
        <f t="shared" si="288"/>
        <v/>
      </c>
      <c r="GB231" t="str">
        <f t="shared" si="288"/>
        <v/>
      </c>
      <c r="GC231" t="str">
        <f t="shared" si="288"/>
        <v/>
      </c>
      <c r="GD231">
        <f t="shared" si="288"/>
        <v>28.6</v>
      </c>
      <c r="GE231" t="str">
        <f t="shared" si="266"/>
        <v/>
      </c>
      <c r="GF231" t="str">
        <f t="shared" si="266"/>
        <v/>
      </c>
      <c r="GG231" t="str">
        <f t="shared" si="266"/>
        <v/>
      </c>
      <c r="GH231" t="str">
        <f t="shared" si="266"/>
        <v/>
      </c>
      <c r="GI231" t="str">
        <f t="shared" si="266"/>
        <v/>
      </c>
      <c r="GJ231" t="str">
        <f t="shared" si="266"/>
        <v/>
      </c>
      <c r="GK231" t="str">
        <f t="shared" si="266"/>
        <v/>
      </c>
      <c r="GL231" t="str">
        <f t="shared" si="266"/>
        <v/>
      </c>
      <c r="GM231" t="str">
        <f t="shared" si="266"/>
        <v/>
      </c>
      <c r="GN231" t="str">
        <f t="shared" si="266"/>
        <v/>
      </c>
      <c r="GO231" t="str">
        <f t="shared" si="266"/>
        <v/>
      </c>
      <c r="GP231" t="str">
        <f t="shared" si="266"/>
        <v/>
      </c>
      <c r="GQ231" t="str">
        <f t="shared" si="246"/>
        <v/>
      </c>
      <c r="GR231" t="str">
        <f t="shared" si="246"/>
        <v/>
      </c>
      <c r="GS231" t="str">
        <f t="shared" si="246"/>
        <v/>
      </c>
      <c r="GT231" t="str">
        <f t="shared" si="246"/>
        <v/>
      </c>
      <c r="GU231" t="str">
        <f t="shared" si="246"/>
        <v/>
      </c>
      <c r="GV231" t="str">
        <f t="shared" si="273"/>
        <v/>
      </c>
      <c r="GW231" t="str">
        <f t="shared" si="273"/>
        <v/>
      </c>
      <c r="GX231" t="str">
        <f t="shared" si="273"/>
        <v/>
      </c>
      <c r="GY231" t="str">
        <f t="shared" si="273"/>
        <v/>
      </c>
      <c r="GZ231" t="str">
        <f t="shared" si="223"/>
        <v/>
      </c>
      <c r="HA231" t="str">
        <f t="shared" si="223"/>
        <v/>
      </c>
      <c r="HB231" t="str">
        <f t="shared" si="223"/>
        <v/>
      </c>
      <c r="HC231" s="71" t="str">
        <f t="shared" si="213"/>
        <v/>
      </c>
      <c r="HD231" s="313"/>
      <c r="HE231" s="313"/>
      <c r="HF231" s="313"/>
      <c r="HG231" s="313"/>
      <c r="HH231" s="313"/>
      <c r="HI231" s="316"/>
      <c r="HM231" s="70"/>
      <c r="KC231" s="71"/>
      <c r="KE231" s="318"/>
      <c r="KF231" s="72"/>
      <c r="KG231" s="72"/>
      <c r="KH231" s="73"/>
      <c r="KI231" s="74"/>
      <c r="KJ231" s="74"/>
      <c r="KK231" s="74"/>
      <c r="KL231" s="74"/>
      <c r="KM231" s="74"/>
      <c r="KN231" s="74"/>
      <c r="KO231" s="74"/>
      <c r="KP231" s="74"/>
      <c r="KQ231" s="74"/>
      <c r="KR231" s="74"/>
      <c r="KS231" s="74"/>
      <c r="KT231" s="74"/>
      <c r="KU231" s="74"/>
      <c r="KV231" s="74"/>
      <c r="KW231" s="74"/>
      <c r="KX231" s="74"/>
      <c r="KY231" s="74"/>
      <c r="KZ231" s="74"/>
      <c r="LA231" s="74"/>
      <c r="LB231" s="74"/>
      <c r="LC231" s="74"/>
      <c r="LD231" s="74"/>
      <c r="LE231" s="74"/>
      <c r="LF231" s="74"/>
      <c r="LG231" s="74"/>
      <c r="LH231" s="74"/>
      <c r="LI231" s="74"/>
      <c r="LJ231" s="74"/>
      <c r="LK231" s="74"/>
      <c r="LL231" s="74"/>
      <c r="LM231" s="74"/>
      <c r="LN231" s="74"/>
      <c r="LO231" s="74"/>
      <c r="LP231" s="74"/>
      <c r="LQ231" s="74"/>
      <c r="LR231" s="74"/>
      <c r="LS231" s="74"/>
      <c r="LT231" s="74"/>
      <c r="LU231" s="74"/>
      <c r="LV231" s="74"/>
      <c r="LW231" s="74"/>
      <c r="LX231" s="74"/>
      <c r="LY231" s="74"/>
      <c r="LZ231" s="74"/>
    </row>
    <row r="232" spans="1:434" ht="17" thickBot="1">
      <c r="A232" s="319"/>
      <c r="B232" s="307"/>
      <c r="C232" s="307"/>
      <c r="D232" s="307"/>
      <c r="E232" s="58" t="s">
        <v>68</v>
      </c>
      <c r="F232" s="310"/>
      <c r="G232" s="99"/>
      <c r="H232" s="99"/>
      <c r="I232" s="59"/>
      <c r="J232" s="60"/>
      <c r="K232" s="61"/>
      <c r="L232" s="60">
        <v>9.5</v>
      </c>
      <c r="M232" s="61"/>
      <c r="N232" s="60">
        <v>12</v>
      </c>
      <c r="O232" s="61"/>
      <c r="P232" s="61"/>
      <c r="Q232" s="61"/>
      <c r="R232" s="61"/>
      <c r="S232" s="60">
        <v>11.1</v>
      </c>
      <c r="T232" s="60"/>
      <c r="U232" s="60"/>
      <c r="V232" s="61"/>
      <c r="W232" s="61"/>
      <c r="X232" s="61"/>
      <c r="Y232" s="60"/>
      <c r="Z232" s="60">
        <v>20</v>
      </c>
      <c r="AA232" s="61"/>
      <c r="AB232" s="60">
        <v>21.5</v>
      </c>
      <c r="AC232" s="61"/>
      <c r="AD232" s="60"/>
      <c r="AE232" s="60">
        <v>22</v>
      </c>
      <c r="AF232" s="61"/>
      <c r="AG232" s="60">
        <v>108</v>
      </c>
      <c r="AH232" s="61"/>
      <c r="AI232" s="61"/>
      <c r="AJ232" s="60"/>
      <c r="AK232" s="62"/>
      <c r="AL232" s="62"/>
      <c r="AM232" s="62"/>
      <c r="AN232" s="63">
        <v>29.4</v>
      </c>
      <c r="AO232" s="62"/>
      <c r="AP232" s="62"/>
      <c r="AQ232" s="63">
        <v>20.8</v>
      </c>
      <c r="AR232" s="62"/>
      <c r="AS232" s="62"/>
      <c r="AT232" s="62"/>
      <c r="AU232" s="62"/>
      <c r="AV232" s="63">
        <v>18.399999999999999</v>
      </c>
      <c r="AW232" s="62"/>
      <c r="AX232" s="62"/>
      <c r="AY232" s="63"/>
      <c r="AZ232" s="63"/>
      <c r="BA232" s="64">
        <v>23.4</v>
      </c>
      <c r="BC232" s="319"/>
      <c r="BD232">
        <v>0</v>
      </c>
      <c r="BE232" s="65" t="e">
        <f t="shared" si="282"/>
        <v>#N/A</v>
      </c>
      <c r="BF232" s="65" t="e">
        <f t="shared" si="282"/>
        <v>#N/A</v>
      </c>
      <c r="BG232" s="65" t="e">
        <f t="shared" si="278"/>
        <v>#N/A</v>
      </c>
      <c r="BH232" s="66" t="e">
        <f t="shared" si="278"/>
        <v>#N/A</v>
      </c>
      <c r="BI232" s="66" t="e">
        <f t="shared" si="278"/>
        <v>#N/A</v>
      </c>
      <c r="BJ232" s="66">
        <f t="shared" si="278"/>
        <v>9.5</v>
      </c>
      <c r="BK232" s="66" t="e">
        <f t="shared" si="278"/>
        <v>#N/A</v>
      </c>
      <c r="BL232" s="66">
        <f t="shared" si="278"/>
        <v>12</v>
      </c>
      <c r="BM232" s="66" t="e">
        <f t="shared" si="278"/>
        <v>#N/A</v>
      </c>
      <c r="BN232" s="66" t="e">
        <f t="shared" si="278"/>
        <v>#N/A</v>
      </c>
      <c r="BO232" s="66" t="e">
        <f t="shared" si="278"/>
        <v>#N/A</v>
      </c>
      <c r="BP232" s="66" t="e">
        <f t="shared" si="278"/>
        <v>#N/A</v>
      </c>
      <c r="BQ232" s="66">
        <f t="shared" si="278"/>
        <v>11.1</v>
      </c>
      <c r="BR232" s="66" t="e">
        <f t="shared" si="278"/>
        <v>#N/A</v>
      </c>
      <c r="BS232" s="66" t="e">
        <f t="shared" si="278"/>
        <v>#N/A</v>
      </c>
      <c r="BT232" s="66" t="e">
        <f t="shared" si="278"/>
        <v>#N/A</v>
      </c>
      <c r="BU232" s="66" t="e">
        <f t="shared" si="278"/>
        <v>#N/A</v>
      </c>
      <c r="BV232" s="66" t="e">
        <f t="shared" si="278"/>
        <v>#N/A</v>
      </c>
      <c r="BW232" s="66" t="e">
        <f t="shared" si="279"/>
        <v>#N/A</v>
      </c>
      <c r="BX232" s="66">
        <f t="shared" si="279"/>
        <v>20</v>
      </c>
      <c r="BY232" s="66" t="e">
        <f t="shared" si="279"/>
        <v>#N/A</v>
      </c>
      <c r="BZ232" s="66">
        <f t="shared" si="279"/>
        <v>21.5</v>
      </c>
      <c r="CA232" s="66" t="e">
        <f t="shared" si="279"/>
        <v>#N/A</v>
      </c>
      <c r="CB232" s="66" t="e">
        <f t="shared" si="279"/>
        <v>#N/A</v>
      </c>
      <c r="CC232" s="66">
        <f t="shared" si="279"/>
        <v>22</v>
      </c>
      <c r="CD232" s="66" t="e">
        <f t="shared" si="279"/>
        <v>#N/A</v>
      </c>
      <c r="CE232" s="66">
        <f t="shared" si="279"/>
        <v>108</v>
      </c>
      <c r="CF232" s="66" t="e">
        <f t="shared" si="279"/>
        <v>#N/A</v>
      </c>
      <c r="CG232" s="66" t="e">
        <f t="shared" si="279"/>
        <v>#N/A</v>
      </c>
      <c r="CH232" s="66" t="e">
        <f t="shared" si="279"/>
        <v>#N/A</v>
      </c>
      <c r="CI232" s="66" t="e">
        <f t="shared" si="279"/>
        <v>#N/A</v>
      </c>
      <c r="CJ232" s="66" t="e">
        <f t="shared" si="279"/>
        <v>#N/A</v>
      </c>
      <c r="CK232" s="66" t="e">
        <f t="shared" si="279"/>
        <v>#N/A</v>
      </c>
      <c r="CL232" s="66">
        <f t="shared" si="279"/>
        <v>29.4</v>
      </c>
      <c r="CM232" s="66" t="e">
        <f t="shared" si="280"/>
        <v>#N/A</v>
      </c>
      <c r="CN232" s="66" t="e">
        <f t="shared" si="280"/>
        <v>#N/A</v>
      </c>
      <c r="CO232" s="66">
        <f t="shared" si="280"/>
        <v>20.8</v>
      </c>
      <c r="CP232" s="66" t="e">
        <f t="shared" si="280"/>
        <v>#N/A</v>
      </c>
      <c r="CQ232" s="66" t="e">
        <f t="shared" si="280"/>
        <v>#N/A</v>
      </c>
      <c r="CR232" s="66" t="e">
        <f t="shared" si="280"/>
        <v>#N/A</v>
      </c>
      <c r="CS232" s="66" t="e">
        <f t="shared" si="280"/>
        <v>#N/A</v>
      </c>
      <c r="CT232" s="66">
        <f t="shared" si="280"/>
        <v>18.399999999999999</v>
      </c>
      <c r="CU232" s="66" t="e">
        <f t="shared" si="280"/>
        <v>#N/A</v>
      </c>
      <c r="CV232" s="66" t="e">
        <f t="shared" si="280"/>
        <v>#N/A</v>
      </c>
      <c r="CW232" s="66" t="e">
        <f t="shared" si="280"/>
        <v>#N/A</v>
      </c>
      <c r="CX232" s="66" t="e">
        <f t="shared" si="280"/>
        <v>#N/A</v>
      </c>
      <c r="CY232" s="66">
        <f t="shared" si="280"/>
        <v>23.4</v>
      </c>
      <c r="CZ232" s="66" t="e">
        <f>IF(#REF!="",NA(),#REF!)</f>
        <v>#REF!</v>
      </c>
      <c r="DA232" s="66" t="e">
        <f>IF(#REF!="",NA(),#REF!)</f>
        <v>#REF!</v>
      </c>
      <c r="DB232" s="66" t="e">
        <f>IF(#REF!="",NA(),#REF!)</f>
        <v>#REF!</v>
      </c>
      <c r="DC232" s="66" t="e">
        <f>IF(#REF!="",NA(),#REF!)</f>
        <v>#REF!</v>
      </c>
      <c r="DD232" s="66" t="e">
        <f>IF(#REF!="",NA(),#REF!)</f>
        <v>#REF!</v>
      </c>
      <c r="DE232" s="66" t="e">
        <f>IF(#REF!="",NA(),#REF!)</f>
        <v>#REF!</v>
      </c>
      <c r="DF232" s="66" t="e">
        <f>IF(#REF!="",NA(),#REF!)</f>
        <v>#REF!</v>
      </c>
      <c r="DG232" s="66" t="e">
        <f>IF(#REF!="",NA(),#REF!)</f>
        <v>#REF!</v>
      </c>
      <c r="DH232" s="66" t="e">
        <f>IF(#REF!="",NA(),#REF!)</f>
        <v>#REF!</v>
      </c>
      <c r="DI232" s="66" t="e">
        <f>IF(#REF!="",NA(),#REF!)</f>
        <v>#REF!</v>
      </c>
      <c r="DJ232" s="66" t="e">
        <f>IF(#REF!="",NA(),#REF!)</f>
        <v>#REF!</v>
      </c>
      <c r="DK232" s="66" t="e">
        <f>IF(#REF!="",NA(),#REF!)</f>
        <v>#REF!</v>
      </c>
      <c r="DL232" s="66" t="e">
        <f>IF(#REF!="",NA(),#REF!)</f>
        <v>#REF!</v>
      </c>
      <c r="DM232" s="66" t="e">
        <f>IF(#REF!="",NA(),#REF!)</f>
        <v>#REF!</v>
      </c>
      <c r="DN232" s="66" t="e">
        <f>IF(#REF!="",NA(),#REF!)</f>
        <v>#REF!</v>
      </c>
      <c r="DO232" s="66" t="e">
        <f>IF(#REF!="",NA(),#REF!)</f>
        <v>#REF!</v>
      </c>
      <c r="DP232" s="66" t="e">
        <f>IF(#REF!="",NA(),#REF!)</f>
        <v>#REF!</v>
      </c>
      <c r="DQ232" s="66" t="e">
        <f>IF(#REF!="",NA(),#REF!)</f>
        <v>#REF!</v>
      </c>
      <c r="DR232" s="66" t="e">
        <f>IF(#REF!="",NA(),#REF!)</f>
        <v>#REF!</v>
      </c>
      <c r="DS232" s="66" t="e">
        <f>IF(#REF!="",NA(),#REF!)</f>
        <v>#REF!</v>
      </c>
      <c r="DT232" s="66" t="e">
        <f>IF(#REF!="",NA(),#REF!)</f>
        <v>#REF!</v>
      </c>
      <c r="DU232" s="66" t="e">
        <f>IF(#REF!="",NA(),#REF!)</f>
        <v>#REF!</v>
      </c>
      <c r="DV232" s="66" t="e">
        <f>IF(#REF!="",NA(),#REF!)</f>
        <v>#REF!</v>
      </c>
      <c r="DW232" s="66" t="e">
        <f>IF(#REF!="",NA(),#REF!)</f>
        <v>#REF!</v>
      </c>
      <c r="DX232" s="67" t="e">
        <f>IF(#REF!="",NA(),#REF!)</f>
        <v>#REF!</v>
      </c>
      <c r="DY232" s="304"/>
      <c r="DZ232" s="307"/>
      <c r="EA232" s="68"/>
      <c r="EB232" s="58" t="s">
        <v>69</v>
      </c>
      <c r="EC232" s="310"/>
      <c r="ED232" s="312"/>
      <c r="EE232" s="313"/>
      <c r="EF232" s="313"/>
      <c r="EG232" s="313"/>
      <c r="EH232" s="313"/>
      <c r="EI232" s="313"/>
      <c r="EJ232" s="53" t="str">
        <f t="shared" si="284"/>
        <v/>
      </c>
      <c r="EK232" s="53" t="str">
        <f t="shared" si="284"/>
        <v/>
      </c>
      <c r="EL232" s="70" t="str">
        <f t="shared" si="284"/>
        <v/>
      </c>
      <c r="EM232" t="str">
        <f t="shared" si="284"/>
        <v/>
      </c>
      <c r="EN232" t="str">
        <f t="shared" si="284"/>
        <v/>
      </c>
      <c r="EO232">
        <f t="shared" si="284"/>
        <v>9.5</v>
      </c>
      <c r="EP232" t="str">
        <f t="shared" si="284"/>
        <v/>
      </c>
      <c r="EQ232">
        <f t="shared" si="284"/>
        <v>12</v>
      </c>
      <c r="ER232" t="str">
        <f t="shared" si="284"/>
        <v/>
      </c>
      <c r="ES232" t="str">
        <f t="shared" si="284"/>
        <v/>
      </c>
      <c r="ET232" t="str">
        <f t="shared" si="281"/>
        <v/>
      </c>
      <c r="EU232" t="str">
        <f t="shared" si="281"/>
        <v/>
      </c>
      <c r="EV232">
        <f t="shared" si="281"/>
        <v>11.1</v>
      </c>
      <c r="EW232" t="str">
        <f t="shared" si="281"/>
        <v/>
      </c>
      <c r="EX232" t="str">
        <f t="shared" si="281"/>
        <v/>
      </c>
      <c r="EY232" t="str">
        <f t="shared" si="281"/>
        <v/>
      </c>
      <c r="EZ232" t="str">
        <f t="shared" si="274"/>
        <v/>
      </c>
      <c r="FA232" t="str">
        <f t="shared" si="274"/>
        <v/>
      </c>
      <c r="FB232" t="str">
        <f t="shared" si="274"/>
        <v/>
      </c>
      <c r="FC232">
        <f t="shared" si="274"/>
        <v>20</v>
      </c>
      <c r="FD232" t="str">
        <f t="shared" si="274"/>
        <v/>
      </c>
      <c r="FE232">
        <f t="shared" si="274"/>
        <v>21.5</v>
      </c>
      <c r="FF232" t="str">
        <f t="shared" si="274"/>
        <v/>
      </c>
      <c r="FG232" t="str">
        <f t="shared" si="274"/>
        <v/>
      </c>
      <c r="FH232">
        <f t="shared" si="274"/>
        <v>22</v>
      </c>
      <c r="FI232" t="str">
        <f t="shared" si="274"/>
        <v/>
      </c>
      <c r="FJ232">
        <f t="shared" si="258"/>
        <v>108</v>
      </c>
      <c r="FK232" t="str">
        <f t="shared" si="258"/>
        <v/>
      </c>
      <c r="FL232" t="str">
        <f t="shared" si="258"/>
        <v/>
      </c>
      <c r="FM232" t="str">
        <f t="shared" si="258"/>
        <v/>
      </c>
      <c r="FN232" t="str">
        <f t="shared" si="258"/>
        <v/>
      </c>
      <c r="FO232" t="str">
        <f t="shared" si="258"/>
        <v/>
      </c>
      <c r="FP232" t="str">
        <f t="shared" si="258"/>
        <v/>
      </c>
      <c r="FQ232">
        <f t="shared" si="258"/>
        <v>29.4</v>
      </c>
      <c r="FR232" t="str">
        <f t="shared" si="258"/>
        <v/>
      </c>
      <c r="FS232" t="str">
        <f t="shared" si="258"/>
        <v/>
      </c>
      <c r="FT232">
        <f t="shared" si="258"/>
        <v>20.8</v>
      </c>
      <c r="FU232" t="str">
        <f t="shared" si="258"/>
        <v/>
      </c>
      <c r="FV232" t="str">
        <f t="shared" si="288"/>
        <v/>
      </c>
      <c r="FW232" t="str">
        <f t="shared" si="288"/>
        <v/>
      </c>
      <c r="FX232" t="str">
        <f t="shared" si="288"/>
        <v/>
      </c>
      <c r="FY232">
        <f t="shared" si="288"/>
        <v>18.399999999999999</v>
      </c>
      <c r="FZ232" t="str">
        <f t="shared" si="288"/>
        <v/>
      </c>
      <c r="GA232" t="str">
        <f t="shared" si="288"/>
        <v/>
      </c>
      <c r="GB232" t="str">
        <f t="shared" si="288"/>
        <v/>
      </c>
      <c r="GC232" t="str">
        <f t="shared" si="288"/>
        <v/>
      </c>
      <c r="GD232">
        <f t="shared" si="288"/>
        <v>23.4</v>
      </c>
      <c r="GE232" t="str">
        <f t="shared" si="266"/>
        <v/>
      </c>
      <c r="GF232" t="str">
        <f t="shared" si="266"/>
        <v/>
      </c>
      <c r="GG232" t="str">
        <f t="shared" si="266"/>
        <v/>
      </c>
      <c r="GH232" t="str">
        <f t="shared" si="266"/>
        <v/>
      </c>
      <c r="GI232" t="str">
        <f t="shared" si="266"/>
        <v/>
      </c>
      <c r="GJ232" t="str">
        <f t="shared" si="266"/>
        <v/>
      </c>
      <c r="GK232" t="str">
        <f t="shared" si="266"/>
        <v/>
      </c>
      <c r="GL232" t="str">
        <f t="shared" si="266"/>
        <v/>
      </c>
      <c r="GM232" t="str">
        <f t="shared" si="266"/>
        <v/>
      </c>
      <c r="GN232" t="str">
        <f t="shared" si="266"/>
        <v/>
      </c>
      <c r="GO232" t="str">
        <f t="shared" si="266"/>
        <v/>
      </c>
      <c r="GP232" t="str">
        <f t="shared" si="266"/>
        <v/>
      </c>
      <c r="GQ232" t="str">
        <f t="shared" si="246"/>
        <v/>
      </c>
      <c r="GR232" t="str">
        <f t="shared" si="246"/>
        <v/>
      </c>
      <c r="GS232" t="str">
        <f t="shared" si="246"/>
        <v/>
      </c>
      <c r="GT232" t="str">
        <f t="shared" si="246"/>
        <v/>
      </c>
      <c r="GU232" t="str">
        <f t="shared" si="246"/>
        <v/>
      </c>
      <c r="GV232" t="str">
        <f t="shared" si="273"/>
        <v/>
      </c>
      <c r="GW232" t="str">
        <f t="shared" si="273"/>
        <v/>
      </c>
      <c r="GX232" t="str">
        <f t="shared" si="273"/>
        <v/>
      </c>
      <c r="GY232" t="str">
        <f t="shared" si="273"/>
        <v/>
      </c>
      <c r="GZ232" t="str">
        <f t="shared" si="223"/>
        <v/>
      </c>
      <c r="HA232" t="str">
        <f t="shared" si="223"/>
        <v/>
      </c>
      <c r="HB232" t="str">
        <f t="shared" si="223"/>
        <v/>
      </c>
      <c r="HC232" s="71" t="str">
        <f t="shared" si="213"/>
        <v/>
      </c>
      <c r="HD232" s="313"/>
      <c r="HE232" s="313"/>
      <c r="HF232" s="313"/>
      <c r="HG232" s="313"/>
      <c r="HH232" s="313"/>
      <c r="HI232" s="316"/>
      <c r="HM232" s="70"/>
      <c r="KC232" s="71"/>
      <c r="KE232" s="318"/>
      <c r="KF232" s="72"/>
      <c r="KG232" s="72"/>
      <c r="KH232" s="73"/>
      <c r="KI232" s="74"/>
      <c r="KJ232" s="74"/>
      <c r="KK232" s="74"/>
      <c r="KL232" s="74"/>
      <c r="KM232" s="74"/>
      <c r="KN232" s="74"/>
      <c r="KO232" s="74"/>
      <c r="KP232" s="74"/>
      <c r="KQ232" s="74"/>
      <c r="KR232" s="74"/>
      <c r="KS232" s="74"/>
      <c r="KT232" s="74"/>
      <c r="KU232" s="74"/>
      <c r="KV232" s="74"/>
      <c r="KW232" s="74"/>
      <c r="KX232" s="74"/>
      <c r="KY232" s="74"/>
      <c r="KZ232" s="74"/>
      <c r="LA232" s="74"/>
      <c r="LB232" s="74"/>
      <c r="LC232" s="74"/>
      <c r="LD232" s="74"/>
      <c r="LE232" s="74"/>
      <c r="LF232" s="74"/>
      <c r="LG232" s="74"/>
      <c r="LH232" s="74"/>
      <c r="LI232" s="74"/>
      <c r="LJ232" s="74"/>
      <c r="LK232" s="74"/>
      <c r="LL232" s="74"/>
      <c r="LM232" s="74"/>
      <c r="LN232" s="74"/>
      <c r="LO232" s="74"/>
      <c r="LP232" s="74"/>
      <c r="LQ232" s="74"/>
      <c r="LR232" s="74"/>
      <c r="LS232" s="74"/>
      <c r="LT232" s="74"/>
      <c r="LU232" s="74"/>
      <c r="LV232" s="74"/>
      <c r="LW232" s="74"/>
      <c r="LX232" s="74"/>
      <c r="LY232" s="74"/>
      <c r="LZ232" s="74"/>
    </row>
    <row r="233" spans="1:434" ht="17" thickBot="1">
      <c r="A233" s="319"/>
      <c r="B233" s="307"/>
      <c r="C233" s="307"/>
      <c r="D233" s="307"/>
      <c r="E233" s="58" t="s">
        <v>70</v>
      </c>
      <c r="F233" s="310"/>
      <c r="G233" s="99"/>
      <c r="H233" s="99"/>
      <c r="I233" s="59"/>
      <c r="J233" s="60"/>
      <c r="K233" s="61"/>
      <c r="L233" s="60">
        <v>5.0999999999999996</v>
      </c>
      <c r="M233" s="61"/>
      <c r="N233" s="60">
        <v>4.2</v>
      </c>
      <c r="O233" s="61"/>
      <c r="P233" s="61"/>
      <c r="Q233" s="61"/>
      <c r="R233" s="61"/>
      <c r="S233" s="60">
        <v>2.6</v>
      </c>
      <c r="T233" s="60"/>
      <c r="U233" s="60"/>
      <c r="V233" s="61"/>
      <c r="W233" s="61"/>
      <c r="X233" s="61"/>
      <c r="Y233" s="60"/>
      <c r="Z233" s="60">
        <v>1</v>
      </c>
      <c r="AA233" s="61"/>
      <c r="AB233" s="60">
        <v>2.5</v>
      </c>
      <c r="AC233" s="61"/>
      <c r="AD233" s="60"/>
      <c r="AE233" s="60">
        <v>3.5</v>
      </c>
      <c r="AF233" s="61"/>
      <c r="AG233" s="60">
        <v>11.5</v>
      </c>
      <c r="AH233" s="61"/>
      <c r="AI233" s="61"/>
      <c r="AJ233" s="60"/>
      <c r="AK233" s="62"/>
      <c r="AL233" s="62"/>
      <c r="AM233" s="62"/>
      <c r="AN233" s="63">
        <v>3.3</v>
      </c>
      <c r="AO233" s="62"/>
      <c r="AP233" s="62"/>
      <c r="AQ233" s="63">
        <v>4.9000000000000004</v>
      </c>
      <c r="AR233" s="62"/>
      <c r="AS233" s="62"/>
      <c r="AT233" s="62"/>
      <c r="AU233" s="62"/>
      <c r="AV233" s="63">
        <v>4.4000000000000004</v>
      </c>
      <c r="AW233" s="62"/>
      <c r="AX233" s="62"/>
      <c r="AY233" s="63"/>
      <c r="AZ233" s="63"/>
      <c r="BA233" s="64">
        <v>3.4</v>
      </c>
      <c r="BC233" s="319"/>
      <c r="BD233">
        <v>0</v>
      </c>
      <c r="BE233" s="65" t="e">
        <f t="shared" si="282"/>
        <v>#N/A</v>
      </c>
      <c r="BF233" s="65" t="e">
        <f t="shared" si="282"/>
        <v>#N/A</v>
      </c>
      <c r="BG233" s="65" t="e">
        <f t="shared" si="278"/>
        <v>#N/A</v>
      </c>
      <c r="BH233" s="66" t="e">
        <f t="shared" si="278"/>
        <v>#N/A</v>
      </c>
      <c r="BI233" s="66" t="e">
        <f t="shared" si="278"/>
        <v>#N/A</v>
      </c>
      <c r="BJ233" s="66">
        <f t="shared" si="278"/>
        <v>5.0999999999999996</v>
      </c>
      <c r="BK233" s="66" t="e">
        <f t="shared" si="278"/>
        <v>#N/A</v>
      </c>
      <c r="BL233" s="66">
        <f t="shared" si="278"/>
        <v>4.2</v>
      </c>
      <c r="BM233" s="66" t="e">
        <f t="shared" si="278"/>
        <v>#N/A</v>
      </c>
      <c r="BN233" s="66" t="e">
        <f t="shared" si="278"/>
        <v>#N/A</v>
      </c>
      <c r="BO233" s="66" t="e">
        <f t="shared" si="278"/>
        <v>#N/A</v>
      </c>
      <c r="BP233" s="66" t="e">
        <f t="shared" si="278"/>
        <v>#N/A</v>
      </c>
      <c r="BQ233" s="66">
        <f t="shared" si="278"/>
        <v>2.6</v>
      </c>
      <c r="BR233" s="66" t="e">
        <f t="shared" si="278"/>
        <v>#N/A</v>
      </c>
      <c r="BS233" s="66" t="e">
        <f t="shared" si="278"/>
        <v>#N/A</v>
      </c>
      <c r="BT233" s="66" t="e">
        <f t="shared" si="278"/>
        <v>#N/A</v>
      </c>
      <c r="BU233" s="66" t="e">
        <f t="shared" si="278"/>
        <v>#N/A</v>
      </c>
      <c r="BV233" s="66" t="e">
        <f t="shared" si="278"/>
        <v>#N/A</v>
      </c>
      <c r="BW233" s="66" t="e">
        <f t="shared" si="279"/>
        <v>#N/A</v>
      </c>
      <c r="BX233" s="66">
        <f t="shared" si="279"/>
        <v>1</v>
      </c>
      <c r="BY233" s="66" t="e">
        <f t="shared" si="279"/>
        <v>#N/A</v>
      </c>
      <c r="BZ233" s="66">
        <f t="shared" si="279"/>
        <v>2.5</v>
      </c>
      <c r="CA233" s="66" t="e">
        <f t="shared" si="279"/>
        <v>#N/A</v>
      </c>
      <c r="CB233" s="66" t="e">
        <f t="shared" si="279"/>
        <v>#N/A</v>
      </c>
      <c r="CC233" s="66">
        <f t="shared" si="279"/>
        <v>3.5</v>
      </c>
      <c r="CD233" s="66" t="e">
        <f t="shared" si="279"/>
        <v>#N/A</v>
      </c>
      <c r="CE233" s="66">
        <f t="shared" si="279"/>
        <v>11.5</v>
      </c>
      <c r="CF233" s="66" t="e">
        <f t="shared" si="279"/>
        <v>#N/A</v>
      </c>
      <c r="CG233" s="66" t="e">
        <f t="shared" si="279"/>
        <v>#N/A</v>
      </c>
      <c r="CH233" s="66" t="e">
        <f t="shared" si="279"/>
        <v>#N/A</v>
      </c>
      <c r="CI233" s="66" t="e">
        <f t="shared" si="279"/>
        <v>#N/A</v>
      </c>
      <c r="CJ233" s="66" t="e">
        <f t="shared" si="279"/>
        <v>#N/A</v>
      </c>
      <c r="CK233" s="66" t="e">
        <f t="shared" si="279"/>
        <v>#N/A</v>
      </c>
      <c r="CL233" s="66">
        <f t="shared" si="279"/>
        <v>3.3</v>
      </c>
      <c r="CM233" s="66" t="e">
        <f t="shared" si="280"/>
        <v>#N/A</v>
      </c>
      <c r="CN233" s="66" t="e">
        <f t="shared" si="280"/>
        <v>#N/A</v>
      </c>
      <c r="CO233" s="66">
        <f t="shared" si="280"/>
        <v>4.9000000000000004</v>
      </c>
      <c r="CP233" s="66" t="e">
        <f t="shared" si="280"/>
        <v>#N/A</v>
      </c>
      <c r="CQ233" s="66" t="e">
        <f t="shared" si="280"/>
        <v>#N/A</v>
      </c>
      <c r="CR233" s="66" t="e">
        <f t="shared" si="280"/>
        <v>#N/A</v>
      </c>
      <c r="CS233" s="66" t="e">
        <f t="shared" si="280"/>
        <v>#N/A</v>
      </c>
      <c r="CT233" s="66">
        <f t="shared" si="280"/>
        <v>4.4000000000000004</v>
      </c>
      <c r="CU233" s="66" t="e">
        <f t="shared" si="280"/>
        <v>#N/A</v>
      </c>
      <c r="CV233" s="66" t="e">
        <f t="shared" si="280"/>
        <v>#N/A</v>
      </c>
      <c r="CW233" s="66" t="e">
        <f t="shared" si="280"/>
        <v>#N/A</v>
      </c>
      <c r="CX233" s="66" t="e">
        <f t="shared" si="280"/>
        <v>#N/A</v>
      </c>
      <c r="CY233" s="66">
        <f t="shared" si="280"/>
        <v>3.4</v>
      </c>
      <c r="CZ233" s="66" t="e">
        <f>IF(#REF!="",NA(),#REF!)</f>
        <v>#REF!</v>
      </c>
      <c r="DA233" s="66" t="e">
        <f>IF(#REF!="",NA(),#REF!)</f>
        <v>#REF!</v>
      </c>
      <c r="DB233" s="66" t="e">
        <f>IF(#REF!="",NA(),#REF!)</f>
        <v>#REF!</v>
      </c>
      <c r="DC233" s="66" t="e">
        <f>IF(#REF!="",NA(),#REF!)</f>
        <v>#REF!</v>
      </c>
      <c r="DD233" s="66" t="e">
        <f>IF(#REF!="",NA(),#REF!)</f>
        <v>#REF!</v>
      </c>
      <c r="DE233" s="66" t="e">
        <f>IF(#REF!="",NA(),#REF!)</f>
        <v>#REF!</v>
      </c>
      <c r="DF233" s="66" t="e">
        <f>IF(#REF!="",NA(),#REF!)</f>
        <v>#REF!</v>
      </c>
      <c r="DG233" s="66" t="e">
        <f>IF(#REF!="",NA(),#REF!)</f>
        <v>#REF!</v>
      </c>
      <c r="DH233" s="66" t="e">
        <f>IF(#REF!="",NA(),#REF!)</f>
        <v>#REF!</v>
      </c>
      <c r="DI233" s="66" t="e">
        <f>IF(#REF!="",NA(),#REF!)</f>
        <v>#REF!</v>
      </c>
      <c r="DJ233" s="66" t="e">
        <f>IF(#REF!="",NA(),#REF!)</f>
        <v>#REF!</v>
      </c>
      <c r="DK233" s="66" t="e">
        <f>IF(#REF!="",NA(),#REF!)</f>
        <v>#REF!</v>
      </c>
      <c r="DL233" s="66" t="e">
        <f>IF(#REF!="",NA(),#REF!)</f>
        <v>#REF!</v>
      </c>
      <c r="DM233" s="66" t="e">
        <f>IF(#REF!="",NA(),#REF!)</f>
        <v>#REF!</v>
      </c>
      <c r="DN233" s="66" t="e">
        <f>IF(#REF!="",NA(),#REF!)</f>
        <v>#REF!</v>
      </c>
      <c r="DO233" s="66" t="e">
        <f>IF(#REF!="",NA(),#REF!)</f>
        <v>#REF!</v>
      </c>
      <c r="DP233" s="66" t="e">
        <f>IF(#REF!="",NA(),#REF!)</f>
        <v>#REF!</v>
      </c>
      <c r="DQ233" s="66" t="e">
        <f>IF(#REF!="",NA(),#REF!)</f>
        <v>#REF!</v>
      </c>
      <c r="DR233" s="66" t="e">
        <f>IF(#REF!="",NA(),#REF!)</f>
        <v>#REF!</v>
      </c>
      <c r="DS233" s="66" t="e">
        <f>IF(#REF!="",NA(),#REF!)</f>
        <v>#REF!</v>
      </c>
      <c r="DT233" s="66" t="e">
        <f>IF(#REF!="",NA(),#REF!)</f>
        <v>#REF!</v>
      </c>
      <c r="DU233" s="66" t="e">
        <f>IF(#REF!="",NA(),#REF!)</f>
        <v>#REF!</v>
      </c>
      <c r="DV233" s="66" t="e">
        <f>IF(#REF!="",NA(),#REF!)</f>
        <v>#REF!</v>
      </c>
      <c r="DW233" s="66" t="e">
        <f>IF(#REF!="",NA(),#REF!)</f>
        <v>#REF!</v>
      </c>
      <c r="DX233" s="67" t="e">
        <f>IF(#REF!="",NA(),#REF!)</f>
        <v>#REF!</v>
      </c>
      <c r="DY233" s="304"/>
      <c r="DZ233" s="307"/>
      <c r="EA233" s="68"/>
      <c r="EB233" s="58" t="s">
        <v>70</v>
      </c>
      <c r="EC233" s="310"/>
      <c r="ED233" s="312"/>
      <c r="EE233" s="313"/>
      <c r="EF233" s="313"/>
      <c r="EG233" s="313"/>
      <c r="EH233" s="313"/>
      <c r="EI233" s="313"/>
      <c r="EJ233" s="53" t="str">
        <f t="shared" si="284"/>
        <v/>
      </c>
      <c r="EK233" s="53" t="str">
        <f t="shared" si="284"/>
        <v/>
      </c>
      <c r="EL233" s="70" t="str">
        <f t="shared" si="284"/>
        <v/>
      </c>
      <c r="EM233" t="str">
        <f t="shared" si="284"/>
        <v/>
      </c>
      <c r="EN233" t="str">
        <f t="shared" si="284"/>
        <v/>
      </c>
      <c r="EO233">
        <f t="shared" si="284"/>
        <v>5.0999999999999996</v>
      </c>
      <c r="EP233" t="str">
        <f t="shared" si="284"/>
        <v/>
      </c>
      <c r="EQ233">
        <f t="shared" si="284"/>
        <v>4.2</v>
      </c>
      <c r="ER233" t="str">
        <f t="shared" si="284"/>
        <v/>
      </c>
      <c r="ES233" t="str">
        <f t="shared" si="284"/>
        <v/>
      </c>
      <c r="ET233" t="str">
        <f t="shared" si="281"/>
        <v/>
      </c>
      <c r="EU233" t="str">
        <f t="shared" si="281"/>
        <v/>
      </c>
      <c r="EV233">
        <f t="shared" si="281"/>
        <v>2.6</v>
      </c>
      <c r="EW233" t="str">
        <f t="shared" si="281"/>
        <v/>
      </c>
      <c r="EX233" t="str">
        <f t="shared" si="281"/>
        <v/>
      </c>
      <c r="EY233" t="str">
        <f t="shared" si="281"/>
        <v/>
      </c>
      <c r="EZ233" t="str">
        <f t="shared" si="274"/>
        <v/>
      </c>
      <c r="FA233" t="str">
        <f t="shared" si="274"/>
        <v/>
      </c>
      <c r="FB233" t="str">
        <f t="shared" si="274"/>
        <v/>
      </c>
      <c r="FC233">
        <f t="shared" si="274"/>
        <v>1</v>
      </c>
      <c r="FD233" t="str">
        <f t="shared" si="274"/>
        <v/>
      </c>
      <c r="FE233">
        <f t="shared" si="274"/>
        <v>2.5</v>
      </c>
      <c r="FF233" t="str">
        <f t="shared" si="274"/>
        <v/>
      </c>
      <c r="FG233" t="str">
        <f t="shared" si="274"/>
        <v/>
      </c>
      <c r="FH233">
        <f t="shared" si="274"/>
        <v>3.5</v>
      </c>
      <c r="FI233" t="str">
        <f t="shared" si="274"/>
        <v/>
      </c>
      <c r="FJ233">
        <f t="shared" si="258"/>
        <v>11.5</v>
      </c>
      <c r="FK233" t="str">
        <f t="shared" si="258"/>
        <v/>
      </c>
      <c r="FL233" t="str">
        <f t="shared" si="258"/>
        <v/>
      </c>
      <c r="FM233" t="str">
        <f t="shared" si="258"/>
        <v/>
      </c>
      <c r="FN233" t="str">
        <f t="shared" si="258"/>
        <v/>
      </c>
      <c r="FO233" t="str">
        <f t="shared" si="258"/>
        <v/>
      </c>
      <c r="FP233" t="str">
        <f t="shared" si="258"/>
        <v/>
      </c>
      <c r="FQ233">
        <f t="shared" si="258"/>
        <v>3.3</v>
      </c>
      <c r="FR233" t="str">
        <f t="shared" si="258"/>
        <v/>
      </c>
      <c r="FS233" t="str">
        <f t="shared" si="258"/>
        <v/>
      </c>
      <c r="FT233">
        <f t="shared" si="258"/>
        <v>4.9000000000000004</v>
      </c>
      <c r="FU233" t="str">
        <f t="shared" si="258"/>
        <v/>
      </c>
      <c r="FV233" t="str">
        <f t="shared" si="288"/>
        <v/>
      </c>
      <c r="FW233" t="str">
        <f t="shared" si="288"/>
        <v/>
      </c>
      <c r="FX233" t="str">
        <f t="shared" si="288"/>
        <v/>
      </c>
      <c r="FY233">
        <f t="shared" si="288"/>
        <v>4.4000000000000004</v>
      </c>
      <c r="FZ233" t="str">
        <f t="shared" si="288"/>
        <v/>
      </c>
      <c r="GA233" t="str">
        <f t="shared" si="288"/>
        <v/>
      </c>
      <c r="GB233" t="str">
        <f t="shared" si="288"/>
        <v/>
      </c>
      <c r="GC233" t="str">
        <f t="shared" si="288"/>
        <v/>
      </c>
      <c r="GD233">
        <f t="shared" si="288"/>
        <v>3.4</v>
      </c>
      <c r="GE233" t="str">
        <f t="shared" si="266"/>
        <v/>
      </c>
      <c r="GF233" t="str">
        <f t="shared" si="266"/>
        <v/>
      </c>
      <c r="GG233" t="str">
        <f t="shared" si="266"/>
        <v/>
      </c>
      <c r="GH233" t="str">
        <f t="shared" si="266"/>
        <v/>
      </c>
      <c r="GI233" t="str">
        <f t="shared" si="266"/>
        <v/>
      </c>
      <c r="GJ233" t="str">
        <f t="shared" si="266"/>
        <v/>
      </c>
      <c r="GK233" t="str">
        <f t="shared" si="266"/>
        <v/>
      </c>
      <c r="GL233" t="str">
        <f t="shared" si="266"/>
        <v/>
      </c>
      <c r="GM233" t="str">
        <f t="shared" si="266"/>
        <v/>
      </c>
      <c r="GN233" t="str">
        <f t="shared" si="266"/>
        <v/>
      </c>
      <c r="GO233" t="str">
        <f t="shared" si="266"/>
        <v/>
      </c>
      <c r="GP233" t="str">
        <f t="shared" si="266"/>
        <v/>
      </c>
      <c r="GQ233" t="str">
        <f t="shared" si="246"/>
        <v/>
      </c>
      <c r="GR233" t="str">
        <f t="shared" si="246"/>
        <v/>
      </c>
      <c r="GS233" t="str">
        <f t="shared" si="246"/>
        <v/>
      </c>
      <c r="GT233" t="str">
        <f t="shared" si="246"/>
        <v/>
      </c>
      <c r="GU233" t="str">
        <f t="shared" si="246"/>
        <v/>
      </c>
      <c r="GV233" t="str">
        <f t="shared" si="273"/>
        <v/>
      </c>
      <c r="GW233" t="str">
        <f t="shared" si="273"/>
        <v/>
      </c>
      <c r="GX233" t="str">
        <f t="shared" si="273"/>
        <v/>
      </c>
      <c r="GY233" t="str">
        <f t="shared" si="273"/>
        <v/>
      </c>
      <c r="GZ233" t="str">
        <f t="shared" si="223"/>
        <v/>
      </c>
      <c r="HA233" t="str">
        <f t="shared" si="223"/>
        <v/>
      </c>
      <c r="HB233" t="str">
        <f t="shared" si="223"/>
        <v/>
      </c>
      <c r="HC233" s="71" t="str">
        <f t="shared" si="223"/>
        <v/>
      </c>
      <c r="HD233" s="313"/>
      <c r="HE233" s="313"/>
      <c r="HF233" s="313"/>
      <c r="HG233" s="313"/>
      <c r="HH233" s="313"/>
      <c r="HI233" s="316"/>
      <c r="HM233" s="70"/>
      <c r="KC233" s="71"/>
      <c r="KE233" s="318"/>
      <c r="KF233" s="72"/>
      <c r="KG233" s="72"/>
      <c r="KH233" s="73"/>
      <c r="KI233" s="74"/>
      <c r="KJ233" s="74"/>
      <c r="KK233" s="74"/>
      <c r="KL233" s="74"/>
      <c r="KM233" s="74"/>
      <c r="KN233" s="74"/>
      <c r="KO233" s="74"/>
      <c r="KP233" s="74"/>
      <c r="KQ233" s="74"/>
      <c r="KR233" s="74"/>
      <c r="KS233" s="74"/>
      <c r="KT233" s="74"/>
      <c r="KU233" s="74"/>
      <c r="KV233" s="74"/>
      <c r="KW233" s="74"/>
      <c r="KX233" s="74"/>
      <c r="KY233" s="74"/>
      <c r="KZ233" s="74"/>
      <c r="LA233" s="74"/>
      <c r="LB233" s="74"/>
      <c r="LC233" s="74"/>
      <c r="LD233" s="74"/>
      <c r="LE233" s="74"/>
      <c r="LF233" s="74"/>
      <c r="LG233" s="74"/>
      <c r="LH233" s="74"/>
      <c r="LI233" s="74"/>
      <c r="LJ233" s="74"/>
      <c r="LK233" s="74"/>
      <c r="LL233" s="74"/>
      <c r="LM233" s="74"/>
      <c r="LN233" s="74"/>
      <c r="LO233" s="74"/>
      <c r="LP233" s="74"/>
      <c r="LQ233" s="74"/>
      <c r="LR233" s="74"/>
      <c r="LS233" s="74"/>
      <c r="LT233" s="74"/>
      <c r="LU233" s="74"/>
      <c r="LV233" s="74"/>
      <c r="LW233" s="74"/>
      <c r="LX233" s="74"/>
      <c r="LY233" s="74"/>
      <c r="LZ233" s="74"/>
    </row>
    <row r="234" spans="1:434" ht="17" thickBot="1">
      <c r="A234" s="319"/>
      <c r="B234" s="307"/>
      <c r="C234" s="308"/>
      <c r="D234" s="308"/>
      <c r="E234" s="94" t="s">
        <v>3</v>
      </c>
      <c r="F234" s="311"/>
      <c r="G234" s="100"/>
      <c r="H234" s="100"/>
      <c r="I234" s="95"/>
      <c r="J234" s="79"/>
      <c r="K234" s="80"/>
      <c r="L234" s="79">
        <v>65.300000000000011</v>
      </c>
      <c r="M234" s="80"/>
      <c r="N234" s="79">
        <v>53.8</v>
      </c>
      <c r="O234" s="80"/>
      <c r="P234" s="80"/>
      <c r="Q234" s="80"/>
      <c r="R234" s="80"/>
      <c r="S234" s="79">
        <v>37.1</v>
      </c>
      <c r="T234" s="79"/>
      <c r="U234" s="79"/>
      <c r="V234" s="80"/>
      <c r="W234" s="80"/>
      <c r="X234" s="80"/>
      <c r="Y234" s="79"/>
      <c r="Z234" s="79">
        <v>18</v>
      </c>
      <c r="AA234" s="80"/>
      <c r="AB234" s="79">
        <v>21.1</v>
      </c>
      <c r="AC234" s="80"/>
      <c r="AD234" s="79"/>
      <c r="AE234" s="79">
        <v>14</v>
      </c>
      <c r="AF234" s="80"/>
      <c r="AG234" s="79">
        <v>29.8</v>
      </c>
      <c r="AH234" s="80"/>
      <c r="AI234" s="80"/>
      <c r="AJ234" s="79"/>
      <c r="AK234" s="96"/>
      <c r="AL234" s="96"/>
      <c r="AM234" s="96"/>
      <c r="AN234" s="97">
        <v>28.7</v>
      </c>
      <c r="AO234" s="96"/>
      <c r="AP234" s="96"/>
      <c r="AQ234" s="97">
        <v>43.1</v>
      </c>
      <c r="AR234" s="96"/>
      <c r="AS234" s="96"/>
      <c r="AT234" s="96"/>
      <c r="AU234" s="96"/>
      <c r="AV234" s="97">
        <v>53.8</v>
      </c>
      <c r="AW234" s="96"/>
      <c r="AX234" s="96"/>
      <c r="AY234" s="97"/>
      <c r="AZ234" s="97"/>
      <c r="BA234" s="98">
        <v>44.6</v>
      </c>
      <c r="BC234" s="319"/>
      <c r="BD234">
        <v>0</v>
      </c>
      <c r="BE234" s="84" t="e">
        <f t="shared" si="282"/>
        <v>#N/A</v>
      </c>
      <c r="BF234" s="84" t="e">
        <f t="shared" si="282"/>
        <v>#N/A</v>
      </c>
      <c r="BG234" s="84" t="e">
        <f t="shared" si="278"/>
        <v>#N/A</v>
      </c>
      <c r="BH234" s="85" t="e">
        <f t="shared" si="278"/>
        <v>#N/A</v>
      </c>
      <c r="BI234" s="85" t="e">
        <f t="shared" si="278"/>
        <v>#N/A</v>
      </c>
      <c r="BJ234" s="85">
        <f t="shared" si="278"/>
        <v>65.300000000000011</v>
      </c>
      <c r="BK234" s="85" t="e">
        <f t="shared" si="278"/>
        <v>#N/A</v>
      </c>
      <c r="BL234" s="85">
        <f t="shared" si="278"/>
        <v>53.8</v>
      </c>
      <c r="BM234" s="85" t="e">
        <f t="shared" si="278"/>
        <v>#N/A</v>
      </c>
      <c r="BN234" s="85" t="e">
        <f t="shared" si="278"/>
        <v>#N/A</v>
      </c>
      <c r="BO234" s="85" t="e">
        <f t="shared" si="278"/>
        <v>#N/A</v>
      </c>
      <c r="BP234" s="85" t="e">
        <f t="shared" si="278"/>
        <v>#N/A</v>
      </c>
      <c r="BQ234" s="85">
        <f t="shared" si="278"/>
        <v>37.1</v>
      </c>
      <c r="BR234" s="85" t="e">
        <f t="shared" si="278"/>
        <v>#N/A</v>
      </c>
      <c r="BS234" s="85" t="e">
        <f t="shared" si="278"/>
        <v>#N/A</v>
      </c>
      <c r="BT234" s="85" t="e">
        <f t="shared" si="278"/>
        <v>#N/A</v>
      </c>
      <c r="BU234" s="85" t="e">
        <f t="shared" si="278"/>
        <v>#N/A</v>
      </c>
      <c r="BV234" s="85" t="e">
        <f t="shared" si="278"/>
        <v>#N/A</v>
      </c>
      <c r="BW234" s="85" t="e">
        <f t="shared" si="279"/>
        <v>#N/A</v>
      </c>
      <c r="BX234" s="85">
        <f t="shared" si="279"/>
        <v>18</v>
      </c>
      <c r="BY234" s="85" t="e">
        <f t="shared" si="279"/>
        <v>#N/A</v>
      </c>
      <c r="BZ234" s="85">
        <f t="shared" si="279"/>
        <v>21.1</v>
      </c>
      <c r="CA234" s="85" t="e">
        <f t="shared" si="279"/>
        <v>#N/A</v>
      </c>
      <c r="CB234" s="85" t="e">
        <f t="shared" si="279"/>
        <v>#N/A</v>
      </c>
      <c r="CC234" s="85">
        <f t="shared" si="279"/>
        <v>14</v>
      </c>
      <c r="CD234" s="85" t="e">
        <f t="shared" si="279"/>
        <v>#N/A</v>
      </c>
      <c r="CE234" s="85">
        <f t="shared" si="279"/>
        <v>29.8</v>
      </c>
      <c r="CF234" s="85" t="e">
        <f t="shared" si="279"/>
        <v>#N/A</v>
      </c>
      <c r="CG234" s="85" t="e">
        <f t="shared" si="279"/>
        <v>#N/A</v>
      </c>
      <c r="CH234" s="85" t="e">
        <f t="shared" si="279"/>
        <v>#N/A</v>
      </c>
      <c r="CI234" s="85" t="e">
        <f t="shared" si="279"/>
        <v>#N/A</v>
      </c>
      <c r="CJ234" s="85" t="e">
        <f t="shared" si="279"/>
        <v>#N/A</v>
      </c>
      <c r="CK234" s="85" t="e">
        <f t="shared" si="279"/>
        <v>#N/A</v>
      </c>
      <c r="CL234" s="85">
        <f t="shared" si="279"/>
        <v>28.7</v>
      </c>
      <c r="CM234" s="85" t="e">
        <f t="shared" si="280"/>
        <v>#N/A</v>
      </c>
      <c r="CN234" s="85" t="e">
        <f t="shared" si="280"/>
        <v>#N/A</v>
      </c>
      <c r="CO234" s="85">
        <f t="shared" si="280"/>
        <v>43.1</v>
      </c>
      <c r="CP234" s="85" t="e">
        <f t="shared" si="280"/>
        <v>#N/A</v>
      </c>
      <c r="CQ234" s="85" t="e">
        <f t="shared" si="280"/>
        <v>#N/A</v>
      </c>
      <c r="CR234" s="85" t="e">
        <f t="shared" si="280"/>
        <v>#N/A</v>
      </c>
      <c r="CS234" s="85" t="e">
        <f t="shared" si="280"/>
        <v>#N/A</v>
      </c>
      <c r="CT234" s="85">
        <f t="shared" si="280"/>
        <v>53.8</v>
      </c>
      <c r="CU234" s="85" t="e">
        <f t="shared" si="280"/>
        <v>#N/A</v>
      </c>
      <c r="CV234" s="85" t="e">
        <f t="shared" si="280"/>
        <v>#N/A</v>
      </c>
      <c r="CW234" s="85" t="e">
        <f t="shared" si="280"/>
        <v>#N/A</v>
      </c>
      <c r="CX234" s="85" t="e">
        <f t="shared" si="280"/>
        <v>#N/A</v>
      </c>
      <c r="CY234" s="85">
        <f t="shared" si="280"/>
        <v>44.6</v>
      </c>
      <c r="CZ234" s="85" t="e">
        <f>IF(#REF!="",NA(),#REF!)</f>
        <v>#REF!</v>
      </c>
      <c r="DA234" s="85" t="e">
        <f>IF(#REF!="",NA(),#REF!)</f>
        <v>#REF!</v>
      </c>
      <c r="DB234" s="85" t="e">
        <f>IF(#REF!="",NA(),#REF!)</f>
        <v>#REF!</v>
      </c>
      <c r="DC234" s="85" t="e">
        <f>IF(#REF!="",NA(),#REF!)</f>
        <v>#REF!</v>
      </c>
      <c r="DD234" s="85" t="e">
        <f>IF(#REF!="",NA(),#REF!)</f>
        <v>#REF!</v>
      </c>
      <c r="DE234" s="85" t="e">
        <f>IF(#REF!="",NA(),#REF!)</f>
        <v>#REF!</v>
      </c>
      <c r="DF234" s="85" t="e">
        <f>IF(#REF!="",NA(),#REF!)</f>
        <v>#REF!</v>
      </c>
      <c r="DG234" s="85" t="e">
        <f>IF(#REF!="",NA(),#REF!)</f>
        <v>#REF!</v>
      </c>
      <c r="DH234" s="85" t="e">
        <f>IF(#REF!="",NA(),#REF!)</f>
        <v>#REF!</v>
      </c>
      <c r="DI234" s="85" t="e">
        <f>IF(#REF!="",NA(),#REF!)</f>
        <v>#REF!</v>
      </c>
      <c r="DJ234" s="85" t="e">
        <f>IF(#REF!="",NA(),#REF!)</f>
        <v>#REF!</v>
      </c>
      <c r="DK234" s="85" t="e">
        <f>IF(#REF!="",NA(),#REF!)</f>
        <v>#REF!</v>
      </c>
      <c r="DL234" s="85" t="e">
        <f>IF(#REF!="",NA(),#REF!)</f>
        <v>#REF!</v>
      </c>
      <c r="DM234" s="85" t="e">
        <f>IF(#REF!="",NA(),#REF!)</f>
        <v>#REF!</v>
      </c>
      <c r="DN234" s="85" t="e">
        <f>IF(#REF!="",NA(),#REF!)</f>
        <v>#REF!</v>
      </c>
      <c r="DO234" s="85" t="e">
        <f>IF(#REF!="",NA(),#REF!)</f>
        <v>#REF!</v>
      </c>
      <c r="DP234" s="85" t="e">
        <f>IF(#REF!="",NA(),#REF!)</f>
        <v>#REF!</v>
      </c>
      <c r="DQ234" s="85" t="e">
        <f>IF(#REF!="",NA(),#REF!)</f>
        <v>#REF!</v>
      </c>
      <c r="DR234" s="85" t="e">
        <f>IF(#REF!="",NA(),#REF!)</f>
        <v>#REF!</v>
      </c>
      <c r="DS234" s="85" t="e">
        <f>IF(#REF!="",NA(),#REF!)</f>
        <v>#REF!</v>
      </c>
      <c r="DT234" s="85" t="e">
        <f>IF(#REF!="",NA(),#REF!)</f>
        <v>#REF!</v>
      </c>
      <c r="DU234" s="85" t="e">
        <f>IF(#REF!="",NA(),#REF!)</f>
        <v>#REF!</v>
      </c>
      <c r="DV234" s="85" t="e">
        <f>IF(#REF!="",NA(),#REF!)</f>
        <v>#REF!</v>
      </c>
      <c r="DW234" s="85" t="e">
        <f>IF(#REF!="",NA(),#REF!)</f>
        <v>#REF!</v>
      </c>
      <c r="DX234" s="86" t="e">
        <f>IF(#REF!="",NA(),#REF!)</f>
        <v>#REF!</v>
      </c>
      <c r="DY234" s="305"/>
      <c r="DZ234" s="308"/>
      <c r="EA234" s="87"/>
      <c r="EB234" s="58" t="s">
        <v>3</v>
      </c>
      <c r="EC234" s="311"/>
      <c r="ED234" s="312"/>
      <c r="EE234" s="313"/>
      <c r="EF234" s="313"/>
      <c r="EG234" s="313"/>
      <c r="EH234" s="313"/>
      <c r="EI234" s="313"/>
      <c r="EJ234" s="53" t="str">
        <f t="shared" si="284"/>
        <v/>
      </c>
      <c r="EK234" s="53" t="str">
        <f t="shared" si="284"/>
        <v/>
      </c>
      <c r="EL234" s="88" t="str">
        <f t="shared" si="284"/>
        <v/>
      </c>
      <c r="EM234" s="89" t="str">
        <f t="shared" si="284"/>
        <v/>
      </c>
      <c r="EN234" s="89" t="str">
        <f t="shared" si="284"/>
        <v/>
      </c>
      <c r="EO234" s="89">
        <f t="shared" si="284"/>
        <v>65.300000000000011</v>
      </c>
      <c r="EP234" s="89" t="str">
        <f t="shared" si="284"/>
        <v/>
      </c>
      <c r="EQ234" s="89">
        <f t="shared" si="284"/>
        <v>53.8</v>
      </c>
      <c r="ER234" s="89" t="str">
        <f t="shared" si="284"/>
        <v/>
      </c>
      <c r="ES234" s="89" t="str">
        <f t="shared" si="284"/>
        <v/>
      </c>
      <c r="ET234" s="89" t="str">
        <f t="shared" si="281"/>
        <v/>
      </c>
      <c r="EU234" s="89" t="str">
        <f t="shared" si="281"/>
        <v/>
      </c>
      <c r="EV234" s="89">
        <f t="shared" si="281"/>
        <v>37.1</v>
      </c>
      <c r="EW234" s="89" t="str">
        <f t="shared" si="281"/>
        <v/>
      </c>
      <c r="EX234" s="89" t="str">
        <f t="shared" si="281"/>
        <v/>
      </c>
      <c r="EY234" s="89" t="str">
        <f t="shared" si="281"/>
        <v/>
      </c>
      <c r="EZ234" s="89" t="str">
        <f t="shared" si="274"/>
        <v/>
      </c>
      <c r="FA234" s="89" t="str">
        <f t="shared" si="274"/>
        <v/>
      </c>
      <c r="FB234" s="89" t="str">
        <f t="shared" si="274"/>
        <v/>
      </c>
      <c r="FC234" s="89">
        <f t="shared" si="274"/>
        <v>18</v>
      </c>
      <c r="FD234" s="89" t="str">
        <f t="shared" si="274"/>
        <v/>
      </c>
      <c r="FE234" s="89">
        <f t="shared" si="274"/>
        <v>21.1</v>
      </c>
      <c r="FF234" s="89" t="str">
        <f t="shared" si="274"/>
        <v/>
      </c>
      <c r="FG234" s="89" t="str">
        <f t="shared" si="274"/>
        <v/>
      </c>
      <c r="FH234" s="89">
        <f t="shared" si="274"/>
        <v>14</v>
      </c>
      <c r="FI234" s="89" t="str">
        <f t="shared" si="274"/>
        <v/>
      </c>
      <c r="FJ234" s="89">
        <f t="shared" si="258"/>
        <v>29.8</v>
      </c>
      <c r="FK234" s="89" t="str">
        <f t="shared" si="258"/>
        <v/>
      </c>
      <c r="FL234" s="89" t="str">
        <f t="shared" si="258"/>
        <v/>
      </c>
      <c r="FM234" s="89" t="str">
        <f t="shared" si="258"/>
        <v/>
      </c>
      <c r="FN234" s="89" t="str">
        <f t="shared" si="258"/>
        <v/>
      </c>
      <c r="FO234" s="89" t="str">
        <f t="shared" si="258"/>
        <v/>
      </c>
      <c r="FP234" s="89" t="str">
        <f t="shared" si="258"/>
        <v/>
      </c>
      <c r="FQ234" s="89">
        <f t="shared" si="258"/>
        <v>28.7</v>
      </c>
      <c r="FR234" s="89" t="str">
        <f t="shared" si="258"/>
        <v/>
      </c>
      <c r="FS234" s="89" t="str">
        <f t="shared" si="258"/>
        <v/>
      </c>
      <c r="FT234" s="89">
        <f t="shared" si="258"/>
        <v>43.1</v>
      </c>
      <c r="FU234" s="89" t="str">
        <f t="shared" si="258"/>
        <v/>
      </c>
      <c r="FV234" s="89" t="str">
        <f t="shared" si="288"/>
        <v/>
      </c>
      <c r="FW234" s="89" t="str">
        <f t="shared" si="288"/>
        <v/>
      </c>
      <c r="FX234" s="89" t="str">
        <f t="shared" si="288"/>
        <v/>
      </c>
      <c r="FY234" s="89">
        <f t="shared" si="288"/>
        <v>53.8</v>
      </c>
      <c r="FZ234" s="89" t="str">
        <f t="shared" si="288"/>
        <v/>
      </c>
      <c r="GA234" s="89" t="str">
        <f t="shared" si="288"/>
        <v/>
      </c>
      <c r="GB234" s="89" t="str">
        <f t="shared" si="288"/>
        <v/>
      </c>
      <c r="GC234" s="89" t="str">
        <f t="shared" si="288"/>
        <v/>
      </c>
      <c r="GD234" s="89">
        <f t="shared" si="288"/>
        <v>44.6</v>
      </c>
      <c r="GE234" s="89" t="str">
        <f t="shared" si="266"/>
        <v/>
      </c>
      <c r="GF234" s="89" t="str">
        <f t="shared" si="266"/>
        <v/>
      </c>
      <c r="GG234" s="89" t="str">
        <f t="shared" si="266"/>
        <v/>
      </c>
      <c r="GH234" s="89" t="str">
        <f t="shared" si="266"/>
        <v/>
      </c>
      <c r="GI234" s="89" t="str">
        <f t="shared" si="266"/>
        <v/>
      </c>
      <c r="GJ234" s="89" t="str">
        <f t="shared" si="266"/>
        <v/>
      </c>
      <c r="GK234" s="89" t="str">
        <f t="shared" si="266"/>
        <v/>
      </c>
      <c r="GL234" s="89" t="str">
        <f t="shared" si="266"/>
        <v/>
      </c>
      <c r="GM234" s="89" t="str">
        <f t="shared" si="266"/>
        <v/>
      </c>
      <c r="GN234" s="89" t="str">
        <f t="shared" si="266"/>
        <v/>
      </c>
      <c r="GO234" s="89" t="str">
        <f t="shared" si="266"/>
        <v/>
      </c>
      <c r="GP234" s="89" t="str">
        <f t="shared" si="266"/>
        <v/>
      </c>
      <c r="GQ234" s="89" t="str">
        <f t="shared" si="246"/>
        <v/>
      </c>
      <c r="GR234" s="89" t="str">
        <f t="shared" si="246"/>
        <v/>
      </c>
      <c r="GS234" s="89" t="str">
        <f t="shared" si="246"/>
        <v/>
      </c>
      <c r="GT234" s="89" t="str">
        <f t="shared" si="246"/>
        <v/>
      </c>
      <c r="GU234" s="89" t="str">
        <f t="shared" si="246"/>
        <v/>
      </c>
      <c r="GV234" s="89" t="str">
        <f t="shared" si="273"/>
        <v/>
      </c>
      <c r="GW234" s="89" t="str">
        <f t="shared" si="273"/>
        <v/>
      </c>
      <c r="GX234" s="89" t="str">
        <f t="shared" si="273"/>
        <v/>
      </c>
      <c r="GY234" s="89" t="str">
        <f t="shared" si="273"/>
        <v/>
      </c>
      <c r="GZ234" s="89" t="str">
        <f t="shared" si="223"/>
        <v/>
      </c>
      <c r="HA234" s="89" t="str">
        <f t="shared" si="223"/>
        <v/>
      </c>
      <c r="HB234" s="89" t="str">
        <f t="shared" si="223"/>
        <v/>
      </c>
      <c r="HC234" s="90" t="str">
        <f t="shared" si="223"/>
        <v/>
      </c>
      <c r="HD234" s="313"/>
      <c r="HE234" s="313"/>
      <c r="HF234" s="313"/>
      <c r="HG234" s="313"/>
      <c r="HH234" s="313"/>
      <c r="HI234" s="316"/>
      <c r="HM234" s="88"/>
      <c r="HN234" s="89"/>
      <c r="HO234" s="89"/>
      <c r="HP234" s="89"/>
      <c r="HQ234" s="89"/>
      <c r="HR234" s="89"/>
      <c r="HS234" s="89"/>
      <c r="HT234" s="89"/>
      <c r="HU234" s="89"/>
      <c r="HV234" s="89"/>
      <c r="HW234" s="89"/>
      <c r="HX234" s="89"/>
      <c r="HY234" s="89"/>
      <c r="HZ234" s="89"/>
      <c r="IA234" s="89"/>
      <c r="IB234" s="89"/>
      <c r="IC234" s="89"/>
      <c r="ID234" s="89"/>
      <c r="IE234" s="89"/>
      <c r="IF234" s="89"/>
      <c r="IG234" s="89"/>
      <c r="IH234" s="89"/>
      <c r="II234" s="89"/>
      <c r="IJ234" s="89"/>
      <c r="IK234" s="89"/>
      <c r="IL234" s="89"/>
      <c r="IM234" s="89"/>
      <c r="IN234" s="89"/>
      <c r="IO234" s="89"/>
      <c r="IP234" s="89"/>
      <c r="IQ234" s="89"/>
      <c r="IR234" s="89"/>
      <c r="IS234" s="89"/>
      <c r="IT234" s="89"/>
      <c r="IU234" s="89"/>
      <c r="IV234" s="89"/>
      <c r="IW234" s="89"/>
      <c r="IX234" s="89"/>
      <c r="IY234" s="89"/>
      <c r="IZ234" s="89"/>
      <c r="JA234" s="89"/>
      <c r="JB234" s="89"/>
      <c r="JC234" s="89"/>
      <c r="JD234" s="89"/>
      <c r="JE234" s="89"/>
      <c r="JF234" s="89"/>
      <c r="JG234" s="89"/>
      <c r="JH234" s="89"/>
      <c r="JI234" s="89"/>
      <c r="JJ234" s="89"/>
      <c r="JK234" s="89"/>
      <c r="JL234" s="89"/>
      <c r="JM234" s="89"/>
      <c r="JN234" s="89"/>
      <c r="JO234" s="89"/>
      <c r="JP234" s="89"/>
      <c r="JQ234" s="89"/>
      <c r="JR234" s="89"/>
      <c r="JS234" s="89"/>
      <c r="JT234" s="89"/>
      <c r="JU234" s="89"/>
      <c r="JV234" s="89"/>
      <c r="JW234" s="89"/>
      <c r="JX234" s="89"/>
      <c r="JY234" s="89"/>
      <c r="JZ234" s="89"/>
      <c r="KA234" s="89"/>
      <c r="KB234" s="89"/>
      <c r="KC234" s="90"/>
      <c r="KE234" s="318"/>
      <c r="KF234" s="91"/>
      <c r="KG234" s="91"/>
      <c r="KH234" s="92"/>
      <c r="KI234" s="93"/>
      <c r="KJ234" s="93"/>
      <c r="KK234" s="93"/>
      <c r="KL234" s="93"/>
      <c r="KM234" s="93"/>
      <c r="KN234" s="93"/>
      <c r="KO234" s="93"/>
      <c r="KP234" s="93"/>
      <c r="KQ234" s="93"/>
      <c r="KR234" s="93"/>
      <c r="KS234" s="93"/>
      <c r="KT234" s="93"/>
      <c r="KU234" s="93"/>
      <c r="KV234" s="93"/>
      <c r="KW234" s="93"/>
      <c r="KX234" s="93"/>
      <c r="KY234" s="93"/>
      <c r="KZ234" s="93"/>
      <c r="LA234" s="93"/>
      <c r="LB234" s="93"/>
      <c r="LC234" s="93"/>
      <c r="LD234" s="93"/>
      <c r="LE234" s="93"/>
      <c r="LF234" s="93"/>
      <c r="LG234" s="93"/>
      <c r="LH234" s="93"/>
      <c r="LI234" s="93"/>
      <c r="LJ234" s="93"/>
      <c r="LK234" s="93"/>
      <c r="LL234" s="93"/>
      <c r="LM234" s="93"/>
      <c r="LN234" s="93"/>
      <c r="LO234" s="93"/>
      <c r="LP234" s="93"/>
      <c r="LQ234" s="93"/>
      <c r="LR234" s="93"/>
      <c r="LS234" s="93"/>
      <c r="LT234" s="93"/>
      <c r="LU234" s="93"/>
      <c r="LV234" s="93"/>
      <c r="LW234" s="93"/>
      <c r="LX234" s="93"/>
      <c r="LY234" s="93"/>
      <c r="LZ234" s="93"/>
    </row>
    <row r="235" spans="1:434" ht="15" customHeight="1" thickBot="1">
      <c r="A235" s="319"/>
      <c r="B235" s="307"/>
      <c r="C235" s="306">
        <f ca="1">_xlfn.DAYS(TODAY(),F235)</f>
        <v>2601</v>
      </c>
      <c r="D235" s="306" t="s">
        <v>126</v>
      </c>
      <c r="E235" s="41" t="s">
        <v>65</v>
      </c>
      <c r="F235" s="309">
        <v>42831</v>
      </c>
      <c r="G235" s="99"/>
      <c r="H235" s="99"/>
      <c r="I235" s="43">
        <v>0</v>
      </c>
      <c r="J235" s="44"/>
      <c r="K235" s="45"/>
      <c r="L235" s="44">
        <v>193</v>
      </c>
      <c r="M235" s="45"/>
      <c r="N235" s="44">
        <v>65</v>
      </c>
      <c r="O235" s="45"/>
      <c r="P235" s="45"/>
      <c r="Q235" s="45"/>
      <c r="R235" s="45"/>
      <c r="S235" s="44">
        <v>208</v>
      </c>
      <c r="T235" s="44"/>
      <c r="U235" s="44"/>
      <c r="V235" s="45"/>
      <c r="W235" s="45"/>
      <c r="X235" s="45"/>
      <c r="Y235" s="44"/>
      <c r="Z235" s="44">
        <v>136</v>
      </c>
      <c r="AA235" s="45"/>
      <c r="AB235" s="44">
        <v>89</v>
      </c>
      <c r="AC235" s="45"/>
      <c r="AD235" s="44"/>
      <c r="AE235" s="44">
        <v>143</v>
      </c>
      <c r="AF235" s="45"/>
      <c r="AG235" s="44">
        <v>40</v>
      </c>
      <c r="AH235" s="45"/>
      <c r="AI235" s="45"/>
      <c r="AJ235" s="44"/>
      <c r="AK235" s="46"/>
      <c r="AL235" s="46"/>
      <c r="AM235" s="46"/>
      <c r="AN235" s="47">
        <v>15</v>
      </c>
      <c r="AO235" s="46"/>
      <c r="AP235" s="46"/>
      <c r="AQ235" s="47">
        <v>1</v>
      </c>
      <c r="AR235" s="46"/>
      <c r="AS235" s="46"/>
      <c r="AT235" s="46"/>
      <c r="AU235" s="46"/>
      <c r="AV235" s="47">
        <v>1</v>
      </c>
      <c r="AW235" s="46"/>
      <c r="AX235" s="46"/>
      <c r="AY235" s="47"/>
      <c r="AZ235" s="47"/>
      <c r="BA235" s="48">
        <v>6.6</v>
      </c>
      <c r="BC235" s="319"/>
      <c r="BD235">
        <v>0</v>
      </c>
      <c r="BE235" s="49" t="e">
        <f t="shared" si="282"/>
        <v>#N/A</v>
      </c>
      <c r="BF235" s="49" t="e">
        <f t="shared" si="282"/>
        <v>#N/A</v>
      </c>
      <c r="BG235" s="49">
        <f t="shared" si="278"/>
        <v>0</v>
      </c>
      <c r="BH235" s="50" t="e">
        <f t="shared" si="278"/>
        <v>#N/A</v>
      </c>
      <c r="BI235" s="50" t="e">
        <f t="shared" si="278"/>
        <v>#N/A</v>
      </c>
      <c r="BJ235" s="50">
        <f t="shared" si="278"/>
        <v>193</v>
      </c>
      <c r="BK235" s="50" t="e">
        <f t="shared" si="278"/>
        <v>#N/A</v>
      </c>
      <c r="BL235" s="50">
        <f t="shared" si="278"/>
        <v>65</v>
      </c>
      <c r="BM235" s="50" t="e">
        <f t="shared" si="278"/>
        <v>#N/A</v>
      </c>
      <c r="BN235" s="50" t="e">
        <f t="shared" si="278"/>
        <v>#N/A</v>
      </c>
      <c r="BO235" s="50" t="e">
        <f t="shared" si="278"/>
        <v>#N/A</v>
      </c>
      <c r="BP235" s="50" t="e">
        <f t="shared" si="278"/>
        <v>#N/A</v>
      </c>
      <c r="BQ235" s="50">
        <f t="shared" si="278"/>
        <v>208</v>
      </c>
      <c r="BR235" s="50" t="e">
        <f t="shared" si="278"/>
        <v>#N/A</v>
      </c>
      <c r="BS235" s="50" t="e">
        <f t="shared" si="278"/>
        <v>#N/A</v>
      </c>
      <c r="BT235" s="50" t="e">
        <f t="shared" si="278"/>
        <v>#N/A</v>
      </c>
      <c r="BU235" s="50" t="e">
        <f t="shared" si="278"/>
        <v>#N/A</v>
      </c>
      <c r="BV235" s="50" t="e">
        <f t="shared" si="278"/>
        <v>#N/A</v>
      </c>
      <c r="BW235" s="50" t="e">
        <f t="shared" si="279"/>
        <v>#N/A</v>
      </c>
      <c r="BX235" s="50">
        <f t="shared" si="279"/>
        <v>136</v>
      </c>
      <c r="BY235" s="50" t="e">
        <f t="shared" si="279"/>
        <v>#N/A</v>
      </c>
      <c r="BZ235" s="50">
        <f t="shared" si="279"/>
        <v>89</v>
      </c>
      <c r="CA235" s="50" t="e">
        <f t="shared" si="279"/>
        <v>#N/A</v>
      </c>
      <c r="CB235" s="50" t="e">
        <f t="shared" si="279"/>
        <v>#N/A</v>
      </c>
      <c r="CC235" s="50">
        <f t="shared" si="279"/>
        <v>143</v>
      </c>
      <c r="CD235" s="50" t="e">
        <f t="shared" si="279"/>
        <v>#N/A</v>
      </c>
      <c r="CE235" s="50">
        <f t="shared" si="279"/>
        <v>40</v>
      </c>
      <c r="CF235" s="50" t="e">
        <f t="shared" si="279"/>
        <v>#N/A</v>
      </c>
      <c r="CG235" s="50" t="e">
        <f t="shared" si="279"/>
        <v>#N/A</v>
      </c>
      <c r="CH235" s="50" t="e">
        <f t="shared" si="279"/>
        <v>#N/A</v>
      </c>
      <c r="CI235" s="50" t="e">
        <f t="shared" si="279"/>
        <v>#N/A</v>
      </c>
      <c r="CJ235" s="50" t="e">
        <f t="shared" si="279"/>
        <v>#N/A</v>
      </c>
      <c r="CK235" s="50" t="e">
        <f t="shared" si="279"/>
        <v>#N/A</v>
      </c>
      <c r="CL235" s="50">
        <f t="shared" si="279"/>
        <v>15</v>
      </c>
      <c r="CM235" s="50" t="e">
        <f t="shared" si="280"/>
        <v>#N/A</v>
      </c>
      <c r="CN235" s="50" t="e">
        <f t="shared" si="280"/>
        <v>#N/A</v>
      </c>
      <c r="CO235" s="50">
        <f t="shared" si="280"/>
        <v>1</v>
      </c>
      <c r="CP235" s="50" t="e">
        <f t="shared" si="280"/>
        <v>#N/A</v>
      </c>
      <c r="CQ235" s="50" t="e">
        <f t="shared" si="280"/>
        <v>#N/A</v>
      </c>
      <c r="CR235" s="50" t="e">
        <f t="shared" si="280"/>
        <v>#N/A</v>
      </c>
      <c r="CS235" s="50" t="e">
        <f t="shared" si="280"/>
        <v>#N/A</v>
      </c>
      <c r="CT235" s="50">
        <f t="shared" si="280"/>
        <v>1</v>
      </c>
      <c r="CU235" s="50" t="e">
        <f t="shared" si="280"/>
        <v>#N/A</v>
      </c>
      <c r="CV235" s="50" t="e">
        <f t="shared" si="280"/>
        <v>#N/A</v>
      </c>
      <c r="CW235" s="50" t="e">
        <f t="shared" si="280"/>
        <v>#N/A</v>
      </c>
      <c r="CX235" s="50" t="e">
        <f t="shared" si="280"/>
        <v>#N/A</v>
      </c>
      <c r="CY235" s="50">
        <f t="shared" si="280"/>
        <v>6.6</v>
      </c>
      <c r="CZ235" s="50" t="e">
        <f>IF(#REF!="",NA(),#REF!)</f>
        <v>#REF!</v>
      </c>
      <c r="DA235" s="50" t="e">
        <f>IF(#REF!="",NA(),#REF!)</f>
        <v>#REF!</v>
      </c>
      <c r="DB235" s="50" t="e">
        <f>IF(#REF!="",NA(),#REF!)</f>
        <v>#REF!</v>
      </c>
      <c r="DC235" s="50" t="e">
        <f>IF(#REF!="",NA(),#REF!)</f>
        <v>#REF!</v>
      </c>
      <c r="DD235" s="50" t="e">
        <f>IF(#REF!="",NA(),#REF!)</f>
        <v>#REF!</v>
      </c>
      <c r="DE235" s="50" t="e">
        <f>IF(#REF!="",NA(),#REF!)</f>
        <v>#REF!</v>
      </c>
      <c r="DF235" s="50" t="e">
        <f>IF(#REF!="",NA(),#REF!)</f>
        <v>#REF!</v>
      </c>
      <c r="DG235" s="50" t="e">
        <f>IF(#REF!="",NA(),#REF!)</f>
        <v>#REF!</v>
      </c>
      <c r="DH235" s="50" t="e">
        <f>IF(#REF!="",NA(),#REF!)</f>
        <v>#REF!</v>
      </c>
      <c r="DI235" s="50" t="e">
        <f>IF(#REF!="",NA(),#REF!)</f>
        <v>#REF!</v>
      </c>
      <c r="DJ235" s="50" t="e">
        <f>IF(#REF!="",NA(),#REF!)</f>
        <v>#REF!</v>
      </c>
      <c r="DK235" s="50" t="e">
        <f>IF(#REF!="",NA(),#REF!)</f>
        <v>#REF!</v>
      </c>
      <c r="DL235" s="50" t="e">
        <f>IF(#REF!="",NA(),#REF!)</f>
        <v>#REF!</v>
      </c>
      <c r="DM235" s="50" t="e">
        <f>IF(#REF!="",NA(),#REF!)</f>
        <v>#REF!</v>
      </c>
      <c r="DN235" s="50" t="e">
        <f>IF(#REF!="",NA(),#REF!)</f>
        <v>#REF!</v>
      </c>
      <c r="DO235" s="50" t="e">
        <f>IF(#REF!="",NA(),#REF!)</f>
        <v>#REF!</v>
      </c>
      <c r="DP235" s="50" t="e">
        <f>IF(#REF!="",NA(),#REF!)</f>
        <v>#REF!</v>
      </c>
      <c r="DQ235" s="50" t="e">
        <f>IF(#REF!="",NA(),#REF!)</f>
        <v>#REF!</v>
      </c>
      <c r="DR235" s="50" t="e">
        <f>IF(#REF!="",NA(),#REF!)</f>
        <v>#REF!</v>
      </c>
      <c r="DS235" s="50" t="e">
        <f>IF(#REF!="",NA(),#REF!)</f>
        <v>#REF!</v>
      </c>
      <c r="DT235" s="50" t="e">
        <f>IF(#REF!="",NA(),#REF!)</f>
        <v>#REF!</v>
      </c>
      <c r="DU235" s="50" t="e">
        <f>IF(#REF!="",NA(),#REF!)</f>
        <v>#REF!</v>
      </c>
      <c r="DV235" s="50" t="e">
        <f>IF(#REF!="",NA(),#REF!)</f>
        <v>#REF!</v>
      </c>
      <c r="DW235" s="50" t="e">
        <f>IF(#REF!="",NA(),#REF!)</f>
        <v>#REF!</v>
      </c>
      <c r="DX235" s="51" t="e">
        <f>IF(#REF!="",NA(),#REF!)</f>
        <v>#REF!</v>
      </c>
      <c r="DY235" s="303">
        <f ca="1">_xlfn.DAYS(TODAY(),EC235)</f>
        <v>2601</v>
      </c>
      <c r="DZ235" s="306" t="s">
        <v>126</v>
      </c>
      <c r="EA235" s="52">
        <f t="shared" ref="EA235" si="291">SUM(EL235:HC235)</f>
        <v>897.6</v>
      </c>
      <c r="EB235" s="41" t="s">
        <v>65</v>
      </c>
      <c r="EC235" s="309">
        <v>42831</v>
      </c>
      <c r="ED235" s="312"/>
      <c r="EE235" s="313"/>
      <c r="EF235" s="313"/>
      <c r="EG235" s="313"/>
      <c r="EH235" s="313"/>
      <c r="EI235" s="313"/>
      <c r="EJ235" s="53" t="str">
        <f t="shared" si="284"/>
        <v/>
      </c>
      <c r="EK235" s="53" t="str">
        <f t="shared" si="284"/>
        <v/>
      </c>
      <c r="EL235" s="53">
        <f t="shared" si="284"/>
        <v>0</v>
      </c>
      <c r="EM235" s="54" t="str">
        <f t="shared" si="284"/>
        <v/>
      </c>
      <c r="EN235" s="54" t="str">
        <f t="shared" si="284"/>
        <v/>
      </c>
      <c r="EO235" s="54">
        <f t="shared" si="284"/>
        <v>193</v>
      </c>
      <c r="EP235" s="54" t="str">
        <f t="shared" si="284"/>
        <v/>
      </c>
      <c r="EQ235" s="54">
        <f t="shared" si="284"/>
        <v>65</v>
      </c>
      <c r="ER235" s="54" t="str">
        <f t="shared" si="284"/>
        <v/>
      </c>
      <c r="ES235" s="54" t="str">
        <f t="shared" si="284"/>
        <v/>
      </c>
      <c r="ET235" s="54" t="str">
        <f t="shared" si="281"/>
        <v/>
      </c>
      <c r="EU235" s="54" t="str">
        <f t="shared" si="281"/>
        <v/>
      </c>
      <c r="EV235" s="54">
        <f t="shared" si="281"/>
        <v>208</v>
      </c>
      <c r="EW235" s="54" t="str">
        <f t="shared" si="281"/>
        <v/>
      </c>
      <c r="EX235" s="54" t="str">
        <f t="shared" si="281"/>
        <v/>
      </c>
      <c r="EY235" s="54" t="str">
        <f t="shared" si="281"/>
        <v/>
      </c>
      <c r="EZ235" s="54" t="str">
        <f t="shared" si="274"/>
        <v/>
      </c>
      <c r="FA235" s="54" t="str">
        <f t="shared" si="274"/>
        <v/>
      </c>
      <c r="FB235" s="54" t="str">
        <f t="shared" si="274"/>
        <v/>
      </c>
      <c r="FC235" s="54">
        <f t="shared" si="274"/>
        <v>136</v>
      </c>
      <c r="FD235" s="54" t="str">
        <f t="shared" si="274"/>
        <v/>
      </c>
      <c r="FE235" s="54">
        <f t="shared" si="274"/>
        <v>89</v>
      </c>
      <c r="FF235" s="54" t="str">
        <f t="shared" si="274"/>
        <v/>
      </c>
      <c r="FG235" s="54" t="str">
        <f t="shared" si="274"/>
        <v/>
      </c>
      <c r="FH235" s="54">
        <f t="shared" si="274"/>
        <v>143</v>
      </c>
      <c r="FI235" s="54" t="str">
        <f t="shared" si="274"/>
        <v/>
      </c>
      <c r="FJ235" s="54">
        <f t="shared" si="274"/>
        <v>40</v>
      </c>
      <c r="FK235" s="54" t="str">
        <f t="shared" si="274"/>
        <v/>
      </c>
      <c r="FL235" s="54" t="str">
        <f t="shared" si="274"/>
        <v/>
      </c>
      <c r="FM235" s="54" t="str">
        <f t="shared" si="274"/>
        <v/>
      </c>
      <c r="FN235" s="54" t="str">
        <f t="shared" si="274"/>
        <v/>
      </c>
      <c r="FO235" s="54" t="str">
        <f t="shared" si="274"/>
        <v/>
      </c>
      <c r="FP235" s="54" t="str">
        <f t="shared" ref="FP235:GD262" si="292">IF(ISNUMBER(CK235),CK235,"")</f>
        <v/>
      </c>
      <c r="FQ235" s="54">
        <f t="shared" si="292"/>
        <v>15</v>
      </c>
      <c r="FR235" s="54" t="str">
        <f t="shared" si="292"/>
        <v/>
      </c>
      <c r="FS235" s="54" t="str">
        <f t="shared" si="292"/>
        <v/>
      </c>
      <c r="FT235" s="54">
        <f t="shared" si="292"/>
        <v>1</v>
      </c>
      <c r="FU235" s="54" t="str">
        <f t="shared" si="292"/>
        <v/>
      </c>
      <c r="FV235" s="54" t="str">
        <f t="shared" si="288"/>
        <v/>
      </c>
      <c r="FW235" s="54" t="str">
        <f t="shared" si="288"/>
        <v/>
      </c>
      <c r="FX235" s="54" t="str">
        <f t="shared" si="288"/>
        <v/>
      </c>
      <c r="FY235" s="54">
        <f t="shared" si="288"/>
        <v>1</v>
      </c>
      <c r="FZ235" s="54" t="str">
        <f t="shared" si="288"/>
        <v/>
      </c>
      <c r="GA235" s="54" t="str">
        <f t="shared" si="288"/>
        <v/>
      </c>
      <c r="GB235" s="54" t="str">
        <f t="shared" si="288"/>
        <v/>
      </c>
      <c r="GC235" s="54" t="str">
        <f t="shared" si="288"/>
        <v/>
      </c>
      <c r="GD235" s="54">
        <f t="shared" si="288"/>
        <v>6.6</v>
      </c>
      <c r="GE235" s="54" t="str">
        <f t="shared" si="266"/>
        <v/>
      </c>
      <c r="GF235" s="54" t="str">
        <f t="shared" si="266"/>
        <v/>
      </c>
      <c r="GG235" s="54" t="str">
        <f t="shared" si="266"/>
        <v/>
      </c>
      <c r="GH235" s="54" t="str">
        <f t="shared" ref="GH235:GR263" si="293">IF(ISNUMBER(DC235),DC235,"")</f>
        <v/>
      </c>
      <c r="GI235" s="54" t="str">
        <f t="shared" si="293"/>
        <v/>
      </c>
      <c r="GJ235" s="54" t="str">
        <f t="shared" si="293"/>
        <v/>
      </c>
      <c r="GK235" s="54" t="str">
        <f t="shared" si="293"/>
        <v/>
      </c>
      <c r="GL235" s="54" t="str">
        <f t="shared" si="293"/>
        <v/>
      </c>
      <c r="GM235" s="54" t="str">
        <f t="shared" si="293"/>
        <v/>
      </c>
      <c r="GN235" s="54" t="str">
        <f t="shared" si="293"/>
        <v/>
      </c>
      <c r="GO235" s="54" t="str">
        <f t="shared" si="293"/>
        <v/>
      </c>
      <c r="GP235" s="54" t="str">
        <f t="shared" si="293"/>
        <v/>
      </c>
      <c r="GQ235" s="54" t="str">
        <f t="shared" si="246"/>
        <v/>
      </c>
      <c r="GR235" s="54" t="str">
        <f t="shared" si="246"/>
        <v/>
      </c>
      <c r="GS235" s="54" t="str">
        <f t="shared" si="246"/>
        <v/>
      </c>
      <c r="GT235" s="54" t="str">
        <f t="shared" si="246"/>
        <v/>
      </c>
      <c r="GU235" s="54" t="str">
        <f t="shared" si="246"/>
        <v/>
      </c>
      <c r="GV235" s="54" t="str">
        <f t="shared" si="273"/>
        <v/>
      </c>
      <c r="GW235" s="54" t="str">
        <f t="shared" si="273"/>
        <v/>
      </c>
      <c r="GX235" s="54" t="str">
        <f t="shared" si="273"/>
        <v/>
      </c>
      <c r="GY235" s="54" t="str">
        <f t="shared" si="273"/>
        <v/>
      </c>
      <c r="GZ235" s="54" t="str">
        <f t="shared" si="223"/>
        <v/>
      </c>
      <c r="HA235" s="54" t="str">
        <f t="shared" si="223"/>
        <v/>
      </c>
      <c r="HB235" s="54" t="str">
        <f t="shared" si="223"/>
        <v/>
      </c>
      <c r="HC235" s="55" t="str">
        <f t="shared" si="223"/>
        <v/>
      </c>
      <c r="HD235" s="313"/>
      <c r="HE235" s="313"/>
      <c r="HF235" s="313"/>
      <c r="HG235" s="313"/>
      <c r="HH235" s="313"/>
      <c r="HI235" s="316"/>
      <c r="HK235">
        <f>SUM($EJ235:EK235)</f>
        <v>0</v>
      </c>
      <c r="HL235">
        <f>SUM($EJ235:EL235)</f>
        <v>0</v>
      </c>
      <c r="HM235">
        <f>SUM($EJ235:EM235)</f>
        <v>0</v>
      </c>
      <c r="HN235">
        <f>SUM($EJ235:EN235)</f>
        <v>0</v>
      </c>
      <c r="HO235">
        <f>SUM($EJ235:EO235)</f>
        <v>193</v>
      </c>
      <c r="HP235">
        <f>SUM($EJ235:EP235)</f>
        <v>193</v>
      </c>
      <c r="HQ235">
        <f>SUM($EJ235:EQ235)</f>
        <v>258</v>
      </c>
      <c r="HR235">
        <f>SUM($EJ235:ER235)</f>
        <v>258</v>
      </c>
      <c r="HS235">
        <f>SUM($EJ235:ES235)</f>
        <v>258</v>
      </c>
      <c r="HT235">
        <f>SUM($EJ235:ET235)</f>
        <v>258</v>
      </c>
      <c r="HU235">
        <f>SUM($EJ235:EU235)</f>
        <v>258</v>
      </c>
      <c r="HV235">
        <f>SUM($EJ235:EV235)</f>
        <v>466</v>
      </c>
      <c r="HW235">
        <f>SUM($EJ235:EW235)</f>
        <v>466</v>
      </c>
      <c r="HX235">
        <f>SUM($EJ235:EX235)</f>
        <v>466</v>
      </c>
      <c r="HY235">
        <f>SUM($EJ235:EY235)</f>
        <v>466</v>
      </c>
      <c r="HZ235">
        <f>SUM($EJ235:EZ235)</f>
        <v>466</v>
      </c>
      <c r="IA235">
        <f>SUM($EJ235:FA235)</f>
        <v>466</v>
      </c>
      <c r="IB235">
        <f>SUM($EJ235:FB235)</f>
        <v>466</v>
      </c>
      <c r="IC235">
        <f>SUM($EJ235:FC235)</f>
        <v>602</v>
      </c>
      <c r="ID235">
        <f>SUM($EJ235:FD235)</f>
        <v>602</v>
      </c>
      <c r="IE235">
        <f>SUM($EJ235:FE235)</f>
        <v>691</v>
      </c>
      <c r="IF235">
        <f>SUM($EJ235:FF235)</f>
        <v>691</v>
      </c>
      <c r="IG235">
        <f>SUM($EJ235:FG235)</f>
        <v>691</v>
      </c>
      <c r="IH235">
        <f>SUM($EJ235:FH235)</f>
        <v>834</v>
      </c>
      <c r="II235">
        <f>SUM($EJ235:FI235)</f>
        <v>834</v>
      </c>
      <c r="IJ235">
        <f>SUM($EJ235:FJ235)</f>
        <v>874</v>
      </c>
      <c r="IK235">
        <f>SUM($EJ235:FK235)</f>
        <v>874</v>
      </c>
      <c r="IL235">
        <f>SUM($EJ235:FL235)</f>
        <v>874</v>
      </c>
      <c r="IM235">
        <f>SUM($EJ235:FM235)</f>
        <v>874</v>
      </c>
      <c r="IN235">
        <f>SUM($EJ235:FN235)</f>
        <v>874</v>
      </c>
      <c r="IO235">
        <f>SUM($EJ235:FO235)</f>
        <v>874</v>
      </c>
      <c r="IP235">
        <f>SUM($EJ235:FP235)</f>
        <v>874</v>
      </c>
      <c r="IQ235">
        <f>SUM($EJ235:FQ235)</f>
        <v>889</v>
      </c>
      <c r="IR235">
        <f>SUM($EJ235:FR235)</f>
        <v>889</v>
      </c>
      <c r="IS235">
        <f>SUM($EJ235:FS235)</f>
        <v>889</v>
      </c>
      <c r="IT235">
        <f>SUM($EJ235:FT235)</f>
        <v>890</v>
      </c>
      <c r="IU235">
        <f>SUM($EJ235:FU235)</f>
        <v>890</v>
      </c>
      <c r="IV235">
        <f>SUM($EJ235:FV235)</f>
        <v>890</v>
      </c>
      <c r="IW235">
        <f>SUM($EJ235:FW235)</f>
        <v>890</v>
      </c>
      <c r="IX235">
        <f>SUM($EJ235:FX235)</f>
        <v>890</v>
      </c>
      <c r="IY235">
        <f>SUM($EJ235:FY235)</f>
        <v>891</v>
      </c>
      <c r="IZ235">
        <f>SUM($EJ235:FZ235)</f>
        <v>891</v>
      </c>
      <c r="JA235">
        <f>SUM($EJ235:GA235)</f>
        <v>891</v>
      </c>
      <c r="JB235">
        <f>SUM($EJ235:GB235)</f>
        <v>891</v>
      </c>
      <c r="JC235">
        <f>SUM($EJ235:GC235)</f>
        <v>891</v>
      </c>
      <c r="JD235">
        <f>SUM($EJ235:GD235)</f>
        <v>897.6</v>
      </c>
      <c r="JE235">
        <f>SUM($EJ235:GE235)</f>
        <v>897.6</v>
      </c>
      <c r="JF235">
        <f>SUM($EJ235:GF235)</f>
        <v>897.6</v>
      </c>
      <c r="JG235">
        <f>SUM($EJ235:GG235)</f>
        <v>897.6</v>
      </c>
      <c r="JH235">
        <f>SUM($EJ235:GH235)</f>
        <v>897.6</v>
      </c>
      <c r="JI235">
        <f>SUM($EJ235:GI235)</f>
        <v>897.6</v>
      </c>
      <c r="JJ235">
        <f>SUM($EJ235:GJ235)</f>
        <v>897.6</v>
      </c>
      <c r="JK235">
        <f>SUM($EJ235:GK235)</f>
        <v>897.6</v>
      </c>
      <c r="JL235">
        <f>SUM($EJ235:GL235)</f>
        <v>897.6</v>
      </c>
      <c r="JM235">
        <f>SUM($EJ235:GM235)</f>
        <v>897.6</v>
      </c>
      <c r="JN235">
        <f>SUM($EJ235:GN235)</f>
        <v>897.6</v>
      </c>
      <c r="JO235">
        <f>SUM($EJ235:GO235)</f>
        <v>897.6</v>
      </c>
      <c r="JP235">
        <f>SUM($EJ235:GP235)</f>
        <v>897.6</v>
      </c>
      <c r="JQ235">
        <f>SUM($EJ235:GQ235)</f>
        <v>897.6</v>
      </c>
      <c r="JR235">
        <f>SUM($EJ235:GR235)</f>
        <v>897.6</v>
      </c>
      <c r="JS235">
        <f>SUM($EJ235:GS235)</f>
        <v>897.6</v>
      </c>
      <c r="JT235">
        <f>SUM($EJ235:GT235)</f>
        <v>897.6</v>
      </c>
      <c r="JU235">
        <f>SUM($EJ235:GU235)</f>
        <v>897.6</v>
      </c>
      <c r="JV235">
        <f>SUM($EJ235:GV235)</f>
        <v>897.6</v>
      </c>
      <c r="JW235">
        <f>SUM($EJ235:GW235)</f>
        <v>897.6</v>
      </c>
      <c r="JX235">
        <f>SUM($EJ235:GX235)</f>
        <v>897.6</v>
      </c>
      <c r="JY235">
        <f>SUM($EJ235:GY235)</f>
        <v>897.6</v>
      </c>
      <c r="JZ235">
        <f>SUM($EJ235:GZ235)</f>
        <v>897.6</v>
      </c>
      <c r="KA235">
        <f>SUM($EJ235:HA235)</f>
        <v>897.6</v>
      </c>
      <c r="KB235">
        <f>SUM($EJ235:HB235)</f>
        <v>897.6</v>
      </c>
      <c r="KC235">
        <f>SUM($EJ235:HC235)</f>
        <v>897.6</v>
      </c>
      <c r="KE235" s="318"/>
      <c r="KF235" s="56"/>
      <c r="KG235" s="56"/>
      <c r="KH235" s="56">
        <f t="shared" ref="KH235:LZ235" si="294">IF(I235="",NA(),I235*1)</f>
        <v>0</v>
      </c>
      <c r="KI235" s="56" t="e">
        <f t="shared" si="294"/>
        <v>#N/A</v>
      </c>
      <c r="KJ235" s="56" t="e">
        <f t="shared" si="294"/>
        <v>#N/A</v>
      </c>
      <c r="KK235" s="56">
        <f t="shared" si="294"/>
        <v>193</v>
      </c>
      <c r="KL235" s="56" t="e">
        <f t="shared" si="294"/>
        <v>#N/A</v>
      </c>
      <c r="KM235" s="56">
        <f t="shared" si="294"/>
        <v>65</v>
      </c>
      <c r="KN235" s="56" t="e">
        <f t="shared" si="294"/>
        <v>#N/A</v>
      </c>
      <c r="KO235" s="56" t="e">
        <f t="shared" si="294"/>
        <v>#N/A</v>
      </c>
      <c r="KP235" s="56" t="e">
        <f t="shared" si="294"/>
        <v>#N/A</v>
      </c>
      <c r="KQ235" s="56" t="e">
        <f t="shared" si="294"/>
        <v>#N/A</v>
      </c>
      <c r="KR235" s="56">
        <f t="shared" si="294"/>
        <v>208</v>
      </c>
      <c r="KS235" s="56" t="e">
        <f t="shared" si="294"/>
        <v>#N/A</v>
      </c>
      <c r="KT235" s="56" t="e">
        <f t="shared" si="294"/>
        <v>#N/A</v>
      </c>
      <c r="KU235" s="56" t="e">
        <f t="shared" si="294"/>
        <v>#N/A</v>
      </c>
      <c r="KV235" s="56" t="e">
        <f t="shared" si="294"/>
        <v>#N/A</v>
      </c>
      <c r="KW235" s="56" t="e">
        <f t="shared" si="294"/>
        <v>#N/A</v>
      </c>
      <c r="KX235" s="56" t="e">
        <f t="shared" si="294"/>
        <v>#N/A</v>
      </c>
      <c r="KY235" s="56">
        <f t="shared" si="294"/>
        <v>136</v>
      </c>
      <c r="KZ235" s="56" t="e">
        <f t="shared" si="294"/>
        <v>#N/A</v>
      </c>
      <c r="LA235" s="56">
        <f t="shared" si="294"/>
        <v>89</v>
      </c>
      <c r="LB235" s="56" t="e">
        <f t="shared" si="294"/>
        <v>#N/A</v>
      </c>
      <c r="LC235" s="56" t="e">
        <f t="shared" si="294"/>
        <v>#N/A</v>
      </c>
      <c r="LD235" s="56">
        <f t="shared" si="294"/>
        <v>143</v>
      </c>
      <c r="LE235" s="56" t="e">
        <f t="shared" si="294"/>
        <v>#N/A</v>
      </c>
      <c r="LF235" s="56">
        <f t="shared" si="294"/>
        <v>40</v>
      </c>
      <c r="LG235" s="56" t="e">
        <f t="shared" si="294"/>
        <v>#N/A</v>
      </c>
      <c r="LH235" s="56" t="e">
        <f t="shared" si="294"/>
        <v>#N/A</v>
      </c>
      <c r="LI235" s="56" t="e">
        <f t="shared" si="294"/>
        <v>#N/A</v>
      </c>
      <c r="LJ235" s="56" t="e">
        <f t="shared" si="294"/>
        <v>#N/A</v>
      </c>
      <c r="LK235" s="56" t="e">
        <f t="shared" si="294"/>
        <v>#N/A</v>
      </c>
      <c r="LL235" s="56" t="e">
        <f t="shared" si="294"/>
        <v>#N/A</v>
      </c>
      <c r="LM235" s="56">
        <f t="shared" si="294"/>
        <v>15</v>
      </c>
      <c r="LN235" s="56" t="e">
        <f t="shared" si="294"/>
        <v>#N/A</v>
      </c>
      <c r="LO235" s="56" t="e">
        <f t="shared" si="294"/>
        <v>#N/A</v>
      </c>
      <c r="LP235" s="56">
        <f t="shared" si="294"/>
        <v>1</v>
      </c>
      <c r="LQ235" s="56" t="e">
        <f t="shared" si="294"/>
        <v>#N/A</v>
      </c>
      <c r="LR235" s="56" t="e">
        <f t="shared" si="294"/>
        <v>#N/A</v>
      </c>
      <c r="LS235" s="56" t="e">
        <f t="shared" si="294"/>
        <v>#N/A</v>
      </c>
      <c r="LT235" s="56" t="e">
        <f t="shared" si="294"/>
        <v>#N/A</v>
      </c>
      <c r="LU235" s="56">
        <f t="shared" si="294"/>
        <v>1</v>
      </c>
      <c r="LV235" s="56" t="e">
        <f t="shared" si="294"/>
        <v>#N/A</v>
      </c>
      <c r="LW235" s="56" t="e">
        <f t="shared" si="294"/>
        <v>#N/A</v>
      </c>
      <c r="LX235" s="56" t="e">
        <f t="shared" si="294"/>
        <v>#N/A</v>
      </c>
      <c r="LY235" s="56" t="e">
        <f t="shared" si="294"/>
        <v>#N/A</v>
      </c>
      <c r="LZ235" s="56">
        <f t="shared" si="294"/>
        <v>6.6</v>
      </c>
      <c r="MB235" s="57">
        <f t="shared" ref="MB235:NT235" si="295">IF(ISNUMBER(KH235),KH235,"")</f>
        <v>0</v>
      </c>
      <c r="MC235" s="57" t="str">
        <f t="shared" si="295"/>
        <v/>
      </c>
      <c r="MD235" s="57" t="str">
        <f t="shared" si="295"/>
        <v/>
      </c>
      <c r="ME235" s="57">
        <f t="shared" si="295"/>
        <v>193</v>
      </c>
      <c r="MF235" s="57" t="str">
        <f t="shared" si="295"/>
        <v/>
      </c>
      <c r="MG235" s="57">
        <f t="shared" si="295"/>
        <v>65</v>
      </c>
      <c r="MH235" s="57" t="str">
        <f t="shared" si="295"/>
        <v/>
      </c>
      <c r="MI235" s="57" t="str">
        <f t="shared" si="295"/>
        <v/>
      </c>
      <c r="MJ235" s="57" t="str">
        <f t="shared" si="295"/>
        <v/>
      </c>
      <c r="MK235" s="57" t="str">
        <f t="shared" si="295"/>
        <v/>
      </c>
      <c r="ML235" s="57">
        <f t="shared" si="295"/>
        <v>208</v>
      </c>
      <c r="MM235" s="57" t="str">
        <f t="shared" si="295"/>
        <v/>
      </c>
      <c r="MN235" s="57" t="str">
        <f t="shared" si="295"/>
        <v/>
      </c>
      <c r="MO235" s="57" t="str">
        <f t="shared" si="295"/>
        <v/>
      </c>
      <c r="MP235" s="57" t="str">
        <f t="shared" si="295"/>
        <v/>
      </c>
      <c r="MQ235" s="57" t="str">
        <f t="shared" si="295"/>
        <v/>
      </c>
      <c r="MR235" s="57" t="str">
        <f t="shared" si="295"/>
        <v/>
      </c>
      <c r="MS235" s="57">
        <f t="shared" si="295"/>
        <v>136</v>
      </c>
      <c r="MT235" s="57" t="str">
        <f t="shared" si="295"/>
        <v/>
      </c>
      <c r="MU235" s="57">
        <f t="shared" si="295"/>
        <v>89</v>
      </c>
      <c r="MV235" s="57" t="str">
        <f t="shared" si="295"/>
        <v/>
      </c>
      <c r="MW235" s="57" t="str">
        <f t="shared" si="295"/>
        <v/>
      </c>
      <c r="MX235" s="57">
        <f t="shared" si="295"/>
        <v>143</v>
      </c>
      <c r="MY235" s="57" t="str">
        <f t="shared" si="295"/>
        <v/>
      </c>
      <c r="MZ235" s="57">
        <f t="shared" si="295"/>
        <v>40</v>
      </c>
      <c r="NA235" s="57" t="str">
        <f t="shared" si="295"/>
        <v/>
      </c>
      <c r="NB235" s="57" t="str">
        <f t="shared" si="295"/>
        <v/>
      </c>
      <c r="NC235" s="57" t="str">
        <f t="shared" si="295"/>
        <v/>
      </c>
      <c r="ND235" s="57" t="str">
        <f t="shared" si="295"/>
        <v/>
      </c>
      <c r="NE235" s="57" t="str">
        <f t="shared" si="295"/>
        <v/>
      </c>
      <c r="NF235" s="57" t="str">
        <f t="shared" si="295"/>
        <v/>
      </c>
      <c r="NG235" s="57">
        <f t="shared" si="295"/>
        <v>15</v>
      </c>
      <c r="NH235" s="57" t="str">
        <f t="shared" si="295"/>
        <v/>
      </c>
      <c r="NI235" s="57" t="str">
        <f t="shared" si="295"/>
        <v/>
      </c>
      <c r="NJ235" s="57">
        <f t="shared" si="295"/>
        <v>1</v>
      </c>
      <c r="NK235" s="57" t="str">
        <f t="shared" si="295"/>
        <v/>
      </c>
      <c r="NL235" s="57" t="str">
        <f t="shared" si="295"/>
        <v/>
      </c>
      <c r="NM235" s="57" t="str">
        <f t="shared" si="295"/>
        <v/>
      </c>
      <c r="NN235" s="57" t="str">
        <f t="shared" si="295"/>
        <v/>
      </c>
      <c r="NO235" s="57">
        <f t="shared" si="295"/>
        <v>1</v>
      </c>
      <c r="NP235" s="57" t="str">
        <f t="shared" si="295"/>
        <v/>
      </c>
      <c r="NQ235" s="57" t="str">
        <f t="shared" si="295"/>
        <v/>
      </c>
      <c r="NR235" s="57" t="str">
        <f t="shared" si="295"/>
        <v/>
      </c>
      <c r="NS235" s="57" t="str">
        <f t="shared" si="295"/>
        <v/>
      </c>
      <c r="NT235" s="57">
        <f t="shared" si="295"/>
        <v>6.6</v>
      </c>
      <c r="NU235" s="57" t="str">
        <f>IF(ISNUMBER(#REF!),#REF!,"")</f>
        <v/>
      </c>
      <c r="NV235" s="57" t="str">
        <f>IF(ISNUMBER(#REF!),#REF!,"")</f>
        <v/>
      </c>
      <c r="NX235" s="57">
        <f>SUM($MB235:MC235)</f>
        <v>0</v>
      </c>
      <c r="NY235" s="57">
        <f>SUM($MB235:MD235)</f>
        <v>0</v>
      </c>
      <c r="NZ235" s="57">
        <f>SUM($MB235:ME235)</f>
        <v>193</v>
      </c>
      <c r="OA235" s="57">
        <f>SUM($MB235:MF235)</f>
        <v>193</v>
      </c>
      <c r="OB235" s="57">
        <f>SUM($MB235:MG235)</f>
        <v>258</v>
      </c>
      <c r="OC235" s="57">
        <f>SUM($MB235:MH235)</f>
        <v>258</v>
      </c>
      <c r="OD235" s="57">
        <f>SUM($MB235:MI235)</f>
        <v>258</v>
      </c>
      <c r="OE235" s="57">
        <f>SUM($MB235:MJ235)</f>
        <v>258</v>
      </c>
      <c r="OF235" s="57">
        <f>SUM($MB235:MK235)</f>
        <v>258</v>
      </c>
      <c r="OG235" s="57">
        <f>SUM($MB235:ML235)</f>
        <v>466</v>
      </c>
      <c r="OH235" s="57">
        <f>SUM($MB235:MM235)</f>
        <v>466</v>
      </c>
      <c r="OI235" s="57">
        <f>SUM($MB235:MN235)</f>
        <v>466</v>
      </c>
      <c r="OJ235" s="57">
        <f>SUM($MB235:MO235)</f>
        <v>466</v>
      </c>
      <c r="OK235" s="57">
        <f>SUM($MB235:MP235)</f>
        <v>466</v>
      </c>
      <c r="OL235" s="57">
        <f>SUM($MB235:MQ235)</f>
        <v>466</v>
      </c>
      <c r="OM235" s="57">
        <f>SUM($MB235:MR235)</f>
        <v>466</v>
      </c>
      <c r="ON235" s="57">
        <f>SUM($MB235:MS235)</f>
        <v>602</v>
      </c>
      <c r="OO235" s="57">
        <f>SUM($MB235:MT235)</f>
        <v>602</v>
      </c>
      <c r="OP235" s="57">
        <f>SUM($MB235:MU235)</f>
        <v>691</v>
      </c>
      <c r="OQ235" s="57">
        <f>SUM($MB235:MV235)</f>
        <v>691</v>
      </c>
      <c r="OR235" s="57">
        <f>SUM($MB235:MW235)</f>
        <v>691</v>
      </c>
      <c r="OS235" s="57">
        <f>SUM($MB235:MX235)</f>
        <v>834</v>
      </c>
      <c r="OT235" s="57">
        <f>SUM($MB235:MY235)</f>
        <v>834</v>
      </c>
      <c r="OU235" s="57">
        <f>SUM($MB235:MZ235)</f>
        <v>874</v>
      </c>
      <c r="OV235" s="57">
        <f>SUM($MB235:NA235)</f>
        <v>874</v>
      </c>
      <c r="OW235" s="57">
        <f>SUM($MB235:NB235)</f>
        <v>874</v>
      </c>
      <c r="OX235" s="57">
        <f>SUM($MB235:NC235)</f>
        <v>874</v>
      </c>
      <c r="OY235" s="57">
        <f>SUM($MB235:ND235)</f>
        <v>874</v>
      </c>
      <c r="OZ235" s="57">
        <f>SUM($MB235:NE235)</f>
        <v>874</v>
      </c>
      <c r="PA235" s="57">
        <f>SUM($MB235:NF235)</f>
        <v>874</v>
      </c>
      <c r="PB235" s="57">
        <f>SUM($MB235:NG235)</f>
        <v>889</v>
      </c>
      <c r="PC235" s="57">
        <f>SUM($MB235:NH235)</f>
        <v>889</v>
      </c>
      <c r="PD235" s="57">
        <f>SUM($MB235:NI235)</f>
        <v>889</v>
      </c>
      <c r="PE235" s="57">
        <f>SUM($MB235:NJ235)</f>
        <v>890</v>
      </c>
      <c r="PF235" s="57">
        <f>SUM($MB235:NK235)</f>
        <v>890</v>
      </c>
      <c r="PG235" s="57">
        <f>SUM($MB235:NL235)</f>
        <v>890</v>
      </c>
      <c r="PH235" s="57">
        <f>SUM($MB235:NM235)</f>
        <v>890</v>
      </c>
      <c r="PI235" s="57">
        <f>SUM($MB235:NN235)</f>
        <v>890</v>
      </c>
      <c r="PJ235" s="57">
        <f>SUM($MB235:NO235)</f>
        <v>891</v>
      </c>
      <c r="PK235" s="57">
        <f>SUM($MB235:NP235)</f>
        <v>891</v>
      </c>
      <c r="PL235" s="57">
        <f>SUM($MB235:NQ235)</f>
        <v>891</v>
      </c>
      <c r="PM235" s="57">
        <f>SUM($MB235:NR235)</f>
        <v>891</v>
      </c>
      <c r="PN235" s="57">
        <f>SUM($MB235:NS235)</f>
        <v>891</v>
      </c>
      <c r="PO235" s="57">
        <f>SUM($MB235:NT235)</f>
        <v>897.6</v>
      </c>
      <c r="PP235" s="57">
        <f>SUM($MB235:NU235)</f>
        <v>897.6</v>
      </c>
      <c r="PQ235" s="57">
        <f>SUM($MB235:NV235)</f>
        <v>897.6</v>
      </c>
      <c r="PR235" s="57">
        <f>SUM($MB235:NV235)</f>
        <v>897.6</v>
      </c>
    </row>
    <row r="236" spans="1:434" ht="17" thickBot="1">
      <c r="A236" s="319"/>
      <c r="B236" s="307"/>
      <c r="C236" s="307"/>
      <c r="D236" s="307"/>
      <c r="E236" s="58" t="s">
        <v>66</v>
      </c>
      <c r="F236" s="310"/>
      <c r="G236" s="99"/>
      <c r="H236" s="99"/>
      <c r="I236" s="59">
        <v>0</v>
      </c>
      <c r="J236" s="60"/>
      <c r="K236" s="61"/>
      <c r="L236" s="60">
        <v>22.1</v>
      </c>
      <c r="M236" s="61"/>
      <c r="N236" s="60">
        <v>30</v>
      </c>
      <c r="O236" s="61"/>
      <c r="P236" s="61"/>
      <c r="Q236" s="61"/>
      <c r="R236" s="61"/>
      <c r="S236" s="60">
        <v>53.9</v>
      </c>
      <c r="T236" s="60"/>
      <c r="U236" s="60"/>
      <c r="V236" s="61"/>
      <c r="W236" s="61"/>
      <c r="X236" s="61"/>
      <c r="Y236" s="60"/>
      <c r="Z236" s="60">
        <v>53</v>
      </c>
      <c r="AA236" s="61"/>
      <c r="AB236" s="44">
        <v>54.9</v>
      </c>
      <c r="AC236" s="61"/>
      <c r="AD236" s="60"/>
      <c r="AE236" s="60">
        <v>51.5</v>
      </c>
      <c r="AF236" s="61"/>
      <c r="AG236" s="60">
        <v>48</v>
      </c>
      <c r="AH236" s="61"/>
      <c r="AI236" s="61"/>
      <c r="AJ236" s="60"/>
      <c r="AK236" s="62"/>
      <c r="AL236" s="62"/>
      <c r="AM236" s="62"/>
      <c r="AN236" s="63">
        <v>48.1</v>
      </c>
      <c r="AO236" s="62"/>
      <c r="AP236" s="62"/>
      <c r="AQ236" s="63">
        <v>32.200000000000003</v>
      </c>
      <c r="AR236" s="62"/>
      <c r="AS236" s="62"/>
      <c r="AT236" s="62"/>
      <c r="AU236" s="62"/>
      <c r="AV236" s="63">
        <v>23.6</v>
      </c>
      <c r="AW236" s="62"/>
      <c r="AX236" s="62"/>
      <c r="AY236" s="63"/>
      <c r="AZ236" s="63"/>
      <c r="BA236" s="64">
        <v>22.3</v>
      </c>
      <c r="BC236" s="319"/>
      <c r="BD236">
        <v>0</v>
      </c>
      <c r="BE236" s="65" t="e">
        <f t="shared" si="282"/>
        <v>#N/A</v>
      </c>
      <c r="BF236" s="65" t="e">
        <f t="shared" si="282"/>
        <v>#N/A</v>
      </c>
      <c r="BG236" s="65">
        <f t="shared" si="278"/>
        <v>0</v>
      </c>
      <c r="BH236" s="66" t="e">
        <f t="shared" si="278"/>
        <v>#N/A</v>
      </c>
      <c r="BI236" s="66" t="e">
        <f t="shared" si="278"/>
        <v>#N/A</v>
      </c>
      <c r="BJ236" s="66">
        <f t="shared" si="278"/>
        <v>22.1</v>
      </c>
      <c r="BK236" s="66" t="e">
        <f t="shared" si="278"/>
        <v>#N/A</v>
      </c>
      <c r="BL236" s="66">
        <f t="shared" si="278"/>
        <v>30</v>
      </c>
      <c r="BM236" s="66" t="e">
        <f t="shared" si="278"/>
        <v>#N/A</v>
      </c>
      <c r="BN236" s="66" t="e">
        <f t="shared" si="278"/>
        <v>#N/A</v>
      </c>
      <c r="BO236" s="66" t="e">
        <f t="shared" si="278"/>
        <v>#N/A</v>
      </c>
      <c r="BP236" s="66" t="e">
        <f t="shared" si="278"/>
        <v>#N/A</v>
      </c>
      <c r="BQ236" s="66">
        <f t="shared" si="278"/>
        <v>53.9</v>
      </c>
      <c r="BR236" s="66" t="e">
        <f t="shared" si="278"/>
        <v>#N/A</v>
      </c>
      <c r="BS236" s="66" t="e">
        <f t="shared" si="278"/>
        <v>#N/A</v>
      </c>
      <c r="BT236" s="66" t="e">
        <f t="shared" si="278"/>
        <v>#N/A</v>
      </c>
      <c r="BU236" s="66" t="e">
        <f t="shared" si="278"/>
        <v>#N/A</v>
      </c>
      <c r="BV236" s="66" t="e">
        <f t="shared" ref="BV236:CK239" si="296">IF(X236="",NA(),X236)</f>
        <v>#N/A</v>
      </c>
      <c r="BW236" s="66" t="e">
        <f t="shared" si="279"/>
        <v>#N/A</v>
      </c>
      <c r="BX236" s="66">
        <f t="shared" si="279"/>
        <v>53</v>
      </c>
      <c r="BY236" s="66" t="e">
        <f t="shared" si="279"/>
        <v>#N/A</v>
      </c>
      <c r="BZ236" s="66">
        <f t="shared" si="279"/>
        <v>54.9</v>
      </c>
      <c r="CA236" s="66" t="e">
        <f t="shared" si="279"/>
        <v>#N/A</v>
      </c>
      <c r="CB236" s="66" t="e">
        <f t="shared" si="279"/>
        <v>#N/A</v>
      </c>
      <c r="CC236" s="66">
        <f t="shared" si="279"/>
        <v>51.5</v>
      </c>
      <c r="CD236" s="66" t="e">
        <f t="shared" si="279"/>
        <v>#N/A</v>
      </c>
      <c r="CE236" s="66">
        <f t="shared" si="279"/>
        <v>48</v>
      </c>
      <c r="CF236" s="66" t="e">
        <f t="shared" si="279"/>
        <v>#N/A</v>
      </c>
      <c r="CG236" s="66" t="e">
        <f t="shared" si="279"/>
        <v>#N/A</v>
      </c>
      <c r="CH236" s="66" t="e">
        <f t="shared" si="279"/>
        <v>#N/A</v>
      </c>
      <c r="CI236" s="66" t="e">
        <f t="shared" si="279"/>
        <v>#N/A</v>
      </c>
      <c r="CJ236" s="66" t="e">
        <f t="shared" si="279"/>
        <v>#N/A</v>
      </c>
      <c r="CK236" s="66" t="e">
        <f t="shared" si="279"/>
        <v>#N/A</v>
      </c>
      <c r="CL236" s="66">
        <f t="shared" ref="CL236:CL239" si="297">IF(AN236="",NA(),AN236)</f>
        <v>48.1</v>
      </c>
      <c r="CM236" s="66" t="e">
        <f t="shared" si="280"/>
        <v>#N/A</v>
      </c>
      <c r="CN236" s="66" t="e">
        <f t="shared" si="280"/>
        <v>#N/A</v>
      </c>
      <c r="CO236" s="66">
        <f t="shared" si="280"/>
        <v>32.200000000000003</v>
      </c>
      <c r="CP236" s="66" t="e">
        <f t="shared" si="280"/>
        <v>#N/A</v>
      </c>
      <c r="CQ236" s="66" t="e">
        <f t="shared" si="280"/>
        <v>#N/A</v>
      </c>
      <c r="CR236" s="66" t="e">
        <f t="shared" si="280"/>
        <v>#N/A</v>
      </c>
      <c r="CS236" s="66" t="e">
        <f t="shared" si="280"/>
        <v>#N/A</v>
      </c>
      <c r="CT236" s="66">
        <f t="shared" si="280"/>
        <v>23.6</v>
      </c>
      <c r="CU236" s="66" t="e">
        <f t="shared" si="280"/>
        <v>#N/A</v>
      </c>
      <c r="CV236" s="66" t="e">
        <f t="shared" si="280"/>
        <v>#N/A</v>
      </c>
      <c r="CW236" s="66" t="e">
        <f t="shared" si="280"/>
        <v>#N/A</v>
      </c>
      <c r="CX236" s="66" t="e">
        <f t="shared" si="280"/>
        <v>#N/A</v>
      </c>
      <c r="CY236" s="66">
        <f t="shared" si="280"/>
        <v>22.3</v>
      </c>
      <c r="CZ236" s="66" t="e">
        <f>IF(#REF!="",NA(),#REF!)</f>
        <v>#REF!</v>
      </c>
      <c r="DA236" s="66" t="e">
        <f>IF(#REF!="",NA(),#REF!)</f>
        <v>#REF!</v>
      </c>
      <c r="DB236" s="66" t="e">
        <f>IF(#REF!="",NA(),#REF!)</f>
        <v>#REF!</v>
      </c>
      <c r="DC236" s="66" t="e">
        <f>IF(#REF!="",NA(),#REF!)</f>
        <v>#REF!</v>
      </c>
      <c r="DD236" s="66" t="e">
        <f>IF(#REF!="",NA(),#REF!)</f>
        <v>#REF!</v>
      </c>
      <c r="DE236" s="66" t="e">
        <f>IF(#REF!="",NA(),#REF!)</f>
        <v>#REF!</v>
      </c>
      <c r="DF236" s="66" t="e">
        <f>IF(#REF!="",NA(),#REF!)</f>
        <v>#REF!</v>
      </c>
      <c r="DG236" s="66" t="e">
        <f>IF(#REF!="",NA(),#REF!)</f>
        <v>#REF!</v>
      </c>
      <c r="DH236" s="66" t="e">
        <f>IF(#REF!="",NA(),#REF!)</f>
        <v>#REF!</v>
      </c>
      <c r="DI236" s="66" t="e">
        <f>IF(#REF!="",NA(),#REF!)</f>
        <v>#REF!</v>
      </c>
      <c r="DJ236" s="66" t="e">
        <f>IF(#REF!="",NA(),#REF!)</f>
        <v>#REF!</v>
      </c>
      <c r="DK236" s="66" t="e">
        <f>IF(#REF!="",NA(),#REF!)</f>
        <v>#REF!</v>
      </c>
      <c r="DL236" s="66" t="e">
        <f>IF(#REF!="",NA(),#REF!)</f>
        <v>#REF!</v>
      </c>
      <c r="DM236" s="66" t="e">
        <f>IF(#REF!="",NA(),#REF!)</f>
        <v>#REF!</v>
      </c>
      <c r="DN236" s="66" t="e">
        <f>IF(#REF!="",NA(),#REF!)</f>
        <v>#REF!</v>
      </c>
      <c r="DO236" s="66" t="e">
        <f>IF(#REF!="",NA(),#REF!)</f>
        <v>#REF!</v>
      </c>
      <c r="DP236" s="66" t="e">
        <f>IF(#REF!="",NA(),#REF!)</f>
        <v>#REF!</v>
      </c>
      <c r="DQ236" s="66" t="e">
        <f>IF(#REF!="",NA(),#REF!)</f>
        <v>#REF!</v>
      </c>
      <c r="DR236" s="66" t="e">
        <f>IF(#REF!="",NA(),#REF!)</f>
        <v>#REF!</v>
      </c>
      <c r="DS236" s="66" t="e">
        <f>IF(#REF!="",NA(),#REF!)</f>
        <v>#REF!</v>
      </c>
      <c r="DT236" s="66" t="e">
        <f>IF(#REF!="",NA(),#REF!)</f>
        <v>#REF!</v>
      </c>
      <c r="DU236" s="66" t="e">
        <f>IF(#REF!="",NA(),#REF!)</f>
        <v>#REF!</v>
      </c>
      <c r="DV236" s="66" t="e">
        <f>IF(#REF!="",NA(),#REF!)</f>
        <v>#REF!</v>
      </c>
      <c r="DW236" s="66" t="e">
        <f>IF(#REF!="",NA(),#REF!)</f>
        <v>#REF!</v>
      </c>
      <c r="DX236" s="67" t="e">
        <f>IF(#REF!="",NA(),#REF!)</f>
        <v>#REF!</v>
      </c>
      <c r="DY236" s="304"/>
      <c r="DZ236" s="307"/>
      <c r="EA236" s="68">
        <f>MAX(I236:BA236)</f>
        <v>54.9</v>
      </c>
      <c r="EB236" s="58" t="s">
        <v>67</v>
      </c>
      <c r="EC236" s="310"/>
      <c r="ED236" s="312"/>
      <c r="EE236" s="313"/>
      <c r="EF236" s="313"/>
      <c r="EG236" s="313"/>
      <c r="EH236" s="313"/>
      <c r="EI236" s="313"/>
      <c r="EJ236" s="53" t="str">
        <f t="shared" si="284"/>
        <v/>
      </c>
      <c r="EK236" s="53" t="str">
        <f t="shared" si="284"/>
        <v/>
      </c>
      <c r="EL236" s="70">
        <f t="shared" si="284"/>
        <v>0</v>
      </c>
      <c r="EM236" t="str">
        <f t="shared" si="284"/>
        <v/>
      </c>
      <c r="EN236" t="str">
        <f t="shared" si="284"/>
        <v/>
      </c>
      <c r="EO236">
        <f t="shared" si="284"/>
        <v>22.1</v>
      </c>
      <c r="EP236" t="str">
        <f t="shared" si="284"/>
        <v/>
      </c>
      <c r="EQ236">
        <f t="shared" si="284"/>
        <v>30</v>
      </c>
      <c r="ER236" t="str">
        <f t="shared" si="284"/>
        <v/>
      </c>
      <c r="ES236" t="str">
        <f t="shared" si="284"/>
        <v/>
      </c>
      <c r="ET236" t="str">
        <f t="shared" si="281"/>
        <v/>
      </c>
      <c r="EU236" t="str">
        <f t="shared" si="281"/>
        <v/>
      </c>
      <c r="EV236">
        <f t="shared" si="281"/>
        <v>53.9</v>
      </c>
      <c r="EW236" t="str">
        <f t="shared" si="281"/>
        <v/>
      </c>
      <c r="EX236" t="str">
        <f t="shared" si="281"/>
        <v/>
      </c>
      <c r="EY236" t="str">
        <f t="shared" si="281"/>
        <v/>
      </c>
      <c r="EZ236" t="str">
        <f t="shared" si="274"/>
        <v/>
      </c>
      <c r="FA236" t="str">
        <f t="shared" si="274"/>
        <v/>
      </c>
      <c r="FB236" t="str">
        <f t="shared" si="274"/>
        <v/>
      </c>
      <c r="FC236">
        <f t="shared" si="274"/>
        <v>53</v>
      </c>
      <c r="FD236" t="str">
        <f t="shared" si="274"/>
        <v/>
      </c>
      <c r="FE236">
        <f t="shared" si="274"/>
        <v>54.9</v>
      </c>
      <c r="FF236" t="str">
        <f t="shared" si="274"/>
        <v/>
      </c>
      <c r="FG236" t="str">
        <f t="shared" si="274"/>
        <v/>
      </c>
      <c r="FH236">
        <f t="shared" si="274"/>
        <v>51.5</v>
      </c>
      <c r="FI236" t="str">
        <f t="shared" si="274"/>
        <v/>
      </c>
      <c r="FJ236">
        <f t="shared" si="274"/>
        <v>48</v>
      </c>
      <c r="FK236" t="str">
        <f t="shared" si="274"/>
        <v/>
      </c>
      <c r="FL236" t="str">
        <f t="shared" si="274"/>
        <v/>
      </c>
      <c r="FM236" t="str">
        <f t="shared" si="274"/>
        <v/>
      </c>
      <c r="FN236" t="str">
        <f t="shared" si="274"/>
        <v/>
      </c>
      <c r="FO236" t="str">
        <f t="shared" si="274"/>
        <v/>
      </c>
      <c r="FP236" t="str">
        <f t="shared" si="292"/>
        <v/>
      </c>
      <c r="FQ236">
        <f t="shared" si="292"/>
        <v>48.1</v>
      </c>
      <c r="FR236" t="str">
        <f t="shared" si="292"/>
        <v/>
      </c>
      <c r="FS236" t="str">
        <f t="shared" si="292"/>
        <v/>
      </c>
      <c r="FT236">
        <f t="shared" si="292"/>
        <v>32.200000000000003</v>
      </c>
      <c r="FU236" t="str">
        <f t="shared" si="292"/>
        <v/>
      </c>
      <c r="FV236" t="str">
        <f t="shared" si="288"/>
        <v/>
      </c>
      <c r="FW236" t="str">
        <f t="shared" si="288"/>
        <v/>
      </c>
      <c r="FX236" t="str">
        <f t="shared" si="288"/>
        <v/>
      </c>
      <c r="FY236">
        <f t="shared" si="288"/>
        <v>23.6</v>
      </c>
      <c r="FZ236" t="str">
        <f t="shared" si="288"/>
        <v/>
      </c>
      <c r="GA236" t="str">
        <f t="shared" si="288"/>
        <v/>
      </c>
      <c r="GB236" t="str">
        <f t="shared" si="288"/>
        <v/>
      </c>
      <c r="GC236" t="str">
        <f t="shared" si="288"/>
        <v/>
      </c>
      <c r="GD236">
        <f t="shared" si="288"/>
        <v>22.3</v>
      </c>
      <c r="GE236" t="str">
        <f t="shared" si="288"/>
        <v/>
      </c>
      <c r="GF236" t="str">
        <f t="shared" si="288"/>
        <v/>
      </c>
      <c r="GG236" t="str">
        <f t="shared" si="288"/>
        <v/>
      </c>
      <c r="GH236" t="str">
        <f t="shared" si="293"/>
        <v/>
      </c>
      <c r="GI236" t="str">
        <f t="shared" si="293"/>
        <v/>
      </c>
      <c r="GJ236" t="str">
        <f t="shared" si="293"/>
        <v/>
      </c>
      <c r="GK236" t="str">
        <f t="shared" si="293"/>
        <v/>
      </c>
      <c r="GL236" t="str">
        <f t="shared" si="293"/>
        <v/>
      </c>
      <c r="GM236" t="str">
        <f t="shared" si="293"/>
        <v/>
      </c>
      <c r="GN236" t="str">
        <f t="shared" si="293"/>
        <v/>
      </c>
      <c r="GO236" t="str">
        <f t="shared" si="293"/>
        <v/>
      </c>
      <c r="GP236" t="str">
        <f t="shared" si="293"/>
        <v/>
      </c>
      <c r="GQ236" t="str">
        <f t="shared" si="246"/>
        <v/>
      </c>
      <c r="GR236" t="str">
        <f t="shared" si="246"/>
        <v/>
      </c>
      <c r="GS236" t="str">
        <f t="shared" si="246"/>
        <v/>
      </c>
      <c r="GT236" t="str">
        <f t="shared" si="246"/>
        <v/>
      </c>
      <c r="GU236" t="str">
        <f t="shared" si="246"/>
        <v/>
      </c>
      <c r="GV236" t="str">
        <f t="shared" si="273"/>
        <v/>
      </c>
      <c r="GW236" t="str">
        <f t="shared" si="273"/>
        <v/>
      </c>
      <c r="GX236" t="str">
        <f t="shared" si="273"/>
        <v/>
      </c>
      <c r="GY236" t="str">
        <f t="shared" si="273"/>
        <v/>
      </c>
      <c r="GZ236" t="str">
        <f t="shared" si="223"/>
        <v/>
      </c>
      <c r="HA236" t="str">
        <f t="shared" si="223"/>
        <v/>
      </c>
      <c r="HB236" t="str">
        <f t="shared" si="223"/>
        <v/>
      </c>
      <c r="HC236" s="71" t="str">
        <f t="shared" si="223"/>
        <v/>
      </c>
      <c r="HD236" s="313"/>
      <c r="HE236" s="313"/>
      <c r="HF236" s="313"/>
      <c r="HG236" s="313"/>
      <c r="HH236" s="313"/>
      <c r="HI236" s="316"/>
      <c r="HM236" s="70"/>
      <c r="KC236" s="71"/>
      <c r="KE236" s="318"/>
      <c r="KF236" s="72"/>
      <c r="KG236" s="72"/>
      <c r="KH236" s="73"/>
      <c r="KI236" s="74"/>
      <c r="KJ236" s="74"/>
      <c r="KK236" s="74"/>
      <c r="KL236" s="74"/>
      <c r="KM236" s="74"/>
      <c r="KN236" s="74"/>
      <c r="KO236" s="74"/>
      <c r="KP236" s="74"/>
      <c r="KQ236" s="74"/>
      <c r="KR236" s="74"/>
      <c r="KS236" s="74"/>
      <c r="KT236" s="74"/>
      <c r="KU236" s="74"/>
      <c r="KV236" s="74"/>
      <c r="KW236" s="74"/>
      <c r="KX236" s="74"/>
      <c r="KY236" s="74"/>
      <c r="KZ236" s="74"/>
      <c r="LA236" s="74"/>
      <c r="LB236" s="74"/>
      <c r="LC236" s="74"/>
      <c r="LD236" s="74"/>
      <c r="LE236" s="74"/>
      <c r="LF236" s="74"/>
      <c r="LG236" s="74"/>
      <c r="LH236" s="74"/>
      <c r="LI236" s="74"/>
      <c r="LJ236" s="74"/>
      <c r="LK236" s="74"/>
      <c r="LL236" s="74"/>
      <c r="LM236" s="74"/>
      <c r="LN236" s="74"/>
      <c r="LO236" s="74"/>
      <c r="LP236" s="74"/>
      <c r="LQ236" s="74"/>
      <c r="LR236" s="74"/>
      <c r="LS236" s="74"/>
      <c r="LT236" s="74"/>
      <c r="LU236" s="74"/>
      <c r="LV236" s="74"/>
      <c r="LW236" s="74"/>
      <c r="LX236" s="74"/>
      <c r="LY236" s="74"/>
      <c r="LZ236" s="74"/>
    </row>
    <row r="237" spans="1:434" ht="17" thickBot="1">
      <c r="A237" s="319"/>
      <c r="B237" s="307"/>
      <c r="C237" s="307"/>
      <c r="D237" s="307"/>
      <c r="E237" s="58" t="s">
        <v>68</v>
      </c>
      <c r="F237" s="310"/>
      <c r="G237" s="99"/>
      <c r="H237" s="99"/>
      <c r="I237" s="59"/>
      <c r="J237" s="60"/>
      <c r="K237" s="61"/>
      <c r="L237" s="60">
        <v>10</v>
      </c>
      <c r="M237" s="61"/>
      <c r="N237" s="60">
        <v>12</v>
      </c>
      <c r="O237" s="61"/>
      <c r="P237" s="61"/>
      <c r="Q237" s="61"/>
      <c r="R237" s="61"/>
      <c r="S237" s="60">
        <v>12.2</v>
      </c>
      <c r="T237" s="60"/>
      <c r="U237" s="60"/>
      <c r="V237" s="61"/>
      <c r="W237" s="61"/>
      <c r="X237" s="61"/>
      <c r="Y237" s="60"/>
      <c r="Z237" s="60">
        <v>20</v>
      </c>
      <c r="AA237" s="61"/>
      <c r="AB237" s="44">
        <v>21.5</v>
      </c>
      <c r="AC237" s="61"/>
      <c r="AD237" s="60"/>
      <c r="AE237" s="60">
        <v>12.4</v>
      </c>
      <c r="AF237" s="61"/>
      <c r="AG237" s="60">
        <v>19.899999999999999</v>
      </c>
      <c r="AH237" s="61"/>
      <c r="AI237" s="61"/>
      <c r="AJ237" s="60"/>
      <c r="AK237" s="62"/>
      <c r="AL237" s="62"/>
      <c r="AM237" s="62"/>
      <c r="AN237" s="63">
        <v>10</v>
      </c>
      <c r="AO237" s="62"/>
      <c r="AP237" s="62"/>
      <c r="AQ237" s="63">
        <v>21.4</v>
      </c>
      <c r="AR237" s="62"/>
      <c r="AS237" s="62"/>
      <c r="AT237" s="62"/>
      <c r="AU237" s="62"/>
      <c r="AV237" s="63">
        <v>17.3</v>
      </c>
      <c r="AW237" s="62"/>
      <c r="AX237" s="62"/>
      <c r="AY237" s="63"/>
      <c r="AZ237" s="63"/>
      <c r="BA237" s="64">
        <v>15.7</v>
      </c>
      <c r="BC237" s="319"/>
      <c r="BD237">
        <v>0</v>
      </c>
      <c r="BE237" s="65" t="e">
        <f t="shared" si="282"/>
        <v>#N/A</v>
      </c>
      <c r="BF237" s="65" t="e">
        <f t="shared" si="282"/>
        <v>#N/A</v>
      </c>
      <c r="BG237" s="65" t="e">
        <f t="shared" si="282"/>
        <v>#N/A</v>
      </c>
      <c r="BH237" s="66" t="e">
        <f t="shared" si="282"/>
        <v>#N/A</v>
      </c>
      <c r="BI237" s="66" t="e">
        <f t="shared" si="282"/>
        <v>#N/A</v>
      </c>
      <c r="BJ237" s="66">
        <f t="shared" si="282"/>
        <v>10</v>
      </c>
      <c r="BK237" s="66" t="e">
        <f t="shared" si="282"/>
        <v>#N/A</v>
      </c>
      <c r="BL237" s="66">
        <f t="shared" si="282"/>
        <v>12</v>
      </c>
      <c r="BM237" s="66" t="e">
        <f t="shared" si="282"/>
        <v>#N/A</v>
      </c>
      <c r="BN237" s="66" t="e">
        <f t="shared" si="282"/>
        <v>#N/A</v>
      </c>
      <c r="BO237" s="66" t="e">
        <f t="shared" si="282"/>
        <v>#N/A</v>
      </c>
      <c r="BP237" s="66" t="e">
        <f t="shared" si="282"/>
        <v>#N/A</v>
      </c>
      <c r="BQ237" s="66">
        <f t="shared" si="282"/>
        <v>12.2</v>
      </c>
      <c r="BR237" s="66" t="e">
        <f t="shared" si="282"/>
        <v>#N/A</v>
      </c>
      <c r="BS237" s="66" t="e">
        <f t="shared" si="282"/>
        <v>#N/A</v>
      </c>
      <c r="BT237" s="66" t="e">
        <f t="shared" si="282"/>
        <v>#N/A</v>
      </c>
      <c r="BU237" s="66" t="e">
        <f t="shared" ref="BU237:BU239" si="298">IF(W237="",NA(),W237)</f>
        <v>#N/A</v>
      </c>
      <c r="BV237" s="66" t="e">
        <f t="shared" si="296"/>
        <v>#N/A</v>
      </c>
      <c r="BW237" s="66" t="e">
        <f t="shared" si="296"/>
        <v>#N/A</v>
      </c>
      <c r="BX237" s="66">
        <f t="shared" si="296"/>
        <v>20</v>
      </c>
      <c r="BY237" s="66" t="e">
        <f t="shared" si="296"/>
        <v>#N/A</v>
      </c>
      <c r="BZ237" s="66">
        <f t="shared" si="296"/>
        <v>21.5</v>
      </c>
      <c r="CA237" s="66" t="e">
        <f t="shared" si="296"/>
        <v>#N/A</v>
      </c>
      <c r="CB237" s="66" t="e">
        <f t="shared" si="296"/>
        <v>#N/A</v>
      </c>
      <c r="CC237" s="66">
        <f t="shared" si="296"/>
        <v>12.4</v>
      </c>
      <c r="CD237" s="66" t="e">
        <f t="shared" si="296"/>
        <v>#N/A</v>
      </c>
      <c r="CE237" s="66">
        <f t="shared" si="296"/>
        <v>19.899999999999999</v>
      </c>
      <c r="CF237" s="66" t="e">
        <f t="shared" si="296"/>
        <v>#N/A</v>
      </c>
      <c r="CG237" s="66" t="e">
        <f t="shared" si="296"/>
        <v>#N/A</v>
      </c>
      <c r="CH237" s="66" t="e">
        <f t="shared" si="296"/>
        <v>#N/A</v>
      </c>
      <c r="CI237" s="66" t="e">
        <f t="shared" si="296"/>
        <v>#N/A</v>
      </c>
      <c r="CJ237" s="66" t="e">
        <f t="shared" si="296"/>
        <v>#N/A</v>
      </c>
      <c r="CK237" s="66" t="e">
        <f t="shared" si="296"/>
        <v>#N/A</v>
      </c>
      <c r="CL237" s="66">
        <f t="shared" si="297"/>
        <v>10</v>
      </c>
      <c r="CM237" s="66" t="e">
        <f t="shared" si="280"/>
        <v>#N/A</v>
      </c>
      <c r="CN237" s="66" t="e">
        <f t="shared" si="280"/>
        <v>#N/A</v>
      </c>
      <c r="CO237" s="66">
        <f t="shared" si="280"/>
        <v>21.4</v>
      </c>
      <c r="CP237" s="66" t="e">
        <f t="shared" si="280"/>
        <v>#N/A</v>
      </c>
      <c r="CQ237" s="66" t="e">
        <f t="shared" si="280"/>
        <v>#N/A</v>
      </c>
      <c r="CR237" s="66" t="e">
        <f t="shared" si="280"/>
        <v>#N/A</v>
      </c>
      <c r="CS237" s="66" t="e">
        <f t="shared" si="280"/>
        <v>#N/A</v>
      </c>
      <c r="CT237" s="66">
        <f t="shared" si="280"/>
        <v>17.3</v>
      </c>
      <c r="CU237" s="66" t="e">
        <f t="shared" si="280"/>
        <v>#N/A</v>
      </c>
      <c r="CV237" s="66" t="e">
        <f t="shared" si="280"/>
        <v>#N/A</v>
      </c>
      <c r="CW237" s="66" t="e">
        <f t="shared" si="280"/>
        <v>#N/A</v>
      </c>
      <c r="CX237" s="66" t="e">
        <f t="shared" si="280"/>
        <v>#N/A</v>
      </c>
      <c r="CY237" s="66">
        <f t="shared" si="280"/>
        <v>15.7</v>
      </c>
      <c r="CZ237" s="66" t="e">
        <f>IF(#REF!="",NA(),#REF!)</f>
        <v>#REF!</v>
      </c>
      <c r="DA237" s="66" t="e">
        <f>IF(#REF!="",NA(),#REF!)</f>
        <v>#REF!</v>
      </c>
      <c r="DB237" s="66" t="e">
        <f>IF(#REF!="",NA(),#REF!)</f>
        <v>#REF!</v>
      </c>
      <c r="DC237" s="66" t="e">
        <f>IF(#REF!="",NA(),#REF!)</f>
        <v>#REF!</v>
      </c>
      <c r="DD237" s="66" t="e">
        <f>IF(#REF!="",NA(),#REF!)</f>
        <v>#REF!</v>
      </c>
      <c r="DE237" s="66" t="e">
        <f>IF(#REF!="",NA(),#REF!)</f>
        <v>#REF!</v>
      </c>
      <c r="DF237" s="66" t="e">
        <f>IF(#REF!="",NA(),#REF!)</f>
        <v>#REF!</v>
      </c>
      <c r="DG237" s="66" t="e">
        <f>IF(#REF!="",NA(),#REF!)</f>
        <v>#REF!</v>
      </c>
      <c r="DH237" s="66" t="e">
        <f>IF(#REF!="",NA(),#REF!)</f>
        <v>#REF!</v>
      </c>
      <c r="DI237" s="66" t="e">
        <f>IF(#REF!="",NA(),#REF!)</f>
        <v>#REF!</v>
      </c>
      <c r="DJ237" s="66" t="e">
        <f>IF(#REF!="",NA(),#REF!)</f>
        <v>#REF!</v>
      </c>
      <c r="DK237" s="66" t="e">
        <f>IF(#REF!="",NA(),#REF!)</f>
        <v>#REF!</v>
      </c>
      <c r="DL237" s="66" t="e">
        <f>IF(#REF!="",NA(),#REF!)</f>
        <v>#REF!</v>
      </c>
      <c r="DM237" s="66" t="e">
        <f>IF(#REF!="",NA(),#REF!)</f>
        <v>#REF!</v>
      </c>
      <c r="DN237" s="66" t="e">
        <f>IF(#REF!="",NA(),#REF!)</f>
        <v>#REF!</v>
      </c>
      <c r="DO237" s="66" t="e">
        <f>IF(#REF!="",NA(),#REF!)</f>
        <v>#REF!</v>
      </c>
      <c r="DP237" s="66" t="e">
        <f>IF(#REF!="",NA(),#REF!)</f>
        <v>#REF!</v>
      </c>
      <c r="DQ237" s="66" t="e">
        <f>IF(#REF!="",NA(),#REF!)</f>
        <v>#REF!</v>
      </c>
      <c r="DR237" s="66" t="e">
        <f>IF(#REF!="",NA(),#REF!)</f>
        <v>#REF!</v>
      </c>
      <c r="DS237" s="66" t="e">
        <f>IF(#REF!="",NA(),#REF!)</f>
        <v>#REF!</v>
      </c>
      <c r="DT237" s="66" t="e">
        <f>IF(#REF!="",NA(),#REF!)</f>
        <v>#REF!</v>
      </c>
      <c r="DU237" s="66" t="e">
        <f>IF(#REF!="",NA(),#REF!)</f>
        <v>#REF!</v>
      </c>
      <c r="DV237" s="66" t="e">
        <f>IF(#REF!="",NA(),#REF!)</f>
        <v>#REF!</v>
      </c>
      <c r="DW237" s="66" t="e">
        <f>IF(#REF!="",NA(),#REF!)</f>
        <v>#REF!</v>
      </c>
      <c r="DX237" s="67" t="e">
        <f>IF(#REF!="",NA(),#REF!)</f>
        <v>#REF!</v>
      </c>
      <c r="DY237" s="304"/>
      <c r="DZ237" s="307"/>
      <c r="EA237" s="68"/>
      <c r="EB237" s="58" t="s">
        <v>69</v>
      </c>
      <c r="EC237" s="310"/>
      <c r="ED237" s="312"/>
      <c r="EE237" s="313"/>
      <c r="EF237" s="313"/>
      <c r="EG237" s="313"/>
      <c r="EH237" s="313"/>
      <c r="EI237" s="313"/>
      <c r="EJ237" s="53" t="str">
        <f t="shared" si="284"/>
        <v/>
      </c>
      <c r="EK237" s="53" t="str">
        <f t="shared" si="284"/>
        <v/>
      </c>
      <c r="EL237" s="70" t="str">
        <f t="shared" si="284"/>
        <v/>
      </c>
      <c r="EM237" t="str">
        <f t="shared" si="284"/>
        <v/>
      </c>
      <c r="EN237" t="str">
        <f t="shared" si="284"/>
        <v/>
      </c>
      <c r="EO237">
        <f t="shared" si="284"/>
        <v>10</v>
      </c>
      <c r="EP237" t="str">
        <f t="shared" si="284"/>
        <v/>
      </c>
      <c r="EQ237">
        <f t="shared" si="284"/>
        <v>12</v>
      </c>
      <c r="ER237" t="str">
        <f t="shared" si="284"/>
        <v/>
      </c>
      <c r="ES237" t="str">
        <f t="shared" si="284"/>
        <v/>
      </c>
      <c r="ET237" t="str">
        <f t="shared" si="281"/>
        <v/>
      </c>
      <c r="EU237" t="str">
        <f t="shared" si="281"/>
        <v/>
      </c>
      <c r="EV237">
        <f t="shared" si="281"/>
        <v>12.2</v>
      </c>
      <c r="EW237" t="str">
        <f t="shared" si="281"/>
        <v/>
      </c>
      <c r="EX237" t="str">
        <f t="shared" si="281"/>
        <v/>
      </c>
      <c r="EY237" t="str">
        <f t="shared" si="281"/>
        <v/>
      </c>
      <c r="EZ237" t="str">
        <f t="shared" si="274"/>
        <v/>
      </c>
      <c r="FA237" t="str">
        <f t="shared" si="274"/>
        <v/>
      </c>
      <c r="FB237" t="str">
        <f t="shared" si="274"/>
        <v/>
      </c>
      <c r="FC237">
        <f t="shared" si="274"/>
        <v>20</v>
      </c>
      <c r="FD237" t="str">
        <f t="shared" si="274"/>
        <v/>
      </c>
      <c r="FE237">
        <f t="shared" si="274"/>
        <v>21.5</v>
      </c>
      <c r="FF237" t="str">
        <f t="shared" si="274"/>
        <v/>
      </c>
      <c r="FG237" t="str">
        <f t="shared" si="274"/>
        <v/>
      </c>
      <c r="FH237">
        <f t="shared" si="274"/>
        <v>12.4</v>
      </c>
      <c r="FI237" t="str">
        <f t="shared" si="274"/>
        <v/>
      </c>
      <c r="FJ237">
        <f t="shared" si="274"/>
        <v>19.899999999999999</v>
      </c>
      <c r="FK237" t="str">
        <f t="shared" si="274"/>
        <v/>
      </c>
      <c r="FL237" t="str">
        <f t="shared" si="274"/>
        <v/>
      </c>
      <c r="FM237" t="str">
        <f t="shared" si="274"/>
        <v/>
      </c>
      <c r="FN237" t="str">
        <f t="shared" si="274"/>
        <v/>
      </c>
      <c r="FO237" t="str">
        <f t="shared" si="274"/>
        <v/>
      </c>
      <c r="FP237" t="str">
        <f t="shared" si="292"/>
        <v/>
      </c>
      <c r="FQ237">
        <f t="shared" si="292"/>
        <v>10</v>
      </c>
      <c r="FR237" t="str">
        <f t="shared" si="292"/>
        <v/>
      </c>
      <c r="FS237" t="str">
        <f t="shared" si="292"/>
        <v/>
      </c>
      <c r="FT237">
        <f t="shared" si="292"/>
        <v>21.4</v>
      </c>
      <c r="FU237" t="str">
        <f t="shared" si="292"/>
        <v/>
      </c>
      <c r="FV237" t="str">
        <f t="shared" si="288"/>
        <v/>
      </c>
      <c r="FW237" t="str">
        <f t="shared" si="288"/>
        <v/>
      </c>
      <c r="FX237" t="str">
        <f t="shared" si="288"/>
        <v/>
      </c>
      <c r="FY237">
        <f t="shared" si="288"/>
        <v>17.3</v>
      </c>
      <c r="FZ237" t="str">
        <f t="shared" si="288"/>
        <v/>
      </c>
      <c r="GA237" t="str">
        <f t="shared" si="288"/>
        <v/>
      </c>
      <c r="GB237" t="str">
        <f t="shared" si="288"/>
        <v/>
      </c>
      <c r="GC237" t="str">
        <f t="shared" si="288"/>
        <v/>
      </c>
      <c r="GD237">
        <f t="shared" si="288"/>
        <v>15.7</v>
      </c>
      <c r="GE237" t="str">
        <f t="shared" si="288"/>
        <v/>
      </c>
      <c r="GF237" t="str">
        <f t="shared" si="288"/>
        <v/>
      </c>
      <c r="GG237" t="str">
        <f t="shared" si="288"/>
        <v/>
      </c>
      <c r="GH237" t="str">
        <f t="shared" si="293"/>
        <v/>
      </c>
      <c r="GI237" t="str">
        <f t="shared" si="293"/>
        <v/>
      </c>
      <c r="GJ237" t="str">
        <f t="shared" si="293"/>
        <v/>
      </c>
      <c r="GK237" t="str">
        <f t="shared" si="293"/>
        <v/>
      </c>
      <c r="GL237" t="str">
        <f t="shared" si="293"/>
        <v/>
      </c>
      <c r="GM237" t="str">
        <f t="shared" si="293"/>
        <v/>
      </c>
      <c r="GN237" t="str">
        <f t="shared" si="293"/>
        <v/>
      </c>
      <c r="GO237" t="str">
        <f t="shared" si="293"/>
        <v/>
      </c>
      <c r="GP237" t="str">
        <f t="shared" si="293"/>
        <v/>
      </c>
      <c r="GQ237" t="str">
        <f t="shared" si="246"/>
        <v/>
      </c>
      <c r="GR237" t="str">
        <f t="shared" si="246"/>
        <v/>
      </c>
      <c r="GS237" t="str">
        <f t="shared" si="246"/>
        <v/>
      </c>
      <c r="GT237" t="str">
        <f t="shared" si="246"/>
        <v/>
      </c>
      <c r="GU237" t="str">
        <f t="shared" si="246"/>
        <v/>
      </c>
      <c r="GV237" t="str">
        <f t="shared" si="273"/>
        <v/>
      </c>
      <c r="GW237" t="str">
        <f t="shared" si="273"/>
        <v/>
      </c>
      <c r="GX237" t="str">
        <f t="shared" si="273"/>
        <v/>
      </c>
      <c r="GY237" t="str">
        <f t="shared" si="273"/>
        <v/>
      </c>
      <c r="GZ237" t="str">
        <f t="shared" si="223"/>
        <v/>
      </c>
      <c r="HA237" t="str">
        <f t="shared" si="223"/>
        <v/>
      </c>
      <c r="HB237" t="str">
        <f t="shared" si="223"/>
        <v/>
      </c>
      <c r="HC237" s="71" t="str">
        <f t="shared" si="223"/>
        <v/>
      </c>
      <c r="HD237" s="313"/>
      <c r="HE237" s="313"/>
      <c r="HF237" s="313"/>
      <c r="HG237" s="313"/>
      <c r="HH237" s="313"/>
      <c r="HI237" s="316"/>
      <c r="HM237" s="70"/>
      <c r="KC237" s="71"/>
      <c r="KE237" s="318"/>
      <c r="KF237" s="72"/>
      <c r="KG237" s="72"/>
      <c r="KH237" s="73"/>
      <c r="KI237" s="74"/>
      <c r="KJ237" s="74"/>
      <c r="KK237" s="74"/>
      <c r="KL237" s="74"/>
      <c r="KM237" s="74"/>
      <c r="KN237" s="74"/>
      <c r="KO237" s="74"/>
      <c r="KP237" s="74"/>
      <c r="KQ237" s="74"/>
      <c r="KR237" s="74"/>
      <c r="KS237" s="74"/>
      <c r="KT237" s="74"/>
      <c r="KU237" s="74"/>
      <c r="KV237" s="74"/>
      <c r="KW237" s="74"/>
      <c r="KX237" s="74"/>
      <c r="KY237" s="74"/>
      <c r="KZ237" s="74"/>
      <c r="LA237" s="74"/>
      <c r="LB237" s="74"/>
      <c r="LC237" s="74"/>
      <c r="LD237" s="74"/>
      <c r="LE237" s="74"/>
      <c r="LF237" s="74"/>
      <c r="LG237" s="74"/>
      <c r="LH237" s="74"/>
      <c r="LI237" s="74"/>
      <c r="LJ237" s="74"/>
      <c r="LK237" s="74"/>
      <c r="LL237" s="74"/>
      <c r="LM237" s="74"/>
      <c r="LN237" s="74"/>
      <c r="LO237" s="74"/>
      <c r="LP237" s="74"/>
      <c r="LQ237" s="74"/>
      <c r="LR237" s="74"/>
      <c r="LS237" s="74"/>
      <c r="LT237" s="74"/>
      <c r="LU237" s="74"/>
      <c r="LV237" s="74"/>
      <c r="LW237" s="74"/>
      <c r="LX237" s="74"/>
      <c r="LY237" s="74"/>
      <c r="LZ237" s="74"/>
    </row>
    <row r="238" spans="1:434" ht="17" thickBot="1">
      <c r="A238" s="319"/>
      <c r="B238" s="307"/>
      <c r="C238" s="307"/>
      <c r="D238" s="307"/>
      <c r="E238" s="58" t="s">
        <v>70</v>
      </c>
      <c r="F238" s="310"/>
      <c r="G238" s="99"/>
      <c r="H238" s="99"/>
      <c r="I238" s="59"/>
      <c r="J238" s="60"/>
      <c r="K238" s="61"/>
      <c r="L238" s="60">
        <v>5.8</v>
      </c>
      <c r="M238" s="61"/>
      <c r="N238" s="60">
        <v>4.2</v>
      </c>
      <c r="O238" s="61"/>
      <c r="P238" s="61"/>
      <c r="Q238" s="61"/>
      <c r="R238" s="61"/>
      <c r="S238" s="60">
        <v>1.8</v>
      </c>
      <c r="T238" s="60"/>
      <c r="U238" s="60"/>
      <c r="V238" s="61"/>
      <c r="W238" s="61"/>
      <c r="X238" s="61"/>
      <c r="Y238" s="60"/>
      <c r="Z238" s="60">
        <v>1</v>
      </c>
      <c r="AA238" s="61"/>
      <c r="AB238" s="44">
        <v>2.5</v>
      </c>
      <c r="AC238" s="61"/>
      <c r="AD238" s="60"/>
      <c r="AE238" s="60">
        <v>14.1</v>
      </c>
      <c r="AF238" s="61"/>
      <c r="AG238" s="60">
        <v>7.5</v>
      </c>
      <c r="AH238" s="61"/>
      <c r="AI238" s="61"/>
      <c r="AJ238" s="60"/>
      <c r="AK238" s="62"/>
      <c r="AL238" s="62"/>
      <c r="AM238" s="62"/>
      <c r="AN238" s="63">
        <v>9.9</v>
      </c>
      <c r="AO238" s="62"/>
      <c r="AP238" s="62"/>
      <c r="AQ238" s="63">
        <v>4.3</v>
      </c>
      <c r="AR238" s="62"/>
      <c r="AS238" s="62"/>
      <c r="AT238" s="62"/>
      <c r="AU238" s="62"/>
      <c r="AV238" s="63">
        <v>5.6</v>
      </c>
      <c r="AW238" s="62"/>
      <c r="AX238" s="62"/>
      <c r="AY238" s="63"/>
      <c r="AZ238" s="63"/>
      <c r="BA238" s="64">
        <v>7.5</v>
      </c>
      <c r="BC238" s="319"/>
      <c r="BD238">
        <v>0</v>
      </c>
      <c r="BE238" s="65" t="e">
        <f t="shared" si="282"/>
        <v>#N/A</v>
      </c>
      <c r="BF238" s="65" t="e">
        <f t="shared" si="282"/>
        <v>#N/A</v>
      </c>
      <c r="BG238" s="65" t="e">
        <f t="shared" si="282"/>
        <v>#N/A</v>
      </c>
      <c r="BH238" s="66" t="e">
        <f t="shared" si="282"/>
        <v>#N/A</v>
      </c>
      <c r="BI238" s="66" t="e">
        <f t="shared" si="282"/>
        <v>#N/A</v>
      </c>
      <c r="BJ238" s="66">
        <f t="shared" si="282"/>
        <v>5.8</v>
      </c>
      <c r="BK238" s="66" t="e">
        <f t="shared" si="282"/>
        <v>#N/A</v>
      </c>
      <c r="BL238" s="66">
        <f t="shared" si="282"/>
        <v>4.2</v>
      </c>
      <c r="BM238" s="66" t="e">
        <f t="shared" si="282"/>
        <v>#N/A</v>
      </c>
      <c r="BN238" s="66" t="e">
        <f t="shared" si="282"/>
        <v>#N/A</v>
      </c>
      <c r="BO238" s="66" t="e">
        <f t="shared" si="282"/>
        <v>#N/A</v>
      </c>
      <c r="BP238" s="66" t="e">
        <f t="shared" si="282"/>
        <v>#N/A</v>
      </c>
      <c r="BQ238" s="66">
        <f t="shared" si="282"/>
        <v>1.8</v>
      </c>
      <c r="BR238" s="66" t="e">
        <f t="shared" si="282"/>
        <v>#N/A</v>
      </c>
      <c r="BS238" s="66" t="e">
        <f t="shared" si="282"/>
        <v>#N/A</v>
      </c>
      <c r="BT238" s="66" t="e">
        <f t="shared" si="282"/>
        <v>#N/A</v>
      </c>
      <c r="BU238" s="66" t="e">
        <f t="shared" si="298"/>
        <v>#N/A</v>
      </c>
      <c r="BV238" s="66" t="e">
        <f t="shared" si="296"/>
        <v>#N/A</v>
      </c>
      <c r="BW238" s="66" t="e">
        <f t="shared" si="296"/>
        <v>#N/A</v>
      </c>
      <c r="BX238" s="66">
        <f t="shared" si="296"/>
        <v>1</v>
      </c>
      <c r="BY238" s="66" t="e">
        <f t="shared" si="296"/>
        <v>#N/A</v>
      </c>
      <c r="BZ238" s="66">
        <f t="shared" si="296"/>
        <v>2.5</v>
      </c>
      <c r="CA238" s="66" t="e">
        <f t="shared" si="296"/>
        <v>#N/A</v>
      </c>
      <c r="CB238" s="66" t="e">
        <f t="shared" si="296"/>
        <v>#N/A</v>
      </c>
      <c r="CC238" s="66">
        <f t="shared" si="296"/>
        <v>14.1</v>
      </c>
      <c r="CD238" s="66" t="e">
        <f t="shared" si="296"/>
        <v>#N/A</v>
      </c>
      <c r="CE238" s="66">
        <f t="shared" si="296"/>
        <v>7.5</v>
      </c>
      <c r="CF238" s="66" t="e">
        <f t="shared" si="296"/>
        <v>#N/A</v>
      </c>
      <c r="CG238" s="66" t="e">
        <f t="shared" si="296"/>
        <v>#N/A</v>
      </c>
      <c r="CH238" s="66" t="e">
        <f t="shared" si="296"/>
        <v>#N/A</v>
      </c>
      <c r="CI238" s="66" t="e">
        <f t="shared" si="296"/>
        <v>#N/A</v>
      </c>
      <c r="CJ238" s="66" t="e">
        <f t="shared" si="296"/>
        <v>#N/A</v>
      </c>
      <c r="CK238" s="66" t="e">
        <f t="shared" si="296"/>
        <v>#N/A</v>
      </c>
      <c r="CL238" s="66">
        <f t="shared" si="297"/>
        <v>9.9</v>
      </c>
      <c r="CM238" s="66" t="e">
        <f t="shared" si="280"/>
        <v>#N/A</v>
      </c>
      <c r="CN238" s="66" t="e">
        <f t="shared" si="280"/>
        <v>#N/A</v>
      </c>
      <c r="CO238" s="66">
        <f t="shared" si="280"/>
        <v>4.3</v>
      </c>
      <c r="CP238" s="66" t="e">
        <f t="shared" si="280"/>
        <v>#N/A</v>
      </c>
      <c r="CQ238" s="66" t="e">
        <f t="shared" si="280"/>
        <v>#N/A</v>
      </c>
      <c r="CR238" s="66" t="e">
        <f t="shared" si="280"/>
        <v>#N/A</v>
      </c>
      <c r="CS238" s="66" t="e">
        <f t="shared" si="280"/>
        <v>#N/A</v>
      </c>
      <c r="CT238" s="66">
        <f t="shared" si="280"/>
        <v>5.6</v>
      </c>
      <c r="CU238" s="66" t="e">
        <f t="shared" si="280"/>
        <v>#N/A</v>
      </c>
      <c r="CV238" s="66" t="e">
        <f t="shared" si="280"/>
        <v>#N/A</v>
      </c>
      <c r="CW238" s="66" t="e">
        <f t="shared" si="280"/>
        <v>#N/A</v>
      </c>
      <c r="CX238" s="66" t="e">
        <f t="shared" si="280"/>
        <v>#N/A</v>
      </c>
      <c r="CY238" s="66">
        <f t="shared" si="280"/>
        <v>7.5</v>
      </c>
      <c r="CZ238" s="66" t="e">
        <f>IF(#REF!="",NA(),#REF!)</f>
        <v>#REF!</v>
      </c>
      <c r="DA238" s="66" t="e">
        <f>IF(#REF!="",NA(),#REF!)</f>
        <v>#REF!</v>
      </c>
      <c r="DB238" s="66" t="e">
        <f>IF(#REF!="",NA(),#REF!)</f>
        <v>#REF!</v>
      </c>
      <c r="DC238" s="66" t="e">
        <f>IF(#REF!="",NA(),#REF!)</f>
        <v>#REF!</v>
      </c>
      <c r="DD238" s="66" t="e">
        <f>IF(#REF!="",NA(),#REF!)</f>
        <v>#REF!</v>
      </c>
      <c r="DE238" s="66" t="e">
        <f>IF(#REF!="",NA(),#REF!)</f>
        <v>#REF!</v>
      </c>
      <c r="DF238" s="66" t="e">
        <f>IF(#REF!="",NA(),#REF!)</f>
        <v>#REF!</v>
      </c>
      <c r="DG238" s="66" t="e">
        <f>IF(#REF!="",NA(),#REF!)</f>
        <v>#REF!</v>
      </c>
      <c r="DH238" s="66" t="e">
        <f>IF(#REF!="",NA(),#REF!)</f>
        <v>#REF!</v>
      </c>
      <c r="DI238" s="66" t="e">
        <f>IF(#REF!="",NA(),#REF!)</f>
        <v>#REF!</v>
      </c>
      <c r="DJ238" s="66" t="e">
        <f>IF(#REF!="",NA(),#REF!)</f>
        <v>#REF!</v>
      </c>
      <c r="DK238" s="66" t="e">
        <f>IF(#REF!="",NA(),#REF!)</f>
        <v>#REF!</v>
      </c>
      <c r="DL238" s="66" t="e">
        <f>IF(#REF!="",NA(),#REF!)</f>
        <v>#REF!</v>
      </c>
      <c r="DM238" s="66" t="e">
        <f>IF(#REF!="",NA(),#REF!)</f>
        <v>#REF!</v>
      </c>
      <c r="DN238" s="66" t="e">
        <f>IF(#REF!="",NA(),#REF!)</f>
        <v>#REF!</v>
      </c>
      <c r="DO238" s="66" t="e">
        <f>IF(#REF!="",NA(),#REF!)</f>
        <v>#REF!</v>
      </c>
      <c r="DP238" s="66" t="e">
        <f>IF(#REF!="",NA(),#REF!)</f>
        <v>#REF!</v>
      </c>
      <c r="DQ238" s="66" t="e">
        <f>IF(#REF!="",NA(),#REF!)</f>
        <v>#REF!</v>
      </c>
      <c r="DR238" s="66" t="e">
        <f>IF(#REF!="",NA(),#REF!)</f>
        <v>#REF!</v>
      </c>
      <c r="DS238" s="66" t="e">
        <f>IF(#REF!="",NA(),#REF!)</f>
        <v>#REF!</v>
      </c>
      <c r="DT238" s="66" t="e">
        <f>IF(#REF!="",NA(),#REF!)</f>
        <v>#REF!</v>
      </c>
      <c r="DU238" s="66" t="e">
        <f>IF(#REF!="",NA(),#REF!)</f>
        <v>#REF!</v>
      </c>
      <c r="DV238" s="66" t="e">
        <f>IF(#REF!="",NA(),#REF!)</f>
        <v>#REF!</v>
      </c>
      <c r="DW238" s="66" t="e">
        <f>IF(#REF!="",NA(),#REF!)</f>
        <v>#REF!</v>
      </c>
      <c r="DX238" s="67" t="e">
        <f>IF(#REF!="",NA(),#REF!)</f>
        <v>#REF!</v>
      </c>
      <c r="DY238" s="304"/>
      <c r="DZ238" s="307"/>
      <c r="EA238" s="68"/>
      <c r="EB238" s="58" t="s">
        <v>70</v>
      </c>
      <c r="EC238" s="310"/>
      <c r="ED238" s="312"/>
      <c r="EE238" s="313"/>
      <c r="EF238" s="313"/>
      <c r="EG238" s="313"/>
      <c r="EH238" s="313"/>
      <c r="EI238" s="313"/>
      <c r="EJ238" s="53" t="str">
        <f t="shared" si="284"/>
        <v/>
      </c>
      <c r="EK238" s="53" t="str">
        <f t="shared" si="284"/>
        <v/>
      </c>
      <c r="EL238" s="70" t="str">
        <f t="shared" si="284"/>
        <v/>
      </c>
      <c r="EM238" t="str">
        <f t="shared" si="284"/>
        <v/>
      </c>
      <c r="EN238" t="str">
        <f t="shared" si="284"/>
        <v/>
      </c>
      <c r="EO238">
        <f t="shared" si="284"/>
        <v>5.8</v>
      </c>
      <c r="EP238" t="str">
        <f t="shared" si="284"/>
        <v/>
      </c>
      <c r="EQ238">
        <f t="shared" si="284"/>
        <v>4.2</v>
      </c>
      <c r="ER238" t="str">
        <f t="shared" si="284"/>
        <v/>
      </c>
      <c r="ES238" t="str">
        <f t="shared" si="284"/>
        <v/>
      </c>
      <c r="ET238" t="str">
        <f t="shared" si="281"/>
        <v/>
      </c>
      <c r="EU238" t="str">
        <f t="shared" si="281"/>
        <v/>
      </c>
      <c r="EV238">
        <f t="shared" si="281"/>
        <v>1.8</v>
      </c>
      <c r="EW238" t="str">
        <f t="shared" si="281"/>
        <v/>
      </c>
      <c r="EX238" t="str">
        <f t="shared" si="281"/>
        <v/>
      </c>
      <c r="EY238" t="str">
        <f t="shared" si="281"/>
        <v/>
      </c>
      <c r="EZ238" t="str">
        <f t="shared" si="274"/>
        <v/>
      </c>
      <c r="FA238" t="str">
        <f t="shared" si="274"/>
        <v/>
      </c>
      <c r="FB238" t="str">
        <f t="shared" si="274"/>
        <v/>
      </c>
      <c r="FC238">
        <f t="shared" si="274"/>
        <v>1</v>
      </c>
      <c r="FD238" t="str">
        <f t="shared" si="274"/>
        <v/>
      </c>
      <c r="FE238">
        <f t="shared" si="274"/>
        <v>2.5</v>
      </c>
      <c r="FF238" t="str">
        <f t="shared" si="274"/>
        <v/>
      </c>
      <c r="FG238" t="str">
        <f t="shared" si="274"/>
        <v/>
      </c>
      <c r="FH238">
        <f t="shared" si="274"/>
        <v>14.1</v>
      </c>
      <c r="FI238" t="str">
        <f t="shared" si="274"/>
        <v/>
      </c>
      <c r="FJ238">
        <f t="shared" si="274"/>
        <v>7.5</v>
      </c>
      <c r="FK238" t="str">
        <f t="shared" si="274"/>
        <v/>
      </c>
      <c r="FL238" t="str">
        <f t="shared" si="274"/>
        <v/>
      </c>
      <c r="FM238" t="str">
        <f t="shared" si="274"/>
        <v/>
      </c>
      <c r="FN238" t="str">
        <f t="shared" si="274"/>
        <v/>
      </c>
      <c r="FO238" t="str">
        <f t="shared" si="274"/>
        <v/>
      </c>
      <c r="FP238" t="str">
        <f t="shared" si="292"/>
        <v/>
      </c>
      <c r="FQ238">
        <f t="shared" si="292"/>
        <v>9.9</v>
      </c>
      <c r="FR238" t="str">
        <f t="shared" si="292"/>
        <v/>
      </c>
      <c r="FS238" t="str">
        <f t="shared" si="292"/>
        <v/>
      </c>
      <c r="FT238">
        <f t="shared" si="292"/>
        <v>4.3</v>
      </c>
      <c r="FU238" t="str">
        <f t="shared" si="292"/>
        <v/>
      </c>
      <c r="FV238" t="str">
        <f t="shared" si="288"/>
        <v/>
      </c>
      <c r="FW238" t="str">
        <f t="shared" si="288"/>
        <v/>
      </c>
      <c r="FX238" t="str">
        <f t="shared" si="288"/>
        <v/>
      </c>
      <c r="FY238">
        <f t="shared" si="288"/>
        <v>5.6</v>
      </c>
      <c r="FZ238" t="str">
        <f t="shared" si="288"/>
        <v/>
      </c>
      <c r="GA238" t="str">
        <f t="shared" si="288"/>
        <v/>
      </c>
      <c r="GB238" t="str">
        <f t="shared" si="288"/>
        <v/>
      </c>
      <c r="GC238" t="str">
        <f t="shared" si="288"/>
        <v/>
      </c>
      <c r="GD238">
        <f t="shared" si="288"/>
        <v>7.5</v>
      </c>
      <c r="GE238" t="str">
        <f t="shared" si="288"/>
        <v/>
      </c>
      <c r="GF238" t="str">
        <f t="shared" si="288"/>
        <v/>
      </c>
      <c r="GG238" t="str">
        <f t="shared" si="288"/>
        <v/>
      </c>
      <c r="GH238" t="str">
        <f t="shared" si="293"/>
        <v/>
      </c>
      <c r="GI238" t="str">
        <f t="shared" si="293"/>
        <v/>
      </c>
      <c r="GJ238" t="str">
        <f t="shared" si="293"/>
        <v/>
      </c>
      <c r="GK238" t="str">
        <f t="shared" si="293"/>
        <v/>
      </c>
      <c r="GL238" t="str">
        <f t="shared" si="293"/>
        <v/>
      </c>
      <c r="GM238" t="str">
        <f t="shared" si="293"/>
        <v/>
      </c>
      <c r="GN238" t="str">
        <f t="shared" si="293"/>
        <v/>
      </c>
      <c r="GO238" t="str">
        <f t="shared" si="293"/>
        <v/>
      </c>
      <c r="GP238" t="str">
        <f t="shared" si="293"/>
        <v/>
      </c>
      <c r="GQ238" t="str">
        <f t="shared" si="246"/>
        <v/>
      </c>
      <c r="GR238" t="str">
        <f t="shared" si="246"/>
        <v/>
      </c>
      <c r="GS238" t="str">
        <f t="shared" si="246"/>
        <v/>
      </c>
      <c r="GT238" t="str">
        <f t="shared" si="246"/>
        <v/>
      </c>
      <c r="GU238" t="str">
        <f t="shared" si="246"/>
        <v/>
      </c>
      <c r="GV238" t="str">
        <f t="shared" si="273"/>
        <v/>
      </c>
      <c r="GW238" t="str">
        <f t="shared" si="273"/>
        <v/>
      </c>
      <c r="GX238" t="str">
        <f t="shared" si="273"/>
        <v/>
      </c>
      <c r="GY238" t="str">
        <f t="shared" si="273"/>
        <v/>
      </c>
      <c r="GZ238" t="str">
        <f t="shared" si="223"/>
        <v/>
      </c>
      <c r="HA238" t="str">
        <f t="shared" si="223"/>
        <v/>
      </c>
      <c r="HB238" t="str">
        <f t="shared" si="223"/>
        <v/>
      </c>
      <c r="HC238" s="71" t="str">
        <f t="shared" si="223"/>
        <v/>
      </c>
      <c r="HD238" s="313"/>
      <c r="HE238" s="313"/>
      <c r="HF238" s="313"/>
      <c r="HG238" s="313"/>
      <c r="HH238" s="313"/>
      <c r="HI238" s="316"/>
      <c r="HM238" s="70"/>
      <c r="KC238" s="71"/>
      <c r="KE238" s="318"/>
      <c r="KF238" s="72"/>
      <c r="KG238" s="72"/>
      <c r="KH238" s="73"/>
      <c r="KI238" s="74"/>
      <c r="KJ238" s="74"/>
      <c r="KK238" s="74"/>
      <c r="KL238" s="74"/>
      <c r="KM238" s="74"/>
      <c r="KN238" s="74"/>
      <c r="KO238" s="74"/>
      <c r="KP238" s="74"/>
      <c r="KQ238" s="74"/>
      <c r="KR238" s="74"/>
      <c r="KS238" s="74"/>
      <c r="KT238" s="74"/>
      <c r="KU238" s="74"/>
      <c r="KV238" s="74"/>
      <c r="KW238" s="74"/>
      <c r="KX238" s="74"/>
      <c r="KY238" s="74"/>
      <c r="KZ238" s="74"/>
      <c r="LA238" s="74"/>
      <c r="LB238" s="74"/>
      <c r="LC238" s="74"/>
      <c r="LD238" s="74"/>
      <c r="LE238" s="74"/>
      <c r="LF238" s="74"/>
      <c r="LG238" s="74"/>
      <c r="LH238" s="74"/>
      <c r="LI238" s="74"/>
      <c r="LJ238" s="74"/>
      <c r="LK238" s="74"/>
      <c r="LL238" s="74"/>
      <c r="LM238" s="74"/>
      <c r="LN238" s="74"/>
      <c r="LO238" s="74"/>
      <c r="LP238" s="74"/>
      <c r="LQ238" s="74"/>
      <c r="LR238" s="74"/>
      <c r="LS238" s="74"/>
      <c r="LT238" s="74"/>
      <c r="LU238" s="74"/>
      <c r="LV238" s="74"/>
      <c r="LW238" s="74"/>
      <c r="LX238" s="74"/>
      <c r="LY238" s="74"/>
      <c r="LZ238" s="74"/>
    </row>
    <row r="239" spans="1:434" ht="17" thickBot="1">
      <c r="A239" s="319"/>
      <c r="B239" s="307"/>
      <c r="C239" s="308"/>
      <c r="D239" s="308"/>
      <c r="E239" s="94" t="s">
        <v>3</v>
      </c>
      <c r="F239" s="311"/>
      <c r="G239" s="100"/>
      <c r="H239" s="100"/>
      <c r="I239" s="95"/>
      <c r="J239" s="79"/>
      <c r="K239" s="80"/>
      <c r="L239" s="79">
        <v>62.100000000000009</v>
      </c>
      <c r="M239" s="80"/>
      <c r="N239" s="79">
        <v>53.8</v>
      </c>
      <c r="O239" s="80"/>
      <c r="P239" s="80"/>
      <c r="Q239" s="80"/>
      <c r="R239" s="80"/>
      <c r="S239" s="79">
        <v>32.200000000000003</v>
      </c>
      <c r="T239" s="79"/>
      <c r="U239" s="79"/>
      <c r="V239" s="80"/>
      <c r="W239" s="80"/>
      <c r="X239" s="80"/>
      <c r="Y239" s="79"/>
      <c r="Z239" s="79">
        <v>24</v>
      </c>
      <c r="AA239" s="80"/>
      <c r="AB239" s="44">
        <v>21.1</v>
      </c>
      <c r="AC239" s="80"/>
      <c r="AD239" s="79"/>
      <c r="AE239" s="79">
        <v>22</v>
      </c>
      <c r="AF239" s="80"/>
      <c r="AG239" s="79">
        <v>24.6</v>
      </c>
      <c r="AH239" s="80"/>
      <c r="AI239" s="80"/>
      <c r="AJ239" s="79"/>
      <c r="AK239" s="96"/>
      <c r="AL239" s="96"/>
      <c r="AM239" s="96"/>
      <c r="AN239" s="97">
        <v>32</v>
      </c>
      <c r="AO239" s="96"/>
      <c r="AP239" s="96"/>
      <c r="AQ239" s="97">
        <v>40.700000000000003</v>
      </c>
      <c r="AR239" s="96"/>
      <c r="AS239" s="96"/>
      <c r="AT239" s="96"/>
      <c r="AU239" s="96"/>
      <c r="AV239" s="97">
        <v>53.5</v>
      </c>
      <c r="AW239" s="96"/>
      <c r="AX239" s="96"/>
      <c r="AY239" s="97"/>
      <c r="AZ239" s="97"/>
      <c r="BA239" s="98">
        <v>54.5</v>
      </c>
      <c r="BC239" s="319"/>
      <c r="BD239">
        <v>0</v>
      </c>
      <c r="BE239" s="84" t="e">
        <f t="shared" si="282"/>
        <v>#N/A</v>
      </c>
      <c r="BF239" s="84" t="e">
        <f t="shared" si="282"/>
        <v>#N/A</v>
      </c>
      <c r="BG239" s="65" t="e">
        <f t="shared" si="282"/>
        <v>#N/A</v>
      </c>
      <c r="BH239" s="66" t="e">
        <f t="shared" si="282"/>
        <v>#N/A</v>
      </c>
      <c r="BI239" s="66" t="e">
        <f t="shared" si="282"/>
        <v>#N/A</v>
      </c>
      <c r="BJ239" s="66">
        <f t="shared" si="282"/>
        <v>62.100000000000009</v>
      </c>
      <c r="BK239" s="66" t="e">
        <f t="shared" si="282"/>
        <v>#N/A</v>
      </c>
      <c r="BL239" s="66">
        <f t="shared" si="282"/>
        <v>53.8</v>
      </c>
      <c r="BM239" s="66" t="e">
        <f t="shared" si="282"/>
        <v>#N/A</v>
      </c>
      <c r="BN239" s="66" t="e">
        <f t="shared" si="282"/>
        <v>#N/A</v>
      </c>
      <c r="BO239" s="66" t="e">
        <f t="shared" si="282"/>
        <v>#N/A</v>
      </c>
      <c r="BP239" s="66" t="e">
        <f t="shared" si="282"/>
        <v>#N/A</v>
      </c>
      <c r="BQ239" s="66">
        <f t="shared" si="282"/>
        <v>32.200000000000003</v>
      </c>
      <c r="BR239" s="66" t="e">
        <f t="shared" si="282"/>
        <v>#N/A</v>
      </c>
      <c r="BS239" s="66" t="e">
        <f t="shared" si="282"/>
        <v>#N/A</v>
      </c>
      <c r="BT239" s="66" t="e">
        <f t="shared" si="282"/>
        <v>#N/A</v>
      </c>
      <c r="BU239" s="66" t="e">
        <f t="shared" si="298"/>
        <v>#N/A</v>
      </c>
      <c r="BV239" s="66" t="e">
        <f t="shared" si="296"/>
        <v>#N/A</v>
      </c>
      <c r="BW239" s="66" t="e">
        <f t="shared" si="296"/>
        <v>#N/A</v>
      </c>
      <c r="BX239" s="66">
        <f t="shared" si="296"/>
        <v>24</v>
      </c>
      <c r="BY239" s="66" t="e">
        <f t="shared" si="296"/>
        <v>#N/A</v>
      </c>
      <c r="BZ239" s="66">
        <f t="shared" si="296"/>
        <v>21.1</v>
      </c>
      <c r="CA239" s="66" t="e">
        <f t="shared" si="296"/>
        <v>#N/A</v>
      </c>
      <c r="CB239" s="66" t="e">
        <f t="shared" si="296"/>
        <v>#N/A</v>
      </c>
      <c r="CC239" s="66">
        <f t="shared" si="296"/>
        <v>22</v>
      </c>
      <c r="CD239" s="66" t="e">
        <f t="shared" si="296"/>
        <v>#N/A</v>
      </c>
      <c r="CE239" s="66">
        <f t="shared" si="296"/>
        <v>24.6</v>
      </c>
      <c r="CF239" s="66" t="e">
        <f t="shared" si="296"/>
        <v>#N/A</v>
      </c>
      <c r="CG239" s="66" t="e">
        <f t="shared" si="296"/>
        <v>#N/A</v>
      </c>
      <c r="CH239" s="66" t="e">
        <f t="shared" si="296"/>
        <v>#N/A</v>
      </c>
      <c r="CI239" s="66" t="e">
        <f t="shared" si="296"/>
        <v>#N/A</v>
      </c>
      <c r="CJ239" s="66" t="e">
        <f t="shared" si="296"/>
        <v>#N/A</v>
      </c>
      <c r="CK239" s="66" t="e">
        <f t="shared" si="296"/>
        <v>#N/A</v>
      </c>
      <c r="CL239" s="66">
        <f t="shared" si="297"/>
        <v>32</v>
      </c>
      <c r="CM239" s="66" t="e">
        <f t="shared" si="280"/>
        <v>#N/A</v>
      </c>
      <c r="CN239" s="66" t="e">
        <f t="shared" si="280"/>
        <v>#N/A</v>
      </c>
      <c r="CO239" s="66">
        <f t="shared" si="280"/>
        <v>40.700000000000003</v>
      </c>
      <c r="CP239" s="66" t="e">
        <f t="shared" si="280"/>
        <v>#N/A</v>
      </c>
      <c r="CQ239" s="66" t="e">
        <f t="shared" si="280"/>
        <v>#N/A</v>
      </c>
      <c r="CR239" s="66" t="e">
        <f t="shared" si="280"/>
        <v>#N/A</v>
      </c>
      <c r="CS239" s="66" t="e">
        <f t="shared" si="280"/>
        <v>#N/A</v>
      </c>
      <c r="CT239" s="66">
        <f t="shared" si="280"/>
        <v>53.5</v>
      </c>
      <c r="CU239" s="66" t="e">
        <f t="shared" si="280"/>
        <v>#N/A</v>
      </c>
      <c r="CV239" s="66" t="e">
        <f t="shared" si="280"/>
        <v>#N/A</v>
      </c>
      <c r="CW239" s="66" t="e">
        <f t="shared" si="280"/>
        <v>#N/A</v>
      </c>
      <c r="CX239" s="66" t="e">
        <f t="shared" si="280"/>
        <v>#N/A</v>
      </c>
      <c r="CY239" s="66">
        <f t="shared" si="280"/>
        <v>54.5</v>
      </c>
      <c r="CZ239" s="66" t="e">
        <f>IF(#REF!="",NA(),#REF!)</f>
        <v>#REF!</v>
      </c>
      <c r="DA239" s="66" t="e">
        <f>IF(#REF!="",NA(),#REF!)</f>
        <v>#REF!</v>
      </c>
      <c r="DB239" s="66" t="e">
        <f>IF(#REF!="",NA(),#REF!)</f>
        <v>#REF!</v>
      </c>
      <c r="DC239" s="66" t="e">
        <f>IF(#REF!="",NA(),#REF!)</f>
        <v>#REF!</v>
      </c>
      <c r="DD239" s="66" t="e">
        <f>IF(#REF!="",NA(),#REF!)</f>
        <v>#REF!</v>
      </c>
      <c r="DE239" s="66" t="e">
        <f>IF(#REF!="",NA(),#REF!)</f>
        <v>#REF!</v>
      </c>
      <c r="DF239" s="66" t="e">
        <f>IF(#REF!="",NA(),#REF!)</f>
        <v>#REF!</v>
      </c>
      <c r="DG239" s="66" t="e">
        <f>IF(#REF!="",NA(),#REF!)</f>
        <v>#REF!</v>
      </c>
      <c r="DH239" s="66" t="e">
        <f>IF(#REF!="",NA(),#REF!)</f>
        <v>#REF!</v>
      </c>
      <c r="DI239" s="66" t="e">
        <f>IF(#REF!="",NA(),#REF!)</f>
        <v>#REF!</v>
      </c>
      <c r="DJ239" s="66" t="e">
        <f>IF(#REF!="",NA(),#REF!)</f>
        <v>#REF!</v>
      </c>
      <c r="DK239" s="66" t="e">
        <f>IF(#REF!="",NA(),#REF!)</f>
        <v>#REF!</v>
      </c>
      <c r="DL239" s="66" t="e">
        <f>IF(#REF!="",NA(),#REF!)</f>
        <v>#REF!</v>
      </c>
      <c r="DM239" s="66" t="e">
        <f>IF(#REF!="",NA(),#REF!)</f>
        <v>#REF!</v>
      </c>
      <c r="DN239" s="66" t="e">
        <f>IF(#REF!="",NA(),#REF!)</f>
        <v>#REF!</v>
      </c>
      <c r="DO239" s="66" t="e">
        <f>IF(#REF!="",NA(),#REF!)</f>
        <v>#REF!</v>
      </c>
      <c r="DP239" s="66" t="e">
        <f>IF(#REF!="",NA(),#REF!)</f>
        <v>#REF!</v>
      </c>
      <c r="DQ239" s="66" t="e">
        <f>IF(#REF!="",NA(),#REF!)</f>
        <v>#REF!</v>
      </c>
      <c r="DR239" s="66" t="e">
        <f>IF(#REF!="",NA(),#REF!)</f>
        <v>#REF!</v>
      </c>
      <c r="DS239" s="66" t="e">
        <f>IF(#REF!="",NA(),#REF!)</f>
        <v>#REF!</v>
      </c>
      <c r="DT239" s="66" t="e">
        <f>IF(#REF!="",NA(),#REF!)</f>
        <v>#REF!</v>
      </c>
      <c r="DU239" s="66" t="e">
        <f>IF(#REF!="",NA(),#REF!)</f>
        <v>#REF!</v>
      </c>
      <c r="DV239" s="66" t="e">
        <f>IF(#REF!="",NA(),#REF!)</f>
        <v>#REF!</v>
      </c>
      <c r="DW239" s="66" t="e">
        <f>IF(#REF!="",NA(),#REF!)</f>
        <v>#REF!</v>
      </c>
      <c r="DX239" s="67" t="e">
        <f>IF(#REF!="",NA(),#REF!)</f>
        <v>#REF!</v>
      </c>
      <c r="DY239" s="305"/>
      <c r="DZ239" s="308"/>
      <c r="EA239" s="87"/>
      <c r="EB239" s="58" t="s">
        <v>3</v>
      </c>
      <c r="EC239" s="311"/>
      <c r="ED239" s="312"/>
      <c r="EE239" s="313"/>
      <c r="EF239" s="313"/>
      <c r="EG239" s="313"/>
      <c r="EH239" s="313"/>
      <c r="EI239" s="313"/>
      <c r="EJ239" s="53" t="str">
        <f t="shared" si="284"/>
        <v/>
      </c>
      <c r="EK239" s="53" t="str">
        <f t="shared" si="284"/>
        <v/>
      </c>
      <c r="EL239" s="88" t="str">
        <f t="shared" si="284"/>
        <v/>
      </c>
      <c r="EM239" s="89" t="str">
        <f t="shared" si="284"/>
        <v/>
      </c>
      <c r="EN239" s="89" t="str">
        <f t="shared" si="284"/>
        <v/>
      </c>
      <c r="EO239" s="89">
        <f t="shared" si="284"/>
        <v>62.100000000000009</v>
      </c>
      <c r="EP239" s="89" t="str">
        <f t="shared" si="284"/>
        <v/>
      </c>
      <c r="EQ239" s="89">
        <f t="shared" si="284"/>
        <v>53.8</v>
      </c>
      <c r="ER239" s="89" t="str">
        <f t="shared" si="284"/>
        <v/>
      </c>
      <c r="ES239" s="89" t="str">
        <f t="shared" si="284"/>
        <v/>
      </c>
      <c r="ET239" s="89" t="str">
        <f t="shared" si="281"/>
        <v/>
      </c>
      <c r="EU239" s="89" t="str">
        <f t="shared" si="281"/>
        <v/>
      </c>
      <c r="EV239" s="89">
        <f t="shared" si="281"/>
        <v>32.200000000000003</v>
      </c>
      <c r="EW239" s="89" t="str">
        <f t="shared" si="281"/>
        <v/>
      </c>
      <c r="EX239" s="89" t="str">
        <f t="shared" si="281"/>
        <v/>
      </c>
      <c r="EY239" s="89" t="str">
        <f t="shared" si="281"/>
        <v/>
      </c>
      <c r="EZ239" s="89" t="str">
        <f t="shared" si="274"/>
        <v/>
      </c>
      <c r="FA239" s="89" t="str">
        <f t="shared" si="274"/>
        <v/>
      </c>
      <c r="FB239" s="89" t="str">
        <f t="shared" si="274"/>
        <v/>
      </c>
      <c r="FC239" s="89">
        <f t="shared" si="274"/>
        <v>24</v>
      </c>
      <c r="FD239" s="89" t="str">
        <f t="shared" si="274"/>
        <v/>
      </c>
      <c r="FE239" s="89">
        <f t="shared" si="274"/>
        <v>21.1</v>
      </c>
      <c r="FF239" s="89" t="str">
        <f t="shared" si="274"/>
        <v/>
      </c>
      <c r="FG239" s="89" t="str">
        <f t="shared" si="274"/>
        <v/>
      </c>
      <c r="FH239" s="89">
        <f t="shared" si="274"/>
        <v>22</v>
      </c>
      <c r="FI239" s="89" t="str">
        <f t="shared" si="274"/>
        <v/>
      </c>
      <c r="FJ239" s="89">
        <f t="shared" si="274"/>
        <v>24.6</v>
      </c>
      <c r="FK239" s="89" t="str">
        <f t="shared" si="274"/>
        <v/>
      </c>
      <c r="FL239" s="89" t="str">
        <f t="shared" si="274"/>
        <v/>
      </c>
      <c r="FM239" s="89" t="str">
        <f t="shared" si="274"/>
        <v/>
      </c>
      <c r="FN239" s="89" t="str">
        <f t="shared" si="274"/>
        <v/>
      </c>
      <c r="FO239" s="89" t="str">
        <f t="shared" si="274"/>
        <v/>
      </c>
      <c r="FP239" s="89" t="str">
        <f t="shared" si="292"/>
        <v/>
      </c>
      <c r="FQ239" s="89">
        <f t="shared" si="292"/>
        <v>32</v>
      </c>
      <c r="FR239" s="89" t="str">
        <f t="shared" si="292"/>
        <v/>
      </c>
      <c r="FS239" s="89" t="str">
        <f t="shared" si="292"/>
        <v/>
      </c>
      <c r="FT239" s="89">
        <f t="shared" si="292"/>
        <v>40.700000000000003</v>
      </c>
      <c r="FU239" s="89" t="str">
        <f t="shared" si="292"/>
        <v/>
      </c>
      <c r="FV239" s="89" t="str">
        <f t="shared" si="288"/>
        <v/>
      </c>
      <c r="FW239" s="89" t="str">
        <f t="shared" si="288"/>
        <v/>
      </c>
      <c r="FX239" s="89" t="str">
        <f t="shared" si="288"/>
        <v/>
      </c>
      <c r="FY239" s="89">
        <f t="shared" si="288"/>
        <v>53.5</v>
      </c>
      <c r="FZ239" s="89" t="str">
        <f t="shared" si="288"/>
        <v/>
      </c>
      <c r="GA239" s="89" t="str">
        <f t="shared" si="288"/>
        <v/>
      </c>
      <c r="GB239" s="89" t="str">
        <f t="shared" si="288"/>
        <v/>
      </c>
      <c r="GC239" s="89" t="str">
        <f t="shared" si="288"/>
        <v/>
      </c>
      <c r="GD239" s="89">
        <f t="shared" si="288"/>
        <v>54.5</v>
      </c>
      <c r="GE239" s="89" t="str">
        <f t="shared" si="288"/>
        <v/>
      </c>
      <c r="GF239" s="89" t="str">
        <f t="shared" si="288"/>
        <v/>
      </c>
      <c r="GG239" s="89" t="str">
        <f t="shared" si="288"/>
        <v/>
      </c>
      <c r="GH239" s="89" t="str">
        <f t="shared" si="293"/>
        <v/>
      </c>
      <c r="GI239" s="89" t="str">
        <f t="shared" si="293"/>
        <v/>
      </c>
      <c r="GJ239" s="89" t="str">
        <f t="shared" si="293"/>
        <v/>
      </c>
      <c r="GK239" s="89" t="str">
        <f t="shared" si="293"/>
        <v/>
      </c>
      <c r="GL239" s="89" t="str">
        <f t="shared" si="293"/>
        <v/>
      </c>
      <c r="GM239" s="89" t="str">
        <f t="shared" si="293"/>
        <v/>
      </c>
      <c r="GN239" s="89" t="str">
        <f t="shared" si="293"/>
        <v/>
      </c>
      <c r="GO239" s="89" t="str">
        <f t="shared" si="293"/>
        <v/>
      </c>
      <c r="GP239" s="89" t="str">
        <f t="shared" si="293"/>
        <v/>
      </c>
      <c r="GQ239" s="89" t="str">
        <f t="shared" si="246"/>
        <v/>
      </c>
      <c r="GR239" s="89" t="str">
        <f t="shared" si="246"/>
        <v/>
      </c>
      <c r="GS239" s="89" t="str">
        <f t="shared" si="246"/>
        <v/>
      </c>
      <c r="GT239" s="89" t="str">
        <f t="shared" si="246"/>
        <v/>
      </c>
      <c r="GU239" s="89" t="str">
        <f t="shared" si="246"/>
        <v/>
      </c>
      <c r="GV239" s="89" t="str">
        <f t="shared" si="273"/>
        <v/>
      </c>
      <c r="GW239" s="89" t="str">
        <f t="shared" si="273"/>
        <v/>
      </c>
      <c r="GX239" s="89" t="str">
        <f t="shared" si="273"/>
        <v/>
      </c>
      <c r="GY239" s="89" t="str">
        <f t="shared" si="273"/>
        <v/>
      </c>
      <c r="GZ239" s="89" t="str">
        <f t="shared" si="223"/>
        <v/>
      </c>
      <c r="HA239" s="89" t="str">
        <f t="shared" si="223"/>
        <v/>
      </c>
      <c r="HB239" s="89" t="str">
        <f t="shared" si="223"/>
        <v/>
      </c>
      <c r="HC239" s="90" t="str">
        <f t="shared" si="223"/>
        <v/>
      </c>
      <c r="HD239" s="313"/>
      <c r="HE239" s="313"/>
      <c r="HF239" s="313"/>
      <c r="HG239" s="313"/>
      <c r="HH239" s="313"/>
      <c r="HI239" s="316"/>
      <c r="HM239" s="88"/>
      <c r="HN239" s="89"/>
      <c r="HO239" s="89"/>
      <c r="HP239" s="89"/>
      <c r="HQ239" s="89"/>
      <c r="HR239" s="89"/>
      <c r="HS239" s="89"/>
      <c r="HT239" s="89"/>
      <c r="HU239" s="89"/>
      <c r="HV239" s="89"/>
      <c r="HW239" s="89"/>
      <c r="HX239" s="89"/>
      <c r="HY239" s="89"/>
      <c r="HZ239" s="89"/>
      <c r="IA239" s="89"/>
      <c r="IB239" s="89"/>
      <c r="IC239" s="89"/>
      <c r="ID239" s="89"/>
      <c r="IE239" s="89"/>
      <c r="IF239" s="89"/>
      <c r="IG239" s="89"/>
      <c r="IH239" s="89"/>
      <c r="II239" s="89"/>
      <c r="IJ239" s="89"/>
      <c r="IK239" s="89"/>
      <c r="IL239" s="89"/>
      <c r="IM239" s="89"/>
      <c r="IN239" s="89"/>
      <c r="IO239" s="89"/>
      <c r="IP239" s="89"/>
      <c r="IQ239" s="89"/>
      <c r="IR239" s="89"/>
      <c r="IS239" s="89"/>
      <c r="IT239" s="89"/>
      <c r="IU239" s="89"/>
      <c r="IV239" s="89"/>
      <c r="IW239" s="89"/>
      <c r="IX239" s="89"/>
      <c r="IY239" s="89"/>
      <c r="IZ239" s="89"/>
      <c r="JA239" s="89"/>
      <c r="JB239" s="89"/>
      <c r="JC239" s="89"/>
      <c r="JD239" s="89"/>
      <c r="JE239" s="89"/>
      <c r="JF239" s="89"/>
      <c r="JG239" s="89"/>
      <c r="JH239" s="89"/>
      <c r="JI239" s="89"/>
      <c r="JJ239" s="89"/>
      <c r="JK239" s="89"/>
      <c r="JL239" s="89"/>
      <c r="JM239" s="89"/>
      <c r="JN239" s="89"/>
      <c r="JO239" s="89"/>
      <c r="JP239" s="89"/>
      <c r="JQ239" s="89"/>
      <c r="JR239" s="89"/>
      <c r="JS239" s="89"/>
      <c r="JT239" s="89"/>
      <c r="JU239" s="89"/>
      <c r="JV239" s="89"/>
      <c r="JW239" s="89"/>
      <c r="JX239" s="89"/>
      <c r="JY239" s="89"/>
      <c r="JZ239" s="89"/>
      <c r="KA239" s="89"/>
      <c r="KB239" s="89"/>
      <c r="KC239" s="90"/>
      <c r="KE239" s="318"/>
      <c r="KF239" s="91"/>
      <c r="KG239" s="91"/>
      <c r="KH239" s="92"/>
      <c r="KI239" s="93"/>
      <c r="KJ239" s="93"/>
      <c r="KK239" s="93"/>
      <c r="KL239" s="93"/>
      <c r="KM239" s="93"/>
      <c r="KN239" s="93"/>
      <c r="KO239" s="93"/>
      <c r="KP239" s="93"/>
      <c r="KQ239" s="93"/>
      <c r="KR239" s="93"/>
      <c r="KS239" s="93"/>
      <c r="KT239" s="93"/>
      <c r="KU239" s="93"/>
      <c r="KV239" s="93"/>
      <c r="KW239" s="93"/>
      <c r="KX239" s="93"/>
      <c r="KY239" s="93"/>
      <c r="KZ239" s="93"/>
      <c r="LA239" s="93"/>
      <c r="LB239" s="93"/>
      <c r="LC239" s="93"/>
      <c r="LD239" s="93"/>
      <c r="LE239" s="93"/>
      <c r="LF239" s="93"/>
      <c r="LG239" s="93"/>
      <c r="LH239" s="93"/>
      <c r="LI239" s="93"/>
      <c r="LJ239" s="93"/>
      <c r="LK239" s="93"/>
      <c r="LL239" s="93"/>
      <c r="LM239" s="93"/>
      <c r="LN239" s="93"/>
      <c r="LO239" s="93"/>
      <c r="LP239" s="93"/>
      <c r="LQ239" s="93"/>
      <c r="LR239" s="93"/>
      <c r="LS239" s="93"/>
      <c r="LT239" s="93"/>
      <c r="LU239" s="93"/>
      <c r="LV239" s="93"/>
      <c r="LW239" s="93"/>
      <c r="LX239" s="93"/>
      <c r="LY239" s="93"/>
      <c r="LZ239" s="93"/>
    </row>
    <row r="240" spans="1:434" ht="15" customHeight="1" thickBot="1">
      <c r="A240" s="319" t="s">
        <v>46</v>
      </c>
      <c r="B240" s="321" t="s">
        <v>127</v>
      </c>
      <c r="C240" s="306">
        <f ca="1">_xlfn.DAYS(TODAY(),F240)</f>
        <v>2601</v>
      </c>
      <c r="D240" s="306" t="s">
        <v>128</v>
      </c>
      <c r="E240" s="41" t="s">
        <v>65</v>
      </c>
      <c r="F240" s="309">
        <v>42831</v>
      </c>
      <c r="G240" s="99"/>
      <c r="H240" s="99"/>
      <c r="I240" s="43">
        <v>0</v>
      </c>
      <c r="J240" s="44"/>
      <c r="K240" s="45"/>
      <c r="L240" s="44"/>
      <c r="M240" s="45"/>
      <c r="N240" s="44">
        <v>70</v>
      </c>
      <c r="O240" s="45"/>
      <c r="P240" s="45"/>
      <c r="Q240" s="45"/>
      <c r="R240" s="45"/>
      <c r="S240" s="44"/>
      <c r="T240" s="44"/>
      <c r="U240" s="44"/>
      <c r="V240" s="45"/>
      <c r="W240" s="45"/>
      <c r="X240" s="45"/>
      <c r="Y240" s="44"/>
      <c r="Z240" s="44"/>
      <c r="AA240" s="45"/>
      <c r="AB240" s="44"/>
      <c r="AC240" s="45"/>
      <c r="AD240" s="44">
        <v>7</v>
      </c>
      <c r="AE240" s="44"/>
      <c r="AF240" s="45"/>
      <c r="AG240" s="44">
        <v>1</v>
      </c>
      <c r="AH240" s="45"/>
      <c r="AI240" s="45"/>
      <c r="AJ240" s="44"/>
      <c r="AK240" s="46"/>
      <c r="AL240" s="46"/>
      <c r="AM240" s="46"/>
      <c r="AN240" s="47">
        <v>1</v>
      </c>
      <c r="AO240" s="46"/>
      <c r="AP240" s="46"/>
      <c r="AQ240" s="47">
        <v>1</v>
      </c>
      <c r="AR240" s="46"/>
      <c r="AS240" s="46"/>
      <c r="AT240" s="46"/>
      <c r="AU240" s="46"/>
      <c r="AV240" s="47">
        <v>1</v>
      </c>
      <c r="AW240" s="46"/>
      <c r="AX240" s="46"/>
      <c r="AY240" s="47"/>
      <c r="AZ240" s="47"/>
      <c r="BA240" s="48">
        <v>1</v>
      </c>
      <c r="BC240" s="319" t="s">
        <v>129</v>
      </c>
      <c r="BD240">
        <v>0</v>
      </c>
      <c r="BE240" s="49" t="e">
        <f t="shared" ref="BE240:CY240" si="299">IF(G240="",NA(),G240*4)</f>
        <v>#N/A</v>
      </c>
      <c r="BF240" s="49" t="e">
        <f t="shared" si="299"/>
        <v>#N/A</v>
      </c>
      <c r="BG240" s="49">
        <f t="shared" si="299"/>
        <v>0</v>
      </c>
      <c r="BH240" s="50" t="e">
        <f t="shared" si="299"/>
        <v>#N/A</v>
      </c>
      <c r="BI240" s="50" t="e">
        <f t="shared" si="299"/>
        <v>#N/A</v>
      </c>
      <c r="BJ240" s="50" t="e">
        <f t="shared" si="299"/>
        <v>#N/A</v>
      </c>
      <c r="BK240" s="50" t="e">
        <f t="shared" si="299"/>
        <v>#N/A</v>
      </c>
      <c r="BL240" s="50">
        <f t="shared" si="299"/>
        <v>280</v>
      </c>
      <c r="BM240" s="50" t="e">
        <f t="shared" si="299"/>
        <v>#N/A</v>
      </c>
      <c r="BN240" s="50" t="e">
        <f t="shared" si="299"/>
        <v>#N/A</v>
      </c>
      <c r="BO240" s="50" t="e">
        <f t="shared" si="299"/>
        <v>#N/A</v>
      </c>
      <c r="BP240" s="50" t="e">
        <f t="shared" si="299"/>
        <v>#N/A</v>
      </c>
      <c r="BQ240" s="50" t="e">
        <f t="shared" si="299"/>
        <v>#N/A</v>
      </c>
      <c r="BR240" s="50" t="e">
        <f t="shared" si="299"/>
        <v>#N/A</v>
      </c>
      <c r="BS240" s="50" t="e">
        <f t="shared" si="299"/>
        <v>#N/A</v>
      </c>
      <c r="BT240" s="50" t="e">
        <f t="shared" si="299"/>
        <v>#N/A</v>
      </c>
      <c r="BU240" s="50" t="e">
        <f t="shared" si="299"/>
        <v>#N/A</v>
      </c>
      <c r="BV240" s="50" t="e">
        <f t="shared" si="299"/>
        <v>#N/A</v>
      </c>
      <c r="BW240" s="50" t="e">
        <f t="shared" si="299"/>
        <v>#N/A</v>
      </c>
      <c r="BX240" s="50" t="e">
        <f t="shared" si="299"/>
        <v>#N/A</v>
      </c>
      <c r="BY240" s="50" t="e">
        <f t="shared" si="299"/>
        <v>#N/A</v>
      </c>
      <c r="BZ240" s="50" t="e">
        <f t="shared" si="299"/>
        <v>#N/A</v>
      </c>
      <c r="CA240" s="50" t="e">
        <f t="shared" si="299"/>
        <v>#N/A</v>
      </c>
      <c r="CB240" s="50">
        <f t="shared" si="299"/>
        <v>28</v>
      </c>
      <c r="CC240" s="50" t="e">
        <f t="shared" si="299"/>
        <v>#N/A</v>
      </c>
      <c r="CD240" s="50" t="e">
        <f t="shared" si="299"/>
        <v>#N/A</v>
      </c>
      <c r="CE240" s="50">
        <f t="shared" si="299"/>
        <v>4</v>
      </c>
      <c r="CF240" s="50" t="e">
        <f t="shared" si="299"/>
        <v>#N/A</v>
      </c>
      <c r="CG240" s="50" t="e">
        <f t="shared" si="299"/>
        <v>#N/A</v>
      </c>
      <c r="CH240" s="50" t="e">
        <f t="shared" si="299"/>
        <v>#N/A</v>
      </c>
      <c r="CI240" s="50" t="e">
        <f t="shared" si="299"/>
        <v>#N/A</v>
      </c>
      <c r="CJ240" s="50" t="e">
        <f t="shared" si="299"/>
        <v>#N/A</v>
      </c>
      <c r="CK240" s="50" t="e">
        <f t="shared" si="299"/>
        <v>#N/A</v>
      </c>
      <c r="CL240" s="50">
        <f t="shared" si="299"/>
        <v>4</v>
      </c>
      <c r="CM240" s="50" t="e">
        <f t="shared" si="299"/>
        <v>#N/A</v>
      </c>
      <c r="CN240" s="50" t="e">
        <f t="shared" si="299"/>
        <v>#N/A</v>
      </c>
      <c r="CO240" s="50">
        <f t="shared" si="299"/>
        <v>4</v>
      </c>
      <c r="CP240" s="50" t="e">
        <f t="shared" si="299"/>
        <v>#N/A</v>
      </c>
      <c r="CQ240" s="50" t="e">
        <f t="shared" si="299"/>
        <v>#N/A</v>
      </c>
      <c r="CR240" s="50" t="e">
        <f t="shared" si="299"/>
        <v>#N/A</v>
      </c>
      <c r="CS240" s="50" t="e">
        <f t="shared" si="299"/>
        <v>#N/A</v>
      </c>
      <c r="CT240" s="50">
        <f t="shared" si="299"/>
        <v>4</v>
      </c>
      <c r="CU240" s="50" t="e">
        <f t="shared" si="299"/>
        <v>#N/A</v>
      </c>
      <c r="CV240" s="50" t="e">
        <f t="shared" si="299"/>
        <v>#N/A</v>
      </c>
      <c r="CW240" s="50" t="e">
        <f t="shared" si="299"/>
        <v>#N/A</v>
      </c>
      <c r="CX240" s="50" t="e">
        <f t="shared" si="299"/>
        <v>#N/A</v>
      </c>
      <c r="CY240" s="50">
        <f t="shared" si="299"/>
        <v>4</v>
      </c>
      <c r="CZ240" s="50" t="e">
        <f>IF(#REF!="",NA(),#REF!*4)</f>
        <v>#REF!</v>
      </c>
      <c r="DA240" s="50" t="e">
        <f>IF(#REF!="",NA(),#REF!*4)</f>
        <v>#REF!</v>
      </c>
      <c r="DB240" s="50" t="e">
        <f>IF(#REF!="",NA(),#REF!*4)</f>
        <v>#REF!</v>
      </c>
      <c r="DC240" s="50" t="e">
        <f>IF(#REF!="",NA(),#REF!*4)</f>
        <v>#REF!</v>
      </c>
      <c r="DD240" s="50" t="e">
        <f>IF(#REF!="",NA(),#REF!*4)</f>
        <v>#REF!</v>
      </c>
      <c r="DE240" s="50" t="e">
        <f>IF(#REF!="",NA(),#REF!*4)</f>
        <v>#REF!</v>
      </c>
      <c r="DF240" s="50" t="e">
        <f>IF(#REF!="",NA(),#REF!*4)</f>
        <v>#REF!</v>
      </c>
      <c r="DG240" s="50" t="e">
        <f>IF(#REF!="",NA(),#REF!*4)</f>
        <v>#REF!</v>
      </c>
      <c r="DH240" s="50" t="e">
        <f>IF(#REF!="",NA(),#REF!*4)</f>
        <v>#REF!</v>
      </c>
      <c r="DI240" s="50" t="e">
        <f>IF(#REF!="",NA(),#REF!*4)</f>
        <v>#REF!</v>
      </c>
      <c r="DJ240" s="50" t="e">
        <f>IF(#REF!="",NA(),#REF!*4)</f>
        <v>#REF!</v>
      </c>
      <c r="DK240" s="50" t="e">
        <f>IF(#REF!="",NA(),#REF!*4)</f>
        <v>#REF!</v>
      </c>
      <c r="DL240" s="50" t="e">
        <f>IF(#REF!="",NA(),#REF!*4)</f>
        <v>#REF!</v>
      </c>
      <c r="DM240" s="50" t="e">
        <f>IF(#REF!="",NA(),#REF!*4)</f>
        <v>#REF!</v>
      </c>
      <c r="DN240" s="50" t="e">
        <f>IF(#REF!="",NA(),#REF!*4)</f>
        <v>#REF!</v>
      </c>
      <c r="DO240" s="50" t="e">
        <f>IF(#REF!="",NA(),#REF!*4)</f>
        <v>#REF!</v>
      </c>
      <c r="DP240" s="50" t="e">
        <f>IF(#REF!="",NA(),#REF!*4)</f>
        <v>#REF!</v>
      </c>
      <c r="DQ240" s="50" t="e">
        <f>IF(#REF!="",NA(),#REF!*4)</f>
        <v>#REF!</v>
      </c>
      <c r="DR240" s="50" t="e">
        <f>IF(#REF!="",NA(),#REF!*4)</f>
        <v>#REF!</v>
      </c>
      <c r="DS240" s="50" t="e">
        <f>IF(#REF!="",NA(),#REF!*4)</f>
        <v>#REF!</v>
      </c>
      <c r="DT240" s="50" t="e">
        <f>IF(#REF!="",NA(),#REF!*4)</f>
        <v>#REF!</v>
      </c>
      <c r="DU240" s="50" t="e">
        <f>IF(#REF!="",NA(),#REF!*4)</f>
        <v>#REF!</v>
      </c>
      <c r="DV240" s="50" t="e">
        <f>IF(#REF!="",NA(),#REF!*4)</f>
        <v>#REF!</v>
      </c>
      <c r="DW240" s="50" t="e">
        <f>IF(#REF!="",NA(),#REF!*4)</f>
        <v>#REF!</v>
      </c>
      <c r="DX240" s="51" t="e">
        <f>IF(#REF!="",NA(),#REF!*4)</f>
        <v>#REF!</v>
      </c>
      <c r="DY240" s="303">
        <f ca="1">_xlfn.DAYS(TODAY(),EC240)</f>
        <v>2601</v>
      </c>
      <c r="DZ240" s="323" t="s">
        <v>128</v>
      </c>
      <c r="EA240" s="52">
        <f t="shared" ref="EA240" si="300">SUM(EL240:HC240)</f>
        <v>328</v>
      </c>
      <c r="EB240" s="41" t="s">
        <v>65</v>
      </c>
      <c r="EC240" s="309">
        <v>42831</v>
      </c>
      <c r="ED240" s="312"/>
      <c r="EE240" s="313"/>
      <c r="EF240" s="313"/>
      <c r="EG240" s="313"/>
      <c r="EH240" s="313"/>
      <c r="EI240" s="313"/>
      <c r="EJ240" s="53" t="str">
        <f t="shared" si="284"/>
        <v/>
      </c>
      <c r="EK240" s="53" t="str">
        <f t="shared" si="284"/>
        <v/>
      </c>
      <c r="EL240" s="53">
        <f t="shared" si="284"/>
        <v>0</v>
      </c>
      <c r="EM240" s="54" t="str">
        <f t="shared" si="284"/>
        <v/>
      </c>
      <c r="EN240" s="54" t="str">
        <f t="shared" si="284"/>
        <v/>
      </c>
      <c r="EO240" s="54" t="str">
        <f t="shared" si="284"/>
        <v/>
      </c>
      <c r="EP240" s="54" t="str">
        <f t="shared" si="284"/>
        <v/>
      </c>
      <c r="EQ240" s="54">
        <f t="shared" si="284"/>
        <v>280</v>
      </c>
      <c r="ER240" s="54" t="str">
        <f t="shared" si="284"/>
        <v/>
      </c>
      <c r="ES240" s="54" t="str">
        <f t="shared" si="284"/>
        <v/>
      </c>
      <c r="ET240" s="54" t="str">
        <f t="shared" si="281"/>
        <v/>
      </c>
      <c r="EU240" s="54" t="str">
        <f t="shared" si="281"/>
        <v/>
      </c>
      <c r="EV240" s="54" t="str">
        <f t="shared" si="281"/>
        <v/>
      </c>
      <c r="EW240" s="54" t="str">
        <f t="shared" si="281"/>
        <v/>
      </c>
      <c r="EX240" s="54" t="str">
        <f t="shared" si="281"/>
        <v/>
      </c>
      <c r="EY240" s="54" t="str">
        <f t="shared" si="281"/>
        <v/>
      </c>
      <c r="EZ240" s="54" t="str">
        <f t="shared" si="274"/>
        <v/>
      </c>
      <c r="FA240" s="54" t="str">
        <f t="shared" si="274"/>
        <v/>
      </c>
      <c r="FB240" s="54" t="str">
        <f t="shared" si="274"/>
        <v/>
      </c>
      <c r="FC240" s="54" t="str">
        <f t="shared" si="274"/>
        <v/>
      </c>
      <c r="FD240" s="54" t="str">
        <f t="shared" si="274"/>
        <v/>
      </c>
      <c r="FE240" s="54" t="str">
        <f t="shared" ref="FE240:FO263" si="301">IF(ISNUMBER(BZ240),BZ240,"")</f>
        <v/>
      </c>
      <c r="FF240" s="54" t="str">
        <f t="shared" si="301"/>
        <v/>
      </c>
      <c r="FG240" s="54">
        <f t="shared" si="301"/>
        <v>28</v>
      </c>
      <c r="FH240" s="54" t="str">
        <f t="shared" si="301"/>
        <v/>
      </c>
      <c r="FI240" s="54" t="str">
        <f t="shared" si="301"/>
        <v/>
      </c>
      <c r="FJ240" s="54">
        <f t="shared" si="301"/>
        <v>4</v>
      </c>
      <c r="FK240" s="54" t="str">
        <f t="shared" si="301"/>
        <v/>
      </c>
      <c r="FL240" s="54" t="str">
        <f t="shared" si="301"/>
        <v/>
      </c>
      <c r="FM240" s="54" t="str">
        <f t="shared" si="301"/>
        <v/>
      </c>
      <c r="FN240" s="54" t="str">
        <f t="shared" si="301"/>
        <v/>
      </c>
      <c r="FO240" s="54" t="str">
        <f t="shared" si="301"/>
        <v/>
      </c>
      <c r="FP240" s="54" t="str">
        <f t="shared" si="292"/>
        <v/>
      </c>
      <c r="FQ240" s="54">
        <f t="shared" si="292"/>
        <v>4</v>
      </c>
      <c r="FR240" s="54" t="str">
        <f t="shared" si="292"/>
        <v/>
      </c>
      <c r="FS240" s="54" t="str">
        <f t="shared" si="292"/>
        <v/>
      </c>
      <c r="FT240" s="54">
        <f t="shared" si="292"/>
        <v>4</v>
      </c>
      <c r="FU240" s="54" t="str">
        <f t="shared" si="292"/>
        <v/>
      </c>
      <c r="FV240" s="54" t="str">
        <f t="shared" si="288"/>
        <v/>
      </c>
      <c r="FW240" s="54" t="str">
        <f t="shared" si="288"/>
        <v/>
      </c>
      <c r="FX240" s="54" t="str">
        <f t="shared" si="288"/>
        <v/>
      </c>
      <c r="FY240" s="54">
        <f t="shared" si="288"/>
        <v>4</v>
      </c>
      <c r="FZ240" s="54" t="str">
        <f t="shared" si="288"/>
        <v/>
      </c>
      <c r="GA240" s="54" t="str">
        <f t="shared" si="288"/>
        <v/>
      </c>
      <c r="GB240" s="54" t="str">
        <f t="shared" si="288"/>
        <v/>
      </c>
      <c r="GC240" s="54" t="str">
        <f t="shared" si="288"/>
        <v/>
      </c>
      <c r="GD240" s="54">
        <f t="shared" si="288"/>
        <v>4</v>
      </c>
      <c r="GE240" s="54" t="str">
        <f t="shared" si="288"/>
        <v/>
      </c>
      <c r="GF240" s="54" t="str">
        <f t="shared" si="288"/>
        <v/>
      </c>
      <c r="GG240" s="54" t="str">
        <f t="shared" si="288"/>
        <v/>
      </c>
      <c r="GH240" s="54" t="str">
        <f t="shared" si="293"/>
        <v/>
      </c>
      <c r="GI240" s="54" t="str">
        <f t="shared" si="293"/>
        <v/>
      </c>
      <c r="GJ240" s="54" t="str">
        <f t="shared" si="293"/>
        <v/>
      </c>
      <c r="GK240" s="54" t="str">
        <f t="shared" si="293"/>
        <v/>
      </c>
      <c r="GL240" s="54" t="str">
        <f t="shared" si="293"/>
        <v/>
      </c>
      <c r="GM240" s="54" t="str">
        <f t="shared" si="293"/>
        <v/>
      </c>
      <c r="GN240" s="54" t="str">
        <f t="shared" si="293"/>
        <v/>
      </c>
      <c r="GO240" s="54" t="str">
        <f t="shared" si="293"/>
        <v/>
      </c>
      <c r="GP240" s="54" t="str">
        <f t="shared" si="293"/>
        <v/>
      </c>
      <c r="GQ240" s="54" t="str">
        <f t="shared" si="246"/>
        <v/>
      </c>
      <c r="GR240" s="54" t="str">
        <f t="shared" si="246"/>
        <v/>
      </c>
      <c r="GS240" s="54" t="str">
        <f t="shared" si="246"/>
        <v/>
      </c>
      <c r="GT240" s="54" t="str">
        <f t="shared" si="246"/>
        <v/>
      </c>
      <c r="GU240" s="54" t="str">
        <f t="shared" si="246"/>
        <v/>
      </c>
      <c r="GV240" s="54" t="str">
        <f t="shared" si="273"/>
        <v/>
      </c>
      <c r="GW240" s="54" t="str">
        <f t="shared" si="273"/>
        <v/>
      </c>
      <c r="GX240" s="54" t="str">
        <f t="shared" si="273"/>
        <v/>
      </c>
      <c r="GY240" s="54" t="str">
        <f t="shared" si="273"/>
        <v/>
      </c>
      <c r="GZ240" s="54" t="str">
        <f t="shared" si="223"/>
        <v/>
      </c>
      <c r="HA240" s="54" t="str">
        <f t="shared" si="223"/>
        <v/>
      </c>
      <c r="HB240" s="54" t="str">
        <f t="shared" si="223"/>
        <v/>
      </c>
      <c r="HC240" s="55" t="str">
        <f t="shared" si="223"/>
        <v/>
      </c>
      <c r="HD240" s="313"/>
      <c r="HE240" s="313"/>
      <c r="HF240" s="313"/>
      <c r="HG240" s="313"/>
      <c r="HH240" s="313"/>
      <c r="HI240" s="316"/>
      <c r="HK240">
        <f>SUM($EJ240:EK240)</f>
        <v>0</v>
      </c>
      <c r="HL240">
        <f>SUM($EJ240:EL240)</f>
        <v>0</v>
      </c>
      <c r="HM240">
        <f>SUM($EJ240:EM240)</f>
        <v>0</v>
      </c>
      <c r="HN240">
        <f>SUM($EJ240:EN240)</f>
        <v>0</v>
      </c>
      <c r="HO240">
        <f>SUM($EJ240:EO240)</f>
        <v>0</v>
      </c>
      <c r="HP240">
        <f>SUM($EJ240:EP240)</f>
        <v>0</v>
      </c>
      <c r="HQ240">
        <f>SUM($EJ240:EQ240)</f>
        <v>280</v>
      </c>
      <c r="HR240">
        <f>SUM($EJ240:ER240)</f>
        <v>280</v>
      </c>
      <c r="HS240">
        <f>SUM($EJ240:ES240)</f>
        <v>280</v>
      </c>
      <c r="HT240">
        <f>SUM($EJ240:ET240)</f>
        <v>280</v>
      </c>
      <c r="HU240">
        <f>SUM($EJ240:EU240)</f>
        <v>280</v>
      </c>
      <c r="HV240">
        <f>SUM($EJ240:EV240)</f>
        <v>280</v>
      </c>
      <c r="HW240">
        <f>SUM($EJ240:EW240)</f>
        <v>280</v>
      </c>
      <c r="HX240">
        <f>SUM($EJ240:EX240)</f>
        <v>280</v>
      </c>
      <c r="HY240">
        <f>SUM($EJ240:EY240)</f>
        <v>280</v>
      </c>
      <c r="HZ240">
        <f>SUM($EJ240:EZ240)</f>
        <v>280</v>
      </c>
      <c r="IA240">
        <f>SUM($EJ240:FA240)</f>
        <v>280</v>
      </c>
      <c r="IB240">
        <f>SUM($EJ240:FB240)</f>
        <v>280</v>
      </c>
      <c r="IC240">
        <f>SUM($EJ240:FC240)</f>
        <v>280</v>
      </c>
      <c r="ID240">
        <f>SUM($EJ240:FD240)</f>
        <v>280</v>
      </c>
      <c r="IE240">
        <f>SUM($EJ240:FE240)</f>
        <v>280</v>
      </c>
      <c r="IF240">
        <f>SUM($EJ240:FF240)</f>
        <v>280</v>
      </c>
      <c r="IG240">
        <f>SUM($EJ240:FG240)</f>
        <v>308</v>
      </c>
      <c r="IH240">
        <f>SUM($EJ240:FH240)</f>
        <v>308</v>
      </c>
      <c r="II240">
        <f>SUM($EJ240:FI240)</f>
        <v>308</v>
      </c>
      <c r="IJ240">
        <f>SUM($EJ240:FJ240)</f>
        <v>312</v>
      </c>
      <c r="IK240">
        <f>SUM($EJ240:FK240)</f>
        <v>312</v>
      </c>
      <c r="IL240">
        <f>SUM($EJ240:FL240)</f>
        <v>312</v>
      </c>
      <c r="IM240">
        <f>SUM($EJ240:FM240)</f>
        <v>312</v>
      </c>
      <c r="IN240">
        <f>SUM($EJ240:FN240)</f>
        <v>312</v>
      </c>
      <c r="IO240">
        <f>SUM($EJ240:FO240)</f>
        <v>312</v>
      </c>
      <c r="IP240">
        <f>SUM($EJ240:FP240)</f>
        <v>312</v>
      </c>
      <c r="IQ240">
        <f>SUM($EJ240:FQ240)</f>
        <v>316</v>
      </c>
      <c r="IR240">
        <f>SUM($EJ240:FR240)</f>
        <v>316</v>
      </c>
      <c r="IS240">
        <f>SUM($EJ240:FS240)</f>
        <v>316</v>
      </c>
      <c r="IT240">
        <f>SUM($EJ240:FT240)</f>
        <v>320</v>
      </c>
      <c r="IU240">
        <f>SUM($EJ240:FU240)</f>
        <v>320</v>
      </c>
      <c r="IV240">
        <f>SUM($EJ240:FV240)</f>
        <v>320</v>
      </c>
      <c r="IW240">
        <f>SUM($EJ240:FW240)</f>
        <v>320</v>
      </c>
      <c r="IX240">
        <f>SUM($EJ240:FX240)</f>
        <v>320</v>
      </c>
      <c r="IY240">
        <f>SUM($EJ240:FY240)</f>
        <v>324</v>
      </c>
      <c r="IZ240">
        <f>SUM($EJ240:FZ240)</f>
        <v>324</v>
      </c>
      <c r="JA240">
        <f>SUM($EJ240:GA240)</f>
        <v>324</v>
      </c>
      <c r="JB240">
        <f>SUM($EJ240:GB240)</f>
        <v>324</v>
      </c>
      <c r="JC240">
        <f>SUM($EJ240:GC240)</f>
        <v>324</v>
      </c>
      <c r="JD240">
        <f>SUM($EJ240:GD240)</f>
        <v>328</v>
      </c>
      <c r="JE240">
        <f>SUM($EJ240:GE240)</f>
        <v>328</v>
      </c>
      <c r="JF240">
        <f>SUM($EJ240:GF240)</f>
        <v>328</v>
      </c>
      <c r="JG240">
        <f>SUM($EJ240:GG240)</f>
        <v>328</v>
      </c>
      <c r="JH240">
        <f>SUM($EJ240:GH240)</f>
        <v>328</v>
      </c>
      <c r="JI240">
        <f>SUM($EJ240:GI240)</f>
        <v>328</v>
      </c>
      <c r="JJ240">
        <f>SUM($EJ240:GJ240)</f>
        <v>328</v>
      </c>
      <c r="JK240">
        <f>SUM($EJ240:GK240)</f>
        <v>328</v>
      </c>
      <c r="JL240">
        <f>SUM($EJ240:GL240)</f>
        <v>328</v>
      </c>
      <c r="JM240">
        <f>SUM($EJ240:GM240)</f>
        <v>328</v>
      </c>
      <c r="JN240">
        <f>SUM($EJ240:GN240)</f>
        <v>328</v>
      </c>
      <c r="JO240">
        <f>SUM($EJ240:GO240)</f>
        <v>328</v>
      </c>
      <c r="JP240">
        <f>SUM($EJ240:GP240)</f>
        <v>328</v>
      </c>
      <c r="JQ240">
        <f>SUM($EJ240:GQ240)</f>
        <v>328</v>
      </c>
      <c r="JR240">
        <f>SUM($EJ240:GR240)</f>
        <v>328</v>
      </c>
      <c r="JS240">
        <f>SUM($EJ240:GS240)</f>
        <v>328</v>
      </c>
      <c r="JT240">
        <f>SUM($EJ240:GT240)</f>
        <v>328</v>
      </c>
      <c r="JU240">
        <f>SUM($EJ240:GU240)</f>
        <v>328</v>
      </c>
      <c r="JV240">
        <f>SUM($EJ240:GV240)</f>
        <v>328</v>
      </c>
      <c r="JW240">
        <f>SUM($EJ240:GW240)</f>
        <v>328</v>
      </c>
      <c r="JX240">
        <f>SUM($EJ240:GX240)</f>
        <v>328</v>
      </c>
      <c r="JY240">
        <f>SUM($EJ240:GY240)</f>
        <v>328</v>
      </c>
      <c r="JZ240">
        <f>SUM($EJ240:GZ240)</f>
        <v>328</v>
      </c>
      <c r="KA240">
        <f>SUM($EJ240:HA240)</f>
        <v>328</v>
      </c>
      <c r="KB240">
        <f>SUM($EJ240:HB240)</f>
        <v>328</v>
      </c>
      <c r="KC240">
        <f>SUM($EJ240:HC240)</f>
        <v>328</v>
      </c>
      <c r="KE240" s="318" t="str">
        <f>BC240</f>
        <v>Espuma, industria pescado, empanizado (4:1)</v>
      </c>
      <c r="KF240" s="56"/>
      <c r="KG240" s="56"/>
      <c r="KH240" s="56">
        <f t="shared" ref="KH240:LZ240" si="302">IF(I240="",NA(),I240*4)</f>
        <v>0</v>
      </c>
      <c r="KI240" s="56" t="e">
        <f t="shared" si="302"/>
        <v>#N/A</v>
      </c>
      <c r="KJ240" s="56" t="e">
        <f t="shared" si="302"/>
        <v>#N/A</v>
      </c>
      <c r="KK240" s="56" t="e">
        <f t="shared" si="302"/>
        <v>#N/A</v>
      </c>
      <c r="KL240" s="56" t="e">
        <f t="shared" si="302"/>
        <v>#N/A</v>
      </c>
      <c r="KM240" s="56">
        <f t="shared" si="302"/>
        <v>280</v>
      </c>
      <c r="KN240" s="56" t="e">
        <f t="shared" si="302"/>
        <v>#N/A</v>
      </c>
      <c r="KO240" s="56" t="e">
        <f t="shared" si="302"/>
        <v>#N/A</v>
      </c>
      <c r="KP240" s="56" t="e">
        <f t="shared" si="302"/>
        <v>#N/A</v>
      </c>
      <c r="KQ240" s="56" t="e">
        <f t="shared" si="302"/>
        <v>#N/A</v>
      </c>
      <c r="KR240" s="56" t="e">
        <f t="shared" si="302"/>
        <v>#N/A</v>
      </c>
      <c r="KS240" s="56" t="e">
        <f t="shared" si="302"/>
        <v>#N/A</v>
      </c>
      <c r="KT240" s="56" t="e">
        <f t="shared" si="302"/>
        <v>#N/A</v>
      </c>
      <c r="KU240" s="56" t="e">
        <f t="shared" si="302"/>
        <v>#N/A</v>
      </c>
      <c r="KV240" s="56" t="e">
        <f t="shared" si="302"/>
        <v>#N/A</v>
      </c>
      <c r="KW240" s="56" t="e">
        <f t="shared" si="302"/>
        <v>#N/A</v>
      </c>
      <c r="KX240" s="56" t="e">
        <f t="shared" si="302"/>
        <v>#N/A</v>
      </c>
      <c r="KY240" s="56" t="e">
        <f t="shared" si="302"/>
        <v>#N/A</v>
      </c>
      <c r="KZ240" s="56" t="e">
        <f t="shared" si="302"/>
        <v>#N/A</v>
      </c>
      <c r="LA240" s="56" t="e">
        <f t="shared" si="302"/>
        <v>#N/A</v>
      </c>
      <c r="LB240" s="56" t="e">
        <f t="shared" si="302"/>
        <v>#N/A</v>
      </c>
      <c r="LC240" s="56">
        <f t="shared" si="302"/>
        <v>28</v>
      </c>
      <c r="LD240" s="56" t="e">
        <f t="shared" si="302"/>
        <v>#N/A</v>
      </c>
      <c r="LE240" s="56" t="e">
        <f t="shared" si="302"/>
        <v>#N/A</v>
      </c>
      <c r="LF240" s="56">
        <f t="shared" si="302"/>
        <v>4</v>
      </c>
      <c r="LG240" s="56" t="e">
        <f t="shared" si="302"/>
        <v>#N/A</v>
      </c>
      <c r="LH240" s="56" t="e">
        <f t="shared" si="302"/>
        <v>#N/A</v>
      </c>
      <c r="LI240" s="56" t="e">
        <f t="shared" si="302"/>
        <v>#N/A</v>
      </c>
      <c r="LJ240" s="56" t="e">
        <f t="shared" si="302"/>
        <v>#N/A</v>
      </c>
      <c r="LK240" s="56" t="e">
        <f t="shared" si="302"/>
        <v>#N/A</v>
      </c>
      <c r="LL240" s="56" t="e">
        <f t="shared" si="302"/>
        <v>#N/A</v>
      </c>
      <c r="LM240" s="56">
        <f t="shared" si="302"/>
        <v>4</v>
      </c>
      <c r="LN240" s="56" t="e">
        <f t="shared" si="302"/>
        <v>#N/A</v>
      </c>
      <c r="LO240" s="56" t="e">
        <f t="shared" si="302"/>
        <v>#N/A</v>
      </c>
      <c r="LP240" s="56">
        <f t="shared" si="302"/>
        <v>4</v>
      </c>
      <c r="LQ240" s="56" t="e">
        <f t="shared" si="302"/>
        <v>#N/A</v>
      </c>
      <c r="LR240" s="56" t="e">
        <f t="shared" si="302"/>
        <v>#N/A</v>
      </c>
      <c r="LS240" s="56" t="e">
        <f t="shared" si="302"/>
        <v>#N/A</v>
      </c>
      <c r="LT240" s="56" t="e">
        <f t="shared" si="302"/>
        <v>#N/A</v>
      </c>
      <c r="LU240" s="56">
        <f t="shared" si="302"/>
        <v>4</v>
      </c>
      <c r="LV240" s="56" t="e">
        <f t="shared" si="302"/>
        <v>#N/A</v>
      </c>
      <c r="LW240" s="56" t="e">
        <f t="shared" si="302"/>
        <v>#N/A</v>
      </c>
      <c r="LX240" s="56" t="e">
        <f t="shared" si="302"/>
        <v>#N/A</v>
      </c>
      <c r="LY240" s="56" t="e">
        <f t="shared" si="302"/>
        <v>#N/A</v>
      </c>
      <c r="LZ240" s="56">
        <f t="shared" si="302"/>
        <v>4</v>
      </c>
      <c r="MB240" s="57">
        <f t="shared" ref="MB240:NT240" si="303">IF(ISNUMBER(KH240),KH240,"")</f>
        <v>0</v>
      </c>
      <c r="MC240" s="57" t="str">
        <f t="shared" si="303"/>
        <v/>
      </c>
      <c r="MD240" s="57" t="str">
        <f t="shared" si="303"/>
        <v/>
      </c>
      <c r="ME240" s="57" t="str">
        <f t="shared" si="303"/>
        <v/>
      </c>
      <c r="MF240" s="57" t="str">
        <f t="shared" si="303"/>
        <v/>
      </c>
      <c r="MG240" s="57">
        <f t="shared" si="303"/>
        <v>280</v>
      </c>
      <c r="MH240" s="57" t="str">
        <f t="shared" si="303"/>
        <v/>
      </c>
      <c r="MI240" s="57" t="str">
        <f t="shared" si="303"/>
        <v/>
      </c>
      <c r="MJ240" s="57" t="str">
        <f t="shared" si="303"/>
        <v/>
      </c>
      <c r="MK240" s="57" t="str">
        <f t="shared" si="303"/>
        <v/>
      </c>
      <c r="ML240" s="57" t="str">
        <f t="shared" si="303"/>
        <v/>
      </c>
      <c r="MM240" s="57" t="str">
        <f t="shared" si="303"/>
        <v/>
      </c>
      <c r="MN240" s="57" t="str">
        <f t="shared" si="303"/>
        <v/>
      </c>
      <c r="MO240" s="57" t="str">
        <f t="shared" si="303"/>
        <v/>
      </c>
      <c r="MP240" s="57" t="str">
        <f t="shared" si="303"/>
        <v/>
      </c>
      <c r="MQ240" s="57" t="str">
        <f t="shared" si="303"/>
        <v/>
      </c>
      <c r="MR240" s="57" t="str">
        <f t="shared" si="303"/>
        <v/>
      </c>
      <c r="MS240" s="57" t="str">
        <f t="shared" si="303"/>
        <v/>
      </c>
      <c r="MT240" s="57" t="str">
        <f t="shared" si="303"/>
        <v/>
      </c>
      <c r="MU240" s="57" t="str">
        <f t="shared" si="303"/>
        <v/>
      </c>
      <c r="MV240" s="57" t="str">
        <f t="shared" si="303"/>
        <v/>
      </c>
      <c r="MW240" s="57">
        <f t="shared" si="303"/>
        <v>28</v>
      </c>
      <c r="MX240" s="57" t="str">
        <f t="shared" si="303"/>
        <v/>
      </c>
      <c r="MY240" s="57" t="str">
        <f t="shared" si="303"/>
        <v/>
      </c>
      <c r="MZ240" s="57">
        <f t="shared" si="303"/>
        <v>4</v>
      </c>
      <c r="NA240" s="57" t="str">
        <f t="shared" si="303"/>
        <v/>
      </c>
      <c r="NB240" s="57" t="str">
        <f t="shared" si="303"/>
        <v/>
      </c>
      <c r="NC240" s="57" t="str">
        <f t="shared" si="303"/>
        <v/>
      </c>
      <c r="ND240" s="57" t="str">
        <f t="shared" si="303"/>
        <v/>
      </c>
      <c r="NE240" s="57" t="str">
        <f t="shared" si="303"/>
        <v/>
      </c>
      <c r="NF240" s="57" t="str">
        <f t="shared" si="303"/>
        <v/>
      </c>
      <c r="NG240" s="57">
        <f t="shared" si="303"/>
        <v>4</v>
      </c>
      <c r="NH240" s="57" t="str">
        <f t="shared" si="303"/>
        <v/>
      </c>
      <c r="NI240" s="57" t="str">
        <f t="shared" si="303"/>
        <v/>
      </c>
      <c r="NJ240" s="57">
        <f t="shared" si="303"/>
        <v>4</v>
      </c>
      <c r="NK240" s="57" t="str">
        <f t="shared" si="303"/>
        <v/>
      </c>
      <c r="NL240" s="57" t="str">
        <f t="shared" si="303"/>
        <v/>
      </c>
      <c r="NM240" s="57" t="str">
        <f t="shared" si="303"/>
        <v/>
      </c>
      <c r="NN240" s="57" t="str">
        <f t="shared" si="303"/>
        <v/>
      </c>
      <c r="NO240" s="57">
        <f t="shared" si="303"/>
        <v>4</v>
      </c>
      <c r="NP240" s="57" t="str">
        <f t="shared" si="303"/>
        <v/>
      </c>
      <c r="NQ240" s="57" t="str">
        <f t="shared" si="303"/>
        <v/>
      </c>
      <c r="NR240" s="57" t="str">
        <f t="shared" si="303"/>
        <v/>
      </c>
      <c r="NS240" s="57" t="str">
        <f t="shared" si="303"/>
        <v/>
      </c>
      <c r="NT240" s="57">
        <f t="shared" si="303"/>
        <v>4</v>
      </c>
      <c r="NU240" s="57" t="str">
        <f>IF(ISNUMBER(#REF!),#REF!,"")</f>
        <v/>
      </c>
      <c r="NV240" s="57" t="str">
        <f>IF(ISNUMBER(#REF!),#REF!,"")</f>
        <v/>
      </c>
      <c r="NX240" s="57">
        <f>SUM($MB240:MC240)</f>
        <v>0</v>
      </c>
      <c r="NY240" s="57">
        <f>SUM($MB240:MD240)</f>
        <v>0</v>
      </c>
      <c r="NZ240" s="57">
        <f>SUM($MB240:ME240)</f>
        <v>0</v>
      </c>
      <c r="OA240" s="57">
        <f>SUM($MB240:MF240)</f>
        <v>0</v>
      </c>
      <c r="OB240" s="57">
        <f>SUM($MB240:MG240)</f>
        <v>280</v>
      </c>
      <c r="OC240" s="57">
        <f>SUM($MB240:MH240)</f>
        <v>280</v>
      </c>
      <c r="OD240" s="57">
        <f>SUM($MB240:MI240)</f>
        <v>280</v>
      </c>
      <c r="OE240" s="57">
        <f>SUM($MB240:MJ240)</f>
        <v>280</v>
      </c>
      <c r="OF240" s="57">
        <f>SUM($MB240:MK240)</f>
        <v>280</v>
      </c>
      <c r="OG240" s="57">
        <f>SUM($MB240:ML240)</f>
        <v>280</v>
      </c>
      <c r="OH240" s="57">
        <f>SUM($MB240:MM240)</f>
        <v>280</v>
      </c>
      <c r="OI240" s="57">
        <f>SUM($MB240:MN240)</f>
        <v>280</v>
      </c>
      <c r="OJ240" s="57">
        <f>SUM($MB240:MO240)</f>
        <v>280</v>
      </c>
      <c r="OK240" s="57">
        <f>SUM($MB240:MP240)</f>
        <v>280</v>
      </c>
      <c r="OL240" s="57">
        <f>SUM($MB240:MQ240)</f>
        <v>280</v>
      </c>
      <c r="OM240" s="57">
        <f>SUM($MB240:MR240)</f>
        <v>280</v>
      </c>
      <c r="ON240" s="57">
        <f>SUM($MB240:MS240)</f>
        <v>280</v>
      </c>
      <c r="OO240" s="57">
        <f>SUM($MB240:MT240)</f>
        <v>280</v>
      </c>
      <c r="OP240" s="57">
        <f>SUM($MB240:MU240)</f>
        <v>280</v>
      </c>
      <c r="OQ240" s="57">
        <f>SUM($MB240:MV240)</f>
        <v>280</v>
      </c>
      <c r="OR240" s="57">
        <f>SUM($MB240:MW240)</f>
        <v>308</v>
      </c>
      <c r="OS240" s="57">
        <f>SUM($MB240:MX240)</f>
        <v>308</v>
      </c>
      <c r="OT240" s="57">
        <f>SUM($MB240:MY240)</f>
        <v>308</v>
      </c>
      <c r="OU240" s="57">
        <f>SUM($MB240:MZ240)</f>
        <v>312</v>
      </c>
      <c r="OV240" s="57">
        <f>SUM($MB240:NA240)</f>
        <v>312</v>
      </c>
      <c r="OW240" s="57">
        <f>SUM($MB240:NB240)</f>
        <v>312</v>
      </c>
      <c r="OX240" s="57">
        <f>SUM($MB240:NC240)</f>
        <v>312</v>
      </c>
      <c r="OY240" s="57">
        <f>SUM($MB240:ND240)</f>
        <v>312</v>
      </c>
      <c r="OZ240" s="57">
        <f>SUM($MB240:NE240)</f>
        <v>312</v>
      </c>
      <c r="PA240" s="57">
        <f>SUM($MB240:NF240)</f>
        <v>312</v>
      </c>
      <c r="PB240" s="57">
        <f>SUM($MB240:NG240)</f>
        <v>316</v>
      </c>
      <c r="PC240" s="57">
        <f>SUM($MB240:NH240)</f>
        <v>316</v>
      </c>
      <c r="PD240" s="57">
        <f>SUM($MB240:NI240)</f>
        <v>316</v>
      </c>
      <c r="PE240" s="57">
        <f>SUM($MB240:NJ240)</f>
        <v>320</v>
      </c>
      <c r="PF240" s="57">
        <f>SUM($MB240:NK240)</f>
        <v>320</v>
      </c>
      <c r="PG240" s="57">
        <f>SUM($MB240:NL240)</f>
        <v>320</v>
      </c>
      <c r="PH240" s="57">
        <f>SUM($MB240:NM240)</f>
        <v>320</v>
      </c>
      <c r="PI240" s="57">
        <f>SUM($MB240:NN240)</f>
        <v>320</v>
      </c>
      <c r="PJ240" s="57">
        <f>SUM($MB240:NO240)</f>
        <v>324</v>
      </c>
      <c r="PK240" s="57">
        <f>SUM($MB240:NP240)</f>
        <v>324</v>
      </c>
      <c r="PL240" s="57">
        <f>SUM($MB240:NQ240)</f>
        <v>324</v>
      </c>
      <c r="PM240" s="57">
        <f>SUM($MB240:NR240)</f>
        <v>324</v>
      </c>
      <c r="PN240" s="57">
        <f>SUM($MB240:NS240)</f>
        <v>324</v>
      </c>
      <c r="PO240" s="57">
        <f>SUM($MB240:NT240)</f>
        <v>328</v>
      </c>
      <c r="PP240" s="57">
        <f>SUM($MB240:NU240)</f>
        <v>328</v>
      </c>
      <c r="PQ240" s="57">
        <f>SUM($MB240:NV240)</f>
        <v>328</v>
      </c>
      <c r="PR240" s="57">
        <f>SUM($MB240:NV240)</f>
        <v>328</v>
      </c>
    </row>
    <row r="241" spans="1:434" ht="17" thickBot="1">
      <c r="A241" s="319"/>
      <c r="B241" s="321"/>
      <c r="C241" s="307"/>
      <c r="D241" s="307"/>
      <c r="E241" s="58" t="s">
        <v>66</v>
      </c>
      <c r="F241" s="310"/>
      <c r="G241" s="99"/>
      <c r="H241" s="99"/>
      <c r="I241" s="59">
        <v>0</v>
      </c>
      <c r="J241" s="60"/>
      <c r="K241" s="61"/>
      <c r="L241" s="60"/>
      <c r="M241" s="61"/>
      <c r="N241" s="60">
        <v>0.4</v>
      </c>
      <c r="O241" s="61"/>
      <c r="P241" s="61"/>
      <c r="Q241" s="61"/>
      <c r="R241" s="61"/>
      <c r="S241" s="60"/>
      <c r="T241" s="60"/>
      <c r="U241" s="60"/>
      <c r="V241" s="61"/>
      <c r="W241" s="61"/>
      <c r="X241" s="61"/>
      <c r="Y241" s="60"/>
      <c r="Z241" s="60"/>
      <c r="AA241" s="61"/>
      <c r="AB241" s="60"/>
      <c r="AC241" s="61"/>
      <c r="AD241" s="44">
        <v>0.5</v>
      </c>
      <c r="AE241" s="60"/>
      <c r="AF241" s="61"/>
      <c r="AG241" s="60">
        <v>0.8</v>
      </c>
      <c r="AH241" s="61"/>
      <c r="AI241" s="61"/>
      <c r="AJ241" s="60"/>
      <c r="AK241" s="62"/>
      <c r="AL241" s="62"/>
      <c r="AM241" s="62"/>
      <c r="AN241" s="63">
        <v>0.01</v>
      </c>
      <c r="AO241" s="62"/>
      <c r="AP241" s="62"/>
      <c r="AQ241" s="63">
        <v>0.1</v>
      </c>
      <c r="AR241" s="62"/>
      <c r="AS241" s="62"/>
      <c r="AT241" s="62"/>
      <c r="AU241" s="62"/>
      <c r="AV241" s="63">
        <v>0.2</v>
      </c>
      <c r="AW241" s="62"/>
      <c r="AX241" s="62"/>
      <c r="AY241" s="63"/>
      <c r="AZ241" s="63"/>
      <c r="BA241" s="64">
        <v>0.01</v>
      </c>
      <c r="BC241" s="319"/>
      <c r="BD241">
        <v>0</v>
      </c>
      <c r="BE241" s="65" t="e">
        <f t="shared" ref="BE241:BT244" si="304">IF(G241="",NA(),G241)</f>
        <v>#N/A</v>
      </c>
      <c r="BF241" s="65" t="e">
        <f t="shared" si="304"/>
        <v>#N/A</v>
      </c>
      <c r="BG241" s="65">
        <f t="shared" si="304"/>
        <v>0</v>
      </c>
      <c r="BH241" s="66" t="e">
        <f t="shared" si="304"/>
        <v>#N/A</v>
      </c>
      <c r="BI241" s="66" t="e">
        <f t="shared" si="304"/>
        <v>#N/A</v>
      </c>
      <c r="BJ241" s="66" t="e">
        <f t="shared" si="304"/>
        <v>#N/A</v>
      </c>
      <c r="BK241" s="66" t="e">
        <f t="shared" si="304"/>
        <v>#N/A</v>
      </c>
      <c r="BL241" s="66">
        <f t="shared" si="304"/>
        <v>0.4</v>
      </c>
      <c r="BM241" s="66" t="e">
        <f t="shared" si="304"/>
        <v>#N/A</v>
      </c>
      <c r="BN241" s="66" t="e">
        <f t="shared" si="304"/>
        <v>#N/A</v>
      </c>
      <c r="BO241" s="66" t="e">
        <f t="shared" si="304"/>
        <v>#N/A</v>
      </c>
      <c r="BP241" s="66" t="e">
        <f t="shared" si="304"/>
        <v>#N/A</v>
      </c>
      <c r="BQ241" s="66" t="e">
        <f t="shared" si="304"/>
        <v>#N/A</v>
      </c>
      <c r="BR241" s="66" t="e">
        <f t="shared" si="304"/>
        <v>#N/A</v>
      </c>
      <c r="BS241" s="66" t="e">
        <f t="shared" si="304"/>
        <v>#N/A</v>
      </c>
      <c r="BT241" s="66" t="e">
        <f t="shared" si="304"/>
        <v>#N/A</v>
      </c>
      <c r="BU241" s="66" t="e">
        <f t="shared" ref="BU241:CJ244" si="305">IF(W241="",NA(),W241)</f>
        <v>#N/A</v>
      </c>
      <c r="BV241" s="66" t="e">
        <f t="shared" si="305"/>
        <v>#N/A</v>
      </c>
      <c r="BW241" s="66" t="e">
        <f t="shared" si="305"/>
        <v>#N/A</v>
      </c>
      <c r="BX241" s="66" t="e">
        <f t="shared" si="305"/>
        <v>#N/A</v>
      </c>
      <c r="BY241" s="66" t="e">
        <f t="shared" si="305"/>
        <v>#N/A</v>
      </c>
      <c r="BZ241" s="66" t="e">
        <f t="shared" si="305"/>
        <v>#N/A</v>
      </c>
      <c r="CA241" s="66" t="e">
        <f t="shared" si="305"/>
        <v>#N/A</v>
      </c>
      <c r="CB241" s="66">
        <f t="shared" si="305"/>
        <v>0.5</v>
      </c>
      <c r="CC241" s="66" t="e">
        <f t="shared" si="305"/>
        <v>#N/A</v>
      </c>
      <c r="CD241" s="66" t="e">
        <f t="shared" si="305"/>
        <v>#N/A</v>
      </c>
      <c r="CE241" s="66">
        <f t="shared" si="305"/>
        <v>0.8</v>
      </c>
      <c r="CF241" s="66" t="e">
        <f t="shared" si="305"/>
        <v>#N/A</v>
      </c>
      <c r="CG241" s="66" t="e">
        <f t="shared" si="305"/>
        <v>#N/A</v>
      </c>
      <c r="CH241" s="66" t="e">
        <f t="shared" si="305"/>
        <v>#N/A</v>
      </c>
      <c r="CI241" s="66" t="e">
        <f t="shared" si="305"/>
        <v>#N/A</v>
      </c>
      <c r="CJ241" s="66" t="e">
        <f t="shared" si="305"/>
        <v>#N/A</v>
      </c>
      <c r="CK241" s="66" t="e">
        <f t="shared" ref="CK241:CY244" si="306">IF(AM241="",NA(),AM241)</f>
        <v>#N/A</v>
      </c>
      <c r="CL241" s="66">
        <f t="shared" si="306"/>
        <v>0.01</v>
      </c>
      <c r="CM241" s="66" t="e">
        <f t="shared" si="306"/>
        <v>#N/A</v>
      </c>
      <c r="CN241" s="66" t="e">
        <f t="shared" si="306"/>
        <v>#N/A</v>
      </c>
      <c r="CO241" s="66">
        <f t="shared" si="306"/>
        <v>0.1</v>
      </c>
      <c r="CP241" s="66" t="e">
        <f t="shared" si="306"/>
        <v>#N/A</v>
      </c>
      <c r="CQ241" s="66" t="e">
        <f t="shared" si="306"/>
        <v>#N/A</v>
      </c>
      <c r="CR241" s="66" t="e">
        <f t="shared" si="306"/>
        <v>#N/A</v>
      </c>
      <c r="CS241" s="66" t="e">
        <f t="shared" si="306"/>
        <v>#N/A</v>
      </c>
      <c r="CT241" s="66">
        <f t="shared" si="306"/>
        <v>0.2</v>
      </c>
      <c r="CU241" s="66" t="e">
        <f t="shared" si="306"/>
        <v>#N/A</v>
      </c>
      <c r="CV241" s="66" t="e">
        <f t="shared" si="306"/>
        <v>#N/A</v>
      </c>
      <c r="CW241" s="66" t="e">
        <f t="shared" si="306"/>
        <v>#N/A</v>
      </c>
      <c r="CX241" s="66" t="e">
        <f t="shared" si="306"/>
        <v>#N/A</v>
      </c>
      <c r="CY241" s="66">
        <f t="shared" si="306"/>
        <v>0.01</v>
      </c>
      <c r="CZ241" s="66" t="e">
        <f>IF(#REF!="",NA(),#REF!)</f>
        <v>#REF!</v>
      </c>
      <c r="DA241" s="66" t="e">
        <f>IF(#REF!="",NA(),#REF!)</f>
        <v>#REF!</v>
      </c>
      <c r="DB241" s="66" t="e">
        <f>IF(#REF!="",NA(),#REF!)</f>
        <v>#REF!</v>
      </c>
      <c r="DC241" s="66" t="e">
        <f>IF(#REF!="",NA(),#REF!)</f>
        <v>#REF!</v>
      </c>
      <c r="DD241" s="66" t="e">
        <f>IF(#REF!="",NA(),#REF!)</f>
        <v>#REF!</v>
      </c>
      <c r="DE241" s="66" t="e">
        <f>IF(#REF!="",NA(),#REF!)</f>
        <v>#REF!</v>
      </c>
      <c r="DF241" s="66" t="e">
        <f>IF(#REF!="",NA(),#REF!)</f>
        <v>#REF!</v>
      </c>
      <c r="DG241" s="66" t="e">
        <f>IF(#REF!="",NA(),#REF!)</f>
        <v>#REF!</v>
      </c>
      <c r="DH241" s="66" t="e">
        <f>IF(#REF!="",NA(),#REF!)</f>
        <v>#REF!</v>
      </c>
      <c r="DI241" s="66" t="e">
        <f>IF(#REF!="",NA(),#REF!)</f>
        <v>#REF!</v>
      </c>
      <c r="DJ241" s="66" t="e">
        <f>IF(#REF!="",NA(),#REF!)</f>
        <v>#REF!</v>
      </c>
      <c r="DK241" s="66" t="e">
        <f>IF(#REF!="",NA(),#REF!)</f>
        <v>#REF!</v>
      </c>
      <c r="DL241" s="66" t="e">
        <f>IF(#REF!="",NA(),#REF!)</f>
        <v>#REF!</v>
      </c>
      <c r="DM241" s="66" t="e">
        <f>IF(#REF!="",NA(),#REF!)</f>
        <v>#REF!</v>
      </c>
      <c r="DN241" s="66" t="e">
        <f>IF(#REF!="",NA(),#REF!)</f>
        <v>#REF!</v>
      </c>
      <c r="DO241" s="66" t="e">
        <f>IF(#REF!="",NA(),#REF!)</f>
        <v>#REF!</v>
      </c>
      <c r="DP241" s="66" t="e">
        <f>IF(#REF!="",NA(),#REF!)</f>
        <v>#REF!</v>
      </c>
      <c r="DQ241" s="66" t="e">
        <f>IF(#REF!="",NA(),#REF!)</f>
        <v>#REF!</v>
      </c>
      <c r="DR241" s="66" t="e">
        <f>IF(#REF!="",NA(),#REF!)</f>
        <v>#REF!</v>
      </c>
      <c r="DS241" s="66" t="e">
        <f>IF(#REF!="",NA(),#REF!)</f>
        <v>#REF!</v>
      </c>
      <c r="DT241" s="66" t="e">
        <f>IF(#REF!="",NA(),#REF!)</f>
        <v>#REF!</v>
      </c>
      <c r="DU241" s="66" t="e">
        <f>IF(#REF!="",NA(),#REF!)</f>
        <v>#REF!</v>
      </c>
      <c r="DV241" s="66" t="e">
        <f>IF(#REF!="",NA(),#REF!)</f>
        <v>#REF!</v>
      </c>
      <c r="DW241" s="66" t="e">
        <f>IF(#REF!="",NA(),#REF!)</f>
        <v>#REF!</v>
      </c>
      <c r="DX241" s="67" t="e">
        <f>IF(#REF!="",NA(),#REF!)</f>
        <v>#REF!</v>
      </c>
      <c r="DY241" s="304"/>
      <c r="DZ241" s="324"/>
      <c r="EA241" s="68">
        <f>MAX(I241:BA241)</f>
        <v>0.8</v>
      </c>
      <c r="EB241" s="58" t="s">
        <v>67</v>
      </c>
      <c r="EC241" s="310"/>
      <c r="ED241" s="312"/>
      <c r="EE241" s="313"/>
      <c r="EF241" s="313"/>
      <c r="EG241" s="313"/>
      <c r="EH241" s="313"/>
      <c r="EI241" s="313"/>
      <c r="EJ241" s="53" t="str">
        <f t="shared" si="284"/>
        <v/>
      </c>
      <c r="EK241" s="53" t="str">
        <f t="shared" si="284"/>
        <v/>
      </c>
      <c r="EL241" s="70">
        <f t="shared" si="284"/>
        <v>0</v>
      </c>
      <c r="EM241" t="str">
        <f t="shared" si="284"/>
        <v/>
      </c>
      <c r="EN241" t="str">
        <f t="shared" si="284"/>
        <v/>
      </c>
      <c r="EO241" t="str">
        <f t="shared" si="284"/>
        <v/>
      </c>
      <c r="EP241" t="str">
        <f t="shared" si="284"/>
        <v/>
      </c>
      <c r="EQ241">
        <f t="shared" si="284"/>
        <v>0.4</v>
      </c>
      <c r="ER241" t="str">
        <f t="shared" si="284"/>
        <v/>
      </c>
      <c r="ES241" t="str">
        <f t="shared" si="284"/>
        <v/>
      </c>
      <c r="ET241" t="str">
        <f t="shared" si="281"/>
        <v/>
      </c>
      <c r="EU241" t="str">
        <f t="shared" si="281"/>
        <v/>
      </c>
      <c r="EV241" t="str">
        <f t="shared" si="281"/>
        <v/>
      </c>
      <c r="EW241" t="str">
        <f t="shared" si="281"/>
        <v/>
      </c>
      <c r="EX241" t="str">
        <f t="shared" si="281"/>
        <v/>
      </c>
      <c r="EY241" t="str">
        <f t="shared" si="281"/>
        <v/>
      </c>
      <c r="EZ241" t="str">
        <f t="shared" si="281"/>
        <v/>
      </c>
      <c r="FA241" t="str">
        <f t="shared" si="281"/>
        <v/>
      </c>
      <c r="FB241" t="str">
        <f t="shared" si="281"/>
        <v/>
      </c>
      <c r="FC241" t="str">
        <f t="shared" si="281"/>
        <v/>
      </c>
      <c r="FD241" t="str">
        <f t="shared" si="281"/>
        <v/>
      </c>
      <c r="FE241" t="str">
        <f t="shared" si="301"/>
        <v/>
      </c>
      <c r="FF241" t="str">
        <f t="shared" si="301"/>
        <v/>
      </c>
      <c r="FG241">
        <f t="shared" si="301"/>
        <v>0.5</v>
      </c>
      <c r="FH241" t="str">
        <f t="shared" si="301"/>
        <v/>
      </c>
      <c r="FI241" t="str">
        <f t="shared" si="301"/>
        <v/>
      </c>
      <c r="FJ241">
        <f t="shared" si="301"/>
        <v>0.8</v>
      </c>
      <c r="FK241" t="str">
        <f t="shared" si="301"/>
        <v/>
      </c>
      <c r="FL241" t="str">
        <f t="shared" si="301"/>
        <v/>
      </c>
      <c r="FM241" t="str">
        <f t="shared" si="301"/>
        <v/>
      </c>
      <c r="FN241" t="str">
        <f t="shared" si="301"/>
        <v/>
      </c>
      <c r="FO241" t="str">
        <f t="shared" si="301"/>
        <v/>
      </c>
      <c r="FP241" t="str">
        <f t="shared" si="292"/>
        <v/>
      </c>
      <c r="FQ241">
        <f t="shared" si="292"/>
        <v>0.01</v>
      </c>
      <c r="FR241" t="str">
        <f t="shared" si="292"/>
        <v/>
      </c>
      <c r="FS241" t="str">
        <f t="shared" si="292"/>
        <v/>
      </c>
      <c r="FT241">
        <f t="shared" si="292"/>
        <v>0.1</v>
      </c>
      <c r="FU241" t="str">
        <f t="shared" si="292"/>
        <v/>
      </c>
      <c r="FV241" t="str">
        <f t="shared" si="288"/>
        <v/>
      </c>
      <c r="FW241" t="str">
        <f t="shared" si="288"/>
        <v/>
      </c>
      <c r="FX241" t="str">
        <f t="shared" si="288"/>
        <v/>
      </c>
      <c r="FY241">
        <f t="shared" si="288"/>
        <v>0.2</v>
      </c>
      <c r="FZ241" t="str">
        <f t="shared" si="288"/>
        <v/>
      </c>
      <c r="GA241" t="str">
        <f t="shared" si="288"/>
        <v/>
      </c>
      <c r="GB241" t="str">
        <f t="shared" si="288"/>
        <v/>
      </c>
      <c r="GC241" t="str">
        <f t="shared" si="288"/>
        <v/>
      </c>
      <c r="GD241">
        <f t="shared" si="288"/>
        <v>0.01</v>
      </c>
      <c r="GE241" t="str">
        <f t="shared" si="288"/>
        <v/>
      </c>
      <c r="GF241" t="str">
        <f t="shared" si="288"/>
        <v/>
      </c>
      <c r="GG241" t="str">
        <f t="shared" si="288"/>
        <v/>
      </c>
      <c r="GH241" t="str">
        <f t="shared" si="293"/>
        <v/>
      </c>
      <c r="GI241" t="str">
        <f t="shared" si="293"/>
        <v/>
      </c>
      <c r="GJ241" t="str">
        <f t="shared" si="293"/>
        <v/>
      </c>
      <c r="GK241" t="str">
        <f t="shared" si="293"/>
        <v/>
      </c>
      <c r="GL241" t="str">
        <f t="shared" si="293"/>
        <v/>
      </c>
      <c r="GM241" t="str">
        <f t="shared" si="293"/>
        <v/>
      </c>
      <c r="GN241" t="str">
        <f t="shared" si="293"/>
        <v/>
      </c>
      <c r="GO241" t="str">
        <f t="shared" si="293"/>
        <v/>
      </c>
      <c r="GP241" t="str">
        <f t="shared" si="293"/>
        <v/>
      </c>
      <c r="GQ241" t="str">
        <f t="shared" si="246"/>
        <v/>
      </c>
      <c r="GR241" t="str">
        <f t="shared" si="246"/>
        <v/>
      </c>
      <c r="GS241" t="str">
        <f t="shared" si="246"/>
        <v/>
      </c>
      <c r="GT241" t="str">
        <f t="shared" si="246"/>
        <v/>
      </c>
      <c r="GU241" t="str">
        <f t="shared" si="246"/>
        <v/>
      </c>
      <c r="GV241" t="str">
        <f t="shared" si="273"/>
        <v/>
      </c>
      <c r="GW241" t="str">
        <f t="shared" si="273"/>
        <v/>
      </c>
      <c r="GX241" t="str">
        <f t="shared" si="273"/>
        <v/>
      </c>
      <c r="GY241" t="str">
        <f t="shared" si="273"/>
        <v/>
      </c>
      <c r="GZ241" t="str">
        <f t="shared" si="223"/>
        <v/>
      </c>
      <c r="HA241" t="str">
        <f t="shared" si="223"/>
        <v/>
      </c>
      <c r="HB241" t="str">
        <f t="shared" si="223"/>
        <v/>
      </c>
      <c r="HC241" s="71" t="str">
        <f t="shared" si="223"/>
        <v/>
      </c>
      <c r="HD241" s="313"/>
      <c r="HE241" s="313"/>
      <c r="HF241" s="313"/>
      <c r="HG241" s="313"/>
      <c r="HH241" s="313"/>
      <c r="HI241" s="316"/>
      <c r="HM241" s="70"/>
      <c r="KC241" s="71"/>
      <c r="KE241" s="318"/>
      <c r="KF241" s="72"/>
      <c r="KG241" s="72"/>
      <c r="KH241" s="73"/>
      <c r="KI241" s="74"/>
      <c r="KJ241" s="74"/>
      <c r="KK241" s="74"/>
      <c r="KL241" s="74"/>
      <c r="KM241" s="74"/>
      <c r="KN241" s="74"/>
      <c r="KO241" s="74"/>
      <c r="KP241" s="74"/>
      <c r="KQ241" s="74"/>
      <c r="KR241" s="74"/>
      <c r="KS241" s="74"/>
      <c r="KT241" s="74"/>
      <c r="KU241" s="74"/>
      <c r="KV241" s="74"/>
      <c r="KW241" s="74"/>
      <c r="KX241" s="74"/>
      <c r="KY241" s="74"/>
      <c r="KZ241" s="74"/>
      <c r="LA241" s="74"/>
      <c r="LB241" s="74"/>
      <c r="LC241" s="74"/>
      <c r="LD241" s="74"/>
      <c r="LE241" s="74"/>
      <c r="LF241" s="74"/>
      <c r="LG241" s="74"/>
      <c r="LH241" s="74"/>
      <c r="LI241" s="74"/>
      <c r="LJ241" s="74"/>
      <c r="LK241" s="74"/>
      <c r="LL241" s="74"/>
      <c r="LM241" s="74"/>
      <c r="LN241" s="74"/>
      <c r="LO241" s="74"/>
      <c r="LP241" s="74"/>
      <c r="LQ241" s="74"/>
      <c r="LR241" s="74"/>
      <c r="LS241" s="74"/>
      <c r="LT241" s="74"/>
      <c r="LU241" s="74"/>
      <c r="LV241" s="74"/>
      <c r="LW241" s="74"/>
      <c r="LX241" s="74"/>
      <c r="LY241" s="74"/>
      <c r="LZ241" s="74"/>
    </row>
    <row r="242" spans="1:434" ht="17" thickBot="1">
      <c r="A242" s="319"/>
      <c r="B242" s="321"/>
      <c r="C242" s="307"/>
      <c r="D242" s="307"/>
      <c r="E242" s="58" t="s">
        <v>68</v>
      </c>
      <c r="F242" s="310"/>
      <c r="G242" s="99"/>
      <c r="H242" s="99"/>
      <c r="I242" s="59"/>
      <c r="J242" s="60"/>
      <c r="K242" s="61"/>
      <c r="L242" s="60"/>
      <c r="M242" s="61"/>
      <c r="N242" s="60">
        <v>25.6</v>
      </c>
      <c r="O242" s="61"/>
      <c r="P242" s="61"/>
      <c r="Q242" s="61"/>
      <c r="R242" s="61"/>
      <c r="S242" s="60"/>
      <c r="T242" s="60"/>
      <c r="U242" s="60"/>
      <c r="V242" s="61"/>
      <c r="W242" s="61"/>
      <c r="X242" s="61"/>
      <c r="Y242" s="60"/>
      <c r="Z242" s="60"/>
      <c r="AA242" s="61"/>
      <c r="AB242" s="60"/>
      <c r="AC242" s="61"/>
      <c r="AD242" s="44">
        <v>24.5</v>
      </c>
      <c r="AE242" s="60"/>
      <c r="AF242" s="61"/>
      <c r="AG242" s="60">
        <v>43.6</v>
      </c>
      <c r="AH242" s="61"/>
      <c r="AI242" s="61"/>
      <c r="AJ242" s="60"/>
      <c r="AK242" s="62"/>
      <c r="AL242" s="62"/>
      <c r="AM242" s="62"/>
      <c r="AN242" s="63">
        <v>39.9</v>
      </c>
      <c r="AO242" s="62"/>
      <c r="AP242" s="62"/>
      <c r="AQ242" s="63">
        <v>0.9</v>
      </c>
      <c r="AR242" s="62"/>
      <c r="AS242" s="62"/>
      <c r="AT242" s="62"/>
      <c r="AU242" s="62"/>
      <c r="AV242" s="63">
        <v>15.2</v>
      </c>
      <c r="AW242" s="62"/>
      <c r="AX242" s="62"/>
      <c r="AY242" s="63"/>
      <c r="AZ242" s="63"/>
      <c r="BA242" s="64">
        <v>3.1</v>
      </c>
      <c r="BC242" s="319"/>
      <c r="BD242">
        <v>0</v>
      </c>
      <c r="BE242" s="65" t="e">
        <f t="shared" si="304"/>
        <v>#N/A</v>
      </c>
      <c r="BF242" s="65" t="e">
        <f t="shared" si="304"/>
        <v>#N/A</v>
      </c>
      <c r="BG242" s="65" t="e">
        <f t="shared" si="304"/>
        <v>#N/A</v>
      </c>
      <c r="BH242" s="66" t="e">
        <f t="shared" si="304"/>
        <v>#N/A</v>
      </c>
      <c r="BI242" s="66" t="e">
        <f t="shared" si="304"/>
        <v>#N/A</v>
      </c>
      <c r="BJ242" s="66" t="e">
        <f t="shared" si="304"/>
        <v>#N/A</v>
      </c>
      <c r="BK242" s="66" t="e">
        <f t="shared" si="304"/>
        <v>#N/A</v>
      </c>
      <c r="BL242" s="66">
        <f t="shared" si="304"/>
        <v>25.6</v>
      </c>
      <c r="BM242" s="66" t="e">
        <f t="shared" si="304"/>
        <v>#N/A</v>
      </c>
      <c r="BN242" s="66" t="e">
        <f t="shared" si="304"/>
        <v>#N/A</v>
      </c>
      <c r="BO242" s="66" t="e">
        <f t="shared" si="304"/>
        <v>#N/A</v>
      </c>
      <c r="BP242" s="66" t="e">
        <f t="shared" si="304"/>
        <v>#N/A</v>
      </c>
      <c r="BQ242" s="66" t="e">
        <f t="shared" si="304"/>
        <v>#N/A</v>
      </c>
      <c r="BR242" s="66" t="e">
        <f t="shared" si="304"/>
        <v>#N/A</v>
      </c>
      <c r="BS242" s="66" t="e">
        <f t="shared" si="304"/>
        <v>#N/A</v>
      </c>
      <c r="BT242" s="66" t="e">
        <f t="shared" si="304"/>
        <v>#N/A</v>
      </c>
      <c r="BU242" s="66" t="e">
        <f t="shared" si="305"/>
        <v>#N/A</v>
      </c>
      <c r="BV242" s="66" t="e">
        <f t="shared" si="305"/>
        <v>#N/A</v>
      </c>
      <c r="BW242" s="66" t="e">
        <f t="shared" si="305"/>
        <v>#N/A</v>
      </c>
      <c r="BX242" s="66" t="e">
        <f t="shared" si="305"/>
        <v>#N/A</v>
      </c>
      <c r="BY242" s="66" t="e">
        <f t="shared" si="305"/>
        <v>#N/A</v>
      </c>
      <c r="BZ242" s="66" t="e">
        <f t="shared" si="305"/>
        <v>#N/A</v>
      </c>
      <c r="CA242" s="66" t="e">
        <f t="shared" si="305"/>
        <v>#N/A</v>
      </c>
      <c r="CB242" s="66">
        <f t="shared" si="305"/>
        <v>24.5</v>
      </c>
      <c r="CC242" s="66" t="e">
        <f t="shared" si="305"/>
        <v>#N/A</v>
      </c>
      <c r="CD242" s="66" t="e">
        <f t="shared" si="305"/>
        <v>#N/A</v>
      </c>
      <c r="CE242" s="66">
        <f t="shared" si="305"/>
        <v>43.6</v>
      </c>
      <c r="CF242" s="66" t="e">
        <f t="shared" si="305"/>
        <v>#N/A</v>
      </c>
      <c r="CG242" s="66" t="e">
        <f t="shared" si="305"/>
        <v>#N/A</v>
      </c>
      <c r="CH242" s="66" t="e">
        <f t="shared" si="305"/>
        <v>#N/A</v>
      </c>
      <c r="CI242" s="66" t="e">
        <f t="shared" si="305"/>
        <v>#N/A</v>
      </c>
      <c r="CJ242" s="66" t="e">
        <f t="shared" si="305"/>
        <v>#N/A</v>
      </c>
      <c r="CK242" s="66" t="e">
        <f t="shared" si="306"/>
        <v>#N/A</v>
      </c>
      <c r="CL242" s="66">
        <f t="shared" si="306"/>
        <v>39.9</v>
      </c>
      <c r="CM242" s="66" t="e">
        <f t="shared" si="306"/>
        <v>#N/A</v>
      </c>
      <c r="CN242" s="66" t="e">
        <f t="shared" si="306"/>
        <v>#N/A</v>
      </c>
      <c r="CO242" s="66">
        <f t="shared" si="306"/>
        <v>0.9</v>
      </c>
      <c r="CP242" s="66" t="e">
        <f t="shared" si="306"/>
        <v>#N/A</v>
      </c>
      <c r="CQ242" s="66" t="e">
        <f t="shared" si="306"/>
        <v>#N/A</v>
      </c>
      <c r="CR242" s="66" t="e">
        <f t="shared" si="306"/>
        <v>#N/A</v>
      </c>
      <c r="CS242" s="66" t="e">
        <f t="shared" si="306"/>
        <v>#N/A</v>
      </c>
      <c r="CT242" s="66">
        <f t="shared" si="306"/>
        <v>15.2</v>
      </c>
      <c r="CU242" s="66" t="e">
        <f t="shared" si="306"/>
        <v>#N/A</v>
      </c>
      <c r="CV242" s="66" t="e">
        <f t="shared" si="306"/>
        <v>#N/A</v>
      </c>
      <c r="CW242" s="66" t="e">
        <f t="shared" si="306"/>
        <v>#N/A</v>
      </c>
      <c r="CX242" s="66" t="e">
        <f t="shared" si="306"/>
        <v>#N/A</v>
      </c>
      <c r="CY242" s="66">
        <f t="shared" si="306"/>
        <v>3.1</v>
      </c>
      <c r="CZ242" s="66" t="e">
        <f>IF(#REF!="",NA(),#REF!)</f>
        <v>#REF!</v>
      </c>
      <c r="DA242" s="66" t="e">
        <f>IF(#REF!="",NA(),#REF!)</f>
        <v>#REF!</v>
      </c>
      <c r="DB242" s="66" t="e">
        <f>IF(#REF!="",NA(),#REF!)</f>
        <v>#REF!</v>
      </c>
      <c r="DC242" s="66" t="e">
        <f>IF(#REF!="",NA(),#REF!)</f>
        <v>#REF!</v>
      </c>
      <c r="DD242" s="66" t="e">
        <f>IF(#REF!="",NA(),#REF!)</f>
        <v>#REF!</v>
      </c>
      <c r="DE242" s="66" t="e">
        <f>IF(#REF!="",NA(),#REF!)</f>
        <v>#REF!</v>
      </c>
      <c r="DF242" s="66" t="e">
        <f>IF(#REF!="",NA(),#REF!)</f>
        <v>#REF!</v>
      </c>
      <c r="DG242" s="66" t="e">
        <f>IF(#REF!="",NA(),#REF!)</f>
        <v>#REF!</v>
      </c>
      <c r="DH242" s="66" t="e">
        <f>IF(#REF!="",NA(),#REF!)</f>
        <v>#REF!</v>
      </c>
      <c r="DI242" s="66" t="e">
        <f>IF(#REF!="",NA(),#REF!)</f>
        <v>#REF!</v>
      </c>
      <c r="DJ242" s="66" t="e">
        <f>IF(#REF!="",NA(),#REF!)</f>
        <v>#REF!</v>
      </c>
      <c r="DK242" s="66" t="e">
        <f>IF(#REF!="",NA(),#REF!)</f>
        <v>#REF!</v>
      </c>
      <c r="DL242" s="66" t="e">
        <f>IF(#REF!="",NA(),#REF!)</f>
        <v>#REF!</v>
      </c>
      <c r="DM242" s="66" t="e">
        <f>IF(#REF!="",NA(),#REF!)</f>
        <v>#REF!</v>
      </c>
      <c r="DN242" s="66" t="e">
        <f>IF(#REF!="",NA(),#REF!)</f>
        <v>#REF!</v>
      </c>
      <c r="DO242" s="66" t="e">
        <f>IF(#REF!="",NA(),#REF!)</f>
        <v>#REF!</v>
      </c>
      <c r="DP242" s="66" t="e">
        <f>IF(#REF!="",NA(),#REF!)</f>
        <v>#REF!</v>
      </c>
      <c r="DQ242" s="66" t="e">
        <f>IF(#REF!="",NA(),#REF!)</f>
        <v>#REF!</v>
      </c>
      <c r="DR242" s="66" t="e">
        <f>IF(#REF!="",NA(),#REF!)</f>
        <v>#REF!</v>
      </c>
      <c r="DS242" s="66" t="e">
        <f>IF(#REF!="",NA(),#REF!)</f>
        <v>#REF!</v>
      </c>
      <c r="DT242" s="66" t="e">
        <f>IF(#REF!="",NA(),#REF!)</f>
        <v>#REF!</v>
      </c>
      <c r="DU242" s="66" t="e">
        <f>IF(#REF!="",NA(),#REF!)</f>
        <v>#REF!</v>
      </c>
      <c r="DV242" s="66" t="e">
        <f>IF(#REF!="",NA(),#REF!)</f>
        <v>#REF!</v>
      </c>
      <c r="DW242" s="66" t="e">
        <f>IF(#REF!="",NA(),#REF!)</f>
        <v>#REF!</v>
      </c>
      <c r="DX242" s="67" t="e">
        <f>IF(#REF!="",NA(),#REF!)</f>
        <v>#REF!</v>
      </c>
      <c r="DY242" s="304"/>
      <c r="DZ242" s="324"/>
      <c r="EA242" s="68"/>
      <c r="EB242" s="58" t="s">
        <v>69</v>
      </c>
      <c r="EC242" s="310"/>
      <c r="ED242" s="312"/>
      <c r="EE242" s="313"/>
      <c r="EF242" s="313"/>
      <c r="EG242" s="313"/>
      <c r="EH242" s="313"/>
      <c r="EI242" s="313"/>
      <c r="EJ242" s="53" t="str">
        <f t="shared" si="284"/>
        <v/>
      </c>
      <c r="EK242" s="53" t="str">
        <f t="shared" si="284"/>
        <v/>
      </c>
      <c r="EL242" s="70" t="str">
        <f t="shared" si="284"/>
        <v/>
      </c>
      <c r="EM242" t="str">
        <f t="shared" si="284"/>
        <v/>
      </c>
      <c r="EN242" t="str">
        <f t="shared" si="284"/>
        <v/>
      </c>
      <c r="EO242" t="str">
        <f t="shared" si="284"/>
        <v/>
      </c>
      <c r="EP242" t="str">
        <f t="shared" si="284"/>
        <v/>
      </c>
      <c r="EQ242">
        <f t="shared" si="284"/>
        <v>25.6</v>
      </c>
      <c r="ER242" t="str">
        <f t="shared" si="284"/>
        <v/>
      </c>
      <c r="ES242" t="str">
        <f t="shared" si="284"/>
        <v/>
      </c>
      <c r="ET242" t="str">
        <f t="shared" si="281"/>
        <v/>
      </c>
      <c r="EU242" t="str">
        <f t="shared" si="281"/>
        <v/>
      </c>
      <c r="EV242" t="str">
        <f t="shared" si="281"/>
        <v/>
      </c>
      <c r="EW242" t="str">
        <f t="shared" si="281"/>
        <v/>
      </c>
      <c r="EX242" t="str">
        <f t="shared" si="281"/>
        <v/>
      </c>
      <c r="EY242" t="str">
        <f t="shared" si="281"/>
        <v/>
      </c>
      <c r="EZ242" t="str">
        <f t="shared" si="281"/>
        <v/>
      </c>
      <c r="FA242" t="str">
        <f t="shared" si="281"/>
        <v/>
      </c>
      <c r="FB242" t="str">
        <f t="shared" si="281"/>
        <v/>
      </c>
      <c r="FC242" t="str">
        <f t="shared" si="281"/>
        <v/>
      </c>
      <c r="FD242" t="str">
        <f t="shared" si="281"/>
        <v/>
      </c>
      <c r="FE242" t="str">
        <f t="shared" si="301"/>
        <v/>
      </c>
      <c r="FF242" t="str">
        <f t="shared" si="301"/>
        <v/>
      </c>
      <c r="FG242">
        <f t="shared" si="301"/>
        <v>24.5</v>
      </c>
      <c r="FH242" t="str">
        <f t="shared" si="301"/>
        <v/>
      </c>
      <c r="FI242" t="str">
        <f t="shared" si="301"/>
        <v/>
      </c>
      <c r="FJ242">
        <f t="shared" si="301"/>
        <v>43.6</v>
      </c>
      <c r="FK242" t="str">
        <f t="shared" si="301"/>
        <v/>
      </c>
      <c r="FL242" t="str">
        <f t="shared" si="301"/>
        <v/>
      </c>
      <c r="FM242" t="str">
        <f t="shared" si="301"/>
        <v/>
      </c>
      <c r="FN242" t="str">
        <f t="shared" si="301"/>
        <v/>
      </c>
      <c r="FO242" t="str">
        <f t="shared" si="301"/>
        <v/>
      </c>
      <c r="FP242" t="str">
        <f t="shared" si="292"/>
        <v/>
      </c>
      <c r="FQ242">
        <f t="shared" si="292"/>
        <v>39.9</v>
      </c>
      <c r="FR242" t="str">
        <f t="shared" si="292"/>
        <v/>
      </c>
      <c r="FS242" t="str">
        <f t="shared" si="292"/>
        <v/>
      </c>
      <c r="FT242">
        <f t="shared" si="292"/>
        <v>0.9</v>
      </c>
      <c r="FU242" t="str">
        <f t="shared" si="292"/>
        <v/>
      </c>
      <c r="FV242" t="str">
        <f t="shared" si="288"/>
        <v/>
      </c>
      <c r="FW242" t="str">
        <f t="shared" si="288"/>
        <v/>
      </c>
      <c r="FX242" t="str">
        <f t="shared" si="288"/>
        <v/>
      </c>
      <c r="FY242">
        <f t="shared" si="288"/>
        <v>15.2</v>
      </c>
      <c r="FZ242" t="str">
        <f t="shared" si="288"/>
        <v/>
      </c>
      <c r="GA242" t="str">
        <f t="shared" si="288"/>
        <v/>
      </c>
      <c r="GB242" t="str">
        <f t="shared" si="288"/>
        <v/>
      </c>
      <c r="GC242" t="str">
        <f t="shared" si="288"/>
        <v/>
      </c>
      <c r="GD242">
        <f t="shared" si="288"/>
        <v>3.1</v>
      </c>
      <c r="GE242" t="str">
        <f t="shared" si="288"/>
        <v/>
      </c>
      <c r="GF242" t="str">
        <f t="shared" si="288"/>
        <v/>
      </c>
      <c r="GG242" t="str">
        <f t="shared" si="288"/>
        <v/>
      </c>
      <c r="GH242" t="str">
        <f t="shared" si="293"/>
        <v/>
      </c>
      <c r="GI242" t="str">
        <f t="shared" si="293"/>
        <v/>
      </c>
      <c r="GJ242" t="str">
        <f t="shared" si="293"/>
        <v/>
      </c>
      <c r="GK242" t="str">
        <f t="shared" si="293"/>
        <v/>
      </c>
      <c r="GL242" t="str">
        <f t="shared" si="293"/>
        <v/>
      </c>
      <c r="GM242" t="str">
        <f t="shared" si="293"/>
        <v/>
      </c>
      <c r="GN242" t="str">
        <f t="shared" si="293"/>
        <v/>
      </c>
      <c r="GO242" t="str">
        <f t="shared" si="293"/>
        <v/>
      </c>
      <c r="GP242" t="str">
        <f t="shared" si="293"/>
        <v/>
      </c>
      <c r="GQ242" t="str">
        <f t="shared" si="246"/>
        <v/>
      </c>
      <c r="GR242" t="str">
        <f t="shared" si="246"/>
        <v/>
      </c>
      <c r="GS242" t="str">
        <f t="shared" si="246"/>
        <v/>
      </c>
      <c r="GT242" t="str">
        <f t="shared" si="246"/>
        <v/>
      </c>
      <c r="GU242" t="str">
        <f t="shared" si="246"/>
        <v/>
      </c>
      <c r="GV242" t="str">
        <f t="shared" si="273"/>
        <v/>
      </c>
      <c r="GW242" t="str">
        <f t="shared" si="273"/>
        <v/>
      </c>
      <c r="GX242" t="str">
        <f t="shared" si="273"/>
        <v/>
      </c>
      <c r="GY242" t="str">
        <f t="shared" si="273"/>
        <v/>
      </c>
      <c r="GZ242" t="str">
        <f t="shared" si="273"/>
        <v/>
      </c>
      <c r="HA242" t="str">
        <f t="shared" si="273"/>
        <v/>
      </c>
      <c r="HB242" t="str">
        <f t="shared" si="273"/>
        <v/>
      </c>
      <c r="HC242" s="71" t="str">
        <f t="shared" si="273"/>
        <v/>
      </c>
      <c r="HD242" s="313"/>
      <c r="HE242" s="313"/>
      <c r="HF242" s="313"/>
      <c r="HG242" s="313"/>
      <c r="HH242" s="313"/>
      <c r="HI242" s="316"/>
      <c r="HM242" s="70"/>
      <c r="KC242" s="71"/>
      <c r="KE242" s="318"/>
      <c r="KF242" s="72"/>
      <c r="KG242" s="72"/>
      <c r="KH242" s="73"/>
      <c r="KI242" s="74"/>
      <c r="KJ242" s="74"/>
      <c r="KK242" s="74"/>
      <c r="KL242" s="74"/>
      <c r="KM242" s="74"/>
      <c r="KN242" s="74"/>
      <c r="KO242" s="74"/>
      <c r="KP242" s="74"/>
      <c r="KQ242" s="74"/>
      <c r="KR242" s="74"/>
      <c r="KS242" s="74"/>
      <c r="KT242" s="74"/>
      <c r="KU242" s="74"/>
      <c r="KV242" s="74"/>
      <c r="KW242" s="74"/>
      <c r="KX242" s="74"/>
      <c r="KY242" s="74"/>
      <c r="KZ242" s="74"/>
      <c r="LA242" s="74"/>
      <c r="LB242" s="74"/>
      <c r="LC242" s="74"/>
      <c r="LD242" s="74"/>
      <c r="LE242" s="74"/>
      <c r="LF242" s="74"/>
      <c r="LG242" s="74"/>
      <c r="LH242" s="74"/>
      <c r="LI242" s="74"/>
      <c r="LJ242" s="74"/>
      <c r="LK242" s="74"/>
      <c r="LL242" s="74"/>
      <c r="LM242" s="74"/>
      <c r="LN242" s="74"/>
      <c r="LO242" s="74"/>
      <c r="LP242" s="74"/>
      <c r="LQ242" s="74"/>
      <c r="LR242" s="74"/>
      <c r="LS242" s="74"/>
      <c r="LT242" s="74"/>
      <c r="LU242" s="74"/>
      <c r="LV242" s="74"/>
      <c r="LW242" s="74"/>
      <c r="LX242" s="74"/>
      <c r="LY242" s="74"/>
      <c r="LZ242" s="74"/>
    </row>
    <row r="243" spans="1:434" ht="17" thickBot="1">
      <c r="A243" s="319"/>
      <c r="B243" s="321"/>
      <c r="C243" s="307"/>
      <c r="D243" s="307"/>
      <c r="E243" s="58" t="s">
        <v>70</v>
      </c>
      <c r="F243" s="310"/>
      <c r="G243" s="99"/>
      <c r="H243" s="99"/>
      <c r="I243" s="59"/>
      <c r="J243" s="60"/>
      <c r="K243" s="61"/>
      <c r="L243" s="60"/>
      <c r="M243" s="61"/>
      <c r="N243" s="60">
        <v>5</v>
      </c>
      <c r="O243" s="61"/>
      <c r="P243" s="61"/>
      <c r="Q243" s="61"/>
      <c r="R243" s="61"/>
      <c r="S243" s="60"/>
      <c r="T243" s="60"/>
      <c r="U243" s="60"/>
      <c r="V243" s="61"/>
      <c r="W243" s="61"/>
      <c r="X243" s="61"/>
      <c r="Y243" s="60"/>
      <c r="Z243" s="60"/>
      <c r="AA243" s="61"/>
      <c r="AB243" s="60"/>
      <c r="AC243" s="61"/>
      <c r="AD243" s="44">
        <v>4.6500000000000004</v>
      </c>
      <c r="AE243" s="60"/>
      <c r="AF243" s="61"/>
      <c r="AG243" s="60">
        <v>3.2</v>
      </c>
      <c r="AH243" s="61"/>
      <c r="AI243" s="61"/>
      <c r="AJ243" s="60"/>
      <c r="AK243" s="62"/>
      <c r="AL243" s="62"/>
      <c r="AM243" s="62"/>
      <c r="AN243" s="63">
        <v>3.2</v>
      </c>
      <c r="AO243" s="62"/>
      <c r="AP243" s="62"/>
      <c r="AQ243" s="63">
        <v>19</v>
      </c>
      <c r="AR243" s="62"/>
      <c r="AS243" s="62"/>
      <c r="AT243" s="62"/>
      <c r="AU243" s="62"/>
      <c r="AV243" s="63">
        <v>13.8</v>
      </c>
      <c r="AW243" s="62"/>
      <c r="AX243" s="62"/>
      <c r="AY243" s="63"/>
      <c r="AZ243" s="63"/>
      <c r="BA243" s="64">
        <v>8.1999999999999993</v>
      </c>
      <c r="BC243" s="319"/>
      <c r="BD243">
        <v>0</v>
      </c>
      <c r="BE243" s="65" t="e">
        <f t="shared" si="304"/>
        <v>#N/A</v>
      </c>
      <c r="BF243" s="65" t="e">
        <f t="shared" si="304"/>
        <v>#N/A</v>
      </c>
      <c r="BG243" s="65" t="e">
        <f t="shared" si="304"/>
        <v>#N/A</v>
      </c>
      <c r="BH243" s="66" t="e">
        <f t="shared" si="304"/>
        <v>#N/A</v>
      </c>
      <c r="BI243" s="66" t="e">
        <f t="shared" si="304"/>
        <v>#N/A</v>
      </c>
      <c r="BJ243" s="66" t="e">
        <f t="shared" si="304"/>
        <v>#N/A</v>
      </c>
      <c r="BK243" s="66" t="e">
        <f t="shared" si="304"/>
        <v>#N/A</v>
      </c>
      <c r="BL243" s="66">
        <f t="shared" si="304"/>
        <v>5</v>
      </c>
      <c r="BM243" s="66" t="e">
        <f t="shared" si="304"/>
        <v>#N/A</v>
      </c>
      <c r="BN243" s="66" t="e">
        <f t="shared" si="304"/>
        <v>#N/A</v>
      </c>
      <c r="BO243" s="66" t="e">
        <f t="shared" si="304"/>
        <v>#N/A</v>
      </c>
      <c r="BP243" s="66" t="e">
        <f t="shared" si="304"/>
        <v>#N/A</v>
      </c>
      <c r="BQ243" s="66" t="e">
        <f t="shared" si="304"/>
        <v>#N/A</v>
      </c>
      <c r="BR243" s="66" t="e">
        <f t="shared" si="304"/>
        <v>#N/A</v>
      </c>
      <c r="BS243" s="66" t="e">
        <f t="shared" si="304"/>
        <v>#N/A</v>
      </c>
      <c r="BT243" s="66" t="e">
        <f t="shared" si="304"/>
        <v>#N/A</v>
      </c>
      <c r="BU243" s="66" t="e">
        <f t="shared" si="305"/>
        <v>#N/A</v>
      </c>
      <c r="BV243" s="66" t="e">
        <f t="shared" si="305"/>
        <v>#N/A</v>
      </c>
      <c r="BW243" s="66" t="e">
        <f t="shared" si="305"/>
        <v>#N/A</v>
      </c>
      <c r="BX243" s="66" t="e">
        <f t="shared" si="305"/>
        <v>#N/A</v>
      </c>
      <c r="BY243" s="66" t="e">
        <f t="shared" si="305"/>
        <v>#N/A</v>
      </c>
      <c r="BZ243" s="66" t="e">
        <f t="shared" si="305"/>
        <v>#N/A</v>
      </c>
      <c r="CA243" s="66" t="e">
        <f t="shared" si="305"/>
        <v>#N/A</v>
      </c>
      <c r="CB243" s="66">
        <f t="shared" si="305"/>
        <v>4.6500000000000004</v>
      </c>
      <c r="CC243" s="66" t="e">
        <f t="shared" si="305"/>
        <v>#N/A</v>
      </c>
      <c r="CD243" s="66" t="e">
        <f t="shared" si="305"/>
        <v>#N/A</v>
      </c>
      <c r="CE243" s="66">
        <f t="shared" si="305"/>
        <v>3.2</v>
      </c>
      <c r="CF243" s="66" t="e">
        <f t="shared" si="305"/>
        <v>#N/A</v>
      </c>
      <c r="CG243" s="66" t="e">
        <f t="shared" si="305"/>
        <v>#N/A</v>
      </c>
      <c r="CH243" s="66" t="e">
        <f t="shared" si="305"/>
        <v>#N/A</v>
      </c>
      <c r="CI243" s="66" t="e">
        <f t="shared" si="305"/>
        <v>#N/A</v>
      </c>
      <c r="CJ243" s="66" t="e">
        <f t="shared" si="305"/>
        <v>#N/A</v>
      </c>
      <c r="CK243" s="66" t="e">
        <f t="shared" si="306"/>
        <v>#N/A</v>
      </c>
      <c r="CL243" s="66">
        <f t="shared" si="306"/>
        <v>3.2</v>
      </c>
      <c r="CM243" s="66" t="e">
        <f t="shared" si="306"/>
        <v>#N/A</v>
      </c>
      <c r="CN243" s="66" t="e">
        <f t="shared" si="306"/>
        <v>#N/A</v>
      </c>
      <c r="CO243" s="66">
        <f t="shared" si="306"/>
        <v>19</v>
      </c>
      <c r="CP243" s="66" t="e">
        <f t="shared" si="306"/>
        <v>#N/A</v>
      </c>
      <c r="CQ243" s="66" t="e">
        <f t="shared" si="306"/>
        <v>#N/A</v>
      </c>
      <c r="CR243" s="66" t="e">
        <f t="shared" si="306"/>
        <v>#N/A</v>
      </c>
      <c r="CS243" s="66" t="e">
        <f t="shared" si="306"/>
        <v>#N/A</v>
      </c>
      <c r="CT243" s="66">
        <f t="shared" si="306"/>
        <v>13.8</v>
      </c>
      <c r="CU243" s="66" t="e">
        <f t="shared" si="306"/>
        <v>#N/A</v>
      </c>
      <c r="CV243" s="66" t="e">
        <f t="shared" si="306"/>
        <v>#N/A</v>
      </c>
      <c r="CW243" s="66" t="e">
        <f t="shared" si="306"/>
        <v>#N/A</v>
      </c>
      <c r="CX243" s="66" t="e">
        <f t="shared" si="306"/>
        <v>#N/A</v>
      </c>
      <c r="CY243" s="66">
        <f t="shared" si="306"/>
        <v>8.1999999999999993</v>
      </c>
      <c r="CZ243" s="66" t="e">
        <f>IF(#REF!="",NA(),#REF!)</f>
        <v>#REF!</v>
      </c>
      <c r="DA243" s="66" t="e">
        <f>IF(#REF!="",NA(),#REF!)</f>
        <v>#REF!</v>
      </c>
      <c r="DB243" s="66" t="e">
        <f>IF(#REF!="",NA(),#REF!)</f>
        <v>#REF!</v>
      </c>
      <c r="DC243" s="66" t="e">
        <f>IF(#REF!="",NA(),#REF!)</f>
        <v>#REF!</v>
      </c>
      <c r="DD243" s="66" t="e">
        <f>IF(#REF!="",NA(),#REF!)</f>
        <v>#REF!</v>
      </c>
      <c r="DE243" s="66" t="e">
        <f>IF(#REF!="",NA(),#REF!)</f>
        <v>#REF!</v>
      </c>
      <c r="DF243" s="66" t="e">
        <f>IF(#REF!="",NA(),#REF!)</f>
        <v>#REF!</v>
      </c>
      <c r="DG243" s="66" t="e">
        <f>IF(#REF!="",NA(),#REF!)</f>
        <v>#REF!</v>
      </c>
      <c r="DH243" s="66" t="e">
        <f>IF(#REF!="",NA(),#REF!)</f>
        <v>#REF!</v>
      </c>
      <c r="DI243" s="66" t="e">
        <f>IF(#REF!="",NA(),#REF!)</f>
        <v>#REF!</v>
      </c>
      <c r="DJ243" s="66" t="e">
        <f>IF(#REF!="",NA(),#REF!)</f>
        <v>#REF!</v>
      </c>
      <c r="DK243" s="66" t="e">
        <f>IF(#REF!="",NA(),#REF!)</f>
        <v>#REF!</v>
      </c>
      <c r="DL243" s="66" t="e">
        <f>IF(#REF!="",NA(),#REF!)</f>
        <v>#REF!</v>
      </c>
      <c r="DM243" s="66" t="e">
        <f>IF(#REF!="",NA(),#REF!)</f>
        <v>#REF!</v>
      </c>
      <c r="DN243" s="66" t="e">
        <f>IF(#REF!="",NA(),#REF!)</f>
        <v>#REF!</v>
      </c>
      <c r="DO243" s="66" t="e">
        <f>IF(#REF!="",NA(),#REF!)</f>
        <v>#REF!</v>
      </c>
      <c r="DP243" s="66" t="e">
        <f>IF(#REF!="",NA(),#REF!)</f>
        <v>#REF!</v>
      </c>
      <c r="DQ243" s="66" t="e">
        <f>IF(#REF!="",NA(),#REF!)</f>
        <v>#REF!</v>
      </c>
      <c r="DR243" s="66" t="e">
        <f>IF(#REF!="",NA(),#REF!)</f>
        <v>#REF!</v>
      </c>
      <c r="DS243" s="66" t="e">
        <f>IF(#REF!="",NA(),#REF!)</f>
        <v>#REF!</v>
      </c>
      <c r="DT243" s="66" t="e">
        <f>IF(#REF!="",NA(),#REF!)</f>
        <v>#REF!</v>
      </c>
      <c r="DU243" s="66" t="e">
        <f>IF(#REF!="",NA(),#REF!)</f>
        <v>#REF!</v>
      </c>
      <c r="DV243" s="66" t="e">
        <f>IF(#REF!="",NA(),#REF!)</f>
        <v>#REF!</v>
      </c>
      <c r="DW243" s="66" t="e">
        <f>IF(#REF!="",NA(),#REF!)</f>
        <v>#REF!</v>
      </c>
      <c r="DX243" s="67" t="e">
        <f>IF(#REF!="",NA(),#REF!)</f>
        <v>#REF!</v>
      </c>
      <c r="DY243" s="304"/>
      <c r="DZ243" s="324"/>
      <c r="EA243" s="68"/>
      <c r="EB243" s="58" t="s">
        <v>70</v>
      </c>
      <c r="EC243" s="310"/>
      <c r="ED243" s="312"/>
      <c r="EE243" s="313"/>
      <c r="EF243" s="313"/>
      <c r="EG243" s="313"/>
      <c r="EH243" s="313"/>
      <c r="EI243" s="313"/>
      <c r="EJ243" s="53" t="str">
        <f t="shared" si="284"/>
        <v/>
      </c>
      <c r="EK243" s="53" t="str">
        <f t="shared" si="284"/>
        <v/>
      </c>
      <c r="EL243" s="70" t="str">
        <f t="shared" si="284"/>
        <v/>
      </c>
      <c r="EM243" t="str">
        <f t="shared" si="284"/>
        <v/>
      </c>
      <c r="EN243" t="str">
        <f t="shared" si="284"/>
        <v/>
      </c>
      <c r="EO243" t="str">
        <f t="shared" si="284"/>
        <v/>
      </c>
      <c r="EP243" t="str">
        <f t="shared" si="284"/>
        <v/>
      </c>
      <c r="EQ243">
        <f t="shared" si="284"/>
        <v>5</v>
      </c>
      <c r="ER243" t="str">
        <f t="shared" si="284"/>
        <v/>
      </c>
      <c r="ES243" t="str">
        <f t="shared" si="284"/>
        <v/>
      </c>
      <c r="ET243" t="str">
        <f t="shared" si="281"/>
        <v/>
      </c>
      <c r="EU243" t="str">
        <f t="shared" si="281"/>
        <v/>
      </c>
      <c r="EV243" t="str">
        <f t="shared" si="281"/>
        <v/>
      </c>
      <c r="EW243" t="str">
        <f t="shared" si="281"/>
        <v/>
      </c>
      <c r="EX243" t="str">
        <f t="shared" si="281"/>
        <v/>
      </c>
      <c r="EY243" t="str">
        <f t="shared" si="281"/>
        <v/>
      </c>
      <c r="EZ243" t="str">
        <f t="shared" si="281"/>
        <v/>
      </c>
      <c r="FA243" t="str">
        <f t="shared" si="281"/>
        <v/>
      </c>
      <c r="FB243" t="str">
        <f t="shared" si="281"/>
        <v/>
      </c>
      <c r="FC243" t="str">
        <f t="shared" si="281"/>
        <v/>
      </c>
      <c r="FD243" t="str">
        <f t="shared" si="281"/>
        <v/>
      </c>
      <c r="FE243" t="str">
        <f t="shared" si="301"/>
        <v/>
      </c>
      <c r="FF243" t="str">
        <f t="shared" si="301"/>
        <v/>
      </c>
      <c r="FG243">
        <f t="shared" si="301"/>
        <v>4.6500000000000004</v>
      </c>
      <c r="FH243" t="str">
        <f t="shared" si="301"/>
        <v/>
      </c>
      <c r="FI243" t="str">
        <f t="shared" si="301"/>
        <v/>
      </c>
      <c r="FJ243">
        <f t="shared" si="301"/>
        <v>3.2</v>
      </c>
      <c r="FK243" t="str">
        <f t="shared" si="301"/>
        <v/>
      </c>
      <c r="FL243" t="str">
        <f t="shared" si="301"/>
        <v/>
      </c>
      <c r="FM243" t="str">
        <f t="shared" si="301"/>
        <v/>
      </c>
      <c r="FN243" t="str">
        <f t="shared" si="301"/>
        <v/>
      </c>
      <c r="FO243" t="str">
        <f t="shared" si="301"/>
        <v/>
      </c>
      <c r="FP243" t="str">
        <f t="shared" si="292"/>
        <v/>
      </c>
      <c r="FQ243">
        <f t="shared" si="292"/>
        <v>3.2</v>
      </c>
      <c r="FR243" t="str">
        <f t="shared" si="292"/>
        <v/>
      </c>
      <c r="FS243" t="str">
        <f t="shared" si="292"/>
        <v/>
      </c>
      <c r="FT243">
        <f t="shared" si="292"/>
        <v>19</v>
      </c>
      <c r="FU243" t="str">
        <f t="shared" si="292"/>
        <v/>
      </c>
      <c r="FV243" t="str">
        <f t="shared" si="288"/>
        <v/>
      </c>
      <c r="FW243" t="str">
        <f t="shared" si="288"/>
        <v/>
      </c>
      <c r="FX243" t="str">
        <f t="shared" si="288"/>
        <v/>
      </c>
      <c r="FY243">
        <f t="shared" si="288"/>
        <v>13.8</v>
      </c>
      <c r="FZ243" t="str">
        <f t="shared" si="288"/>
        <v/>
      </c>
      <c r="GA243" t="str">
        <f t="shared" si="288"/>
        <v/>
      </c>
      <c r="GB243" t="str">
        <f t="shared" si="288"/>
        <v/>
      </c>
      <c r="GC243" t="str">
        <f t="shared" si="288"/>
        <v/>
      </c>
      <c r="GD243">
        <f t="shared" si="288"/>
        <v>8.1999999999999993</v>
      </c>
      <c r="GE243" t="str">
        <f t="shared" si="288"/>
        <v/>
      </c>
      <c r="GF243" t="str">
        <f t="shared" si="288"/>
        <v/>
      </c>
      <c r="GG243" t="str">
        <f t="shared" si="288"/>
        <v/>
      </c>
      <c r="GH243" t="str">
        <f t="shared" si="293"/>
        <v/>
      </c>
      <c r="GI243" t="str">
        <f t="shared" si="293"/>
        <v/>
      </c>
      <c r="GJ243" t="str">
        <f t="shared" si="293"/>
        <v/>
      </c>
      <c r="GK243" t="str">
        <f t="shared" si="293"/>
        <v/>
      </c>
      <c r="GL243" t="str">
        <f t="shared" si="293"/>
        <v/>
      </c>
      <c r="GM243" t="str">
        <f t="shared" si="293"/>
        <v/>
      </c>
      <c r="GN243" t="str">
        <f t="shared" si="293"/>
        <v/>
      </c>
      <c r="GO243" t="str">
        <f t="shared" si="293"/>
        <v/>
      </c>
      <c r="GP243" t="str">
        <f t="shared" si="293"/>
        <v/>
      </c>
      <c r="GQ243" t="str">
        <f t="shared" si="246"/>
        <v/>
      </c>
      <c r="GR243" t="str">
        <f t="shared" si="246"/>
        <v/>
      </c>
      <c r="GS243" t="str">
        <f t="shared" si="246"/>
        <v/>
      </c>
      <c r="GT243" t="str">
        <f t="shared" si="246"/>
        <v/>
      </c>
      <c r="GU243" t="str">
        <f t="shared" si="246"/>
        <v/>
      </c>
      <c r="GV243" t="str">
        <f t="shared" si="273"/>
        <v/>
      </c>
      <c r="GW243" t="str">
        <f t="shared" si="273"/>
        <v/>
      </c>
      <c r="GX243" t="str">
        <f t="shared" si="273"/>
        <v/>
      </c>
      <c r="GY243" t="str">
        <f t="shared" si="273"/>
        <v/>
      </c>
      <c r="GZ243" t="str">
        <f t="shared" si="273"/>
        <v/>
      </c>
      <c r="HA243" t="str">
        <f t="shared" si="273"/>
        <v/>
      </c>
      <c r="HB243" t="str">
        <f t="shared" si="273"/>
        <v/>
      </c>
      <c r="HC243" s="71" t="str">
        <f t="shared" si="273"/>
        <v/>
      </c>
      <c r="HD243" s="313"/>
      <c r="HE243" s="313"/>
      <c r="HF243" s="313"/>
      <c r="HG243" s="313"/>
      <c r="HH243" s="313"/>
      <c r="HI243" s="316"/>
      <c r="HM243" s="70"/>
      <c r="KC243" s="71"/>
      <c r="KE243" s="318"/>
      <c r="KF243" s="72"/>
      <c r="KG243" s="72"/>
      <c r="KH243" s="73"/>
      <c r="KI243" s="74"/>
      <c r="KJ243" s="74"/>
      <c r="KK243" s="74"/>
      <c r="KL243" s="74"/>
      <c r="KM243" s="74"/>
      <c r="KN243" s="74"/>
      <c r="KO243" s="74"/>
      <c r="KP243" s="74"/>
      <c r="KQ243" s="74"/>
      <c r="KR243" s="74"/>
      <c r="KS243" s="74"/>
      <c r="KT243" s="74"/>
      <c r="KU243" s="74"/>
      <c r="KV243" s="74"/>
      <c r="KW243" s="74"/>
      <c r="KX243" s="74"/>
      <c r="KY243" s="74"/>
      <c r="KZ243" s="74"/>
      <c r="LA243" s="74"/>
      <c r="LB243" s="74"/>
      <c r="LC243" s="74"/>
      <c r="LD243" s="74"/>
      <c r="LE243" s="74"/>
      <c r="LF243" s="74"/>
      <c r="LG243" s="74"/>
      <c r="LH243" s="74"/>
      <c r="LI243" s="74"/>
      <c r="LJ243" s="74"/>
      <c r="LK243" s="74"/>
      <c r="LL243" s="74"/>
      <c r="LM243" s="74"/>
      <c r="LN243" s="74"/>
      <c r="LO243" s="74"/>
      <c r="LP243" s="74"/>
      <c r="LQ243" s="74"/>
      <c r="LR243" s="74"/>
      <c r="LS243" s="74"/>
      <c r="LT243" s="74"/>
      <c r="LU243" s="74"/>
      <c r="LV243" s="74"/>
      <c r="LW243" s="74"/>
      <c r="LX243" s="74"/>
      <c r="LY243" s="74"/>
      <c r="LZ243" s="74"/>
    </row>
    <row r="244" spans="1:434" ht="17" thickBot="1">
      <c r="A244" s="319"/>
      <c r="B244" s="321"/>
      <c r="C244" s="308"/>
      <c r="D244" s="308"/>
      <c r="E244" s="94" t="s">
        <v>3</v>
      </c>
      <c r="F244" s="311"/>
      <c r="G244" s="100"/>
      <c r="H244" s="100"/>
      <c r="I244" s="95"/>
      <c r="J244" s="79"/>
      <c r="K244" s="80"/>
      <c r="L244" s="79"/>
      <c r="M244" s="80"/>
      <c r="N244" s="79">
        <v>69</v>
      </c>
      <c r="O244" s="80"/>
      <c r="P244" s="80"/>
      <c r="Q244" s="80"/>
      <c r="R244" s="80"/>
      <c r="S244" s="79"/>
      <c r="T244" s="79"/>
      <c r="U244" s="79"/>
      <c r="V244" s="80"/>
      <c r="W244" s="80"/>
      <c r="X244" s="80"/>
      <c r="Y244" s="79"/>
      <c r="Z244" s="79"/>
      <c r="AA244" s="80"/>
      <c r="AB244" s="79"/>
      <c r="AC244" s="80"/>
      <c r="AD244" s="44">
        <v>70.349999999999994</v>
      </c>
      <c r="AE244" s="79"/>
      <c r="AF244" s="80"/>
      <c r="AG244" s="79">
        <v>57.4</v>
      </c>
      <c r="AH244" s="80"/>
      <c r="AI244" s="80"/>
      <c r="AJ244" s="79"/>
      <c r="AK244" s="96"/>
      <c r="AL244" s="96"/>
      <c r="AM244" s="96"/>
      <c r="AN244" s="97">
        <v>51.8</v>
      </c>
      <c r="AO244" s="96"/>
      <c r="AP244" s="96"/>
      <c r="AQ244" s="97">
        <v>80</v>
      </c>
      <c r="AR244" s="96"/>
      <c r="AS244" s="96"/>
      <c r="AT244" s="96"/>
      <c r="AU244" s="96"/>
      <c r="AV244" s="97">
        <v>70.8</v>
      </c>
      <c r="AW244" s="96"/>
      <c r="AX244" s="96"/>
      <c r="AY244" s="97"/>
      <c r="AZ244" s="97"/>
      <c r="BA244" s="98">
        <v>78.7</v>
      </c>
      <c r="BC244" s="319"/>
      <c r="BD244">
        <v>0</v>
      </c>
      <c r="BE244" s="84" t="e">
        <f t="shared" si="304"/>
        <v>#N/A</v>
      </c>
      <c r="BF244" s="84" t="e">
        <f t="shared" si="304"/>
        <v>#N/A</v>
      </c>
      <c r="BG244" s="84" t="e">
        <f t="shared" si="304"/>
        <v>#N/A</v>
      </c>
      <c r="BH244" s="85" t="e">
        <f t="shared" si="304"/>
        <v>#N/A</v>
      </c>
      <c r="BI244" s="85" t="e">
        <f t="shared" si="304"/>
        <v>#N/A</v>
      </c>
      <c r="BJ244" s="85" t="e">
        <f t="shared" si="304"/>
        <v>#N/A</v>
      </c>
      <c r="BK244" s="85" t="e">
        <f t="shared" si="304"/>
        <v>#N/A</v>
      </c>
      <c r="BL244" s="85">
        <f t="shared" si="304"/>
        <v>69</v>
      </c>
      <c r="BM244" s="85" t="e">
        <f t="shared" si="304"/>
        <v>#N/A</v>
      </c>
      <c r="BN244" s="85" t="e">
        <f t="shared" si="304"/>
        <v>#N/A</v>
      </c>
      <c r="BO244" s="85" t="e">
        <f t="shared" si="304"/>
        <v>#N/A</v>
      </c>
      <c r="BP244" s="85" t="e">
        <f t="shared" si="304"/>
        <v>#N/A</v>
      </c>
      <c r="BQ244" s="85" t="e">
        <f t="shared" si="304"/>
        <v>#N/A</v>
      </c>
      <c r="BR244" s="85" t="e">
        <f t="shared" si="304"/>
        <v>#N/A</v>
      </c>
      <c r="BS244" s="85" t="e">
        <f t="shared" si="304"/>
        <v>#N/A</v>
      </c>
      <c r="BT244" s="85" t="e">
        <f t="shared" si="304"/>
        <v>#N/A</v>
      </c>
      <c r="BU244" s="85" t="e">
        <f t="shared" si="305"/>
        <v>#N/A</v>
      </c>
      <c r="BV244" s="85" t="e">
        <f t="shared" si="305"/>
        <v>#N/A</v>
      </c>
      <c r="BW244" s="85" t="e">
        <f t="shared" si="305"/>
        <v>#N/A</v>
      </c>
      <c r="BX244" s="85" t="e">
        <f t="shared" si="305"/>
        <v>#N/A</v>
      </c>
      <c r="BY244" s="85" t="e">
        <f t="shared" si="305"/>
        <v>#N/A</v>
      </c>
      <c r="BZ244" s="85" t="e">
        <f t="shared" si="305"/>
        <v>#N/A</v>
      </c>
      <c r="CA244" s="85" t="e">
        <f t="shared" si="305"/>
        <v>#N/A</v>
      </c>
      <c r="CB244" s="85">
        <f t="shared" si="305"/>
        <v>70.349999999999994</v>
      </c>
      <c r="CC244" s="85" t="e">
        <f t="shared" si="305"/>
        <v>#N/A</v>
      </c>
      <c r="CD244" s="85" t="e">
        <f t="shared" si="305"/>
        <v>#N/A</v>
      </c>
      <c r="CE244" s="85">
        <f t="shared" si="305"/>
        <v>57.4</v>
      </c>
      <c r="CF244" s="85" t="e">
        <f t="shared" si="305"/>
        <v>#N/A</v>
      </c>
      <c r="CG244" s="85" t="e">
        <f t="shared" si="305"/>
        <v>#N/A</v>
      </c>
      <c r="CH244" s="85" t="e">
        <f t="shared" si="305"/>
        <v>#N/A</v>
      </c>
      <c r="CI244" s="85" t="e">
        <f t="shared" si="305"/>
        <v>#N/A</v>
      </c>
      <c r="CJ244" s="85" t="e">
        <f t="shared" si="305"/>
        <v>#N/A</v>
      </c>
      <c r="CK244" s="85" t="e">
        <f t="shared" si="306"/>
        <v>#N/A</v>
      </c>
      <c r="CL244" s="85">
        <f t="shared" si="306"/>
        <v>51.8</v>
      </c>
      <c r="CM244" s="85" t="e">
        <f t="shared" si="306"/>
        <v>#N/A</v>
      </c>
      <c r="CN244" s="85" t="e">
        <f t="shared" si="306"/>
        <v>#N/A</v>
      </c>
      <c r="CO244" s="85">
        <f t="shared" si="306"/>
        <v>80</v>
      </c>
      <c r="CP244" s="85" t="e">
        <f t="shared" si="306"/>
        <v>#N/A</v>
      </c>
      <c r="CQ244" s="85" t="e">
        <f t="shared" si="306"/>
        <v>#N/A</v>
      </c>
      <c r="CR244" s="85" t="e">
        <f t="shared" si="306"/>
        <v>#N/A</v>
      </c>
      <c r="CS244" s="85" t="e">
        <f t="shared" si="306"/>
        <v>#N/A</v>
      </c>
      <c r="CT244" s="85">
        <f t="shared" si="306"/>
        <v>70.8</v>
      </c>
      <c r="CU244" s="85" t="e">
        <f t="shared" si="306"/>
        <v>#N/A</v>
      </c>
      <c r="CV244" s="85" t="e">
        <f t="shared" si="306"/>
        <v>#N/A</v>
      </c>
      <c r="CW244" s="85" t="e">
        <f t="shared" si="306"/>
        <v>#N/A</v>
      </c>
      <c r="CX244" s="85" t="e">
        <f t="shared" si="306"/>
        <v>#N/A</v>
      </c>
      <c r="CY244" s="85">
        <f t="shared" si="306"/>
        <v>78.7</v>
      </c>
      <c r="CZ244" s="85" t="e">
        <f>IF(#REF!="",NA(),#REF!)</f>
        <v>#REF!</v>
      </c>
      <c r="DA244" s="85" t="e">
        <f>IF(#REF!="",NA(),#REF!)</f>
        <v>#REF!</v>
      </c>
      <c r="DB244" s="85" t="e">
        <f>IF(#REF!="",NA(),#REF!)</f>
        <v>#REF!</v>
      </c>
      <c r="DC244" s="85" t="e">
        <f>IF(#REF!="",NA(),#REF!)</f>
        <v>#REF!</v>
      </c>
      <c r="DD244" s="85" t="e">
        <f>IF(#REF!="",NA(),#REF!)</f>
        <v>#REF!</v>
      </c>
      <c r="DE244" s="85" t="e">
        <f>IF(#REF!="",NA(),#REF!)</f>
        <v>#REF!</v>
      </c>
      <c r="DF244" s="85" t="e">
        <f>IF(#REF!="",NA(),#REF!)</f>
        <v>#REF!</v>
      </c>
      <c r="DG244" s="85" t="e">
        <f>IF(#REF!="",NA(),#REF!)</f>
        <v>#REF!</v>
      </c>
      <c r="DH244" s="85" t="e">
        <f>IF(#REF!="",NA(),#REF!)</f>
        <v>#REF!</v>
      </c>
      <c r="DI244" s="85" t="e">
        <f>IF(#REF!="",NA(),#REF!)</f>
        <v>#REF!</v>
      </c>
      <c r="DJ244" s="85" t="e">
        <f>IF(#REF!="",NA(),#REF!)</f>
        <v>#REF!</v>
      </c>
      <c r="DK244" s="85" t="e">
        <f>IF(#REF!="",NA(),#REF!)</f>
        <v>#REF!</v>
      </c>
      <c r="DL244" s="85" t="e">
        <f>IF(#REF!="",NA(),#REF!)</f>
        <v>#REF!</v>
      </c>
      <c r="DM244" s="85" t="e">
        <f>IF(#REF!="",NA(),#REF!)</f>
        <v>#REF!</v>
      </c>
      <c r="DN244" s="85" t="e">
        <f>IF(#REF!="",NA(),#REF!)</f>
        <v>#REF!</v>
      </c>
      <c r="DO244" s="85" t="e">
        <f>IF(#REF!="",NA(),#REF!)</f>
        <v>#REF!</v>
      </c>
      <c r="DP244" s="85" t="e">
        <f>IF(#REF!="",NA(),#REF!)</f>
        <v>#REF!</v>
      </c>
      <c r="DQ244" s="85" t="e">
        <f>IF(#REF!="",NA(),#REF!)</f>
        <v>#REF!</v>
      </c>
      <c r="DR244" s="85" t="e">
        <f>IF(#REF!="",NA(),#REF!)</f>
        <v>#REF!</v>
      </c>
      <c r="DS244" s="85" t="e">
        <f>IF(#REF!="",NA(),#REF!)</f>
        <v>#REF!</v>
      </c>
      <c r="DT244" s="85" t="e">
        <f>IF(#REF!="",NA(),#REF!)</f>
        <v>#REF!</v>
      </c>
      <c r="DU244" s="85" t="e">
        <f>IF(#REF!="",NA(),#REF!)</f>
        <v>#REF!</v>
      </c>
      <c r="DV244" s="85" t="e">
        <f>IF(#REF!="",NA(),#REF!)</f>
        <v>#REF!</v>
      </c>
      <c r="DW244" s="85" t="e">
        <f>IF(#REF!="",NA(),#REF!)</f>
        <v>#REF!</v>
      </c>
      <c r="DX244" s="86" t="e">
        <f>IF(#REF!="",NA(),#REF!)</f>
        <v>#REF!</v>
      </c>
      <c r="DY244" s="305"/>
      <c r="DZ244" s="325"/>
      <c r="EA244" s="87"/>
      <c r="EB244" s="58" t="s">
        <v>3</v>
      </c>
      <c r="EC244" s="311"/>
      <c r="ED244" s="312"/>
      <c r="EE244" s="313"/>
      <c r="EF244" s="313"/>
      <c r="EG244" s="313"/>
      <c r="EH244" s="313"/>
      <c r="EI244" s="313"/>
      <c r="EJ244" s="53" t="str">
        <f t="shared" si="284"/>
        <v/>
      </c>
      <c r="EK244" s="53" t="str">
        <f t="shared" si="284"/>
        <v/>
      </c>
      <c r="EL244" s="88" t="str">
        <f t="shared" si="284"/>
        <v/>
      </c>
      <c r="EM244" s="89" t="str">
        <f t="shared" si="284"/>
        <v/>
      </c>
      <c r="EN244" s="89" t="str">
        <f t="shared" si="284"/>
        <v/>
      </c>
      <c r="EO244" s="89" t="str">
        <f t="shared" si="284"/>
        <v/>
      </c>
      <c r="EP244" s="89" t="str">
        <f t="shared" si="284"/>
        <v/>
      </c>
      <c r="EQ244" s="89">
        <f t="shared" si="284"/>
        <v>69</v>
      </c>
      <c r="ER244" s="89" t="str">
        <f t="shared" si="284"/>
        <v/>
      </c>
      <c r="ES244" s="89" t="str">
        <f t="shared" si="284"/>
        <v/>
      </c>
      <c r="ET244" s="89" t="str">
        <f t="shared" si="281"/>
        <v/>
      </c>
      <c r="EU244" s="89" t="str">
        <f t="shared" si="281"/>
        <v/>
      </c>
      <c r="EV244" s="89" t="str">
        <f t="shared" si="281"/>
        <v/>
      </c>
      <c r="EW244" s="89" t="str">
        <f t="shared" si="281"/>
        <v/>
      </c>
      <c r="EX244" s="89" t="str">
        <f t="shared" si="281"/>
        <v/>
      </c>
      <c r="EY244" s="89" t="str">
        <f t="shared" si="281"/>
        <v/>
      </c>
      <c r="EZ244" s="89" t="str">
        <f t="shared" si="281"/>
        <v/>
      </c>
      <c r="FA244" s="89" t="str">
        <f t="shared" si="281"/>
        <v/>
      </c>
      <c r="FB244" s="89" t="str">
        <f t="shared" si="281"/>
        <v/>
      </c>
      <c r="FC244" s="89" t="str">
        <f t="shared" si="281"/>
        <v/>
      </c>
      <c r="FD244" s="89" t="str">
        <f t="shared" si="281"/>
        <v/>
      </c>
      <c r="FE244" s="89" t="str">
        <f t="shared" si="301"/>
        <v/>
      </c>
      <c r="FF244" s="89" t="str">
        <f t="shared" si="301"/>
        <v/>
      </c>
      <c r="FG244" s="89">
        <f t="shared" si="301"/>
        <v>70.349999999999994</v>
      </c>
      <c r="FH244" s="89" t="str">
        <f t="shared" si="301"/>
        <v/>
      </c>
      <c r="FI244" s="89" t="str">
        <f t="shared" si="301"/>
        <v/>
      </c>
      <c r="FJ244" s="89">
        <f t="shared" si="301"/>
        <v>57.4</v>
      </c>
      <c r="FK244" s="89" t="str">
        <f t="shared" si="301"/>
        <v/>
      </c>
      <c r="FL244" s="89" t="str">
        <f t="shared" si="301"/>
        <v/>
      </c>
      <c r="FM244" s="89" t="str">
        <f t="shared" si="301"/>
        <v/>
      </c>
      <c r="FN244" s="89" t="str">
        <f t="shared" si="301"/>
        <v/>
      </c>
      <c r="FO244" s="89" t="str">
        <f t="shared" si="301"/>
        <v/>
      </c>
      <c r="FP244" s="89" t="str">
        <f t="shared" si="292"/>
        <v/>
      </c>
      <c r="FQ244" s="89">
        <f t="shared" si="292"/>
        <v>51.8</v>
      </c>
      <c r="FR244" s="89" t="str">
        <f t="shared" si="292"/>
        <v/>
      </c>
      <c r="FS244" s="89" t="str">
        <f t="shared" si="292"/>
        <v/>
      </c>
      <c r="FT244" s="89">
        <f t="shared" si="292"/>
        <v>80</v>
      </c>
      <c r="FU244" s="89" t="str">
        <f t="shared" si="292"/>
        <v/>
      </c>
      <c r="FV244" s="89" t="str">
        <f t="shared" si="288"/>
        <v/>
      </c>
      <c r="FW244" s="89" t="str">
        <f t="shared" si="288"/>
        <v/>
      </c>
      <c r="FX244" s="89" t="str">
        <f t="shared" si="288"/>
        <v/>
      </c>
      <c r="FY244" s="89">
        <f t="shared" si="288"/>
        <v>70.8</v>
      </c>
      <c r="FZ244" s="89" t="str">
        <f t="shared" si="288"/>
        <v/>
      </c>
      <c r="GA244" s="89" t="str">
        <f t="shared" si="288"/>
        <v/>
      </c>
      <c r="GB244" s="89" t="str">
        <f t="shared" si="288"/>
        <v/>
      </c>
      <c r="GC244" s="89" t="str">
        <f t="shared" si="288"/>
        <v/>
      </c>
      <c r="GD244" s="89">
        <f t="shared" si="288"/>
        <v>78.7</v>
      </c>
      <c r="GE244" s="89" t="str">
        <f t="shared" si="288"/>
        <v/>
      </c>
      <c r="GF244" s="89" t="str">
        <f t="shared" si="288"/>
        <v/>
      </c>
      <c r="GG244" s="89" t="str">
        <f t="shared" si="288"/>
        <v/>
      </c>
      <c r="GH244" s="89" t="str">
        <f t="shared" si="293"/>
        <v/>
      </c>
      <c r="GI244" s="89" t="str">
        <f t="shared" si="293"/>
        <v/>
      </c>
      <c r="GJ244" s="89" t="str">
        <f t="shared" si="293"/>
        <v/>
      </c>
      <c r="GK244" s="89" t="str">
        <f t="shared" si="293"/>
        <v/>
      </c>
      <c r="GL244" s="89" t="str">
        <f t="shared" si="293"/>
        <v/>
      </c>
      <c r="GM244" s="89" t="str">
        <f t="shared" si="293"/>
        <v/>
      </c>
      <c r="GN244" s="89" t="str">
        <f t="shared" si="293"/>
        <v/>
      </c>
      <c r="GO244" s="89" t="str">
        <f t="shared" si="293"/>
        <v/>
      </c>
      <c r="GP244" s="89" t="str">
        <f t="shared" si="293"/>
        <v/>
      </c>
      <c r="GQ244" s="89" t="str">
        <f t="shared" si="246"/>
        <v/>
      </c>
      <c r="GR244" s="89" t="str">
        <f t="shared" si="246"/>
        <v/>
      </c>
      <c r="GS244" s="89" t="str">
        <f t="shared" si="246"/>
        <v/>
      </c>
      <c r="GT244" s="89" t="str">
        <f t="shared" si="246"/>
        <v/>
      </c>
      <c r="GU244" s="89" t="str">
        <f t="shared" si="246"/>
        <v/>
      </c>
      <c r="GV244" s="89" t="str">
        <f t="shared" si="273"/>
        <v/>
      </c>
      <c r="GW244" s="89" t="str">
        <f t="shared" si="273"/>
        <v/>
      </c>
      <c r="GX244" s="89" t="str">
        <f t="shared" si="273"/>
        <v/>
      </c>
      <c r="GY244" s="89" t="str">
        <f t="shared" si="273"/>
        <v/>
      </c>
      <c r="GZ244" s="89" t="str">
        <f t="shared" si="273"/>
        <v/>
      </c>
      <c r="HA244" s="89" t="str">
        <f t="shared" si="273"/>
        <v/>
      </c>
      <c r="HB244" s="89" t="str">
        <f t="shared" si="273"/>
        <v/>
      </c>
      <c r="HC244" s="90" t="str">
        <f t="shared" si="273"/>
        <v/>
      </c>
      <c r="HD244" s="313"/>
      <c r="HE244" s="313"/>
      <c r="HF244" s="313"/>
      <c r="HG244" s="313"/>
      <c r="HH244" s="313"/>
      <c r="HI244" s="316"/>
      <c r="HM244" s="88"/>
      <c r="HN244" s="89"/>
      <c r="HO244" s="89"/>
      <c r="HP244" s="89"/>
      <c r="HQ244" s="89"/>
      <c r="HR244" s="89"/>
      <c r="HS244" s="89"/>
      <c r="HT244" s="89"/>
      <c r="HU244" s="89"/>
      <c r="HV244" s="89"/>
      <c r="HW244" s="89"/>
      <c r="HX244" s="89"/>
      <c r="HY244" s="89"/>
      <c r="HZ244" s="89"/>
      <c r="IA244" s="89"/>
      <c r="IB244" s="89"/>
      <c r="IC244" s="89"/>
      <c r="ID244" s="89"/>
      <c r="IE244" s="89"/>
      <c r="IF244" s="89"/>
      <c r="IG244" s="89"/>
      <c r="IH244" s="89"/>
      <c r="II244" s="89"/>
      <c r="IJ244" s="89"/>
      <c r="IK244" s="89"/>
      <c r="IL244" s="89"/>
      <c r="IM244" s="89"/>
      <c r="IN244" s="89"/>
      <c r="IO244" s="89"/>
      <c r="IP244" s="89"/>
      <c r="IQ244" s="89"/>
      <c r="IR244" s="89"/>
      <c r="IS244" s="89"/>
      <c r="IT244" s="89"/>
      <c r="IU244" s="89"/>
      <c r="IV244" s="89"/>
      <c r="IW244" s="89"/>
      <c r="IX244" s="89"/>
      <c r="IY244" s="89"/>
      <c r="IZ244" s="89"/>
      <c r="JA244" s="89"/>
      <c r="JB244" s="89"/>
      <c r="JC244" s="89"/>
      <c r="JD244" s="89"/>
      <c r="JE244" s="89"/>
      <c r="JF244" s="89"/>
      <c r="JG244" s="89"/>
      <c r="JH244" s="89"/>
      <c r="JI244" s="89"/>
      <c r="JJ244" s="89"/>
      <c r="JK244" s="89"/>
      <c r="JL244" s="89"/>
      <c r="JM244" s="89"/>
      <c r="JN244" s="89"/>
      <c r="JO244" s="89"/>
      <c r="JP244" s="89"/>
      <c r="JQ244" s="89"/>
      <c r="JR244" s="89"/>
      <c r="JS244" s="89"/>
      <c r="JT244" s="89"/>
      <c r="JU244" s="89"/>
      <c r="JV244" s="89"/>
      <c r="JW244" s="89"/>
      <c r="JX244" s="89"/>
      <c r="JY244" s="89"/>
      <c r="JZ244" s="89"/>
      <c r="KA244" s="89"/>
      <c r="KB244" s="89"/>
      <c r="KC244" s="90"/>
      <c r="KE244" s="318"/>
      <c r="KF244" s="91"/>
      <c r="KG244" s="91"/>
      <c r="KH244" s="92"/>
      <c r="KI244" s="93"/>
      <c r="KJ244" s="93"/>
      <c r="KK244" s="93"/>
      <c r="KL244" s="93"/>
      <c r="KM244" s="93"/>
      <c r="KN244" s="93"/>
      <c r="KO244" s="93"/>
      <c r="KP244" s="93"/>
      <c r="KQ244" s="93"/>
      <c r="KR244" s="93"/>
      <c r="KS244" s="93"/>
      <c r="KT244" s="93"/>
      <c r="KU244" s="93"/>
      <c r="KV244" s="93"/>
      <c r="KW244" s="93"/>
      <c r="KX244" s="93"/>
      <c r="KY244" s="93"/>
      <c r="KZ244" s="93"/>
      <c r="LA244" s="93"/>
      <c r="LB244" s="93"/>
      <c r="LC244" s="93"/>
      <c r="LD244" s="93"/>
      <c r="LE244" s="93"/>
      <c r="LF244" s="93"/>
      <c r="LG244" s="93"/>
      <c r="LH244" s="93"/>
      <c r="LI244" s="93"/>
      <c r="LJ244" s="93"/>
      <c r="LK244" s="93"/>
      <c r="LL244" s="93"/>
      <c r="LM244" s="93"/>
      <c r="LN244" s="93"/>
      <c r="LO244" s="93"/>
      <c r="LP244" s="93"/>
      <c r="LQ244" s="93"/>
      <c r="LR244" s="93"/>
      <c r="LS244" s="93"/>
      <c r="LT244" s="93"/>
      <c r="LU244" s="93"/>
      <c r="LV244" s="93"/>
      <c r="LW244" s="93"/>
      <c r="LX244" s="93"/>
      <c r="LY244" s="93"/>
      <c r="LZ244" s="93"/>
    </row>
    <row r="245" spans="1:434" ht="15" customHeight="1" thickBot="1">
      <c r="A245" s="319"/>
      <c r="B245" s="321"/>
      <c r="C245" s="306">
        <f ca="1">_xlfn.DAYS(TODAY(),F245)</f>
        <v>2601</v>
      </c>
      <c r="D245" s="306" t="s">
        <v>130</v>
      </c>
      <c r="E245" s="41" t="s">
        <v>65</v>
      </c>
      <c r="F245" s="309">
        <v>42831</v>
      </c>
      <c r="G245" s="99"/>
      <c r="H245" s="99"/>
      <c r="I245" s="43">
        <v>0</v>
      </c>
      <c r="J245" s="44"/>
      <c r="K245" s="45"/>
      <c r="L245" s="44"/>
      <c r="M245" s="45"/>
      <c r="N245" s="44">
        <v>60</v>
      </c>
      <c r="O245" s="45"/>
      <c r="P245" s="45"/>
      <c r="Q245" s="45"/>
      <c r="R245" s="45"/>
      <c r="S245" s="44"/>
      <c r="T245" s="44"/>
      <c r="U245" s="44"/>
      <c r="V245" s="45"/>
      <c r="W245" s="45"/>
      <c r="X245" s="45"/>
      <c r="Y245" s="44"/>
      <c r="Z245" s="44"/>
      <c r="AA245" s="45"/>
      <c r="AB245" s="44"/>
      <c r="AC245" s="45"/>
      <c r="AD245" s="44">
        <v>8</v>
      </c>
      <c r="AE245" s="44"/>
      <c r="AF245" s="45"/>
      <c r="AG245" s="44">
        <v>1</v>
      </c>
      <c r="AH245" s="45"/>
      <c r="AI245" s="45"/>
      <c r="AJ245" s="44"/>
      <c r="AK245" s="46"/>
      <c r="AL245" s="46"/>
      <c r="AM245" s="46"/>
      <c r="AN245" s="47">
        <v>1</v>
      </c>
      <c r="AO245" s="46"/>
      <c r="AP245" s="46"/>
      <c r="AQ245" s="47">
        <v>1</v>
      </c>
      <c r="AR245" s="46"/>
      <c r="AS245" s="46"/>
      <c r="AT245" s="46"/>
      <c r="AU245" s="46"/>
      <c r="AV245" s="47">
        <v>1</v>
      </c>
      <c r="AW245" s="46"/>
      <c r="AX245" s="46"/>
      <c r="AY245" s="47"/>
      <c r="AZ245" s="47"/>
      <c r="BA245" s="48">
        <v>1</v>
      </c>
      <c r="BC245" s="319"/>
      <c r="BD245">
        <v>0</v>
      </c>
      <c r="BE245" s="49" t="e">
        <f t="shared" ref="BE245:CY245" si="307">IF(G245="",NA(),G245*4)</f>
        <v>#N/A</v>
      </c>
      <c r="BF245" s="49" t="e">
        <f t="shared" si="307"/>
        <v>#N/A</v>
      </c>
      <c r="BG245" s="49">
        <f t="shared" si="307"/>
        <v>0</v>
      </c>
      <c r="BH245" s="50" t="e">
        <f t="shared" si="307"/>
        <v>#N/A</v>
      </c>
      <c r="BI245" s="50" t="e">
        <f t="shared" si="307"/>
        <v>#N/A</v>
      </c>
      <c r="BJ245" s="50" t="e">
        <f t="shared" si="307"/>
        <v>#N/A</v>
      </c>
      <c r="BK245" s="50" t="e">
        <f t="shared" si="307"/>
        <v>#N/A</v>
      </c>
      <c r="BL245" s="50">
        <f t="shared" si="307"/>
        <v>240</v>
      </c>
      <c r="BM245" s="50" t="e">
        <f t="shared" si="307"/>
        <v>#N/A</v>
      </c>
      <c r="BN245" s="50" t="e">
        <f t="shared" si="307"/>
        <v>#N/A</v>
      </c>
      <c r="BO245" s="50" t="e">
        <f t="shared" si="307"/>
        <v>#N/A</v>
      </c>
      <c r="BP245" s="50" t="e">
        <f t="shared" si="307"/>
        <v>#N/A</v>
      </c>
      <c r="BQ245" s="50" t="e">
        <f t="shared" si="307"/>
        <v>#N/A</v>
      </c>
      <c r="BR245" s="50" t="e">
        <f t="shared" si="307"/>
        <v>#N/A</v>
      </c>
      <c r="BS245" s="50" t="e">
        <f t="shared" si="307"/>
        <v>#N/A</v>
      </c>
      <c r="BT245" s="50" t="e">
        <f t="shared" si="307"/>
        <v>#N/A</v>
      </c>
      <c r="BU245" s="50" t="e">
        <f t="shared" si="307"/>
        <v>#N/A</v>
      </c>
      <c r="BV245" s="50" t="e">
        <f t="shared" si="307"/>
        <v>#N/A</v>
      </c>
      <c r="BW245" s="50" t="e">
        <f t="shared" si="307"/>
        <v>#N/A</v>
      </c>
      <c r="BX245" s="50" t="e">
        <f t="shared" si="307"/>
        <v>#N/A</v>
      </c>
      <c r="BY245" s="50" t="e">
        <f t="shared" si="307"/>
        <v>#N/A</v>
      </c>
      <c r="BZ245" s="50" t="e">
        <f t="shared" si="307"/>
        <v>#N/A</v>
      </c>
      <c r="CA245" s="50" t="e">
        <f t="shared" si="307"/>
        <v>#N/A</v>
      </c>
      <c r="CB245" s="50">
        <f t="shared" si="307"/>
        <v>32</v>
      </c>
      <c r="CC245" s="50" t="e">
        <f t="shared" si="307"/>
        <v>#N/A</v>
      </c>
      <c r="CD245" s="50" t="e">
        <f t="shared" si="307"/>
        <v>#N/A</v>
      </c>
      <c r="CE245" s="50">
        <f t="shared" si="307"/>
        <v>4</v>
      </c>
      <c r="CF245" s="50" t="e">
        <f t="shared" si="307"/>
        <v>#N/A</v>
      </c>
      <c r="CG245" s="50" t="e">
        <f t="shared" si="307"/>
        <v>#N/A</v>
      </c>
      <c r="CH245" s="50" t="e">
        <f t="shared" si="307"/>
        <v>#N/A</v>
      </c>
      <c r="CI245" s="50" t="e">
        <f t="shared" si="307"/>
        <v>#N/A</v>
      </c>
      <c r="CJ245" s="50" t="e">
        <f t="shared" si="307"/>
        <v>#N/A</v>
      </c>
      <c r="CK245" s="50" t="e">
        <f t="shared" si="307"/>
        <v>#N/A</v>
      </c>
      <c r="CL245" s="50">
        <f t="shared" si="307"/>
        <v>4</v>
      </c>
      <c r="CM245" s="50" t="e">
        <f t="shared" si="307"/>
        <v>#N/A</v>
      </c>
      <c r="CN245" s="50" t="e">
        <f t="shared" si="307"/>
        <v>#N/A</v>
      </c>
      <c r="CO245" s="50">
        <f t="shared" si="307"/>
        <v>4</v>
      </c>
      <c r="CP245" s="50" t="e">
        <f t="shared" si="307"/>
        <v>#N/A</v>
      </c>
      <c r="CQ245" s="50" t="e">
        <f t="shared" si="307"/>
        <v>#N/A</v>
      </c>
      <c r="CR245" s="50" t="e">
        <f t="shared" si="307"/>
        <v>#N/A</v>
      </c>
      <c r="CS245" s="50" t="e">
        <f t="shared" si="307"/>
        <v>#N/A</v>
      </c>
      <c r="CT245" s="50">
        <f t="shared" si="307"/>
        <v>4</v>
      </c>
      <c r="CU245" s="50" t="e">
        <f t="shared" si="307"/>
        <v>#N/A</v>
      </c>
      <c r="CV245" s="50" t="e">
        <f t="shared" si="307"/>
        <v>#N/A</v>
      </c>
      <c r="CW245" s="50" t="e">
        <f t="shared" si="307"/>
        <v>#N/A</v>
      </c>
      <c r="CX245" s="50" t="e">
        <f t="shared" si="307"/>
        <v>#N/A</v>
      </c>
      <c r="CY245" s="50">
        <f t="shared" si="307"/>
        <v>4</v>
      </c>
      <c r="CZ245" s="50" t="e">
        <f>IF(#REF!="",NA(),#REF!*4)</f>
        <v>#REF!</v>
      </c>
      <c r="DA245" s="50" t="e">
        <f>IF(#REF!="",NA(),#REF!*4)</f>
        <v>#REF!</v>
      </c>
      <c r="DB245" s="50" t="e">
        <f>IF(#REF!="",NA(),#REF!*4)</f>
        <v>#REF!</v>
      </c>
      <c r="DC245" s="50" t="e">
        <f>IF(#REF!="",NA(),#REF!*4)</f>
        <v>#REF!</v>
      </c>
      <c r="DD245" s="50" t="e">
        <f>IF(#REF!="",NA(),#REF!*4)</f>
        <v>#REF!</v>
      </c>
      <c r="DE245" s="50" t="e">
        <f>IF(#REF!="",NA(),#REF!*4)</f>
        <v>#REF!</v>
      </c>
      <c r="DF245" s="50" t="e">
        <f>IF(#REF!="",NA(),#REF!*4)</f>
        <v>#REF!</v>
      </c>
      <c r="DG245" s="50" t="e">
        <f>IF(#REF!="",NA(),#REF!*4)</f>
        <v>#REF!</v>
      </c>
      <c r="DH245" s="50" t="e">
        <f>IF(#REF!="",NA(),#REF!*4)</f>
        <v>#REF!</v>
      </c>
      <c r="DI245" s="50" t="e">
        <f>IF(#REF!="",NA(),#REF!*4)</f>
        <v>#REF!</v>
      </c>
      <c r="DJ245" s="50" t="e">
        <f>IF(#REF!="",NA(),#REF!*4)</f>
        <v>#REF!</v>
      </c>
      <c r="DK245" s="50" t="e">
        <f>IF(#REF!="",NA(),#REF!*4)</f>
        <v>#REF!</v>
      </c>
      <c r="DL245" s="50" t="e">
        <f>IF(#REF!="",NA(),#REF!*4)</f>
        <v>#REF!</v>
      </c>
      <c r="DM245" s="50" t="e">
        <f>IF(#REF!="",NA(),#REF!*4)</f>
        <v>#REF!</v>
      </c>
      <c r="DN245" s="50" t="e">
        <f>IF(#REF!="",NA(),#REF!*4)</f>
        <v>#REF!</v>
      </c>
      <c r="DO245" s="50" t="e">
        <f>IF(#REF!="",NA(),#REF!*4)</f>
        <v>#REF!</v>
      </c>
      <c r="DP245" s="50" t="e">
        <f>IF(#REF!="",NA(),#REF!*4)</f>
        <v>#REF!</v>
      </c>
      <c r="DQ245" s="50" t="e">
        <f>IF(#REF!="",NA(),#REF!*4)</f>
        <v>#REF!</v>
      </c>
      <c r="DR245" s="50" t="e">
        <f>IF(#REF!="",NA(),#REF!*4)</f>
        <v>#REF!</v>
      </c>
      <c r="DS245" s="50" t="e">
        <f>IF(#REF!="",NA(),#REF!*4)</f>
        <v>#REF!</v>
      </c>
      <c r="DT245" s="50" t="e">
        <f>IF(#REF!="",NA(),#REF!*4)</f>
        <v>#REF!</v>
      </c>
      <c r="DU245" s="50" t="e">
        <f>IF(#REF!="",NA(),#REF!*4)</f>
        <v>#REF!</v>
      </c>
      <c r="DV245" s="50" t="e">
        <f>IF(#REF!="",NA(),#REF!*4)</f>
        <v>#REF!</v>
      </c>
      <c r="DW245" s="50" t="e">
        <f>IF(#REF!="",NA(),#REF!*4)</f>
        <v>#REF!</v>
      </c>
      <c r="DX245" s="51" t="e">
        <f>IF(#REF!="",NA(),#REF!*4)</f>
        <v>#REF!</v>
      </c>
      <c r="DY245" s="303">
        <f ca="1">_xlfn.DAYS(TODAY(),EC245)</f>
        <v>2601</v>
      </c>
      <c r="DZ245" s="323" t="s">
        <v>130</v>
      </c>
      <c r="EA245" s="52">
        <f t="shared" ref="EA245" si="308">SUM(EL245:HC245)</f>
        <v>292</v>
      </c>
      <c r="EB245" s="41" t="s">
        <v>65</v>
      </c>
      <c r="EC245" s="309">
        <v>42831</v>
      </c>
      <c r="ED245" s="312"/>
      <c r="EE245" s="313"/>
      <c r="EF245" s="313"/>
      <c r="EG245" s="313"/>
      <c r="EH245" s="313"/>
      <c r="EI245" s="313"/>
      <c r="EJ245" s="53" t="str">
        <f t="shared" si="284"/>
        <v/>
      </c>
      <c r="EK245" s="53" t="str">
        <f t="shared" si="284"/>
        <v/>
      </c>
      <c r="EL245" s="53">
        <f t="shared" si="284"/>
        <v>0</v>
      </c>
      <c r="EM245" s="54" t="str">
        <f t="shared" si="284"/>
        <v/>
      </c>
      <c r="EN245" s="54" t="str">
        <f t="shared" si="284"/>
        <v/>
      </c>
      <c r="EO245" s="54" t="str">
        <f t="shared" si="284"/>
        <v/>
      </c>
      <c r="EP245" s="54" t="str">
        <f t="shared" si="284"/>
        <v/>
      </c>
      <c r="EQ245" s="54">
        <f t="shared" si="284"/>
        <v>240</v>
      </c>
      <c r="ER245" s="54" t="str">
        <f t="shared" si="284"/>
        <v/>
      </c>
      <c r="ES245" s="54" t="str">
        <f t="shared" si="284"/>
        <v/>
      </c>
      <c r="ET245" s="54" t="str">
        <f t="shared" si="281"/>
        <v/>
      </c>
      <c r="EU245" s="54" t="str">
        <f t="shared" si="281"/>
        <v/>
      </c>
      <c r="EV245" s="54" t="str">
        <f t="shared" si="281"/>
        <v/>
      </c>
      <c r="EW245" s="54" t="str">
        <f t="shared" si="281"/>
        <v/>
      </c>
      <c r="EX245" s="54" t="str">
        <f t="shared" si="281"/>
        <v/>
      </c>
      <c r="EY245" s="54" t="str">
        <f t="shared" si="281"/>
        <v/>
      </c>
      <c r="EZ245" s="54" t="str">
        <f t="shared" si="281"/>
        <v/>
      </c>
      <c r="FA245" s="54" t="str">
        <f t="shared" si="281"/>
        <v/>
      </c>
      <c r="FB245" s="54" t="str">
        <f t="shared" si="281"/>
        <v/>
      </c>
      <c r="FC245" s="54" t="str">
        <f t="shared" si="281"/>
        <v/>
      </c>
      <c r="FD245" s="54" t="str">
        <f t="shared" si="281"/>
        <v/>
      </c>
      <c r="FE245" s="54" t="str">
        <f t="shared" si="301"/>
        <v/>
      </c>
      <c r="FF245" s="54" t="str">
        <f t="shared" si="301"/>
        <v/>
      </c>
      <c r="FG245" s="54">
        <f t="shared" si="301"/>
        <v>32</v>
      </c>
      <c r="FH245" s="54" t="str">
        <f t="shared" si="301"/>
        <v/>
      </c>
      <c r="FI245" s="54" t="str">
        <f t="shared" si="301"/>
        <v/>
      </c>
      <c r="FJ245" s="54">
        <f t="shared" si="301"/>
        <v>4</v>
      </c>
      <c r="FK245" s="54" t="str">
        <f t="shared" si="301"/>
        <v/>
      </c>
      <c r="FL245" s="54" t="str">
        <f t="shared" si="301"/>
        <v/>
      </c>
      <c r="FM245" s="54" t="str">
        <f t="shared" si="301"/>
        <v/>
      </c>
      <c r="FN245" s="54" t="str">
        <f t="shared" si="301"/>
        <v/>
      </c>
      <c r="FO245" s="54" t="str">
        <f t="shared" si="301"/>
        <v/>
      </c>
      <c r="FP245" s="54" t="str">
        <f t="shared" si="292"/>
        <v/>
      </c>
      <c r="FQ245" s="54">
        <f t="shared" si="292"/>
        <v>4</v>
      </c>
      <c r="FR245" s="54" t="str">
        <f t="shared" si="292"/>
        <v/>
      </c>
      <c r="FS245" s="54" t="str">
        <f t="shared" si="292"/>
        <v/>
      </c>
      <c r="FT245" s="54">
        <f t="shared" si="292"/>
        <v>4</v>
      </c>
      <c r="FU245" s="54" t="str">
        <f t="shared" si="292"/>
        <v/>
      </c>
      <c r="FV245" s="54" t="str">
        <f t="shared" si="288"/>
        <v/>
      </c>
      <c r="FW245" s="54" t="str">
        <f t="shared" si="288"/>
        <v/>
      </c>
      <c r="FX245" s="54" t="str">
        <f t="shared" si="288"/>
        <v/>
      </c>
      <c r="FY245" s="54">
        <f t="shared" si="288"/>
        <v>4</v>
      </c>
      <c r="FZ245" s="54" t="str">
        <f t="shared" si="288"/>
        <v/>
      </c>
      <c r="GA245" s="54" t="str">
        <f t="shared" si="288"/>
        <v/>
      </c>
      <c r="GB245" s="54" t="str">
        <f t="shared" si="288"/>
        <v/>
      </c>
      <c r="GC245" s="54" t="str">
        <f t="shared" si="288"/>
        <v/>
      </c>
      <c r="GD245" s="54">
        <f t="shared" si="288"/>
        <v>4</v>
      </c>
      <c r="GE245" s="54" t="str">
        <f t="shared" si="288"/>
        <v/>
      </c>
      <c r="GF245" s="54" t="str">
        <f t="shared" si="288"/>
        <v/>
      </c>
      <c r="GG245" s="54" t="str">
        <f t="shared" si="288"/>
        <v/>
      </c>
      <c r="GH245" s="54" t="str">
        <f t="shared" si="293"/>
        <v/>
      </c>
      <c r="GI245" s="54" t="str">
        <f t="shared" si="293"/>
        <v/>
      </c>
      <c r="GJ245" s="54" t="str">
        <f t="shared" si="293"/>
        <v/>
      </c>
      <c r="GK245" s="54" t="str">
        <f t="shared" si="293"/>
        <v/>
      </c>
      <c r="GL245" s="54" t="str">
        <f t="shared" si="293"/>
        <v/>
      </c>
      <c r="GM245" s="54" t="str">
        <f t="shared" si="293"/>
        <v/>
      </c>
      <c r="GN245" s="54" t="str">
        <f t="shared" si="293"/>
        <v/>
      </c>
      <c r="GO245" s="54" t="str">
        <f t="shared" si="293"/>
        <v/>
      </c>
      <c r="GP245" s="54" t="str">
        <f t="shared" si="293"/>
        <v/>
      </c>
      <c r="GQ245" s="54" t="str">
        <f t="shared" si="246"/>
        <v/>
      </c>
      <c r="GR245" s="54" t="str">
        <f t="shared" si="246"/>
        <v/>
      </c>
      <c r="GS245" s="54" t="str">
        <f t="shared" si="246"/>
        <v/>
      </c>
      <c r="GT245" s="54" t="str">
        <f t="shared" si="246"/>
        <v/>
      </c>
      <c r="GU245" s="54" t="str">
        <f t="shared" si="246"/>
        <v/>
      </c>
      <c r="GV245" s="54" t="str">
        <f t="shared" si="273"/>
        <v/>
      </c>
      <c r="GW245" s="54" t="str">
        <f t="shared" si="273"/>
        <v/>
      </c>
      <c r="GX245" s="54" t="str">
        <f t="shared" si="273"/>
        <v/>
      </c>
      <c r="GY245" s="54" t="str">
        <f t="shared" si="273"/>
        <v/>
      </c>
      <c r="GZ245" s="54" t="str">
        <f t="shared" si="273"/>
        <v/>
      </c>
      <c r="HA245" s="54" t="str">
        <f t="shared" si="273"/>
        <v/>
      </c>
      <c r="HB245" s="54" t="str">
        <f t="shared" si="273"/>
        <v/>
      </c>
      <c r="HC245" s="55" t="str">
        <f t="shared" si="273"/>
        <v/>
      </c>
      <c r="HD245" s="313"/>
      <c r="HE245" s="313"/>
      <c r="HF245" s="313"/>
      <c r="HG245" s="313"/>
      <c r="HH245" s="313"/>
      <c r="HI245" s="316"/>
      <c r="HK245">
        <f>SUM($EJ245:EK245)</f>
        <v>0</v>
      </c>
      <c r="HL245">
        <f>SUM($EJ245:EL245)</f>
        <v>0</v>
      </c>
      <c r="HM245">
        <f>SUM($EJ245:EM245)</f>
        <v>0</v>
      </c>
      <c r="HN245">
        <f>SUM($EJ245:EN245)</f>
        <v>0</v>
      </c>
      <c r="HO245">
        <f>SUM($EJ245:EO245)</f>
        <v>0</v>
      </c>
      <c r="HP245">
        <f>SUM($EJ245:EP245)</f>
        <v>0</v>
      </c>
      <c r="HQ245">
        <f>SUM($EJ245:EQ245)</f>
        <v>240</v>
      </c>
      <c r="HR245">
        <f>SUM($EJ245:ER245)</f>
        <v>240</v>
      </c>
      <c r="HS245">
        <f>SUM($EJ245:ES245)</f>
        <v>240</v>
      </c>
      <c r="HT245">
        <f>SUM($EJ245:ET245)</f>
        <v>240</v>
      </c>
      <c r="HU245">
        <f>SUM($EJ245:EU245)</f>
        <v>240</v>
      </c>
      <c r="HV245">
        <f>SUM($EJ245:EV245)</f>
        <v>240</v>
      </c>
      <c r="HW245">
        <f>SUM($EJ245:EW245)</f>
        <v>240</v>
      </c>
      <c r="HX245">
        <f>SUM($EJ245:EX245)</f>
        <v>240</v>
      </c>
      <c r="HY245">
        <f>SUM($EJ245:EY245)</f>
        <v>240</v>
      </c>
      <c r="HZ245">
        <f>SUM($EJ245:EZ245)</f>
        <v>240</v>
      </c>
      <c r="IA245">
        <f>SUM($EJ245:FA245)</f>
        <v>240</v>
      </c>
      <c r="IB245">
        <f>SUM($EJ245:FB245)</f>
        <v>240</v>
      </c>
      <c r="IC245">
        <f>SUM($EJ245:FC245)</f>
        <v>240</v>
      </c>
      <c r="ID245">
        <f>SUM($EJ245:FD245)</f>
        <v>240</v>
      </c>
      <c r="IE245">
        <f>SUM($EJ245:FE245)</f>
        <v>240</v>
      </c>
      <c r="IF245">
        <f>SUM($EJ245:FF245)</f>
        <v>240</v>
      </c>
      <c r="IG245">
        <f>SUM($EJ245:FG245)</f>
        <v>272</v>
      </c>
      <c r="IH245">
        <f>SUM($EJ245:FH245)</f>
        <v>272</v>
      </c>
      <c r="II245">
        <f>SUM($EJ245:FI245)</f>
        <v>272</v>
      </c>
      <c r="IJ245">
        <f>SUM($EJ245:FJ245)</f>
        <v>276</v>
      </c>
      <c r="IK245">
        <f>SUM($EJ245:FK245)</f>
        <v>276</v>
      </c>
      <c r="IL245">
        <f>SUM($EJ245:FL245)</f>
        <v>276</v>
      </c>
      <c r="IM245">
        <f>SUM($EJ245:FM245)</f>
        <v>276</v>
      </c>
      <c r="IN245">
        <f>SUM($EJ245:FN245)</f>
        <v>276</v>
      </c>
      <c r="IO245">
        <f>SUM($EJ245:FO245)</f>
        <v>276</v>
      </c>
      <c r="IP245">
        <f>SUM($EJ245:FP245)</f>
        <v>276</v>
      </c>
      <c r="IQ245">
        <f>SUM($EJ245:FQ245)</f>
        <v>280</v>
      </c>
      <c r="IR245">
        <f>SUM($EJ245:FR245)</f>
        <v>280</v>
      </c>
      <c r="IS245">
        <f>SUM($EJ245:FS245)</f>
        <v>280</v>
      </c>
      <c r="IT245">
        <f>SUM($EJ245:FT245)</f>
        <v>284</v>
      </c>
      <c r="IU245">
        <f>SUM($EJ245:FU245)</f>
        <v>284</v>
      </c>
      <c r="IV245">
        <f>SUM($EJ245:FV245)</f>
        <v>284</v>
      </c>
      <c r="IW245">
        <f>SUM($EJ245:FW245)</f>
        <v>284</v>
      </c>
      <c r="IX245">
        <f>SUM($EJ245:FX245)</f>
        <v>284</v>
      </c>
      <c r="IY245">
        <f>SUM($EJ245:FY245)</f>
        <v>288</v>
      </c>
      <c r="IZ245">
        <f>SUM($EJ245:FZ245)</f>
        <v>288</v>
      </c>
      <c r="JA245">
        <f>SUM($EJ245:GA245)</f>
        <v>288</v>
      </c>
      <c r="JB245">
        <f>SUM($EJ245:GB245)</f>
        <v>288</v>
      </c>
      <c r="JC245">
        <f>SUM($EJ245:GC245)</f>
        <v>288</v>
      </c>
      <c r="JD245">
        <f>SUM($EJ245:GD245)</f>
        <v>292</v>
      </c>
      <c r="JE245">
        <f>SUM($EJ245:GE245)</f>
        <v>292</v>
      </c>
      <c r="JF245">
        <f>SUM($EJ245:GF245)</f>
        <v>292</v>
      </c>
      <c r="JG245">
        <f>SUM($EJ245:GG245)</f>
        <v>292</v>
      </c>
      <c r="JH245">
        <f>SUM($EJ245:GH245)</f>
        <v>292</v>
      </c>
      <c r="JI245">
        <f>SUM($EJ245:GI245)</f>
        <v>292</v>
      </c>
      <c r="JJ245">
        <f>SUM($EJ245:GJ245)</f>
        <v>292</v>
      </c>
      <c r="JK245">
        <f>SUM($EJ245:GK245)</f>
        <v>292</v>
      </c>
      <c r="JL245">
        <f>SUM($EJ245:GL245)</f>
        <v>292</v>
      </c>
      <c r="JM245">
        <f>SUM($EJ245:GM245)</f>
        <v>292</v>
      </c>
      <c r="JN245">
        <f>SUM($EJ245:GN245)</f>
        <v>292</v>
      </c>
      <c r="JO245">
        <f>SUM($EJ245:GO245)</f>
        <v>292</v>
      </c>
      <c r="JP245">
        <f>SUM($EJ245:GP245)</f>
        <v>292</v>
      </c>
      <c r="JQ245">
        <f>SUM($EJ245:GQ245)</f>
        <v>292</v>
      </c>
      <c r="JR245">
        <f>SUM($EJ245:GR245)</f>
        <v>292</v>
      </c>
      <c r="JS245">
        <f>SUM($EJ245:GS245)</f>
        <v>292</v>
      </c>
      <c r="JT245">
        <f>SUM($EJ245:GT245)</f>
        <v>292</v>
      </c>
      <c r="JU245">
        <f>SUM($EJ245:GU245)</f>
        <v>292</v>
      </c>
      <c r="JV245">
        <f>SUM($EJ245:GV245)</f>
        <v>292</v>
      </c>
      <c r="JW245">
        <f>SUM($EJ245:GW245)</f>
        <v>292</v>
      </c>
      <c r="JX245">
        <f>SUM($EJ245:GX245)</f>
        <v>292</v>
      </c>
      <c r="JY245">
        <f>SUM($EJ245:GY245)</f>
        <v>292</v>
      </c>
      <c r="JZ245">
        <f>SUM($EJ245:GZ245)</f>
        <v>292</v>
      </c>
      <c r="KA245">
        <f>SUM($EJ245:HA245)</f>
        <v>292</v>
      </c>
      <c r="KB245">
        <f>SUM($EJ245:HB245)</f>
        <v>292</v>
      </c>
      <c r="KC245">
        <f>SUM($EJ245:HC245)</f>
        <v>292</v>
      </c>
      <c r="KE245" s="318"/>
      <c r="KF245" s="56"/>
      <c r="KG245" s="56"/>
      <c r="KH245" s="56">
        <f t="shared" ref="KH245:LZ245" si="309">IF(I245="",NA(),I245*4)</f>
        <v>0</v>
      </c>
      <c r="KI245" s="56" t="e">
        <f t="shared" si="309"/>
        <v>#N/A</v>
      </c>
      <c r="KJ245" s="56" t="e">
        <f t="shared" si="309"/>
        <v>#N/A</v>
      </c>
      <c r="KK245" s="56" t="e">
        <f t="shared" si="309"/>
        <v>#N/A</v>
      </c>
      <c r="KL245" s="56" t="e">
        <f t="shared" si="309"/>
        <v>#N/A</v>
      </c>
      <c r="KM245" s="56">
        <f t="shared" si="309"/>
        <v>240</v>
      </c>
      <c r="KN245" s="56" t="e">
        <f t="shared" si="309"/>
        <v>#N/A</v>
      </c>
      <c r="KO245" s="56" t="e">
        <f t="shared" si="309"/>
        <v>#N/A</v>
      </c>
      <c r="KP245" s="56" t="e">
        <f t="shared" si="309"/>
        <v>#N/A</v>
      </c>
      <c r="KQ245" s="56" t="e">
        <f t="shared" si="309"/>
        <v>#N/A</v>
      </c>
      <c r="KR245" s="56" t="e">
        <f t="shared" si="309"/>
        <v>#N/A</v>
      </c>
      <c r="KS245" s="56" t="e">
        <f t="shared" si="309"/>
        <v>#N/A</v>
      </c>
      <c r="KT245" s="56" t="e">
        <f t="shared" si="309"/>
        <v>#N/A</v>
      </c>
      <c r="KU245" s="56" t="e">
        <f t="shared" si="309"/>
        <v>#N/A</v>
      </c>
      <c r="KV245" s="56" t="e">
        <f t="shared" si="309"/>
        <v>#N/A</v>
      </c>
      <c r="KW245" s="56" t="e">
        <f t="shared" si="309"/>
        <v>#N/A</v>
      </c>
      <c r="KX245" s="56" t="e">
        <f t="shared" si="309"/>
        <v>#N/A</v>
      </c>
      <c r="KY245" s="56" t="e">
        <f t="shared" si="309"/>
        <v>#N/A</v>
      </c>
      <c r="KZ245" s="56" t="e">
        <f t="shared" si="309"/>
        <v>#N/A</v>
      </c>
      <c r="LA245" s="56" t="e">
        <f t="shared" si="309"/>
        <v>#N/A</v>
      </c>
      <c r="LB245" s="56" t="e">
        <f t="shared" si="309"/>
        <v>#N/A</v>
      </c>
      <c r="LC245" s="56">
        <f t="shared" si="309"/>
        <v>32</v>
      </c>
      <c r="LD245" s="56" t="e">
        <f t="shared" si="309"/>
        <v>#N/A</v>
      </c>
      <c r="LE245" s="56" t="e">
        <f t="shared" si="309"/>
        <v>#N/A</v>
      </c>
      <c r="LF245" s="56">
        <f t="shared" si="309"/>
        <v>4</v>
      </c>
      <c r="LG245" s="56" t="e">
        <f t="shared" si="309"/>
        <v>#N/A</v>
      </c>
      <c r="LH245" s="56" t="e">
        <f t="shared" si="309"/>
        <v>#N/A</v>
      </c>
      <c r="LI245" s="56" t="e">
        <f t="shared" si="309"/>
        <v>#N/A</v>
      </c>
      <c r="LJ245" s="56" t="e">
        <f t="shared" si="309"/>
        <v>#N/A</v>
      </c>
      <c r="LK245" s="56" t="e">
        <f t="shared" si="309"/>
        <v>#N/A</v>
      </c>
      <c r="LL245" s="56" t="e">
        <f t="shared" si="309"/>
        <v>#N/A</v>
      </c>
      <c r="LM245" s="56">
        <f t="shared" si="309"/>
        <v>4</v>
      </c>
      <c r="LN245" s="56" t="e">
        <f t="shared" si="309"/>
        <v>#N/A</v>
      </c>
      <c r="LO245" s="56" t="e">
        <f t="shared" si="309"/>
        <v>#N/A</v>
      </c>
      <c r="LP245" s="56">
        <f t="shared" si="309"/>
        <v>4</v>
      </c>
      <c r="LQ245" s="56" t="e">
        <f t="shared" si="309"/>
        <v>#N/A</v>
      </c>
      <c r="LR245" s="56" t="e">
        <f t="shared" si="309"/>
        <v>#N/A</v>
      </c>
      <c r="LS245" s="56" t="e">
        <f t="shared" si="309"/>
        <v>#N/A</v>
      </c>
      <c r="LT245" s="56" t="e">
        <f t="shared" si="309"/>
        <v>#N/A</v>
      </c>
      <c r="LU245" s="56">
        <f t="shared" si="309"/>
        <v>4</v>
      </c>
      <c r="LV245" s="56" t="e">
        <f t="shared" si="309"/>
        <v>#N/A</v>
      </c>
      <c r="LW245" s="56" t="e">
        <f t="shared" si="309"/>
        <v>#N/A</v>
      </c>
      <c r="LX245" s="56" t="e">
        <f t="shared" si="309"/>
        <v>#N/A</v>
      </c>
      <c r="LY245" s="56" t="e">
        <f t="shared" si="309"/>
        <v>#N/A</v>
      </c>
      <c r="LZ245" s="56">
        <f t="shared" si="309"/>
        <v>4</v>
      </c>
      <c r="MB245" s="57">
        <f t="shared" ref="MB245:NT245" si="310">IF(ISNUMBER(KH245),KH245,"")</f>
        <v>0</v>
      </c>
      <c r="MC245" s="57" t="str">
        <f t="shared" si="310"/>
        <v/>
      </c>
      <c r="MD245" s="57" t="str">
        <f t="shared" si="310"/>
        <v/>
      </c>
      <c r="ME245" s="57" t="str">
        <f t="shared" si="310"/>
        <v/>
      </c>
      <c r="MF245" s="57" t="str">
        <f t="shared" si="310"/>
        <v/>
      </c>
      <c r="MG245" s="57">
        <f t="shared" si="310"/>
        <v>240</v>
      </c>
      <c r="MH245" s="57" t="str">
        <f t="shared" si="310"/>
        <v/>
      </c>
      <c r="MI245" s="57" t="str">
        <f t="shared" si="310"/>
        <v/>
      </c>
      <c r="MJ245" s="57" t="str">
        <f t="shared" si="310"/>
        <v/>
      </c>
      <c r="MK245" s="57" t="str">
        <f t="shared" si="310"/>
        <v/>
      </c>
      <c r="ML245" s="57" t="str">
        <f t="shared" si="310"/>
        <v/>
      </c>
      <c r="MM245" s="57" t="str">
        <f t="shared" si="310"/>
        <v/>
      </c>
      <c r="MN245" s="57" t="str">
        <f t="shared" si="310"/>
        <v/>
      </c>
      <c r="MO245" s="57" t="str">
        <f t="shared" si="310"/>
        <v/>
      </c>
      <c r="MP245" s="57" t="str">
        <f t="shared" si="310"/>
        <v/>
      </c>
      <c r="MQ245" s="57" t="str">
        <f t="shared" si="310"/>
        <v/>
      </c>
      <c r="MR245" s="57" t="str">
        <f t="shared" si="310"/>
        <v/>
      </c>
      <c r="MS245" s="57" t="str">
        <f t="shared" si="310"/>
        <v/>
      </c>
      <c r="MT245" s="57" t="str">
        <f t="shared" si="310"/>
        <v/>
      </c>
      <c r="MU245" s="57" t="str">
        <f t="shared" si="310"/>
        <v/>
      </c>
      <c r="MV245" s="57" t="str">
        <f t="shared" si="310"/>
        <v/>
      </c>
      <c r="MW245" s="57">
        <f t="shared" si="310"/>
        <v>32</v>
      </c>
      <c r="MX245" s="57" t="str">
        <f t="shared" si="310"/>
        <v/>
      </c>
      <c r="MY245" s="57" t="str">
        <f t="shared" si="310"/>
        <v/>
      </c>
      <c r="MZ245" s="57">
        <f t="shared" si="310"/>
        <v>4</v>
      </c>
      <c r="NA245" s="57" t="str">
        <f t="shared" si="310"/>
        <v/>
      </c>
      <c r="NB245" s="57" t="str">
        <f t="shared" si="310"/>
        <v/>
      </c>
      <c r="NC245" s="57" t="str">
        <f t="shared" si="310"/>
        <v/>
      </c>
      <c r="ND245" s="57" t="str">
        <f t="shared" si="310"/>
        <v/>
      </c>
      <c r="NE245" s="57" t="str">
        <f t="shared" si="310"/>
        <v/>
      </c>
      <c r="NF245" s="57" t="str">
        <f t="shared" si="310"/>
        <v/>
      </c>
      <c r="NG245" s="57">
        <f t="shared" si="310"/>
        <v>4</v>
      </c>
      <c r="NH245" s="57" t="str">
        <f t="shared" si="310"/>
        <v/>
      </c>
      <c r="NI245" s="57" t="str">
        <f t="shared" si="310"/>
        <v/>
      </c>
      <c r="NJ245" s="57">
        <f t="shared" si="310"/>
        <v>4</v>
      </c>
      <c r="NK245" s="57" t="str">
        <f t="shared" si="310"/>
        <v/>
      </c>
      <c r="NL245" s="57" t="str">
        <f t="shared" si="310"/>
        <v/>
      </c>
      <c r="NM245" s="57" t="str">
        <f t="shared" si="310"/>
        <v/>
      </c>
      <c r="NN245" s="57" t="str">
        <f t="shared" si="310"/>
        <v/>
      </c>
      <c r="NO245" s="57">
        <f t="shared" si="310"/>
        <v>4</v>
      </c>
      <c r="NP245" s="57" t="str">
        <f t="shared" si="310"/>
        <v/>
      </c>
      <c r="NQ245" s="57" t="str">
        <f t="shared" si="310"/>
        <v/>
      </c>
      <c r="NR245" s="57" t="str">
        <f t="shared" si="310"/>
        <v/>
      </c>
      <c r="NS245" s="57" t="str">
        <f t="shared" si="310"/>
        <v/>
      </c>
      <c r="NT245" s="57">
        <f t="shared" si="310"/>
        <v>4</v>
      </c>
      <c r="NU245" s="57" t="str">
        <f>IF(ISNUMBER(#REF!),#REF!,"")</f>
        <v/>
      </c>
      <c r="NV245" s="57" t="str">
        <f>IF(ISNUMBER(#REF!),#REF!,"")</f>
        <v/>
      </c>
      <c r="NX245" s="57">
        <f>SUM($MB245:MC245)</f>
        <v>0</v>
      </c>
      <c r="NY245" s="57">
        <f>SUM($MB245:MD245)</f>
        <v>0</v>
      </c>
      <c r="NZ245" s="57">
        <f>SUM($MB245:ME245)</f>
        <v>0</v>
      </c>
      <c r="OA245" s="57">
        <f>SUM($MB245:MF245)</f>
        <v>0</v>
      </c>
      <c r="OB245" s="57">
        <f>SUM($MB245:MG245)</f>
        <v>240</v>
      </c>
      <c r="OC245" s="57">
        <f>SUM($MB245:MH245)</f>
        <v>240</v>
      </c>
      <c r="OD245" s="57">
        <f>SUM($MB245:MI245)</f>
        <v>240</v>
      </c>
      <c r="OE245" s="57">
        <f>SUM($MB245:MJ245)</f>
        <v>240</v>
      </c>
      <c r="OF245" s="57">
        <f>SUM($MB245:MK245)</f>
        <v>240</v>
      </c>
      <c r="OG245" s="57">
        <f>SUM($MB245:ML245)</f>
        <v>240</v>
      </c>
      <c r="OH245" s="57">
        <f>SUM($MB245:MM245)</f>
        <v>240</v>
      </c>
      <c r="OI245" s="57">
        <f>SUM($MB245:MN245)</f>
        <v>240</v>
      </c>
      <c r="OJ245" s="57">
        <f>SUM($MB245:MO245)</f>
        <v>240</v>
      </c>
      <c r="OK245" s="57">
        <f>SUM($MB245:MP245)</f>
        <v>240</v>
      </c>
      <c r="OL245" s="57">
        <f>SUM($MB245:MQ245)</f>
        <v>240</v>
      </c>
      <c r="OM245" s="57">
        <f>SUM($MB245:MR245)</f>
        <v>240</v>
      </c>
      <c r="ON245" s="57">
        <f>SUM($MB245:MS245)</f>
        <v>240</v>
      </c>
      <c r="OO245" s="57">
        <f>SUM($MB245:MT245)</f>
        <v>240</v>
      </c>
      <c r="OP245" s="57">
        <f>SUM($MB245:MU245)</f>
        <v>240</v>
      </c>
      <c r="OQ245" s="57">
        <f>SUM($MB245:MV245)</f>
        <v>240</v>
      </c>
      <c r="OR245" s="57">
        <f>SUM($MB245:MW245)</f>
        <v>272</v>
      </c>
      <c r="OS245" s="57">
        <f>SUM($MB245:MX245)</f>
        <v>272</v>
      </c>
      <c r="OT245" s="57">
        <f>SUM($MB245:MY245)</f>
        <v>272</v>
      </c>
      <c r="OU245" s="57">
        <f>SUM($MB245:MZ245)</f>
        <v>276</v>
      </c>
      <c r="OV245" s="57">
        <f>SUM($MB245:NA245)</f>
        <v>276</v>
      </c>
      <c r="OW245" s="57">
        <f>SUM($MB245:NB245)</f>
        <v>276</v>
      </c>
      <c r="OX245" s="57">
        <f>SUM($MB245:NC245)</f>
        <v>276</v>
      </c>
      <c r="OY245" s="57">
        <f>SUM($MB245:ND245)</f>
        <v>276</v>
      </c>
      <c r="OZ245" s="57">
        <f>SUM($MB245:NE245)</f>
        <v>276</v>
      </c>
      <c r="PA245" s="57">
        <f>SUM($MB245:NF245)</f>
        <v>276</v>
      </c>
      <c r="PB245" s="57">
        <f>SUM($MB245:NG245)</f>
        <v>280</v>
      </c>
      <c r="PC245" s="57">
        <f>SUM($MB245:NH245)</f>
        <v>280</v>
      </c>
      <c r="PD245" s="57">
        <f>SUM($MB245:NI245)</f>
        <v>280</v>
      </c>
      <c r="PE245" s="57">
        <f>SUM($MB245:NJ245)</f>
        <v>284</v>
      </c>
      <c r="PF245" s="57">
        <f>SUM($MB245:NK245)</f>
        <v>284</v>
      </c>
      <c r="PG245" s="57">
        <f>SUM($MB245:NL245)</f>
        <v>284</v>
      </c>
      <c r="PH245" s="57">
        <f>SUM($MB245:NM245)</f>
        <v>284</v>
      </c>
      <c r="PI245" s="57">
        <f>SUM($MB245:NN245)</f>
        <v>284</v>
      </c>
      <c r="PJ245" s="57">
        <f>SUM($MB245:NO245)</f>
        <v>288</v>
      </c>
      <c r="PK245" s="57">
        <f>SUM($MB245:NP245)</f>
        <v>288</v>
      </c>
      <c r="PL245" s="57">
        <f>SUM($MB245:NQ245)</f>
        <v>288</v>
      </c>
      <c r="PM245" s="57">
        <f>SUM($MB245:NR245)</f>
        <v>288</v>
      </c>
      <c r="PN245" s="57">
        <f>SUM($MB245:NS245)</f>
        <v>288</v>
      </c>
      <c r="PO245" s="57">
        <f>SUM($MB245:NT245)</f>
        <v>292</v>
      </c>
      <c r="PP245" s="57">
        <f>SUM($MB245:NU245)</f>
        <v>292</v>
      </c>
      <c r="PQ245" s="57">
        <f>SUM($MB245:NV245)</f>
        <v>292</v>
      </c>
      <c r="PR245" s="57">
        <f>SUM($MB245:NV245)</f>
        <v>292</v>
      </c>
    </row>
    <row r="246" spans="1:434" ht="17" thickBot="1">
      <c r="A246" s="319"/>
      <c r="B246" s="321"/>
      <c r="C246" s="307"/>
      <c r="D246" s="307"/>
      <c r="E246" s="58" t="s">
        <v>66</v>
      </c>
      <c r="F246" s="310"/>
      <c r="G246" s="99"/>
      <c r="H246" s="99"/>
      <c r="I246" s="59">
        <v>0</v>
      </c>
      <c r="J246" s="60"/>
      <c r="K246" s="61"/>
      <c r="L246" s="60"/>
      <c r="M246" s="61"/>
      <c r="N246" s="60">
        <v>0.30000000000000004</v>
      </c>
      <c r="O246" s="61"/>
      <c r="P246" s="61"/>
      <c r="Q246" s="61"/>
      <c r="R246" s="61"/>
      <c r="S246" s="60"/>
      <c r="T246" s="60"/>
      <c r="U246" s="60"/>
      <c r="V246" s="61"/>
      <c r="W246" s="61"/>
      <c r="X246" s="61"/>
      <c r="Y246" s="60"/>
      <c r="Z246" s="60"/>
      <c r="AA246" s="61"/>
      <c r="AB246" s="60"/>
      <c r="AC246" s="61"/>
      <c r="AD246" s="60">
        <v>0.5</v>
      </c>
      <c r="AE246" s="60"/>
      <c r="AF246" s="61"/>
      <c r="AG246" s="60">
        <v>0.7</v>
      </c>
      <c r="AH246" s="61"/>
      <c r="AI246" s="61"/>
      <c r="AJ246" s="60"/>
      <c r="AK246" s="62"/>
      <c r="AL246" s="62"/>
      <c r="AM246" s="62"/>
      <c r="AN246" s="63">
        <v>0.2</v>
      </c>
      <c r="AO246" s="62"/>
      <c r="AP246" s="62"/>
      <c r="AQ246" s="63">
        <v>0.2</v>
      </c>
      <c r="AR246" s="62"/>
      <c r="AS246" s="62"/>
      <c r="AT246" s="62"/>
      <c r="AU246" s="62"/>
      <c r="AV246" s="63">
        <v>0.2</v>
      </c>
      <c r="AW246" s="62"/>
      <c r="AX246" s="62"/>
      <c r="AY246" s="63"/>
      <c r="AZ246" s="63"/>
      <c r="BA246" s="64">
        <v>0.3</v>
      </c>
      <c r="BC246" s="319"/>
      <c r="BD246">
        <v>0</v>
      </c>
      <c r="BE246" s="65" t="e">
        <f t="shared" ref="BE246:BT249" si="311">IF(G246="",NA(),G246)</f>
        <v>#N/A</v>
      </c>
      <c r="BF246" s="65" t="e">
        <f t="shared" si="311"/>
        <v>#N/A</v>
      </c>
      <c r="BG246" s="65">
        <f t="shared" si="311"/>
        <v>0</v>
      </c>
      <c r="BH246" s="66" t="e">
        <f t="shared" si="311"/>
        <v>#N/A</v>
      </c>
      <c r="BI246" s="66" t="e">
        <f t="shared" si="311"/>
        <v>#N/A</v>
      </c>
      <c r="BJ246" s="66" t="e">
        <f t="shared" si="311"/>
        <v>#N/A</v>
      </c>
      <c r="BK246" s="66" t="e">
        <f t="shared" si="311"/>
        <v>#N/A</v>
      </c>
      <c r="BL246" s="66">
        <f t="shared" si="311"/>
        <v>0.30000000000000004</v>
      </c>
      <c r="BM246" s="66" t="e">
        <f t="shared" si="311"/>
        <v>#N/A</v>
      </c>
      <c r="BN246" s="66" t="e">
        <f t="shared" si="311"/>
        <v>#N/A</v>
      </c>
      <c r="BO246" s="66" t="e">
        <f t="shared" si="311"/>
        <v>#N/A</v>
      </c>
      <c r="BP246" s="66" t="e">
        <f t="shared" si="311"/>
        <v>#N/A</v>
      </c>
      <c r="BQ246" s="66" t="e">
        <f t="shared" si="311"/>
        <v>#N/A</v>
      </c>
      <c r="BR246" s="66" t="e">
        <f t="shared" si="311"/>
        <v>#N/A</v>
      </c>
      <c r="BS246" s="66" t="e">
        <f t="shared" si="311"/>
        <v>#N/A</v>
      </c>
      <c r="BT246" s="66" t="e">
        <f t="shared" si="311"/>
        <v>#N/A</v>
      </c>
      <c r="BU246" s="66" t="e">
        <f t="shared" ref="BU246:CJ249" si="312">IF(W246="",NA(),W246)</f>
        <v>#N/A</v>
      </c>
      <c r="BV246" s="66" t="e">
        <f t="shared" si="312"/>
        <v>#N/A</v>
      </c>
      <c r="BW246" s="66" t="e">
        <f t="shared" si="312"/>
        <v>#N/A</v>
      </c>
      <c r="BX246" s="66" t="e">
        <f t="shared" si="312"/>
        <v>#N/A</v>
      </c>
      <c r="BY246" s="66" t="e">
        <f t="shared" si="312"/>
        <v>#N/A</v>
      </c>
      <c r="BZ246" s="66" t="e">
        <f t="shared" si="312"/>
        <v>#N/A</v>
      </c>
      <c r="CA246" s="66" t="e">
        <f t="shared" si="312"/>
        <v>#N/A</v>
      </c>
      <c r="CB246" s="66">
        <f t="shared" si="312"/>
        <v>0.5</v>
      </c>
      <c r="CC246" s="66" t="e">
        <f t="shared" si="312"/>
        <v>#N/A</v>
      </c>
      <c r="CD246" s="66" t="e">
        <f t="shared" si="312"/>
        <v>#N/A</v>
      </c>
      <c r="CE246" s="66">
        <f t="shared" si="312"/>
        <v>0.7</v>
      </c>
      <c r="CF246" s="66" t="e">
        <f t="shared" si="312"/>
        <v>#N/A</v>
      </c>
      <c r="CG246" s="66" t="e">
        <f t="shared" si="312"/>
        <v>#N/A</v>
      </c>
      <c r="CH246" s="66" t="e">
        <f t="shared" si="312"/>
        <v>#N/A</v>
      </c>
      <c r="CI246" s="66" t="e">
        <f t="shared" si="312"/>
        <v>#N/A</v>
      </c>
      <c r="CJ246" s="66" t="e">
        <f t="shared" si="312"/>
        <v>#N/A</v>
      </c>
      <c r="CK246" s="66" t="e">
        <f t="shared" ref="CK246:CY249" si="313">IF(AM246="",NA(),AM246)</f>
        <v>#N/A</v>
      </c>
      <c r="CL246" s="66">
        <f t="shared" si="313"/>
        <v>0.2</v>
      </c>
      <c r="CM246" s="66" t="e">
        <f t="shared" si="313"/>
        <v>#N/A</v>
      </c>
      <c r="CN246" s="66" t="e">
        <f t="shared" si="313"/>
        <v>#N/A</v>
      </c>
      <c r="CO246" s="66">
        <f t="shared" si="313"/>
        <v>0.2</v>
      </c>
      <c r="CP246" s="66" t="e">
        <f t="shared" si="313"/>
        <v>#N/A</v>
      </c>
      <c r="CQ246" s="66" t="e">
        <f t="shared" si="313"/>
        <v>#N/A</v>
      </c>
      <c r="CR246" s="66" t="e">
        <f t="shared" si="313"/>
        <v>#N/A</v>
      </c>
      <c r="CS246" s="66" t="e">
        <f t="shared" si="313"/>
        <v>#N/A</v>
      </c>
      <c r="CT246" s="66">
        <f t="shared" si="313"/>
        <v>0.2</v>
      </c>
      <c r="CU246" s="66" t="e">
        <f t="shared" si="313"/>
        <v>#N/A</v>
      </c>
      <c r="CV246" s="66" t="e">
        <f t="shared" si="313"/>
        <v>#N/A</v>
      </c>
      <c r="CW246" s="66" t="e">
        <f t="shared" si="313"/>
        <v>#N/A</v>
      </c>
      <c r="CX246" s="66" t="e">
        <f t="shared" si="313"/>
        <v>#N/A</v>
      </c>
      <c r="CY246" s="66">
        <f t="shared" si="313"/>
        <v>0.3</v>
      </c>
      <c r="CZ246" s="66" t="e">
        <f>IF(#REF!="",NA(),#REF!)</f>
        <v>#REF!</v>
      </c>
      <c r="DA246" s="66" t="e">
        <f>IF(#REF!="",NA(),#REF!)</f>
        <v>#REF!</v>
      </c>
      <c r="DB246" s="66" t="e">
        <f>IF(#REF!="",NA(),#REF!)</f>
        <v>#REF!</v>
      </c>
      <c r="DC246" s="66" t="e">
        <f>IF(#REF!="",NA(),#REF!)</f>
        <v>#REF!</v>
      </c>
      <c r="DD246" s="66" t="e">
        <f>IF(#REF!="",NA(),#REF!)</f>
        <v>#REF!</v>
      </c>
      <c r="DE246" s="66" t="e">
        <f>IF(#REF!="",NA(),#REF!)</f>
        <v>#REF!</v>
      </c>
      <c r="DF246" s="66" t="e">
        <f>IF(#REF!="",NA(),#REF!)</f>
        <v>#REF!</v>
      </c>
      <c r="DG246" s="66" t="e">
        <f>IF(#REF!="",NA(),#REF!)</f>
        <v>#REF!</v>
      </c>
      <c r="DH246" s="66" t="e">
        <f>IF(#REF!="",NA(),#REF!)</f>
        <v>#REF!</v>
      </c>
      <c r="DI246" s="66" t="e">
        <f>IF(#REF!="",NA(),#REF!)</f>
        <v>#REF!</v>
      </c>
      <c r="DJ246" s="66" t="e">
        <f>IF(#REF!="",NA(),#REF!)</f>
        <v>#REF!</v>
      </c>
      <c r="DK246" s="66" t="e">
        <f>IF(#REF!="",NA(),#REF!)</f>
        <v>#REF!</v>
      </c>
      <c r="DL246" s="66" t="e">
        <f>IF(#REF!="",NA(),#REF!)</f>
        <v>#REF!</v>
      </c>
      <c r="DM246" s="66" t="e">
        <f>IF(#REF!="",NA(),#REF!)</f>
        <v>#REF!</v>
      </c>
      <c r="DN246" s="66" t="e">
        <f>IF(#REF!="",NA(),#REF!)</f>
        <v>#REF!</v>
      </c>
      <c r="DO246" s="66" t="e">
        <f>IF(#REF!="",NA(),#REF!)</f>
        <v>#REF!</v>
      </c>
      <c r="DP246" s="66" t="e">
        <f>IF(#REF!="",NA(),#REF!)</f>
        <v>#REF!</v>
      </c>
      <c r="DQ246" s="66" t="e">
        <f>IF(#REF!="",NA(),#REF!)</f>
        <v>#REF!</v>
      </c>
      <c r="DR246" s="66" t="e">
        <f>IF(#REF!="",NA(),#REF!)</f>
        <v>#REF!</v>
      </c>
      <c r="DS246" s="66" t="e">
        <f>IF(#REF!="",NA(),#REF!)</f>
        <v>#REF!</v>
      </c>
      <c r="DT246" s="66" t="e">
        <f>IF(#REF!="",NA(),#REF!)</f>
        <v>#REF!</v>
      </c>
      <c r="DU246" s="66" t="e">
        <f>IF(#REF!="",NA(),#REF!)</f>
        <v>#REF!</v>
      </c>
      <c r="DV246" s="66" t="e">
        <f>IF(#REF!="",NA(),#REF!)</f>
        <v>#REF!</v>
      </c>
      <c r="DW246" s="66" t="e">
        <f>IF(#REF!="",NA(),#REF!)</f>
        <v>#REF!</v>
      </c>
      <c r="DX246" s="67" t="e">
        <f>IF(#REF!="",NA(),#REF!)</f>
        <v>#REF!</v>
      </c>
      <c r="DY246" s="304"/>
      <c r="DZ246" s="324"/>
      <c r="EA246" s="68">
        <f>MAX(I246:BA246)</f>
        <v>0.7</v>
      </c>
      <c r="EB246" s="58" t="s">
        <v>67</v>
      </c>
      <c r="EC246" s="310"/>
      <c r="ED246" s="312"/>
      <c r="EE246" s="313"/>
      <c r="EF246" s="313"/>
      <c r="EG246" s="313"/>
      <c r="EH246" s="313"/>
      <c r="EI246" s="313"/>
      <c r="EJ246" s="53" t="str">
        <f t="shared" si="284"/>
        <v/>
      </c>
      <c r="EK246" s="53" t="str">
        <f t="shared" si="284"/>
        <v/>
      </c>
      <c r="EL246" s="70">
        <f t="shared" si="284"/>
        <v>0</v>
      </c>
      <c r="EM246" t="str">
        <f t="shared" si="284"/>
        <v/>
      </c>
      <c r="EN246" t="str">
        <f t="shared" si="284"/>
        <v/>
      </c>
      <c r="EO246" t="str">
        <f t="shared" si="284"/>
        <v/>
      </c>
      <c r="EP246" t="str">
        <f t="shared" si="284"/>
        <v/>
      </c>
      <c r="EQ246">
        <f t="shared" si="284"/>
        <v>0.30000000000000004</v>
      </c>
      <c r="ER246" t="str">
        <f t="shared" si="284"/>
        <v/>
      </c>
      <c r="ES246" t="str">
        <f t="shared" si="284"/>
        <v/>
      </c>
      <c r="ET246" t="str">
        <f t="shared" si="281"/>
        <v/>
      </c>
      <c r="EU246" t="str">
        <f t="shared" si="281"/>
        <v/>
      </c>
      <c r="EV246" t="str">
        <f t="shared" si="281"/>
        <v/>
      </c>
      <c r="EW246" t="str">
        <f t="shared" si="281"/>
        <v/>
      </c>
      <c r="EX246" t="str">
        <f t="shared" si="281"/>
        <v/>
      </c>
      <c r="EY246" t="str">
        <f t="shared" si="281"/>
        <v/>
      </c>
      <c r="EZ246" t="str">
        <f t="shared" si="281"/>
        <v/>
      </c>
      <c r="FA246" t="str">
        <f t="shared" si="281"/>
        <v/>
      </c>
      <c r="FB246" t="str">
        <f t="shared" si="281"/>
        <v/>
      </c>
      <c r="FC246" t="str">
        <f t="shared" si="281"/>
        <v/>
      </c>
      <c r="FD246" t="str">
        <f t="shared" si="281"/>
        <v/>
      </c>
      <c r="FE246" t="str">
        <f t="shared" si="301"/>
        <v/>
      </c>
      <c r="FF246" t="str">
        <f t="shared" si="301"/>
        <v/>
      </c>
      <c r="FG246">
        <f t="shared" si="301"/>
        <v>0.5</v>
      </c>
      <c r="FH246" t="str">
        <f t="shared" si="301"/>
        <v/>
      </c>
      <c r="FI246" t="str">
        <f t="shared" si="301"/>
        <v/>
      </c>
      <c r="FJ246">
        <f t="shared" si="301"/>
        <v>0.7</v>
      </c>
      <c r="FK246" t="str">
        <f t="shared" si="301"/>
        <v/>
      </c>
      <c r="FL246" t="str">
        <f t="shared" si="301"/>
        <v/>
      </c>
      <c r="FM246" t="str">
        <f t="shared" si="301"/>
        <v/>
      </c>
      <c r="FN246" t="str">
        <f t="shared" si="301"/>
        <v/>
      </c>
      <c r="FO246" t="str">
        <f t="shared" si="301"/>
        <v/>
      </c>
      <c r="FP246" t="str">
        <f t="shared" si="292"/>
        <v/>
      </c>
      <c r="FQ246">
        <f t="shared" si="292"/>
        <v>0.2</v>
      </c>
      <c r="FR246" t="str">
        <f t="shared" si="292"/>
        <v/>
      </c>
      <c r="FS246" t="str">
        <f t="shared" si="292"/>
        <v/>
      </c>
      <c r="FT246">
        <f t="shared" si="292"/>
        <v>0.2</v>
      </c>
      <c r="FU246" t="str">
        <f t="shared" si="292"/>
        <v/>
      </c>
      <c r="FV246" t="str">
        <f t="shared" si="288"/>
        <v/>
      </c>
      <c r="FW246" t="str">
        <f t="shared" si="288"/>
        <v/>
      </c>
      <c r="FX246" t="str">
        <f t="shared" si="288"/>
        <v/>
      </c>
      <c r="FY246">
        <f t="shared" si="288"/>
        <v>0.2</v>
      </c>
      <c r="FZ246" t="str">
        <f t="shared" si="288"/>
        <v/>
      </c>
      <c r="GA246" t="str">
        <f t="shared" si="288"/>
        <v/>
      </c>
      <c r="GB246" t="str">
        <f t="shared" si="288"/>
        <v/>
      </c>
      <c r="GC246" t="str">
        <f t="shared" si="288"/>
        <v/>
      </c>
      <c r="GD246">
        <f t="shared" si="288"/>
        <v>0.3</v>
      </c>
      <c r="GE246" t="str">
        <f t="shared" si="288"/>
        <v/>
      </c>
      <c r="GF246" t="str">
        <f t="shared" si="288"/>
        <v/>
      </c>
      <c r="GG246" t="str">
        <f t="shared" si="288"/>
        <v/>
      </c>
      <c r="GH246" t="str">
        <f t="shared" si="293"/>
        <v/>
      </c>
      <c r="GI246" t="str">
        <f t="shared" si="293"/>
        <v/>
      </c>
      <c r="GJ246" t="str">
        <f t="shared" si="293"/>
        <v/>
      </c>
      <c r="GK246" t="str">
        <f t="shared" si="293"/>
        <v/>
      </c>
      <c r="GL246" t="str">
        <f t="shared" si="293"/>
        <v/>
      </c>
      <c r="GM246" t="str">
        <f t="shared" si="293"/>
        <v/>
      </c>
      <c r="GN246" t="str">
        <f t="shared" si="293"/>
        <v/>
      </c>
      <c r="GO246" t="str">
        <f t="shared" si="293"/>
        <v/>
      </c>
      <c r="GP246" t="str">
        <f t="shared" si="293"/>
        <v/>
      </c>
      <c r="GQ246" t="str">
        <f t="shared" si="246"/>
        <v/>
      </c>
      <c r="GR246" t="str">
        <f t="shared" si="246"/>
        <v/>
      </c>
      <c r="GS246" t="str">
        <f t="shared" si="246"/>
        <v/>
      </c>
      <c r="GT246" t="str">
        <f t="shared" si="246"/>
        <v/>
      </c>
      <c r="GU246" t="str">
        <f t="shared" si="246"/>
        <v/>
      </c>
      <c r="GV246" t="str">
        <f t="shared" si="273"/>
        <v/>
      </c>
      <c r="GW246" t="str">
        <f t="shared" si="273"/>
        <v/>
      </c>
      <c r="GX246" t="str">
        <f t="shared" si="273"/>
        <v/>
      </c>
      <c r="GY246" t="str">
        <f t="shared" si="273"/>
        <v/>
      </c>
      <c r="GZ246" t="str">
        <f t="shared" si="273"/>
        <v/>
      </c>
      <c r="HA246" t="str">
        <f t="shared" si="273"/>
        <v/>
      </c>
      <c r="HB246" t="str">
        <f t="shared" si="273"/>
        <v/>
      </c>
      <c r="HC246" s="71" t="str">
        <f t="shared" si="273"/>
        <v/>
      </c>
      <c r="HD246" s="313"/>
      <c r="HE246" s="313"/>
      <c r="HF246" s="313"/>
      <c r="HG246" s="313"/>
      <c r="HH246" s="313"/>
      <c r="HI246" s="316"/>
      <c r="HM246" s="70"/>
      <c r="KC246" s="71"/>
      <c r="KE246" s="318"/>
      <c r="KF246" s="72"/>
      <c r="KG246" s="72"/>
      <c r="KH246" s="73"/>
      <c r="KI246" s="74"/>
      <c r="KJ246" s="74"/>
      <c r="KK246" s="74"/>
      <c r="KL246" s="74"/>
      <c r="KM246" s="74"/>
      <c r="KN246" s="74"/>
      <c r="KO246" s="74"/>
      <c r="KP246" s="74"/>
      <c r="KQ246" s="74"/>
      <c r="KR246" s="74"/>
      <c r="KS246" s="74"/>
      <c r="KT246" s="74"/>
      <c r="KU246" s="74"/>
      <c r="KV246" s="74"/>
      <c r="KW246" s="74"/>
      <c r="KX246" s="74"/>
      <c r="KY246" s="74"/>
      <c r="KZ246" s="74"/>
      <c r="LA246" s="74"/>
      <c r="LB246" s="74"/>
      <c r="LC246" s="74"/>
      <c r="LD246" s="74"/>
      <c r="LE246" s="74"/>
      <c r="LF246" s="74"/>
      <c r="LG246" s="74"/>
      <c r="LH246" s="74"/>
      <c r="LI246" s="74"/>
      <c r="LJ246" s="74"/>
      <c r="LK246" s="74"/>
      <c r="LL246" s="74"/>
      <c r="LM246" s="74"/>
      <c r="LN246" s="74"/>
      <c r="LO246" s="74"/>
      <c r="LP246" s="74"/>
      <c r="LQ246" s="74"/>
      <c r="LR246" s="74"/>
      <c r="LS246" s="74"/>
      <c r="LT246" s="74"/>
      <c r="LU246" s="74"/>
      <c r="LV246" s="74"/>
      <c r="LW246" s="74"/>
      <c r="LX246" s="74"/>
      <c r="LY246" s="74"/>
      <c r="LZ246" s="74"/>
    </row>
    <row r="247" spans="1:434" ht="17" thickBot="1">
      <c r="A247" s="319"/>
      <c r="B247" s="321"/>
      <c r="C247" s="307"/>
      <c r="D247" s="307"/>
      <c r="E247" s="58" t="s">
        <v>68</v>
      </c>
      <c r="F247" s="310"/>
      <c r="G247" s="99"/>
      <c r="H247" s="99"/>
      <c r="I247" s="59"/>
      <c r="J247" s="60"/>
      <c r="K247" s="61"/>
      <c r="L247" s="60"/>
      <c r="M247" s="61"/>
      <c r="N247" s="60">
        <v>18.8</v>
      </c>
      <c r="O247" s="61"/>
      <c r="P247" s="61"/>
      <c r="Q247" s="61"/>
      <c r="R247" s="61"/>
      <c r="S247" s="60"/>
      <c r="T247" s="60"/>
      <c r="U247" s="60"/>
      <c r="V247" s="61"/>
      <c r="W247" s="61"/>
      <c r="X247" s="61"/>
      <c r="Y247" s="60"/>
      <c r="Z247" s="60"/>
      <c r="AA247" s="61"/>
      <c r="AB247" s="60"/>
      <c r="AC247" s="61"/>
      <c r="AD247" s="60">
        <v>18.5</v>
      </c>
      <c r="AE247" s="60"/>
      <c r="AF247" s="61"/>
      <c r="AG247" s="60">
        <v>17.100000000000001</v>
      </c>
      <c r="AH247" s="61"/>
      <c r="AI247" s="61"/>
      <c r="AJ247" s="60"/>
      <c r="AK247" s="62"/>
      <c r="AL247" s="62"/>
      <c r="AM247" s="62"/>
      <c r="AN247" s="63">
        <v>25.3</v>
      </c>
      <c r="AO247" s="62"/>
      <c r="AP247" s="62"/>
      <c r="AQ247" s="63">
        <v>6.8</v>
      </c>
      <c r="AR247" s="62"/>
      <c r="AS247" s="62"/>
      <c r="AT247" s="62"/>
      <c r="AU247" s="62"/>
      <c r="AV247" s="63">
        <v>18.399999999999999</v>
      </c>
      <c r="AW247" s="62"/>
      <c r="AX247" s="62"/>
      <c r="AY247" s="63"/>
      <c r="AZ247" s="63"/>
      <c r="BA247" s="64">
        <v>17.8</v>
      </c>
      <c r="BC247" s="319"/>
      <c r="BD247">
        <v>0</v>
      </c>
      <c r="BE247" s="65" t="e">
        <f t="shared" si="311"/>
        <v>#N/A</v>
      </c>
      <c r="BF247" s="65" t="e">
        <f t="shared" si="311"/>
        <v>#N/A</v>
      </c>
      <c r="BG247" s="65" t="e">
        <f t="shared" si="311"/>
        <v>#N/A</v>
      </c>
      <c r="BH247" s="66" t="e">
        <f t="shared" si="311"/>
        <v>#N/A</v>
      </c>
      <c r="BI247" s="66" t="e">
        <f t="shared" si="311"/>
        <v>#N/A</v>
      </c>
      <c r="BJ247" s="66" t="e">
        <f t="shared" si="311"/>
        <v>#N/A</v>
      </c>
      <c r="BK247" s="66" t="e">
        <f t="shared" si="311"/>
        <v>#N/A</v>
      </c>
      <c r="BL247" s="66">
        <f t="shared" si="311"/>
        <v>18.8</v>
      </c>
      <c r="BM247" s="66" t="e">
        <f t="shared" si="311"/>
        <v>#N/A</v>
      </c>
      <c r="BN247" s="66" t="e">
        <f t="shared" si="311"/>
        <v>#N/A</v>
      </c>
      <c r="BO247" s="66" t="e">
        <f t="shared" si="311"/>
        <v>#N/A</v>
      </c>
      <c r="BP247" s="66" t="e">
        <f t="shared" si="311"/>
        <v>#N/A</v>
      </c>
      <c r="BQ247" s="66" t="e">
        <f t="shared" si="311"/>
        <v>#N/A</v>
      </c>
      <c r="BR247" s="66" t="e">
        <f t="shared" si="311"/>
        <v>#N/A</v>
      </c>
      <c r="BS247" s="66" t="e">
        <f t="shared" si="311"/>
        <v>#N/A</v>
      </c>
      <c r="BT247" s="66" t="e">
        <f t="shared" si="311"/>
        <v>#N/A</v>
      </c>
      <c r="BU247" s="66" t="e">
        <f t="shared" si="312"/>
        <v>#N/A</v>
      </c>
      <c r="BV247" s="66" t="e">
        <f t="shared" si="312"/>
        <v>#N/A</v>
      </c>
      <c r="BW247" s="66" t="e">
        <f t="shared" si="312"/>
        <v>#N/A</v>
      </c>
      <c r="BX247" s="66" t="e">
        <f t="shared" si="312"/>
        <v>#N/A</v>
      </c>
      <c r="BY247" s="66" t="e">
        <f t="shared" si="312"/>
        <v>#N/A</v>
      </c>
      <c r="BZ247" s="66" t="e">
        <f t="shared" si="312"/>
        <v>#N/A</v>
      </c>
      <c r="CA247" s="66" t="e">
        <f t="shared" si="312"/>
        <v>#N/A</v>
      </c>
      <c r="CB247" s="66">
        <f t="shared" si="312"/>
        <v>18.5</v>
      </c>
      <c r="CC247" s="66" t="e">
        <f t="shared" si="312"/>
        <v>#N/A</v>
      </c>
      <c r="CD247" s="66" t="e">
        <f t="shared" si="312"/>
        <v>#N/A</v>
      </c>
      <c r="CE247" s="66">
        <f t="shared" si="312"/>
        <v>17.100000000000001</v>
      </c>
      <c r="CF247" s="66" t="e">
        <f t="shared" si="312"/>
        <v>#N/A</v>
      </c>
      <c r="CG247" s="66" t="e">
        <f t="shared" si="312"/>
        <v>#N/A</v>
      </c>
      <c r="CH247" s="66" t="e">
        <f t="shared" si="312"/>
        <v>#N/A</v>
      </c>
      <c r="CI247" s="66" t="e">
        <f t="shared" si="312"/>
        <v>#N/A</v>
      </c>
      <c r="CJ247" s="66" t="e">
        <f t="shared" si="312"/>
        <v>#N/A</v>
      </c>
      <c r="CK247" s="66" t="e">
        <f t="shared" si="313"/>
        <v>#N/A</v>
      </c>
      <c r="CL247" s="66">
        <f t="shared" si="313"/>
        <v>25.3</v>
      </c>
      <c r="CM247" s="66" t="e">
        <f t="shared" si="313"/>
        <v>#N/A</v>
      </c>
      <c r="CN247" s="66" t="e">
        <f t="shared" si="313"/>
        <v>#N/A</v>
      </c>
      <c r="CO247" s="66">
        <f t="shared" si="313"/>
        <v>6.8</v>
      </c>
      <c r="CP247" s="66" t="e">
        <f t="shared" si="313"/>
        <v>#N/A</v>
      </c>
      <c r="CQ247" s="66" t="e">
        <f t="shared" si="313"/>
        <v>#N/A</v>
      </c>
      <c r="CR247" s="66" t="e">
        <f t="shared" si="313"/>
        <v>#N/A</v>
      </c>
      <c r="CS247" s="66" t="e">
        <f t="shared" si="313"/>
        <v>#N/A</v>
      </c>
      <c r="CT247" s="66">
        <f t="shared" si="313"/>
        <v>18.399999999999999</v>
      </c>
      <c r="CU247" s="66" t="e">
        <f t="shared" si="313"/>
        <v>#N/A</v>
      </c>
      <c r="CV247" s="66" t="e">
        <f t="shared" si="313"/>
        <v>#N/A</v>
      </c>
      <c r="CW247" s="66" t="e">
        <f t="shared" si="313"/>
        <v>#N/A</v>
      </c>
      <c r="CX247" s="66" t="e">
        <f t="shared" si="313"/>
        <v>#N/A</v>
      </c>
      <c r="CY247" s="66">
        <f t="shared" si="313"/>
        <v>17.8</v>
      </c>
      <c r="CZ247" s="66" t="e">
        <f>IF(#REF!="",NA(),#REF!)</f>
        <v>#REF!</v>
      </c>
      <c r="DA247" s="66" t="e">
        <f>IF(#REF!="",NA(),#REF!)</f>
        <v>#REF!</v>
      </c>
      <c r="DB247" s="66" t="e">
        <f>IF(#REF!="",NA(),#REF!)</f>
        <v>#REF!</v>
      </c>
      <c r="DC247" s="66" t="e">
        <f>IF(#REF!="",NA(),#REF!)</f>
        <v>#REF!</v>
      </c>
      <c r="DD247" s="66" t="e">
        <f>IF(#REF!="",NA(),#REF!)</f>
        <v>#REF!</v>
      </c>
      <c r="DE247" s="66" t="e">
        <f>IF(#REF!="",NA(),#REF!)</f>
        <v>#REF!</v>
      </c>
      <c r="DF247" s="66" t="e">
        <f>IF(#REF!="",NA(),#REF!)</f>
        <v>#REF!</v>
      </c>
      <c r="DG247" s="66" t="e">
        <f>IF(#REF!="",NA(),#REF!)</f>
        <v>#REF!</v>
      </c>
      <c r="DH247" s="66" t="e">
        <f>IF(#REF!="",NA(),#REF!)</f>
        <v>#REF!</v>
      </c>
      <c r="DI247" s="66" t="e">
        <f>IF(#REF!="",NA(),#REF!)</f>
        <v>#REF!</v>
      </c>
      <c r="DJ247" s="66" t="e">
        <f>IF(#REF!="",NA(),#REF!)</f>
        <v>#REF!</v>
      </c>
      <c r="DK247" s="66" t="e">
        <f>IF(#REF!="",NA(),#REF!)</f>
        <v>#REF!</v>
      </c>
      <c r="DL247" s="66" t="e">
        <f>IF(#REF!="",NA(),#REF!)</f>
        <v>#REF!</v>
      </c>
      <c r="DM247" s="66" t="e">
        <f>IF(#REF!="",NA(),#REF!)</f>
        <v>#REF!</v>
      </c>
      <c r="DN247" s="66" t="e">
        <f>IF(#REF!="",NA(),#REF!)</f>
        <v>#REF!</v>
      </c>
      <c r="DO247" s="66" t="e">
        <f>IF(#REF!="",NA(),#REF!)</f>
        <v>#REF!</v>
      </c>
      <c r="DP247" s="66" t="e">
        <f>IF(#REF!="",NA(),#REF!)</f>
        <v>#REF!</v>
      </c>
      <c r="DQ247" s="66" t="e">
        <f>IF(#REF!="",NA(),#REF!)</f>
        <v>#REF!</v>
      </c>
      <c r="DR247" s="66" t="e">
        <f>IF(#REF!="",NA(),#REF!)</f>
        <v>#REF!</v>
      </c>
      <c r="DS247" s="66" t="e">
        <f>IF(#REF!="",NA(),#REF!)</f>
        <v>#REF!</v>
      </c>
      <c r="DT247" s="66" t="e">
        <f>IF(#REF!="",NA(),#REF!)</f>
        <v>#REF!</v>
      </c>
      <c r="DU247" s="66" t="e">
        <f>IF(#REF!="",NA(),#REF!)</f>
        <v>#REF!</v>
      </c>
      <c r="DV247" s="66" t="e">
        <f>IF(#REF!="",NA(),#REF!)</f>
        <v>#REF!</v>
      </c>
      <c r="DW247" s="66" t="e">
        <f>IF(#REF!="",NA(),#REF!)</f>
        <v>#REF!</v>
      </c>
      <c r="DX247" s="67" t="e">
        <f>IF(#REF!="",NA(),#REF!)</f>
        <v>#REF!</v>
      </c>
      <c r="DY247" s="304"/>
      <c r="DZ247" s="324"/>
      <c r="EA247" s="68"/>
      <c r="EB247" s="58" t="s">
        <v>69</v>
      </c>
      <c r="EC247" s="310"/>
      <c r="ED247" s="312"/>
      <c r="EE247" s="313"/>
      <c r="EF247" s="313"/>
      <c r="EG247" s="313"/>
      <c r="EH247" s="313"/>
      <c r="EI247" s="313"/>
      <c r="EJ247" s="53" t="str">
        <f t="shared" si="284"/>
        <v/>
      </c>
      <c r="EK247" s="53" t="str">
        <f t="shared" si="284"/>
        <v/>
      </c>
      <c r="EL247" s="70" t="str">
        <f t="shared" si="284"/>
        <v/>
      </c>
      <c r="EM247" t="str">
        <f t="shared" si="284"/>
        <v/>
      </c>
      <c r="EN247" t="str">
        <f t="shared" si="284"/>
        <v/>
      </c>
      <c r="EO247" t="str">
        <f t="shared" si="284"/>
        <v/>
      </c>
      <c r="EP247" t="str">
        <f t="shared" si="284"/>
        <v/>
      </c>
      <c r="EQ247">
        <f t="shared" si="284"/>
        <v>18.8</v>
      </c>
      <c r="ER247" t="str">
        <f t="shared" si="284"/>
        <v/>
      </c>
      <c r="ES247" t="str">
        <f t="shared" si="284"/>
        <v/>
      </c>
      <c r="ET247" t="str">
        <f t="shared" si="281"/>
        <v/>
      </c>
      <c r="EU247" t="str">
        <f t="shared" si="281"/>
        <v/>
      </c>
      <c r="EV247" t="str">
        <f t="shared" si="281"/>
        <v/>
      </c>
      <c r="EW247" t="str">
        <f t="shared" si="281"/>
        <v/>
      </c>
      <c r="EX247" t="str">
        <f t="shared" si="281"/>
        <v/>
      </c>
      <c r="EY247" t="str">
        <f t="shared" si="281"/>
        <v/>
      </c>
      <c r="EZ247" t="str">
        <f t="shared" si="281"/>
        <v/>
      </c>
      <c r="FA247" t="str">
        <f t="shared" si="281"/>
        <v/>
      </c>
      <c r="FB247" t="str">
        <f t="shared" si="281"/>
        <v/>
      </c>
      <c r="FC247" t="str">
        <f t="shared" si="281"/>
        <v/>
      </c>
      <c r="FD247" t="str">
        <f t="shared" si="281"/>
        <v/>
      </c>
      <c r="FE247" t="str">
        <f t="shared" si="301"/>
        <v/>
      </c>
      <c r="FF247" t="str">
        <f t="shared" si="301"/>
        <v/>
      </c>
      <c r="FG247">
        <f t="shared" si="301"/>
        <v>18.5</v>
      </c>
      <c r="FH247" t="str">
        <f t="shared" si="301"/>
        <v/>
      </c>
      <c r="FI247" t="str">
        <f t="shared" si="301"/>
        <v/>
      </c>
      <c r="FJ247">
        <f t="shared" si="301"/>
        <v>17.100000000000001</v>
      </c>
      <c r="FK247" t="str">
        <f t="shared" si="301"/>
        <v/>
      </c>
      <c r="FL247" t="str">
        <f t="shared" si="301"/>
        <v/>
      </c>
      <c r="FM247" t="str">
        <f t="shared" si="301"/>
        <v/>
      </c>
      <c r="FN247" t="str">
        <f t="shared" si="301"/>
        <v/>
      </c>
      <c r="FO247" t="str">
        <f t="shared" si="301"/>
        <v/>
      </c>
      <c r="FP247" t="str">
        <f t="shared" si="292"/>
        <v/>
      </c>
      <c r="FQ247">
        <f t="shared" si="292"/>
        <v>25.3</v>
      </c>
      <c r="FR247" t="str">
        <f t="shared" si="292"/>
        <v/>
      </c>
      <c r="FS247" t="str">
        <f t="shared" si="292"/>
        <v/>
      </c>
      <c r="FT247">
        <f t="shared" si="292"/>
        <v>6.8</v>
      </c>
      <c r="FU247" t="str">
        <f t="shared" si="292"/>
        <v/>
      </c>
      <c r="FV247" t="str">
        <f t="shared" si="288"/>
        <v/>
      </c>
      <c r="FW247" t="str">
        <f t="shared" si="288"/>
        <v/>
      </c>
      <c r="FX247" t="str">
        <f t="shared" si="288"/>
        <v/>
      </c>
      <c r="FY247">
        <f t="shared" si="288"/>
        <v>18.399999999999999</v>
      </c>
      <c r="FZ247" t="str">
        <f t="shared" si="288"/>
        <v/>
      </c>
      <c r="GA247" t="str">
        <f t="shared" si="288"/>
        <v/>
      </c>
      <c r="GB247" t="str">
        <f t="shared" si="288"/>
        <v/>
      </c>
      <c r="GC247" t="str">
        <f t="shared" si="288"/>
        <v/>
      </c>
      <c r="GD247">
        <f t="shared" si="288"/>
        <v>17.8</v>
      </c>
      <c r="GE247" t="str">
        <f t="shared" si="288"/>
        <v/>
      </c>
      <c r="GF247" t="str">
        <f t="shared" si="288"/>
        <v/>
      </c>
      <c r="GG247" t="str">
        <f t="shared" si="288"/>
        <v/>
      </c>
      <c r="GH247" t="str">
        <f t="shared" si="293"/>
        <v/>
      </c>
      <c r="GI247" t="str">
        <f t="shared" si="293"/>
        <v/>
      </c>
      <c r="GJ247" t="str">
        <f t="shared" si="293"/>
        <v/>
      </c>
      <c r="GK247" t="str">
        <f t="shared" si="293"/>
        <v/>
      </c>
      <c r="GL247" t="str">
        <f t="shared" si="293"/>
        <v/>
      </c>
      <c r="GM247" t="str">
        <f t="shared" si="293"/>
        <v/>
      </c>
      <c r="GN247" t="str">
        <f t="shared" si="293"/>
        <v/>
      </c>
      <c r="GO247" t="str">
        <f t="shared" si="293"/>
        <v/>
      </c>
      <c r="GP247" t="str">
        <f t="shared" si="293"/>
        <v/>
      </c>
      <c r="GQ247" t="str">
        <f t="shared" si="246"/>
        <v/>
      </c>
      <c r="GR247" t="str">
        <f t="shared" si="246"/>
        <v/>
      </c>
      <c r="GS247" t="str">
        <f t="shared" si="246"/>
        <v/>
      </c>
      <c r="GT247" t="str">
        <f t="shared" si="246"/>
        <v/>
      </c>
      <c r="GU247" t="str">
        <f t="shared" si="246"/>
        <v/>
      </c>
      <c r="GV247" t="str">
        <f t="shared" si="273"/>
        <v/>
      </c>
      <c r="GW247" t="str">
        <f t="shared" si="273"/>
        <v/>
      </c>
      <c r="GX247" t="str">
        <f t="shared" si="273"/>
        <v/>
      </c>
      <c r="GY247" t="str">
        <f t="shared" si="273"/>
        <v/>
      </c>
      <c r="GZ247" t="str">
        <f t="shared" si="273"/>
        <v/>
      </c>
      <c r="HA247" t="str">
        <f t="shared" si="273"/>
        <v/>
      </c>
      <c r="HB247" t="str">
        <f t="shared" si="273"/>
        <v/>
      </c>
      <c r="HC247" s="71" t="str">
        <f t="shared" si="273"/>
        <v/>
      </c>
      <c r="HD247" s="313"/>
      <c r="HE247" s="313"/>
      <c r="HF247" s="313"/>
      <c r="HG247" s="313"/>
      <c r="HH247" s="313"/>
      <c r="HI247" s="316"/>
      <c r="HM247" s="70"/>
      <c r="KC247" s="71"/>
      <c r="KE247" s="318"/>
      <c r="KF247" s="72"/>
      <c r="KG247" s="72"/>
      <c r="KH247" s="73"/>
      <c r="KI247" s="74"/>
      <c r="KJ247" s="74"/>
      <c r="KK247" s="74"/>
      <c r="KL247" s="74"/>
      <c r="KM247" s="74"/>
      <c r="KN247" s="74"/>
      <c r="KO247" s="74"/>
      <c r="KP247" s="74"/>
      <c r="KQ247" s="74"/>
      <c r="KR247" s="74"/>
      <c r="KS247" s="74"/>
      <c r="KT247" s="74"/>
      <c r="KU247" s="74"/>
      <c r="KV247" s="74"/>
      <c r="KW247" s="74"/>
      <c r="KX247" s="74"/>
      <c r="KY247" s="74"/>
      <c r="KZ247" s="74"/>
      <c r="LA247" s="74"/>
      <c r="LB247" s="74"/>
      <c r="LC247" s="74"/>
      <c r="LD247" s="74"/>
      <c r="LE247" s="74"/>
      <c r="LF247" s="74"/>
      <c r="LG247" s="74"/>
      <c r="LH247" s="74"/>
      <c r="LI247" s="74"/>
      <c r="LJ247" s="74"/>
      <c r="LK247" s="74"/>
      <c r="LL247" s="74"/>
      <c r="LM247" s="74"/>
      <c r="LN247" s="74"/>
      <c r="LO247" s="74"/>
      <c r="LP247" s="74"/>
      <c r="LQ247" s="74"/>
      <c r="LR247" s="74"/>
      <c r="LS247" s="74"/>
      <c r="LT247" s="74"/>
      <c r="LU247" s="74"/>
      <c r="LV247" s="74"/>
      <c r="LW247" s="74"/>
      <c r="LX247" s="74"/>
      <c r="LY247" s="74"/>
      <c r="LZ247" s="74"/>
    </row>
    <row r="248" spans="1:434" ht="17" thickBot="1">
      <c r="A248" s="319"/>
      <c r="B248" s="321"/>
      <c r="C248" s="307"/>
      <c r="D248" s="307"/>
      <c r="E248" s="58" t="s">
        <v>70</v>
      </c>
      <c r="F248" s="310"/>
      <c r="G248" s="99"/>
      <c r="H248" s="99"/>
      <c r="I248" s="59"/>
      <c r="J248" s="60"/>
      <c r="K248" s="61"/>
      <c r="L248" s="60"/>
      <c r="M248" s="61"/>
      <c r="N248" s="60">
        <v>6.5</v>
      </c>
      <c r="O248" s="61"/>
      <c r="P248" s="61"/>
      <c r="Q248" s="61"/>
      <c r="R248" s="61"/>
      <c r="S248" s="60"/>
      <c r="T248" s="60"/>
      <c r="U248" s="60"/>
      <c r="V248" s="61"/>
      <c r="W248" s="61"/>
      <c r="X248" s="61"/>
      <c r="Y248" s="60"/>
      <c r="Z248" s="60"/>
      <c r="AA248" s="61"/>
      <c r="AB248" s="60"/>
      <c r="AC248" s="61"/>
      <c r="AD248" s="60">
        <v>5</v>
      </c>
      <c r="AE248" s="60"/>
      <c r="AF248" s="61"/>
      <c r="AG248" s="60">
        <v>7.7</v>
      </c>
      <c r="AH248" s="61"/>
      <c r="AI248" s="61"/>
      <c r="AJ248" s="60"/>
      <c r="AK248" s="62"/>
      <c r="AL248" s="62"/>
      <c r="AM248" s="62"/>
      <c r="AN248" s="63">
        <v>4.7</v>
      </c>
      <c r="AO248" s="62"/>
      <c r="AP248" s="62"/>
      <c r="AQ248" s="63">
        <v>4.4000000000000004</v>
      </c>
      <c r="AR248" s="62"/>
      <c r="AS248" s="62"/>
      <c r="AT248" s="62"/>
      <c r="AU248" s="62"/>
      <c r="AV248" s="63">
        <v>1.9</v>
      </c>
      <c r="AW248" s="62"/>
      <c r="AX248" s="62"/>
      <c r="AY248" s="63"/>
      <c r="AZ248" s="63"/>
      <c r="BA248" s="64">
        <v>3.1</v>
      </c>
      <c r="BC248" s="319"/>
      <c r="BD248">
        <v>0</v>
      </c>
      <c r="BE248" s="65" t="e">
        <f t="shared" si="311"/>
        <v>#N/A</v>
      </c>
      <c r="BF248" s="65" t="e">
        <f t="shared" si="311"/>
        <v>#N/A</v>
      </c>
      <c r="BG248" s="65" t="e">
        <f t="shared" si="311"/>
        <v>#N/A</v>
      </c>
      <c r="BH248" s="66" t="e">
        <f t="shared" si="311"/>
        <v>#N/A</v>
      </c>
      <c r="BI248" s="66" t="e">
        <f t="shared" si="311"/>
        <v>#N/A</v>
      </c>
      <c r="BJ248" s="66" t="e">
        <f t="shared" si="311"/>
        <v>#N/A</v>
      </c>
      <c r="BK248" s="66" t="e">
        <f t="shared" si="311"/>
        <v>#N/A</v>
      </c>
      <c r="BL248" s="66">
        <f t="shared" si="311"/>
        <v>6.5</v>
      </c>
      <c r="BM248" s="66" t="e">
        <f t="shared" si="311"/>
        <v>#N/A</v>
      </c>
      <c r="BN248" s="66" t="e">
        <f t="shared" si="311"/>
        <v>#N/A</v>
      </c>
      <c r="BO248" s="66" t="e">
        <f t="shared" si="311"/>
        <v>#N/A</v>
      </c>
      <c r="BP248" s="66" t="e">
        <f t="shared" si="311"/>
        <v>#N/A</v>
      </c>
      <c r="BQ248" s="66" t="e">
        <f t="shared" si="311"/>
        <v>#N/A</v>
      </c>
      <c r="BR248" s="66" t="e">
        <f t="shared" si="311"/>
        <v>#N/A</v>
      </c>
      <c r="BS248" s="66" t="e">
        <f t="shared" si="311"/>
        <v>#N/A</v>
      </c>
      <c r="BT248" s="66" t="e">
        <f t="shared" si="311"/>
        <v>#N/A</v>
      </c>
      <c r="BU248" s="66" t="e">
        <f t="shared" si="312"/>
        <v>#N/A</v>
      </c>
      <c r="BV248" s="66" t="e">
        <f t="shared" si="312"/>
        <v>#N/A</v>
      </c>
      <c r="BW248" s="66" t="e">
        <f t="shared" si="312"/>
        <v>#N/A</v>
      </c>
      <c r="BX248" s="66" t="e">
        <f t="shared" si="312"/>
        <v>#N/A</v>
      </c>
      <c r="BY248" s="66" t="e">
        <f t="shared" si="312"/>
        <v>#N/A</v>
      </c>
      <c r="BZ248" s="66" t="e">
        <f t="shared" si="312"/>
        <v>#N/A</v>
      </c>
      <c r="CA248" s="66" t="e">
        <f t="shared" si="312"/>
        <v>#N/A</v>
      </c>
      <c r="CB248" s="66">
        <f t="shared" si="312"/>
        <v>5</v>
      </c>
      <c r="CC248" s="66" t="e">
        <f t="shared" si="312"/>
        <v>#N/A</v>
      </c>
      <c r="CD248" s="66" t="e">
        <f t="shared" si="312"/>
        <v>#N/A</v>
      </c>
      <c r="CE248" s="66">
        <f t="shared" si="312"/>
        <v>7.7</v>
      </c>
      <c r="CF248" s="66" t="e">
        <f t="shared" si="312"/>
        <v>#N/A</v>
      </c>
      <c r="CG248" s="66" t="e">
        <f t="shared" si="312"/>
        <v>#N/A</v>
      </c>
      <c r="CH248" s="66" t="e">
        <f t="shared" si="312"/>
        <v>#N/A</v>
      </c>
      <c r="CI248" s="66" t="e">
        <f t="shared" si="312"/>
        <v>#N/A</v>
      </c>
      <c r="CJ248" s="66" t="e">
        <f t="shared" si="312"/>
        <v>#N/A</v>
      </c>
      <c r="CK248" s="66" t="e">
        <f t="shared" si="313"/>
        <v>#N/A</v>
      </c>
      <c r="CL248" s="66">
        <f t="shared" si="313"/>
        <v>4.7</v>
      </c>
      <c r="CM248" s="66" t="e">
        <f t="shared" si="313"/>
        <v>#N/A</v>
      </c>
      <c r="CN248" s="66" t="e">
        <f t="shared" si="313"/>
        <v>#N/A</v>
      </c>
      <c r="CO248" s="66">
        <f t="shared" si="313"/>
        <v>4.4000000000000004</v>
      </c>
      <c r="CP248" s="66" t="e">
        <f t="shared" si="313"/>
        <v>#N/A</v>
      </c>
      <c r="CQ248" s="66" t="e">
        <f t="shared" si="313"/>
        <v>#N/A</v>
      </c>
      <c r="CR248" s="66" t="e">
        <f t="shared" si="313"/>
        <v>#N/A</v>
      </c>
      <c r="CS248" s="66" t="e">
        <f t="shared" si="313"/>
        <v>#N/A</v>
      </c>
      <c r="CT248" s="66">
        <f t="shared" si="313"/>
        <v>1.9</v>
      </c>
      <c r="CU248" s="66" t="e">
        <f t="shared" si="313"/>
        <v>#N/A</v>
      </c>
      <c r="CV248" s="66" t="e">
        <f t="shared" si="313"/>
        <v>#N/A</v>
      </c>
      <c r="CW248" s="66" t="e">
        <f t="shared" si="313"/>
        <v>#N/A</v>
      </c>
      <c r="CX248" s="66" t="e">
        <f t="shared" si="313"/>
        <v>#N/A</v>
      </c>
      <c r="CY248" s="66">
        <f t="shared" si="313"/>
        <v>3.1</v>
      </c>
      <c r="CZ248" s="66" t="e">
        <f>IF(#REF!="",NA(),#REF!)</f>
        <v>#REF!</v>
      </c>
      <c r="DA248" s="66" t="e">
        <f>IF(#REF!="",NA(),#REF!)</f>
        <v>#REF!</v>
      </c>
      <c r="DB248" s="66" t="e">
        <f>IF(#REF!="",NA(),#REF!)</f>
        <v>#REF!</v>
      </c>
      <c r="DC248" s="66" t="e">
        <f>IF(#REF!="",NA(),#REF!)</f>
        <v>#REF!</v>
      </c>
      <c r="DD248" s="66" t="e">
        <f>IF(#REF!="",NA(),#REF!)</f>
        <v>#REF!</v>
      </c>
      <c r="DE248" s="66" t="e">
        <f>IF(#REF!="",NA(),#REF!)</f>
        <v>#REF!</v>
      </c>
      <c r="DF248" s="66" t="e">
        <f>IF(#REF!="",NA(),#REF!)</f>
        <v>#REF!</v>
      </c>
      <c r="DG248" s="66" t="e">
        <f>IF(#REF!="",NA(),#REF!)</f>
        <v>#REF!</v>
      </c>
      <c r="DH248" s="66" t="e">
        <f>IF(#REF!="",NA(),#REF!)</f>
        <v>#REF!</v>
      </c>
      <c r="DI248" s="66" t="e">
        <f>IF(#REF!="",NA(),#REF!)</f>
        <v>#REF!</v>
      </c>
      <c r="DJ248" s="66" t="e">
        <f>IF(#REF!="",NA(),#REF!)</f>
        <v>#REF!</v>
      </c>
      <c r="DK248" s="66" t="e">
        <f>IF(#REF!="",NA(),#REF!)</f>
        <v>#REF!</v>
      </c>
      <c r="DL248" s="66" t="e">
        <f>IF(#REF!="",NA(),#REF!)</f>
        <v>#REF!</v>
      </c>
      <c r="DM248" s="66" t="e">
        <f>IF(#REF!="",NA(),#REF!)</f>
        <v>#REF!</v>
      </c>
      <c r="DN248" s="66" t="e">
        <f>IF(#REF!="",NA(),#REF!)</f>
        <v>#REF!</v>
      </c>
      <c r="DO248" s="66" t="e">
        <f>IF(#REF!="",NA(),#REF!)</f>
        <v>#REF!</v>
      </c>
      <c r="DP248" s="66" t="e">
        <f>IF(#REF!="",NA(),#REF!)</f>
        <v>#REF!</v>
      </c>
      <c r="DQ248" s="66" t="e">
        <f>IF(#REF!="",NA(),#REF!)</f>
        <v>#REF!</v>
      </c>
      <c r="DR248" s="66" t="e">
        <f>IF(#REF!="",NA(),#REF!)</f>
        <v>#REF!</v>
      </c>
      <c r="DS248" s="66" t="e">
        <f>IF(#REF!="",NA(),#REF!)</f>
        <v>#REF!</v>
      </c>
      <c r="DT248" s="66" t="e">
        <f>IF(#REF!="",NA(),#REF!)</f>
        <v>#REF!</v>
      </c>
      <c r="DU248" s="66" t="e">
        <f>IF(#REF!="",NA(),#REF!)</f>
        <v>#REF!</v>
      </c>
      <c r="DV248" s="66" t="e">
        <f>IF(#REF!="",NA(),#REF!)</f>
        <v>#REF!</v>
      </c>
      <c r="DW248" s="66" t="e">
        <f>IF(#REF!="",NA(),#REF!)</f>
        <v>#REF!</v>
      </c>
      <c r="DX248" s="67" t="e">
        <f>IF(#REF!="",NA(),#REF!)</f>
        <v>#REF!</v>
      </c>
      <c r="DY248" s="304"/>
      <c r="DZ248" s="324"/>
      <c r="EA248" s="68"/>
      <c r="EB248" s="58" t="s">
        <v>70</v>
      </c>
      <c r="EC248" s="310"/>
      <c r="ED248" s="312"/>
      <c r="EE248" s="313"/>
      <c r="EF248" s="313"/>
      <c r="EG248" s="313"/>
      <c r="EH248" s="313"/>
      <c r="EI248" s="313"/>
      <c r="EJ248" s="53" t="str">
        <f t="shared" si="284"/>
        <v/>
      </c>
      <c r="EK248" s="53" t="str">
        <f t="shared" si="284"/>
        <v/>
      </c>
      <c r="EL248" s="70" t="str">
        <f t="shared" si="284"/>
        <v/>
      </c>
      <c r="EM248" t="str">
        <f t="shared" si="284"/>
        <v/>
      </c>
      <c r="EN248" t="str">
        <f t="shared" si="284"/>
        <v/>
      </c>
      <c r="EO248" t="str">
        <f t="shared" si="284"/>
        <v/>
      </c>
      <c r="EP248" t="str">
        <f t="shared" si="284"/>
        <v/>
      </c>
      <c r="EQ248">
        <f t="shared" si="284"/>
        <v>6.5</v>
      </c>
      <c r="ER248" t="str">
        <f t="shared" si="284"/>
        <v/>
      </c>
      <c r="ES248" t="str">
        <f t="shared" si="284"/>
        <v/>
      </c>
      <c r="ET248" t="str">
        <f t="shared" si="281"/>
        <v/>
      </c>
      <c r="EU248" t="str">
        <f t="shared" si="281"/>
        <v/>
      </c>
      <c r="EV248" t="str">
        <f t="shared" si="281"/>
        <v/>
      </c>
      <c r="EW248" t="str">
        <f t="shared" si="281"/>
        <v/>
      </c>
      <c r="EX248" t="str">
        <f t="shared" si="281"/>
        <v/>
      </c>
      <c r="EY248" t="str">
        <f t="shared" si="281"/>
        <v/>
      </c>
      <c r="EZ248" t="str">
        <f t="shared" si="281"/>
        <v/>
      </c>
      <c r="FA248" t="str">
        <f t="shared" si="281"/>
        <v/>
      </c>
      <c r="FB248" t="str">
        <f t="shared" si="281"/>
        <v/>
      </c>
      <c r="FC248" t="str">
        <f t="shared" si="281"/>
        <v/>
      </c>
      <c r="FD248" t="str">
        <f t="shared" si="281"/>
        <v/>
      </c>
      <c r="FE248" t="str">
        <f t="shared" si="301"/>
        <v/>
      </c>
      <c r="FF248" t="str">
        <f t="shared" si="301"/>
        <v/>
      </c>
      <c r="FG248">
        <f t="shared" si="301"/>
        <v>5</v>
      </c>
      <c r="FH248" t="str">
        <f t="shared" si="301"/>
        <v/>
      </c>
      <c r="FI248" t="str">
        <f t="shared" si="301"/>
        <v/>
      </c>
      <c r="FJ248">
        <f t="shared" si="301"/>
        <v>7.7</v>
      </c>
      <c r="FK248" t="str">
        <f t="shared" si="301"/>
        <v/>
      </c>
      <c r="FL248" t="str">
        <f t="shared" si="301"/>
        <v/>
      </c>
      <c r="FM248" t="str">
        <f t="shared" si="301"/>
        <v/>
      </c>
      <c r="FN248" t="str">
        <f t="shared" si="301"/>
        <v/>
      </c>
      <c r="FO248" t="str">
        <f t="shared" si="301"/>
        <v/>
      </c>
      <c r="FP248" t="str">
        <f t="shared" si="292"/>
        <v/>
      </c>
      <c r="FQ248">
        <f t="shared" si="292"/>
        <v>4.7</v>
      </c>
      <c r="FR248" t="str">
        <f t="shared" si="292"/>
        <v/>
      </c>
      <c r="FS248" t="str">
        <f t="shared" si="292"/>
        <v/>
      </c>
      <c r="FT248">
        <f t="shared" si="292"/>
        <v>4.4000000000000004</v>
      </c>
      <c r="FU248" t="str">
        <f t="shared" si="292"/>
        <v/>
      </c>
      <c r="FV248" t="str">
        <f t="shared" si="288"/>
        <v/>
      </c>
      <c r="FW248" t="str">
        <f t="shared" si="288"/>
        <v/>
      </c>
      <c r="FX248" t="str">
        <f t="shared" si="288"/>
        <v/>
      </c>
      <c r="FY248">
        <f t="shared" si="288"/>
        <v>1.9</v>
      </c>
      <c r="FZ248" t="str">
        <f t="shared" si="288"/>
        <v/>
      </c>
      <c r="GA248" t="str">
        <f t="shared" si="288"/>
        <v/>
      </c>
      <c r="GB248" t="str">
        <f t="shared" si="288"/>
        <v/>
      </c>
      <c r="GC248" t="str">
        <f t="shared" si="288"/>
        <v/>
      </c>
      <c r="GD248">
        <f t="shared" si="288"/>
        <v>3.1</v>
      </c>
      <c r="GE248" t="str">
        <f t="shared" si="288"/>
        <v/>
      </c>
      <c r="GF248" t="str">
        <f t="shared" si="288"/>
        <v/>
      </c>
      <c r="GG248" t="str">
        <f t="shared" si="288"/>
        <v/>
      </c>
      <c r="GH248" t="str">
        <f t="shared" si="293"/>
        <v/>
      </c>
      <c r="GI248" t="str">
        <f t="shared" si="293"/>
        <v/>
      </c>
      <c r="GJ248" t="str">
        <f t="shared" si="293"/>
        <v/>
      </c>
      <c r="GK248" t="str">
        <f t="shared" si="293"/>
        <v/>
      </c>
      <c r="GL248" t="str">
        <f t="shared" si="293"/>
        <v/>
      </c>
      <c r="GM248" t="str">
        <f t="shared" si="293"/>
        <v/>
      </c>
      <c r="GN248" t="str">
        <f t="shared" si="293"/>
        <v/>
      </c>
      <c r="GO248" t="str">
        <f t="shared" si="293"/>
        <v/>
      </c>
      <c r="GP248" t="str">
        <f t="shared" si="293"/>
        <v/>
      </c>
      <c r="GQ248" t="str">
        <f t="shared" si="246"/>
        <v/>
      </c>
      <c r="GR248" t="str">
        <f t="shared" si="246"/>
        <v/>
      </c>
      <c r="GS248" t="str">
        <f t="shared" si="246"/>
        <v/>
      </c>
      <c r="GT248" t="str">
        <f t="shared" si="246"/>
        <v/>
      </c>
      <c r="GU248" t="str">
        <f t="shared" si="246"/>
        <v/>
      </c>
      <c r="GV248" t="str">
        <f t="shared" si="273"/>
        <v/>
      </c>
      <c r="GW248" t="str">
        <f t="shared" si="273"/>
        <v/>
      </c>
      <c r="GX248" t="str">
        <f t="shared" si="273"/>
        <v/>
      </c>
      <c r="GY248" t="str">
        <f t="shared" si="273"/>
        <v/>
      </c>
      <c r="GZ248" t="str">
        <f t="shared" si="273"/>
        <v/>
      </c>
      <c r="HA248" t="str">
        <f t="shared" si="273"/>
        <v/>
      </c>
      <c r="HB248" t="str">
        <f t="shared" si="273"/>
        <v/>
      </c>
      <c r="HC248" s="71" t="str">
        <f t="shared" si="273"/>
        <v/>
      </c>
      <c r="HD248" s="313"/>
      <c r="HE248" s="313"/>
      <c r="HF248" s="313"/>
      <c r="HG248" s="313"/>
      <c r="HH248" s="313"/>
      <c r="HI248" s="316"/>
      <c r="HM248" s="70"/>
      <c r="KC248" s="71"/>
      <c r="KE248" s="318"/>
      <c r="KF248" s="72"/>
      <c r="KG248" s="72"/>
      <c r="KH248" s="73"/>
      <c r="KI248" s="74"/>
      <c r="KJ248" s="74"/>
      <c r="KK248" s="74"/>
      <c r="KL248" s="74"/>
      <c r="KM248" s="74"/>
      <c r="KN248" s="74"/>
      <c r="KO248" s="74"/>
      <c r="KP248" s="74"/>
      <c r="KQ248" s="74"/>
      <c r="KR248" s="74"/>
      <c r="KS248" s="74"/>
      <c r="KT248" s="74"/>
      <c r="KU248" s="74"/>
      <c r="KV248" s="74"/>
      <c r="KW248" s="74"/>
      <c r="KX248" s="74"/>
      <c r="KY248" s="74"/>
      <c r="KZ248" s="74"/>
      <c r="LA248" s="74"/>
      <c r="LB248" s="74"/>
      <c r="LC248" s="74"/>
      <c r="LD248" s="74"/>
      <c r="LE248" s="74"/>
      <c r="LF248" s="74"/>
      <c r="LG248" s="74"/>
      <c r="LH248" s="74"/>
      <c r="LI248" s="74"/>
      <c r="LJ248" s="74"/>
      <c r="LK248" s="74"/>
      <c r="LL248" s="74"/>
      <c r="LM248" s="74"/>
      <c r="LN248" s="74"/>
      <c r="LO248" s="74"/>
      <c r="LP248" s="74"/>
      <c r="LQ248" s="74"/>
      <c r="LR248" s="74"/>
      <c r="LS248" s="74"/>
      <c r="LT248" s="74"/>
      <c r="LU248" s="74"/>
      <c r="LV248" s="74"/>
      <c r="LW248" s="74"/>
      <c r="LX248" s="74"/>
      <c r="LY248" s="74"/>
      <c r="LZ248" s="74"/>
    </row>
    <row r="249" spans="1:434" ht="17" thickBot="1">
      <c r="A249" s="319"/>
      <c r="B249" s="321"/>
      <c r="C249" s="308"/>
      <c r="D249" s="308"/>
      <c r="E249" s="94" t="s">
        <v>3</v>
      </c>
      <c r="F249" s="311"/>
      <c r="G249" s="100"/>
      <c r="H249" s="100"/>
      <c r="I249" s="95"/>
      <c r="J249" s="79"/>
      <c r="K249" s="80"/>
      <c r="L249" s="79"/>
      <c r="M249" s="80"/>
      <c r="N249" s="79">
        <v>74.400000000000006</v>
      </c>
      <c r="O249" s="80"/>
      <c r="P249" s="80"/>
      <c r="Q249" s="80"/>
      <c r="R249" s="80"/>
      <c r="S249" s="79"/>
      <c r="T249" s="79"/>
      <c r="U249" s="79"/>
      <c r="V249" s="80"/>
      <c r="W249" s="80"/>
      <c r="X249" s="80"/>
      <c r="Y249" s="79"/>
      <c r="Z249" s="79"/>
      <c r="AA249" s="80"/>
      <c r="AB249" s="79"/>
      <c r="AC249" s="80"/>
      <c r="AD249" s="79">
        <v>76</v>
      </c>
      <c r="AE249" s="79"/>
      <c r="AF249" s="80"/>
      <c r="AG249" s="79">
        <v>74.5</v>
      </c>
      <c r="AH249" s="80"/>
      <c r="AI249" s="80"/>
      <c r="AJ249" s="79"/>
      <c r="AK249" s="96"/>
      <c r="AL249" s="96"/>
      <c r="AM249" s="96"/>
      <c r="AN249" s="97">
        <v>69.8</v>
      </c>
      <c r="AO249" s="96"/>
      <c r="AP249" s="96"/>
      <c r="AQ249" s="97">
        <v>78.599999999999994</v>
      </c>
      <c r="AR249" s="96"/>
      <c r="AS249" s="96"/>
      <c r="AT249" s="96"/>
      <c r="AU249" s="96"/>
      <c r="AV249" s="97">
        <v>79.5</v>
      </c>
      <c r="AW249" s="96"/>
      <c r="AX249" s="96"/>
      <c r="AY249" s="97"/>
      <c r="AZ249" s="97"/>
      <c r="BA249" s="98">
        <v>78.8</v>
      </c>
      <c r="BC249" s="319"/>
      <c r="BD249">
        <v>0</v>
      </c>
      <c r="BE249" s="84" t="e">
        <f t="shared" si="311"/>
        <v>#N/A</v>
      </c>
      <c r="BF249" s="84" t="e">
        <f t="shared" si="311"/>
        <v>#N/A</v>
      </c>
      <c r="BG249" s="84" t="e">
        <f t="shared" si="311"/>
        <v>#N/A</v>
      </c>
      <c r="BH249" s="85" t="e">
        <f t="shared" si="311"/>
        <v>#N/A</v>
      </c>
      <c r="BI249" s="85" t="e">
        <f t="shared" si="311"/>
        <v>#N/A</v>
      </c>
      <c r="BJ249" s="85" t="e">
        <f t="shared" si="311"/>
        <v>#N/A</v>
      </c>
      <c r="BK249" s="85" t="e">
        <f t="shared" si="311"/>
        <v>#N/A</v>
      </c>
      <c r="BL249" s="85">
        <f t="shared" si="311"/>
        <v>74.400000000000006</v>
      </c>
      <c r="BM249" s="85" t="e">
        <f t="shared" si="311"/>
        <v>#N/A</v>
      </c>
      <c r="BN249" s="85" t="e">
        <f t="shared" si="311"/>
        <v>#N/A</v>
      </c>
      <c r="BO249" s="85" t="e">
        <f t="shared" si="311"/>
        <v>#N/A</v>
      </c>
      <c r="BP249" s="85" t="e">
        <f t="shared" si="311"/>
        <v>#N/A</v>
      </c>
      <c r="BQ249" s="85" t="e">
        <f t="shared" si="311"/>
        <v>#N/A</v>
      </c>
      <c r="BR249" s="85" t="e">
        <f t="shared" si="311"/>
        <v>#N/A</v>
      </c>
      <c r="BS249" s="85" t="e">
        <f t="shared" si="311"/>
        <v>#N/A</v>
      </c>
      <c r="BT249" s="85" t="e">
        <f t="shared" si="311"/>
        <v>#N/A</v>
      </c>
      <c r="BU249" s="85" t="e">
        <f t="shared" si="312"/>
        <v>#N/A</v>
      </c>
      <c r="BV249" s="85" t="e">
        <f t="shared" si="312"/>
        <v>#N/A</v>
      </c>
      <c r="BW249" s="85" t="e">
        <f t="shared" si="312"/>
        <v>#N/A</v>
      </c>
      <c r="BX249" s="85" t="e">
        <f t="shared" si="312"/>
        <v>#N/A</v>
      </c>
      <c r="BY249" s="85" t="e">
        <f t="shared" si="312"/>
        <v>#N/A</v>
      </c>
      <c r="BZ249" s="85" t="e">
        <f t="shared" si="312"/>
        <v>#N/A</v>
      </c>
      <c r="CA249" s="85" t="e">
        <f t="shared" si="312"/>
        <v>#N/A</v>
      </c>
      <c r="CB249" s="85">
        <f t="shared" si="312"/>
        <v>76</v>
      </c>
      <c r="CC249" s="85" t="e">
        <f t="shared" si="312"/>
        <v>#N/A</v>
      </c>
      <c r="CD249" s="85" t="e">
        <f t="shared" si="312"/>
        <v>#N/A</v>
      </c>
      <c r="CE249" s="85">
        <f t="shared" si="312"/>
        <v>74.5</v>
      </c>
      <c r="CF249" s="85" t="e">
        <f t="shared" si="312"/>
        <v>#N/A</v>
      </c>
      <c r="CG249" s="85" t="e">
        <f t="shared" si="312"/>
        <v>#N/A</v>
      </c>
      <c r="CH249" s="85" t="e">
        <f t="shared" si="312"/>
        <v>#N/A</v>
      </c>
      <c r="CI249" s="85" t="e">
        <f t="shared" si="312"/>
        <v>#N/A</v>
      </c>
      <c r="CJ249" s="85" t="e">
        <f t="shared" si="312"/>
        <v>#N/A</v>
      </c>
      <c r="CK249" s="85" t="e">
        <f t="shared" si="313"/>
        <v>#N/A</v>
      </c>
      <c r="CL249" s="85">
        <f t="shared" si="313"/>
        <v>69.8</v>
      </c>
      <c r="CM249" s="85" t="e">
        <f t="shared" si="313"/>
        <v>#N/A</v>
      </c>
      <c r="CN249" s="85" t="e">
        <f t="shared" si="313"/>
        <v>#N/A</v>
      </c>
      <c r="CO249" s="85">
        <f t="shared" si="313"/>
        <v>78.599999999999994</v>
      </c>
      <c r="CP249" s="85" t="e">
        <f t="shared" si="313"/>
        <v>#N/A</v>
      </c>
      <c r="CQ249" s="85" t="e">
        <f t="shared" si="313"/>
        <v>#N/A</v>
      </c>
      <c r="CR249" s="85" t="e">
        <f t="shared" si="313"/>
        <v>#N/A</v>
      </c>
      <c r="CS249" s="85" t="e">
        <f t="shared" si="313"/>
        <v>#N/A</v>
      </c>
      <c r="CT249" s="85">
        <f t="shared" si="313"/>
        <v>79.5</v>
      </c>
      <c r="CU249" s="85" t="e">
        <f t="shared" si="313"/>
        <v>#N/A</v>
      </c>
      <c r="CV249" s="85" t="e">
        <f t="shared" si="313"/>
        <v>#N/A</v>
      </c>
      <c r="CW249" s="85" t="e">
        <f t="shared" si="313"/>
        <v>#N/A</v>
      </c>
      <c r="CX249" s="85" t="e">
        <f t="shared" si="313"/>
        <v>#N/A</v>
      </c>
      <c r="CY249" s="85">
        <f t="shared" si="313"/>
        <v>78.8</v>
      </c>
      <c r="CZ249" s="85" t="e">
        <f>IF(#REF!="",NA(),#REF!)</f>
        <v>#REF!</v>
      </c>
      <c r="DA249" s="85" t="e">
        <f>IF(#REF!="",NA(),#REF!)</f>
        <v>#REF!</v>
      </c>
      <c r="DB249" s="85" t="e">
        <f>IF(#REF!="",NA(),#REF!)</f>
        <v>#REF!</v>
      </c>
      <c r="DC249" s="85" t="e">
        <f>IF(#REF!="",NA(),#REF!)</f>
        <v>#REF!</v>
      </c>
      <c r="DD249" s="85" t="e">
        <f>IF(#REF!="",NA(),#REF!)</f>
        <v>#REF!</v>
      </c>
      <c r="DE249" s="85" t="e">
        <f>IF(#REF!="",NA(),#REF!)</f>
        <v>#REF!</v>
      </c>
      <c r="DF249" s="85" t="e">
        <f>IF(#REF!="",NA(),#REF!)</f>
        <v>#REF!</v>
      </c>
      <c r="DG249" s="85" t="e">
        <f>IF(#REF!="",NA(),#REF!)</f>
        <v>#REF!</v>
      </c>
      <c r="DH249" s="85" t="e">
        <f>IF(#REF!="",NA(),#REF!)</f>
        <v>#REF!</v>
      </c>
      <c r="DI249" s="85" t="e">
        <f>IF(#REF!="",NA(),#REF!)</f>
        <v>#REF!</v>
      </c>
      <c r="DJ249" s="85" t="e">
        <f>IF(#REF!="",NA(),#REF!)</f>
        <v>#REF!</v>
      </c>
      <c r="DK249" s="85" t="e">
        <f>IF(#REF!="",NA(),#REF!)</f>
        <v>#REF!</v>
      </c>
      <c r="DL249" s="85" t="e">
        <f>IF(#REF!="",NA(),#REF!)</f>
        <v>#REF!</v>
      </c>
      <c r="DM249" s="85" t="e">
        <f>IF(#REF!="",NA(),#REF!)</f>
        <v>#REF!</v>
      </c>
      <c r="DN249" s="85" t="e">
        <f>IF(#REF!="",NA(),#REF!)</f>
        <v>#REF!</v>
      </c>
      <c r="DO249" s="85" t="e">
        <f>IF(#REF!="",NA(),#REF!)</f>
        <v>#REF!</v>
      </c>
      <c r="DP249" s="85" t="e">
        <f>IF(#REF!="",NA(),#REF!)</f>
        <v>#REF!</v>
      </c>
      <c r="DQ249" s="85" t="e">
        <f>IF(#REF!="",NA(),#REF!)</f>
        <v>#REF!</v>
      </c>
      <c r="DR249" s="85" t="e">
        <f>IF(#REF!="",NA(),#REF!)</f>
        <v>#REF!</v>
      </c>
      <c r="DS249" s="85" t="e">
        <f>IF(#REF!="",NA(),#REF!)</f>
        <v>#REF!</v>
      </c>
      <c r="DT249" s="85" t="e">
        <f>IF(#REF!="",NA(),#REF!)</f>
        <v>#REF!</v>
      </c>
      <c r="DU249" s="85" t="e">
        <f>IF(#REF!="",NA(),#REF!)</f>
        <v>#REF!</v>
      </c>
      <c r="DV249" s="85" t="e">
        <f>IF(#REF!="",NA(),#REF!)</f>
        <v>#REF!</v>
      </c>
      <c r="DW249" s="85" t="e">
        <f>IF(#REF!="",NA(),#REF!)</f>
        <v>#REF!</v>
      </c>
      <c r="DX249" s="86" t="e">
        <f>IF(#REF!="",NA(),#REF!)</f>
        <v>#REF!</v>
      </c>
      <c r="DY249" s="305"/>
      <c r="DZ249" s="325"/>
      <c r="EA249" s="87"/>
      <c r="EB249" s="58" t="s">
        <v>3</v>
      </c>
      <c r="EC249" s="311"/>
      <c r="ED249" s="312"/>
      <c r="EE249" s="313"/>
      <c r="EF249" s="313"/>
      <c r="EG249" s="313"/>
      <c r="EH249" s="313"/>
      <c r="EI249" s="313"/>
      <c r="EJ249" s="53" t="str">
        <f t="shared" si="284"/>
        <v/>
      </c>
      <c r="EK249" s="53" t="str">
        <f t="shared" si="284"/>
        <v/>
      </c>
      <c r="EL249" s="88" t="str">
        <f t="shared" si="284"/>
        <v/>
      </c>
      <c r="EM249" s="89" t="str">
        <f t="shared" si="284"/>
        <v/>
      </c>
      <c r="EN249" s="89" t="str">
        <f t="shared" si="284"/>
        <v/>
      </c>
      <c r="EO249" s="89" t="str">
        <f t="shared" si="284"/>
        <v/>
      </c>
      <c r="EP249" s="89" t="str">
        <f t="shared" si="284"/>
        <v/>
      </c>
      <c r="EQ249" s="89">
        <f t="shared" si="284"/>
        <v>74.400000000000006</v>
      </c>
      <c r="ER249" s="89" t="str">
        <f t="shared" si="284"/>
        <v/>
      </c>
      <c r="ES249" s="89" t="str">
        <f t="shared" si="284"/>
        <v/>
      </c>
      <c r="ET249" s="89" t="str">
        <f t="shared" si="281"/>
        <v/>
      </c>
      <c r="EU249" s="89" t="str">
        <f t="shared" si="281"/>
        <v/>
      </c>
      <c r="EV249" s="89" t="str">
        <f t="shared" si="281"/>
        <v/>
      </c>
      <c r="EW249" s="89" t="str">
        <f t="shared" si="281"/>
        <v/>
      </c>
      <c r="EX249" s="89" t="str">
        <f t="shared" si="281"/>
        <v/>
      </c>
      <c r="EY249" s="89" t="str">
        <f t="shared" si="281"/>
        <v/>
      </c>
      <c r="EZ249" s="89" t="str">
        <f t="shared" si="281"/>
        <v/>
      </c>
      <c r="FA249" s="89" t="str">
        <f t="shared" si="281"/>
        <v/>
      </c>
      <c r="FB249" s="89" t="str">
        <f t="shared" si="281"/>
        <v/>
      </c>
      <c r="FC249" s="89" t="str">
        <f t="shared" si="281"/>
        <v/>
      </c>
      <c r="FD249" s="89" t="str">
        <f t="shared" si="281"/>
        <v/>
      </c>
      <c r="FE249" s="89" t="str">
        <f t="shared" si="301"/>
        <v/>
      </c>
      <c r="FF249" s="89" t="str">
        <f t="shared" si="301"/>
        <v/>
      </c>
      <c r="FG249" s="89">
        <f t="shared" si="301"/>
        <v>76</v>
      </c>
      <c r="FH249" s="89" t="str">
        <f t="shared" si="301"/>
        <v/>
      </c>
      <c r="FI249" s="89" t="str">
        <f t="shared" si="301"/>
        <v/>
      </c>
      <c r="FJ249" s="89">
        <f t="shared" si="301"/>
        <v>74.5</v>
      </c>
      <c r="FK249" s="89" t="str">
        <f t="shared" si="301"/>
        <v/>
      </c>
      <c r="FL249" s="89" t="str">
        <f t="shared" si="301"/>
        <v/>
      </c>
      <c r="FM249" s="89" t="str">
        <f t="shared" si="301"/>
        <v/>
      </c>
      <c r="FN249" s="89" t="str">
        <f t="shared" si="301"/>
        <v/>
      </c>
      <c r="FO249" s="89" t="str">
        <f t="shared" si="301"/>
        <v/>
      </c>
      <c r="FP249" s="89" t="str">
        <f t="shared" si="292"/>
        <v/>
      </c>
      <c r="FQ249" s="89">
        <f t="shared" si="292"/>
        <v>69.8</v>
      </c>
      <c r="FR249" s="89" t="str">
        <f t="shared" si="292"/>
        <v/>
      </c>
      <c r="FS249" s="89" t="str">
        <f t="shared" si="292"/>
        <v/>
      </c>
      <c r="FT249" s="89">
        <f t="shared" si="292"/>
        <v>78.599999999999994</v>
      </c>
      <c r="FU249" s="89" t="str">
        <f t="shared" si="292"/>
        <v/>
      </c>
      <c r="FV249" s="89" t="str">
        <f t="shared" si="288"/>
        <v/>
      </c>
      <c r="FW249" s="89" t="str">
        <f t="shared" si="288"/>
        <v/>
      </c>
      <c r="FX249" s="89" t="str">
        <f t="shared" si="288"/>
        <v/>
      </c>
      <c r="FY249" s="89">
        <f t="shared" si="288"/>
        <v>79.5</v>
      </c>
      <c r="FZ249" s="89" t="str">
        <f t="shared" si="288"/>
        <v/>
      </c>
      <c r="GA249" s="89" t="str">
        <f t="shared" si="288"/>
        <v/>
      </c>
      <c r="GB249" s="89" t="str">
        <f t="shared" si="288"/>
        <v/>
      </c>
      <c r="GC249" s="89" t="str">
        <f t="shared" si="288"/>
        <v/>
      </c>
      <c r="GD249" s="89">
        <f t="shared" si="288"/>
        <v>78.8</v>
      </c>
      <c r="GE249" s="89" t="str">
        <f t="shared" si="288"/>
        <v/>
      </c>
      <c r="GF249" s="89" t="str">
        <f t="shared" si="288"/>
        <v/>
      </c>
      <c r="GG249" s="89" t="str">
        <f t="shared" si="288"/>
        <v/>
      </c>
      <c r="GH249" s="89" t="str">
        <f t="shared" si="293"/>
        <v/>
      </c>
      <c r="GI249" s="89" t="str">
        <f t="shared" si="293"/>
        <v/>
      </c>
      <c r="GJ249" s="89" t="str">
        <f t="shared" si="293"/>
        <v/>
      </c>
      <c r="GK249" s="89" t="str">
        <f t="shared" si="293"/>
        <v/>
      </c>
      <c r="GL249" s="89" t="str">
        <f t="shared" si="293"/>
        <v/>
      </c>
      <c r="GM249" s="89" t="str">
        <f t="shared" si="293"/>
        <v/>
      </c>
      <c r="GN249" s="89" t="str">
        <f t="shared" si="293"/>
        <v/>
      </c>
      <c r="GO249" s="89" t="str">
        <f t="shared" si="293"/>
        <v/>
      </c>
      <c r="GP249" s="89" t="str">
        <f t="shared" si="293"/>
        <v/>
      </c>
      <c r="GQ249" s="89" t="str">
        <f t="shared" si="246"/>
        <v/>
      </c>
      <c r="GR249" s="89" t="str">
        <f t="shared" si="246"/>
        <v/>
      </c>
      <c r="GS249" s="89" t="str">
        <f t="shared" si="246"/>
        <v/>
      </c>
      <c r="GT249" s="89" t="str">
        <f t="shared" si="246"/>
        <v/>
      </c>
      <c r="GU249" s="89" t="str">
        <f t="shared" si="246"/>
        <v/>
      </c>
      <c r="GV249" s="89" t="str">
        <f t="shared" si="273"/>
        <v/>
      </c>
      <c r="GW249" s="89" t="str">
        <f t="shared" si="273"/>
        <v/>
      </c>
      <c r="GX249" s="89" t="str">
        <f t="shared" si="273"/>
        <v/>
      </c>
      <c r="GY249" s="89" t="str">
        <f t="shared" si="273"/>
        <v/>
      </c>
      <c r="GZ249" s="89" t="str">
        <f t="shared" si="273"/>
        <v/>
      </c>
      <c r="HA249" s="89" t="str">
        <f t="shared" si="273"/>
        <v/>
      </c>
      <c r="HB249" s="89" t="str">
        <f t="shared" si="273"/>
        <v/>
      </c>
      <c r="HC249" s="90" t="str">
        <f t="shared" si="273"/>
        <v/>
      </c>
      <c r="HD249" s="313"/>
      <c r="HE249" s="313"/>
      <c r="HF249" s="313"/>
      <c r="HG249" s="313"/>
      <c r="HH249" s="313"/>
      <c r="HI249" s="316"/>
      <c r="HM249" s="88"/>
      <c r="HN249" s="89"/>
      <c r="HO249" s="89"/>
      <c r="HP249" s="89"/>
      <c r="HQ249" s="89"/>
      <c r="HR249" s="89"/>
      <c r="HS249" s="89"/>
      <c r="HT249" s="89"/>
      <c r="HU249" s="89"/>
      <c r="HV249" s="89"/>
      <c r="HW249" s="89"/>
      <c r="HX249" s="89"/>
      <c r="HY249" s="89"/>
      <c r="HZ249" s="89"/>
      <c r="IA249" s="89"/>
      <c r="IB249" s="89"/>
      <c r="IC249" s="89"/>
      <c r="ID249" s="89"/>
      <c r="IE249" s="89"/>
      <c r="IF249" s="89"/>
      <c r="IG249" s="89"/>
      <c r="IH249" s="89"/>
      <c r="II249" s="89"/>
      <c r="IJ249" s="89"/>
      <c r="IK249" s="89"/>
      <c r="IL249" s="89"/>
      <c r="IM249" s="89"/>
      <c r="IN249" s="89"/>
      <c r="IO249" s="89"/>
      <c r="IP249" s="89"/>
      <c r="IQ249" s="89"/>
      <c r="IR249" s="89"/>
      <c r="IS249" s="89"/>
      <c r="IT249" s="89"/>
      <c r="IU249" s="89"/>
      <c r="IV249" s="89"/>
      <c r="IW249" s="89"/>
      <c r="IX249" s="89"/>
      <c r="IY249" s="89"/>
      <c r="IZ249" s="89"/>
      <c r="JA249" s="89"/>
      <c r="JB249" s="89"/>
      <c r="JC249" s="89"/>
      <c r="JD249" s="89"/>
      <c r="JE249" s="89"/>
      <c r="JF249" s="89"/>
      <c r="JG249" s="89"/>
      <c r="JH249" s="89"/>
      <c r="JI249" s="89"/>
      <c r="JJ249" s="89"/>
      <c r="JK249" s="89"/>
      <c r="JL249" s="89"/>
      <c r="JM249" s="89"/>
      <c r="JN249" s="89"/>
      <c r="JO249" s="89"/>
      <c r="JP249" s="89"/>
      <c r="JQ249" s="89"/>
      <c r="JR249" s="89"/>
      <c r="JS249" s="89"/>
      <c r="JT249" s="89"/>
      <c r="JU249" s="89"/>
      <c r="JV249" s="89"/>
      <c r="JW249" s="89"/>
      <c r="JX249" s="89"/>
      <c r="JY249" s="89"/>
      <c r="JZ249" s="89"/>
      <c r="KA249" s="89"/>
      <c r="KB249" s="89"/>
      <c r="KC249" s="90"/>
      <c r="KE249" s="318"/>
      <c r="KF249" s="91"/>
      <c r="KG249" s="91"/>
      <c r="KH249" s="92"/>
      <c r="KI249" s="93"/>
      <c r="KJ249" s="93"/>
      <c r="KK249" s="93"/>
      <c r="KL249" s="93"/>
      <c r="KM249" s="93"/>
      <c r="KN249" s="93"/>
      <c r="KO249" s="93"/>
      <c r="KP249" s="93"/>
      <c r="KQ249" s="93"/>
      <c r="KR249" s="93"/>
      <c r="KS249" s="93"/>
      <c r="KT249" s="93"/>
      <c r="KU249" s="93"/>
      <c r="KV249" s="93"/>
      <c r="KW249" s="93"/>
      <c r="KX249" s="93"/>
      <c r="KY249" s="93"/>
      <c r="KZ249" s="93"/>
      <c r="LA249" s="93"/>
      <c r="LB249" s="93"/>
      <c r="LC249" s="93"/>
      <c r="LD249" s="93"/>
      <c r="LE249" s="93"/>
      <c r="LF249" s="93"/>
      <c r="LG249" s="93"/>
      <c r="LH249" s="93"/>
      <c r="LI249" s="93"/>
      <c r="LJ249" s="93"/>
      <c r="LK249" s="93"/>
      <c r="LL249" s="93"/>
      <c r="LM249" s="93"/>
      <c r="LN249" s="93"/>
      <c r="LO249" s="93"/>
      <c r="LP249" s="93"/>
      <c r="LQ249" s="93"/>
      <c r="LR249" s="93"/>
      <c r="LS249" s="93"/>
      <c r="LT249" s="93"/>
      <c r="LU249" s="93"/>
      <c r="LV249" s="93"/>
      <c r="LW249" s="93"/>
      <c r="LX249" s="93"/>
      <c r="LY249" s="93"/>
      <c r="LZ249" s="93"/>
    </row>
    <row r="250" spans="1:434" ht="15" customHeight="1" thickBot="1">
      <c r="A250" s="319"/>
      <c r="B250" s="321"/>
      <c r="C250" s="306">
        <f ca="1">_xlfn.DAYS(TODAY(),F250)</f>
        <v>2601</v>
      </c>
      <c r="D250" s="306" t="s">
        <v>131</v>
      </c>
      <c r="E250" s="41" t="s">
        <v>65</v>
      </c>
      <c r="F250" s="309">
        <v>42831</v>
      </c>
      <c r="G250" s="99"/>
      <c r="H250" s="99"/>
      <c r="I250" s="43">
        <v>0</v>
      </c>
      <c r="J250" s="44"/>
      <c r="K250" s="45"/>
      <c r="L250" s="44"/>
      <c r="M250" s="45"/>
      <c r="N250" s="44">
        <v>64</v>
      </c>
      <c r="O250" s="45"/>
      <c r="P250" s="45"/>
      <c r="Q250" s="45"/>
      <c r="R250" s="45"/>
      <c r="S250" s="44"/>
      <c r="T250" s="44"/>
      <c r="U250" s="44"/>
      <c r="V250" s="45"/>
      <c r="W250" s="45"/>
      <c r="X250" s="45"/>
      <c r="Y250" s="44"/>
      <c r="Z250" s="44"/>
      <c r="AA250" s="45"/>
      <c r="AB250" s="44"/>
      <c r="AC250" s="45"/>
      <c r="AD250" s="44">
        <v>6</v>
      </c>
      <c r="AE250" s="44"/>
      <c r="AF250" s="45"/>
      <c r="AG250" s="44">
        <v>1</v>
      </c>
      <c r="AH250" s="45"/>
      <c r="AI250" s="45"/>
      <c r="AJ250" s="44"/>
      <c r="AK250" s="46"/>
      <c r="AL250" s="46"/>
      <c r="AM250" s="46"/>
      <c r="AN250" s="47">
        <v>1</v>
      </c>
      <c r="AO250" s="46"/>
      <c r="AP250" s="46"/>
      <c r="AQ250" s="47">
        <v>1</v>
      </c>
      <c r="AR250" s="46"/>
      <c r="AS250" s="46"/>
      <c r="AT250" s="46"/>
      <c r="AU250" s="46"/>
      <c r="AV250" s="47">
        <v>1</v>
      </c>
      <c r="AW250" s="46"/>
      <c r="AX250" s="46"/>
      <c r="AY250" s="47"/>
      <c r="AZ250" s="47"/>
      <c r="BA250" s="48">
        <v>1</v>
      </c>
      <c r="BC250" s="319"/>
      <c r="BD250">
        <v>0</v>
      </c>
      <c r="BE250" s="49" t="e">
        <f t="shared" ref="BE250:CY250" si="314">IF(G250="",NA(),G250*4)</f>
        <v>#N/A</v>
      </c>
      <c r="BF250" s="49" t="e">
        <f t="shared" si="314"/>
        <v>#N/A</v>
      </c>
      <c r="BG250" s="49">
        <f t="shared" si="314"/>
        <v>0</v>
      </c>
      <c r="BH250" s="50" t="e">
        <f t="shared" si="314"/>
        <v>#N/A</v>
      </c>
      <c r="BI250" s="50" t="e">
        <f t="shared" si="314"/>
        <v>#N/A</v>
      </c>
      <c r="BJ250" s="50" t="e">
        <f>IF(L250="",NA(),L250*4)</f>
        <v>#N/A</v>
      </c>
      <c r="BK250" s="50" t="e">
        <f t="shared" si="314"/>
        <v>#N/A</v>
      </c>
      <c r="BL250" s="50">
        <f>IF(N250="",NA(),N250*4)</f>
        <v>256</v>
      </c>
      <c r="BM250" s="50" t="e">
        <f t="shared" si="314"/>
        <v>#N/A</v>
      </c>
      <c r="BN250" s="50" t="e">
        <f t="shared" si="314"/>
        <v>#N/A</v>
      </c>
      <c r="BO250" s="50" t="e">
        <f t="shared" si="314"/>
        <v>#N/A</v>
      </c>
      <c r="BP250" s="50" t="e">
        <f t="shared" si="314"/>
        <v>#N/A</v>
      </c>
      <c r="BQ250" s="50" t="e">
        <f t="shared" si="314"/>
        <v>#N/A</v>
      </c>
      <c r="BR250" s="50" t="e">
        <f t="shared" si="314"/>
        <v>#N/A</v>
      </c>
      <c r="BS250" s="50" t="e">
        <f t="shared" si="314"/>
        <v>#N/A</v>
      </c>
      <c r="BT250" s="50" t="e">
        <f t="shared" si="314"/>
        <v>#N/A</v>
      </c>
      <c r="BU250" s="50" t="e">
        <f t="shared" si="314"/>
        <v>#N/A</v>
      </c>
      <c r="BV250" s="50" t="e">
        <f t="shared" si="314"/>
        <v>#N/A</v>
      </c>
      <c r="BW250" s="50" t="e">
        <f t="shared" si="314"/>
        <v>#N/A</v>
      </c>
      <c r="BX250" s="50" t="e">
        <f t="shared" si="314"/>
        <v>#N/A</v>
      </c>
      <c r="BY250" s="50" t="e">
        <f t="shared" si="314"/>
        <v>#N/A</v>
      </c>
      <c r="BZ250" s="50" t="e">
        <f t="shared" si="314"/>
        <v>#N/A</v>
      </c>
      <c r="CA250" s="50" t="e">
        <f t="shared" si="314"/>
        <v>#N/A</v>
      </c>
      <c r="CB250" s="50">
        <f t="shared" si="314"/>
        <v>24</v>
      </c>
      <c r="CC250" s="50" t="e">
        <f t="shared" si="314"/>
        <v>#N/A</v>
      </c>
      <c r="CD250" s="50" t="e">
        <f t="shared" si="314"/>
        <v>#N/A</v>
      </c>
      <c r="CE250" s="50">
        <f t="shared" si="314"/>
        <v>4</v>
      </c>
      <c r="CF250" s="50" t="e">
        <f t="shared" si="314"/>
        <v>#N/A</v>
      </c>
      <c r="CG250" s="50" t="e">
        <f t="shared" si="314"/>
        <v>#N/A</v>
      </c>
      <c r="CH250" s="50" t="e">
        <f t="shared" si="314"/>
        <v>#N/A</v>
      </c>
      <c r="CI250" s="50" t="e">
        <f t="shared" si="314"/>
        <v>#N/A</v>
      </c>
      <c r="CJ250" s="50" t="e">
        <f t="shared" si="314"/>
        <v>#N/A</v>
      </c>
      <c r="CK250" s="50" t="e">
        <f t="shared" si="314"/>
        <v>#N/A</v>
      </c>
      <c r="CL250" s="50">
        <f t="shared" si="314"/>
        <v>4</v>
      </c>
      <c r="CM250" s="50" t="e">
        <f t="shared" si="314"/>
        <v>#N/A</v>
      </c>
      <c r="CN250" s="50" t="e">
        <f t="shared" si="314"/>
        <v>#N/A</v>
      </c>
      <c r="CO250" s="50">
        <f t="shared" si="314"/>
        <v>4</v>
      </c>
      <c r="CP250" s="50" t="e">
        <f t="shared" si="314"/>
        <v>#N/A</v>
      </c>
      <c r="CQ250" s="50" t="e">
        <f t="shared" si="314"/>
        <v>#N/A</v>
      </c>
      <c r="CR250" s="50" t="e">
        <f t="shared" si="314"/>
        <v>#N/A</v>
      </c>
      <c r="CS250" s="50" t="e">
        <f t="shared" si="314"/>
        <v>#N/A</v>
      </c>
      <c r="CT250" s="50">
        <f t="shared" si="314"/>
        <v>4</v>
      </c>
      <c r="CU250" s="50" t="e">
        <f t="shared" si="314"/>
        <v>#N/A</v>
      </c>
      <c r="CV250" s="50" t="e">
        <f t="shared" si="314"/>
        <v>#N/A</v>
      </c>
      <c r="CW250" s="50" t="e">
        <f t="shared" si="314"/>
        <v>#N/A</v>
      </c>
      <c r="CX250" s="50" t="e">
        <f t="shared" si="314"/>
        <v>#N/A</v>
      </c>
      <c r="CY250" s="50">
        <f t="shared" si="314"/>
        <v>4</v>
      </c>
      <c r="CZ250" s="50" t="e">
        <f>IF(#REF!="",NA(),#REF!*4)</f>
        <v>#REF!</v>
      </c>
      <c r="DA250" s="50" t="e">
        <f>IF(#REF!="",NA(),#REF!*4)</f>
        <v>#REF!</v>
      </c>
      <c r="DB250" s="50" t="e">
        <f>IF(#REF!="",NA(),#REF!*4)</f>
        <v>#REF!</v>
      </c>
      <c r="DC250" s="50" t="e">
        <f>IF(#REF!="",NA(),#REF!*4)</f>
        <v>#REF!</v>
      </c>
      <c r="DD250" s="50" t="e">
        <f>IF(#REF!="",NA(),#REF!*4)</f>
        <v>#REF!</v>
      </c>
      <c r="DE250" s="50" t="e">
        <f>IF(#REF!="",NA(),#REF!*4)</f>
        <v>#REF!</v>
      </c>
      <c r="DF250" s="50" t="e">
        <f>IF(#REF!="",NA(),#REF!*4)</f>
        <v>#REF!</v>
      </c>
      <c r="DG250" s="50" t="e">
        <f>IF(#REF!="",NA(),#REF!*4)</f>
        <v>#REF!</v>
      </c>
      <c r="DH250" s="50" t="e">
        <f>IF(#REF!="",NA(),#REF!*4)</f>
        <v>#REF!</v>
      </c>
      <c r="DI250" s="50" t="e">
        <f>IF(#REF!="",NA(),#REF!*4)</f>
        <v>#REF!</v>
      </c>
      <c r="DJ250" s="50" t="e">
        <f>IF(#REF!="",NA(),#REF!*4)</f>
        <v>#REF!</v>
      </c>
      <c r="DK250" s="50" t="e">
        <f>IF(#REF!="",NA(),#REF!*4)</f>
        <v>#REF!</v>
      </c>
      <c r="DL250" s="50" t="e">
        <f>IF(#REF!="",NA(),#REF!*4)</f>
        <v>#REF!</v>
      </c>
      <c r="DM250" s="50" t="e">
        <f>IF(#REF!="",NA(),#REF!*4)</f>
        <v>#REF!</v>
      </c>
      <c r="DN250" s="50" t="e">
        <f>IF(#REF!="",NA(),#REF!*4)</f>
        <v>#REF!</v>
      </c>
      <c r="DO250" s="50" t="e">
        <f>IF(#REF!="",NA(),#REF!*4)</f>
        <v>#REF!</v>
      </c>
      <c r="DP250" s="50" t="e">
        <f>IF(#REF!="",NA(),#REF!*4)</f>
        <v>#REF!</v>
      </c>
      <c r="DQ250" s="50" t="e">
        <f>IF(#REF!="",NA(),#REF!*4)</f>
        <v>#REF!</v>
      </c>
      <c r="DR250" s="50" t="e">
        <f>IF(#REF!="",NA(),#REF!*4)</f>
        <v>#REF!</v>
      </c>
      <c r="DS250" s="50" t="e">
        <f>IF(#REF!="",NA(),#REF!*4)</f>
        <v>#REF!</v>
      </c>
      <c r="DT250" s="50" t="e">
        <f>IF(#REF!="",NA(),#REF!*4)</f>
        <v>#REF!</v>
      </c>
      <c r="DU250" s="50" t="e">
        <f>IF(#REF!="",NA(),#REF!*4)</f>
        <v>#REF!</v>
      </c>
      <c r="DV250" s="50" t="e">
        <f>IF(#REF!="",NA(),#REF!*4)</f>
        <v>#REF!</v>
      </c>
      <c r="DW250" s="50" t="e">
        <f>IF(#REF!="",NA(),#REF!*4)</f>
        <v>#REF!</v>
      </c>
      <c r="DX250" s="51" t="e">
        <f>IF(#REF!="",NA(),#REF!*4)</f>
        <v>#REF!</v>
      </c>
      <c r="DY250" s="303">
        <f ca="1">_xlfn.DAYS(TODAY(),EC250)</f>
        <v>2601</v>
      </c>
      <c r="DZ250" s="323" t="s">
        <v>131</v>
      </c>
      <c r="EA250" s="52">
        <f t="shared" ref="EA250" si="315">SUM(EL250:HC250)</f>
        <v>300</v>
      </c>
      <c r="EB250" s="41" t="s">
        <v>65</v>
      </c>
      <c r="EC250" s="309">
        <v>42831</v>
      </c>
      <c r="ED250" s="312"/>
      <c r="EE250" s="313"/>
      <c r="EF250" s="313"/>
      <c r="EG250" s="313"/>
      <c r="EH250" s="313"/>
      <c r="EI250" s="313"/>
      <c r="EJ250" s="53" t="str">
        <f t="shared" si="284"/>
        <v/>
      </c>
      <c r="EK250" s="53" t="str">
        <f t="shared" si="284"/>
        <v/>
      </c>
      <c r="EL250" s="53">
        <f t="shared" si="284"/>
        <v>0</v>
      </c>
      <c r="EM250" s="54" t="str">
        <f t="shared" si="284"/>
        <v/>
      </c>
      <c r="EN250" s="54" t="str">
        <f t="shared" si="284"/>
        <v/>
      </c>
      <c r="EO250" s="54" t="str">
        <f t="shared" ref="EO250:FC270" si="316">IF(ISNUMBER(BJ250),BJ250,"")</f>
        <v/>
      </c>
      <c r="EP250" s="54" t="str">
        <f t="shared" si="316"/>
        <v/>
      </c>
      <c r="EQ250" s="54">
        <f t="shared" si="316"/>
        <v>256</v>
      </c>
      <c r="ER250" s="54" t="str">
        <f t="shared" si="316"/>
        <v/>
      </c>
      <c r="ES250" s="54" t="str">
        <f t="shared" si="316"/>
        <v/>
      </c>
      <c r="ET250" s="54" t="str">
        <f t="shared" si="281"/>
        <v/>
      </c>
      <c r="EU250" s="54" t="str">
        <f t="shared" si="281"/>
        <v/>
      </c>
      <c r="EV250" s="54" t="str">
        <f t="shared" si="281"/>
        <v/>
      </c>
      <c r="EW250" s="54" t="str">
        <f t="shared" si="281"/>
        <v/>
      </c>
      <c r="EX250" s="54" t="str">
        <f t="shared" si="281"/>
        <v/>
      </c>
      <c r="EY250" s="54" t="str">
        <f t="shared" si="281"/>
        <v/>
      </c>
      <c r="EZ250" s="54" t="str">
        <f t="shared" si="281"/>
        <v/>
      </c>
      <c r="FA250" s="54" t="str">
        <f t="shared" si="281"/>
        <v/>
      </c>
      <c r="FB250" s="54" t="str">
        <f t="shared" si="281"/>
        <v/>
      </c>
      <c r="FC250" s="54" t="str">
        <f t="shared" si="281"/>
        <v/>
      </c>
      <c r="FD250" s="54" t="str">
        <f t="shared" si="281"/>
        <v/>
      </c>
      <c r="FE250" s="54" t="str">
        <f t="shared" si="301"/>
        <v/>
      </c>
      <c r="FF250" s="54" t="str">
        <f t="shared" si="301"/>
        <v/>
      </c>
      <c r="FG250" s="54">
        <f t="shared" si="301"/>
        <v>24</v>
      </c>
      <c r="FH250" s="54" t="str">
        <f t="shared" si="301"/>
        <v/>
      </c>
      <c r="FI250" s="54" t="str">
        <f t="shared" si="301"/>
        <v/>
      </c>
      <c r="FJ250" s="54">
        <f t="shared" si="301"/>
        <v>4</v>
      </c>
      <c r="FK250" s="54" t="str">
        <f t="shared" si="301"/>
        <v/>
      </c>
      <c r="FL250" s="54" t="str">
        <f t="shared" si="301"/>
        <v/>
      </c>
      <c r="FM250" s="54" t="str">
        <f t="shared" si="301"/>
        <v/>
      </c>
      <c r="FN250" s="54" t="str">
        <f t="shared" si="301"/>
        <v/>
      </c>
      <c r="FO250" s="54" t="str">
        <f t="shared" si="301"/>
        <v/>
      </c>
      <c r="FP250" s="54" t="str">
        <f t="shared" si="292"/>
        <v/>
      </c>
      <c r="FQ250" s="54">
        <f t="shared" si="292"/>
        <v>4</v>
      </c>
      <c r="FR250" s="54" t="str">
        <f t="shared" si="292"/>
        <v/>
      </c>
      <c r="FS250" s="54" t="str">
        <f t="shared" si="292"/>
        <v/>
      </c>
      <c r="FT250" s="54">
        <f t="shared" si="292"/>
        <v>4</v>
      </c>
      <c r="FU250" s="54" t="str">
        <f t="shared" si="292"/>
        <v/>
      </c>
      <c r="FV250" s="54" t="str">
        <f t="shared" si="288"/>
        <v/>
      </c>
      <c r="FW250" s="54" t="str">
        <f t="shared" si="288"/>
        <v/>
      </c>
      <c r="FX250" s="54" t="str">
        <f t="shared" si="288"/>
        <v/>
      </c>
      <c r="FY250" s="54">
        <f t="shared" si="288"/>
        <v>4</v>
      </c>
      <c r="FZ250" s="54" t="str">
        <f t="shared" si="288"/>
        <v/>
      </c>
      <c r="GA250" s="54" t="str">
        <f t="shared" si="288"/>
        <v/>
      </c>
      <c r="GB250" s="54" t="str">
        <f t="shared" si="288"/>
        <v/>
      </c>
      <c r="GC250" s="54" t="str">
        <f t="shared" si="288"/>
        <v/>
      </c>
      <c r="GD250" s="54">
        <f t="shared" si="288"/>
        <v>4</v>
      </c>
      <c r="GE250" s="54" t="str">
        <f t="shared" si="288"/>
        <v/>
      </c>
      <c r="GF250" s="54" t="str">
        <f t="shared" si="288"/>
        <v/>
      </c>
      <c r="GG250" s="54" t="str">
        <f t="shared" si="288"/>
        <v/>
      </c>
      <c r="GH250" s="54" t="str">
        <f t="shared" si="293"/>
        <v/>
      </c>
      <c r="GI250" s="54" t="str">
        <f t="shared" si="293"/>
        <v/>
      </c>
      <c r="GJ250" s="54" t="str">
        <f t="shared" si="293"/>
        <v/>
      </c>
      <c r="GK250" s="54" t="str">
        <f t="shared" si="293"/>
        <v/>
      </c>
      <c r="GL250" s="54" t="str">
        <f t="shared" si="293"/>
        <v/>
      </c>
      <c r="GM250" s="54" t="str">
        <f t="shared" si="293"/>
        <v/>
      </c>
      <c r="GN250" s="54" t="str">
        <f t="shared" si="293"/>
        <v/>
      </c>
      <c r="GO250" s="54" t="str">
        <f t="shared" si="293"/>
        <v/>
      </c>
      <c r="GP250" s="54" t="str">
        <f t="shared" si="293"/>
        <v/>
      </c>
      <c r="GQ250" s="54" t="str">
        <f t="shared" si="246"/>
        <v/>
      </c>
      <c r="GR250" s="54" t="str">
        <f t="shared" si="246"/>
        <v/>
      </c>
      <c r="GS250" s="54" t="str">
        <f t="shared" si="246"/>
        <v/>
      </c>
      <c r="GT250" s="54" t="str">
        <f t="shared" si="246"/>
        <v/>
      </c>
      <c r="GU250" s="54" t="str">
        <f t="shared" si="246"/>
        <v/>
      </c>
      <c r="GV250" s="54" t="str">
        <f t="shared" si="273"/>
        <v/>
      </c>
      <c r="GW250" s="54" t="str">
        <f t="shared" si="273"/>
        <v/>
      </c>
      <c r="GX250" s="54" t="str">
        <f t="shared" si="273"/>
        <v/>
      </c>
      <c r="GY250" s="54" t="str">
        <f t="shared" si="273"/>
        <v/>
      </c>
      <c r="GZ250" s="54" t="str">
        <f t="shared" si="273"/>
        <v/>
      </c>
      <c r="HA250" s="54" t="str">
        <f t="shared" si="273"/>
        <v/>
      </c>
      <c r="HB250" s="54" t="str">
        <f t="shared" si="273"/>
        <v/>
      </c>
      <c r="HC250" s="55" t="str">
        <f t="shared" si="273"/>
        <v/>
      </c>
      <c r="HD250" s="313"/>
      <c r="HE250" s="313"/>
      <c r="HF250" s="313"/>
      <c r="HG250" s="313"/>
      <c r="HH250" s="313"/>
      <c r="HI250" s="316"/>
      <c r="HK250">
        <f>SUM($EJ250:EK250)</f>
        <v>0</v>
      </c>
      <c r="HL250">
        <f>SUM($EJ250:EL250)</f>
        <v>0</v>
      </c>
      <c r="HM250">
        <f>SUM($EJ250:EM250)</f>
        <v>0</v>
      </c>
      <c r="HN250">
        <f>SUM($EJ250:EN250)</f>
        <v>0</v>
      </c>
      <c r="HO250">
        <f>SUM($EJ250:EO250)</f>
        <v>0</v>
      </c>
      <c r="HP250">
        <f>SUM($EJ250:EP250)</f>
        <v>0</v>
      </c>
      <c r="HQ250">
        <f>SUM($EJ250:EQ250)</f>
        <v>256</v>
      </c>
      <c r="HR250">
        <f>SUM($EJ250:ER250)</f>
        <v>256</v>
      </c>
      <c r="HS250">
        <f>SUM($EJ250:ES250)</f>
        <v>256</v>
      </c>
      <c r="HT250">
        <f>SUM($EJ250:ET250)</f>
        <v>256</v>
      </c>
      <c r="HU250">
        <f>SUM($EJ250:EU250)</f>
        <v>256</v>
      </c>
      <c r="HV250">
        <f>SUM($EJ250:EV250)</f>
        <v>256</v>
      </c>
      <c r="HW250">
        <f>SUM($EJ250:EW250)</f>
        <v>256</v>
      </c>
      <c r="HX250">
        <f>SUM($EJ250:EX250)</f>
        <v>256</v>
      </c>
      <c r="HY250">
        <f>SUM($EJ250:EY250)</f>
        <v>256</v>
      </c>
      <c r="HZ250">
        <f>SUM($EJ250:EZ250)</f>
        <v>256</v>
      </c>
      <c r="IA250">
        <f>SUM($EJ250:FA250)</f>
        <v>256</v>
      </c>
      <c r="IB250">
        <f>SUM($EJ250:FB250)</f>
        <v>256</v>
      </c>
      <c r="IC250">
        <f>SUM($EJ250:FC250)</f>
        <v>256</v>
      </c>
      <c r="ID250">
        <f>SUM($EJ250:FD250)</f>
        <v>256</v>
      </c>
      <c r="IE250">
        <f>SUM($EJ250:FE250)</f>
        <v>256</v>
      </c>
      <c r="IF250">
        <f>SUM($EJ250:FF250)</f>
        <v>256</v>
      </c>
      <c r="IG250">
        <f>SUM($EJ250:FG250)</f>
        <v>280</v>
      </c>
      <c r="IH250">
        <f>SUM($EJ250:FH250)</f>
        <v>280</v>
      </c>
      <c r="II250">
        <f>SUM($EJ250:FI250)</f>
        <v>280</v>
      </c>
      <c r="IJ250">
        <f>SUM($EJ250:FJ250)</f>
        <v>284</v>
      </c>
      <c r="IK250">
        <f>SUM($EJ250:FK250)</f>
        <v>284</v>
      </c>
      <c r="IL250">
        <f>SUM($EJ250:FL250)</f>
        <v>284</v>
      </c>
      <c r="IM250">
        <f>SUM($EJ250:FM250)</f>
        <v>284</v>
      </c>
      <c r="IN250">
        <f>SUM($EJ250:FN250)</f>
        <v>284</v>
      </c>
      <c r="IO250">
        <f>SUM($EJ250:FO250)</f>
        <v>284</v>
      </c>
      <c r="IP250">
        <f>SUM($EJ250:FP250)</f>
        <v>284</v>
      </c>
      <c r="IQ250">
        <f>SUM($EJ250:FQ250)</f>
        <v>288</v>
      </c>
      <c r="IR250">
        <f>SUM($EJ250:FR250)</f>
        <v>288</v>
      </c>
      <c r="IS250">
        <f>SUM($EJ250:FS250)</f>
        <v>288</v>
      </c>
      <c r="IT250">
        <f>SUM($EJ250:FT250)</f>
        <v>292</v>
      </c>
      <c r="IU250">
        <f>SUM($EJ250:FU250)</f>
        <v>292</v>
      </c>
      <c r="IV250">
        <f>SUM($EJ250:FV250)</f>
        <v>292</v>
      </c>
      <c r="IW250">
        <f>SUM($EJ250:FW250)</f>
        <v>292</v>
      </c>
      <c r="IX250">
        <f>SUM($EJ250:FX250)</f>
        <v>292</v>
      </c>
      <c r="IY250">
        <f>SUM($EJ250:FY250)</f>
        <v>296</v>
      </c>
      <c r="IZ250">
        <f>SUM($EJ250:FZ250)</f>
        <v>296</v>
      </c>
      <c r="JA250">
        <f>SUM($EJ250:GA250)</f>
        <v>296</v>
      </c>
      <c r="JB250">
        <f>SUM($EJ250:GB250)</f>
        <v>296</v>
      </c>
      <c r="JC250">
        <f>SUM($EJ250:GC250)</f>
        <v>296</v>
      </c>
      <c r="JD250">
        <f>SUM($EJ250:GD250)</f>
        <v>300</v>
      </c>
      <c r="JE250">
        <f>SUM($EJ250:GE250)</f>
        <v>300</v>
      </c>
      <c r="JF250">
        <f>SUM($EJ250:GF250)</f>
        <v>300</v>
      </c>
      <c r="JG250">
        <f>SUM($EJ250:GG250)</f>
        <v>300</v>
      </c>
      <c r="JH250">
        <f>SUM($EJ250:GH250)</f>
        <v>300</v>
      </c>
      <c r="JI250">
        <f>SUM($EJ250:GI250)</f>
        <v>300</v>
      </c>
      <c r="JJ250">
        <f>SUM($EJ250:GJ250)</f>
        <v>300</v>
      </c>
      <c r="JK250">
        <f>SUM($EJ250:GK250)</f>
        <v>300</v>
      </c>
      <c r="JL250">
        <f>SUM($EJ250:GL250)</f>
        <v>300</v>
      </c>
      <c r="JM250">
        <f>SUM($EJ250:GM250)</f>
        <v>300</v>
      </c>
      <c r="JN250">
        <f>SUM($EJ250:GN250)</f>
        <v>300</v>
      </c>
      <c r="JO250">
        <f>SUM($EJ250:GO250)</f>
        <v>300</v>
      </c>
      <c r="JP250">
        <f>SUM($EJ250:GP250)</f>
        <v>300</v>
      </c>
      <c r="JQ250">
        <f>SUM($EJ250:GQ250)</f>
        <v>300</v>
      </c>
      <c r="JR250">
        <f>SUM($EJ250:GR250)</f>
        <v>300</v>
      </c>
      <c r="JS250">
        <f>SUM($EJ250:GS250)</f>
        <v>300</v>
      </c>
      <c r="JT250">
        <f>SUM($EJ250:GT250)</f>
        <v>300</v>
      </c>
      <c r="JU250">
        <f>SUM($EJ250:GU250)</f>
        <v>300</v>
      </c>
      <c r="JV250">
        <f>SUM($EJ250:GV250)</f>
        <v>300</v>
      </c>
      <c r="JW250">
        <f>SUM($EJ250:GW250)</f>
        <v>300</v>
      </c>
      <c r="JX250">
        <f>SUM($EJ250:GX250)</f>
        <v>300</v>
      </c>
      <c r="JY250">
        <f>SUM($EJ250:GY250)</f>
        <v>300</v>
      </c>
      <c r="JZ250">
        <f>SUM($EJ250:GZ250)</f>
        <v>300</v>
      </c>
      <c r="KA250">
        <f>SUM($EJ250:HA250)</f>
        <v>300</v>
      </c>
      <c r="KB250">
        <f>SUM($EJ250:HB250)</f>
        <v>300</v>
      </c>
      <c r="KC250">
        <f>SUM($EJ250:HC250)</f>
        <v>300</v>
      </c>
      <c r="KE250" s="318"/>
      <c r="KF250" s="56"/>
      <c r="KG250" s="56"/>
      <c r="KH250" s="56">
        <f t="shared" ref="KH250:LZ250" si="317">IF(I250="",NA(),I250*4)</f>
        <v>0</v>
      </c>
      <c r="KI250" s="56" t="e">
        <f t="shared" si="317"/>
        <v>#N/A</v>
      </c>
      <c r="KJ250" s="56" t="e">
        <f t="shared" si="317"/>
        <v>#N/A</v>
      </c>
      <c r="KK250" s="56" t="e">
        <f>IF(L250="",NA(),L250*4)</f>
        <v>#N/A</v>
      </c>
      <c r="KL250" s="56" t="e">
        <f t="shared" si="317"/>
        <v>#N/A</v>
      </c>
      <c r="KM250" s="56">
        <f>IF(N250="",NA(),N250*4)</f>
        <v>256</v>
      </c>
      <c r="KN250" s="56" t="e">
        <f t="shared" si="317"/>
        <v>#N/A</v>
      </c>
      <c r="KO250" s="56" t="e">
        <f t="shared" si="317"/>
        <v>#N/A</v>
      </c>
      <c r="KP250" s="56" t="e">
        <f t="shared" si="317"/>
        <v>#N/A</v>
      </c>
      <c r="KQ250" s="56" t="e">
        <f t="shared" si="317"/>
        <v>#N/A</v>
      </c>
      <c r="KR250" s="56" t="e">
        <f t="shared" si="317"/>
        <v>#N/A</v>
      </c>
      <c r="KS250" s="56" t="e">
        <f t="shared" si="317"/>
        <v>#N/A</v>
      </c>
      <c r="KT250" s="56" t="e">
        <f t="shared" si="317"/>
        <v>#N/A</v>
      </c>
      <c r="KU250" s="56" t="e">
        <f t="shared" si="317"/>
        <v>#N/A</v>
      </c>
      <c r="KV250" s="56" t="e">
        <f t="shared" si="317"/>
        <v>#N/A</v>
      </c>
      <c r="KW250" s="56" t="e">
        <f t="shared" si="317"/>
        <v>#N/A</v>
      </c>
      <c r="KX250" s="56" t="e">
        <f t="shared" si="317"/>
        <v>#N/A</v>
      </c>
      <c r="KY250" s="56" t="e">
        <f t="shared" si="317"/>
        <v>#N/A</v>
      </c>
      <c r="KZ250" s="56" t="e">
        <f t="shared" si="317"/>
        <v>#N/A</v>
      </c>
      <c r="LA250" s="56" t="e">
        <f t="shared" si="317"/>
        <v>#N/A</v>
      </c>
      <c r="LB250" s="56" t="e">
        <f t="shared" si="317"/>
        <v>#N/A</v>
      </c>
      <c r="LC250" s="56">
        <f t="shared" si="317"/>
        <v>24</v>
      </c>
      <c r="LD250" s="56" t="e">
        <f t="shared" si="317"/>
        <v>#N/A</v>
      </c>
      <c r="LE250" s="56" t="e">
        <f t="shared" si="317"/>
        <v>#N/A</v>
      </c>
      <c r="LF250" s="56">
        <f t="shared" si="317"/>
        <v>4</v>
      </c>
      <c r="LG250" s="56" t="e">
        <f t="shared" si="317"/>
        <v>#N/A</v>
      </c>
      <c r="LH250" s="56" t="e">
        <f t="shared" si="317"/>
        <v>#N/A</v>
      </c>
      <c r="LI250" s="56" t="e">
        <f t="shared" si="317"/>
        <v>#N/A</v>
      </c>
      <c r="LJ250" s="56" t="e">
        <f t="shared" si="317"/>
        <v>#N/A</v>
      </c>
      <c r="LK250" s="56" t="e">
        <f t="shared" si="317"/>
        <v>#N/A</v>
      </c>
      <c r="LL250" s="56" t="e">
        <f t="shared" si="317"/>
        <v>#N/A</v>
      </c>
      <c r="LM250" s="56">
        <f t="shared" si="317"/>
        <v>4</v>
      </c>
      <c r="LN250" s="56" t="e">
        <f t="shared" si="317"/>
        <v>#N/A</v>
      </c>
      <c r="LO250" s="56" t="e">
        <f t="shared" si="317"/>
        <v>#N/A</v>
      </c>
      <c r="LP250" s="56">
        <f t="shared" si="317"/>
        <v>4</v>
      </c>
      <c r="LQ250" s="56" t="e">
        <f t="shared" si="317"/>
        <v>#N/A</v>
      </c>
      <c r="LR250" s="56" t="e">
        <f t="shared" si="317"/>
        <v>#N/A</v>
      </c>
      <c r="LS250" s="56" t="e">
        <f t="shared" si="317"/>
        <v>#N/A</v>
      </c>
      <c r="LT250" s="56" t="e">
        <f t="shared" si="317"/>
        <v>#N/A</v>
      </c>
      <c r="LU250" s="56">
        <f t="shared" si="317"/>
        <v>4</v>
      </c>
      <c r="LV250" s="56" t="e">
        <f t="shared" si="317"/>
        <v>#N/A</v>
      </c>
      <c r="LW250" s="56" t="e">
        <f t="shared" si="317"/>
        <v>#N/A</v>
      </c>
      <c r="LX250" s="56" t="e">
        <f t="shared" si="317"/>
        <v>#N/A</v>
      </c>
      <c r="LY250" s="56" t="e">
        <f t="shared" si="317"/>
        <v>#N/A</v>
      </c>
      <c r="LZ250" s="56">
        <f t="shared" si="317"/>
        <v>4</v>
      </c>
      <c r="MB250" s="57">
        <f t="shared" ref="MB250:NT250" si="318">IF(ISNUMBER(KH250),KH250,"")</f>
        <v>0</v>
      </c>
      <c r="MC250" s="57" t="str">
        <f t="shared" si="318"/>
        <v/>
      </c>
      <c r="MD250" s="57" t="str">
        <f t="shared" si="318"/>
        <v/>
      </c>
      <c r="ME250" s="57" t="str">
        <f t="shared" si="318"/>
        <v/>
      </c>
      <c r="MF250" s="57" t="str">
        <f t="shared" si="318"/>
        <v/>
      </c>
      <c r="MG250" s="57">
        <f t="shared" si="318"/>
        <v>256</v>
      </c>
      <c r="MH250" s="57" t="str">
        <f t="shared" si="318"/>
        <v/>
      </c>
      <c r="MI250" s="57" t="str">
        <f t="shared" si="318"/>
        <v/>
      </c>
      <c r="MJ250" s="57" t="str">
        <f t="shared" si="318"/>
        <v/>
      </c>
      <c r="MK250" s="57" t="str">
        <f t="shared" si="318"/>
        <v/>
      </c>
      <c r="ML250" s="57" t="str">
        <f t="shared" si="318"/>
        <v/>
      </c>
      <c r="MM250" s="57" t="str">
        <f t="shared" si="318"/>
        <v/>
      </c>
      <c r="MN250" s="57" t="str">
        <f t="shared" si="318"/>
        <v/>
      </c>
      <c r="MO250" s="57" t="str">
        <f t="shared" si="318"/>
        <v/>
      </c>
      <c r="MP250" s="57" t="str">
        <f t="shared" si="318"/>
        <v/>
      </c>
      <c r="MQ250" s="57" t="str">
        <f t="shared" si="318"/>
        <v/>
      </c>
      <c r="MR250" s="57" t="str">
        <f t="shared" si="318"/>
        <v/>
      </c>
      <c r="MS250" s="57" t="str">
        <f t="shared" si="318"/>
        <v/>
      </c>
      <c r="MT250" s="57" t="str">
        <f t="shared" si="318"/>
        <v/>
      </c>
      <c r="MU250" s="57" t="str">
        <f t="shared" si="318"/>
        <v/>
      </c>
      <c r="MV250" s="57" t="str">
        <f t="shared" si="318"/>
        <v/>
      </c>
      <c r="MW250" s="57">
        <f t="shared" si="318"/>
        <v>24</v>
      </c>
      <c r="MX250" s="57" t="str">
        <f t="shared" si="318"/>
        <v/>
      </c>
      <c r="MY250" s="57" t="str">
        <f t="shared" si="318"/>
        <v/>
      </c>
      <c r="MZ250" s="57">
        <f t="shared" si="318"/>
        <v>4</v>
      </c>
      <c r="NA250" s="57" t="str">
        <f t="shared" si="318"/>
        <v/>
      </c>
      <c r="NB250" s="57" t="str">
        <f t="shared" si="318"/>
        <v/>
      </c>
      <c r="NC250" s="57" t="str">
        <f t="shared" si="318"/>
        <v/>
      </c>
      <c r="ND250" s="57" t="str">
        <f t="shared" si="318"/>
        <v/>
      </c>
      <c r="NE250" s="57" t="str">
        <f t="shared" si="318"/>
        <v/>
      </c>
      <c r="NF250" s="57" t="str">
        <f t="shared" si="318"/>
        <v/>
      </c>
      <c r="NG250" s="57">
        <f t="shared" si="318"/>
        <v>4</v>
      </c>
      <c r="NH250" s="57" t="str">
        <f t="shared" si="318"/>
        <v/>
      </c>
      <c r="NI250" s="57" t="str">
        <f t="shared" si="318"/>
        <v/>
      </c>
      <c r="NJ250" s="57">
        <f t="shared" si="318"/>
        <v>4</v>
      </c>
      <c r="NK250" s="57" t="str">
        <f t="shared" si="318"/>
        <v/>
      </c>
      <c r="NL250" s="57" t="str">
        <f t="shared" si="318"/>
        <v/>
      </c>
      <c r="NM250" s="57" t="str">
        <f t="shared" si="318"/>
        <v/>
      </c>
      <c r="NN250" s="57" t="str">
        <f t="shared" si="318"/>
        <v/>
      </c>
      <c r="NO250" s="57">
        <f t="shared" si="318"/>
        <v>4</v>
      </c>
      <c r="NP250" s="57" t="str">
        <f t="shared" si="318"/>
        <v/>
      </c>
      <c r="NQ250" s="57" t="str">
        <f t="shared" si="318"/>
        <v/>
      </c>
      <c r="NR250" s="57" t="str">
        <f t="shared" si="318"/>
        <v/>
      </c>
      <c r="NS250" s="57" t="str">
        <f t="shared" si="318"/>
        <v/>
      </c>
      <c r="NT250" s="57">
        <f t="shared" si="318"/>
        <v>4</v>
      </c>
      <c r="NU250" s="57" t="str">
        <f>IF(ISNUMBER(#REF!),#REF!,"")</f>
        <v/>
      </c>
      <c r="NV250" s="57" t="str">
        <f>IF(ISNUMBER(#REF!),#REF!,"")</f>
        <v/>
      </c>
      <c r="NX250" s="57">
        <f>SUM($MB250:MC250)</f>
        <v>0</v>
      </c>
      <c r="NY250" s="57">
        <f>SUM($MB250:MD250)</f>
        <v>0</v>
      </c>
      <c r="NZ250" s="57">
        <f>SUM($MB250:ME250)</f>
        <v>0</v>
      </c>
      <c r="OA250" s="57">
        <f>SUM($MB250:MF250)</f>
        <v>0</v>
      </c>
      <c r="OB250" s="57">
        <f>SUM($MB250:MG250)</f>
        <v>256</v>
      </c>
      <c r="OC250" s="57">
        <f>SUM($MB250:MH250)</f>
        <v>256</v>
      </c>
      <c r="OD250" s="57">
        <f>SUM($MB250:MI250)</f>
        <v>256</v>
      </c>
      <c r="OE250" s="57">
        <f>SUM($MB250:MJ250)</f>
        <v>256</v>
      </c>
      <c r="OF250" s="57">
        <f>SUM($MB250:MK250)</f>
        <v>256</v>
      </c>
      <c r="OG250" s="57">
        <f>SUM($MB250:ML250)</f>
        <v>256</v>
      </c>
      <c r="OH250" s="57">
        <f>SUM($MB250:MM250)</f>
        <v>256</v>
      </c>
      <c r="OI250" s="57">
        <f>SUM($MB250:MN250)</f>
        <v>256</v>
      </c>
      <c r="OJ250" s="57">
        <f>SUM($MB250:MO250)</f>
        <v>256</v>
      </c>
      <c r="OK250" s="57">
        <f>SUM($MB250:MP250)</f>
        <v>256</v>
      </c>
      <c r="OL250" s="57">
        <f>SUM($MB250:MQ250)</f>
        <v>256</v>
      </c>
      <c r="OM250" s="57">
        <f>SUM($MB250:MR250)</f>
        <v>256</v>
      </c>
      <c r="ON250" s="57">
        <f>SUM($MB250:MS250)</f>
        <v>256</v>
      </c>
      <c r="OO250" s="57">
        <f>SUM($MB250:MT250)</f>
        <v>256</v>
      </c>
      <c r="OP250" s="57">
        <f>SUM($MB250:MU250)</f>
        <v>256</v>
      </c>
      <c r="OQ250" s="57">
        <f>SUM($MB250:MV250)</f>
        <v>256</v>
      </c>
      <c r="OR250" s="57">
        <f>SUM($MB250:MW250)</f>
        <v>280</v>
      </c>
      <c r="OS250" s="57">
        <f>SUM($MB250:MX250)</f>
        <v>280</v>
      </c>
      <c r="OT250" s="57">
        <f>SUM($MB250:MY250)</f>
        <v>280</v>
      </c>
      <c r="OU250" s="57">
        <f>SUM($MB250:MZ250)</f>
        <v>284</v>
      </c>
      <c r="OV250" s="57">
        <f>SUM($MB250:NA250)</f>
        <v>284</v>
      </c>
      <c r="OW250" s="57">
        <f>SUM($MB250:NB250)</f>
        <v>284</v>
      </c>
      <c r="OX250" s="57">
        <f>SUM($MB250:NC250)</f>
        <v>284</v>
      </c>
      <c r="OY250" s="57">
        <f>SUM($MB250:ND250)</f>
        <v>284</v>
      </c>
      <c r="OZ250" s="57">
        <f>SUM($MB250:NE250)</f>
        <v>284</v>
      </c>
      <c r="PA250" s="57">
        <f>SUM($MB250:NF250)</f>
        <v>284</v>
      </c>
      <c r="PB250" s="57">
        <f>SUM($MB250:NG250)</f>
        <v>288</v>
      </c>
      <c r="PC250" s="57">
        <f>SUM($MB250:NH250)</f>
        <v>288</v>
      </c>
      <c r="PD250" s="57">
        <f>SUM($MB250:NI250)</f>
        <v>288</v>
      </c>
      <c r="PE250" s="57">
        <f>SUM($MB250:NJ250)</f>
        <v>292</v>
      </c>
      <c r="PF250" s="57">
        <f>SUM($MB250:NK250)</f>
        <v>292</v>
      </c>
      <c r="PG250" s="57">
        <f>SUM($MB250:NL250)</f>
        <v>292</v>
      </c>
      <c r="PH250" s="57">
        <f>SUM($MB250:NM250)</f>
        <v>292</v>
      </c>
      <c r="PI250" s="57">
        <f>SUM($MB250:NN250)</f>
        <v>292</v>
      </c>
      <c r="PJ250" s="57">
        <f>SUM($MB250:NO250)</f>
        <v>296</v>
      </c>
      <c r="PK250" s="57">
        <f>SUM($MB250:NP250)</f>
        <v>296</v>
      </c>
      <c r="PL250" s="57">
        <f>SUM($MB250:NQ250)</f>
        <v>296</v>
      </c>
      <c r="PM250" s="57">
        <f>SUM($MB250:NR250)</f>
        <v>296</v>
      </c>
      <c r="PN250" s="57">
        <f>SUM($MB250:NS250)</f>
        <v>296</v>
      </c>
      <c r="PO250" s="57">
        <f>SUM($MB250:NT250)</f>
        <v>300</v>
      </c>
      <c r="PP250" s="57">
        <f>SUM($MB250:NU250)</f>
        <v>300</v>
      </c>
      <c r="PQ250" s="57">
        <f>SUM($MB250:NV250)</f>
        <v>300</v>
      </c>
      <c r="PR250" s="57">
        <f>SUM($MB250:NV250)</f>
        <v>300</v>
      </c>
    </row>
    <row r="251" spans="1:434" ht="17" thickBot="1">
      <c r="A251" s="319"/>
      <c r="B251" s="321"/>
      <c r="C251" s="307"/>
      <c r="D251" s="307"/>
      <c r="E251" s="58" t="s">
        <v>66</v>
      </c>
      <c r="F251" s="310"/>
      <c r="G251" s="99"/>
      <c r="H251" s="99"/>
      <c r="I251" s="59">
        <v>0</v>
      </c>
      <c r="J251" s="60"/>
      <c r="K251" s="61"/>
      <c r="L251" s="60"/>
      <c r="M251" s="61"/>
      <c r="N251" s="60">
        <v>0.2</v>
      </c>
      <c r="O251" s="61"/>
      <c r="P251" s="61"/>
      <c r="Q251" s="61"/>
      <c r="R251" s="61"/>
      <c r="S251" s="60"/>
      <c r="T251" s="60"/>
      <c r="U251" s="60"/>
      <c r="V251" s="61"/>
      <c r="W251" s="61"/>
      <c r="X251" s="61"/>
      <c r="Y251" s="60"/>
      <c r="Z251" s="60"/>
      <c r="AA251" s="61"/>
      <c r="AB251" s="60"/>
      <c r="AC251" s="61"/>
      <c r="AD251" s="60">
        <v>0.5</v>
      </c>
      <c r="AE251" s="60"/>
      <c r="AF251" s="61"/>
      <c r="AG251" s="60">
        <v>1</v>
      </c>
      <c r="AH251" s="61"/>
      <c r="AI251" s="61"/>
      <c r="AJ251" s="60"/>
      <c r="AK251" s="62"/>
      <c r="AL251" s="62"/>
      <c r="AM251" s="62"/>
      <c r="AN251" s="63">
        <v>0.2</v>
      </c>
      <c r="AO251" s="62"/>
      <c r="AP251" s="62"/>
      <c r="AQ251" s="63">
        <v>0.2</v>
      </c>
      <c r="AR251" s="62"/>
      <c r="AS251" s="62"/>
      <c r="AT251" s="62"/>
      <c r="AU251" s="62"/>
      <c r="AV251" s="63">
        <v>0.4</v>
      </c>
      <c r="AW251" s="62"/>
      <c r="AX251" s="62"/>
      <c r="AY251" s="63"/>
      <c r="AZ251" s="63"/>
      <c r="BA251" s="64">
        <v>0.1</v>
      </c>
      <c r="BC251" s="319"/>
      <c r="BD251">
        <v>0</v>
      </c>
      <c r="BE251" s="65" t="e">
        <f t="shared" ref="BE251:BJ269" si="319">IF(G251="",NA(),G251)</f>
        <v>#N/A</v>
      </c>
      <c r="BF251" s="65" t="e">
        <f t="shared" si="319"/>
        <v>#N/A</v>
      </c>
      <c r="BG251" s="65">
        <f t="shared" si="319"/>
        <v>0</v>
      </c>
      <c r="BH251" s="66" t="e">
        <f t="shared" si="319"/>
        <v>#N/A</v>
      </c>
      <c r="BI251" s="66" t="e">
        <f t="shared" si="319"/>
        <v>#N/A</v>
      </c>
      <c r="BJ251" s="66" t="e">
        <f>IF(L251="",NA(),L251)</f>
        <v>#N/A</v>
      </c>
      <c r="BK251" s="66" t="e">
        <f t="shared" ref="BK251:BZ269" si="320">IF(M251="",NA(),M251)</f>
        <v>#N/A</v>
      </c>
      <c r="BL251" s="66">
        <f>IF(N251="",NA(),N251)</f>
        <v>0.2</v>
      </c>
      <c r="BM251" s="66" t="e">
        <f t="shared" ref="BM251:CB266" si="321">IF(O251="",NA(),O251)</f>
        <v>#N/A</v>
      </c>
      <c r="BN251" s="66" t="e">
        <f t="shared" si="321"/>
        <v>#N/A</v>
      </c>
      <c r="BO251" s="66" t="e">
        <f t="shared" si="321"/>
        <v>#N/A</v>
      </c>
      <c r="BP251" s="66" t="e">
        <f t="shared" si="321"/>
        <v>#N/A</v>
      </c>
      <c r="BQ251" s="66" t="e">
        <f t="shared" si="321"/>
        <v>#N/A</v>
      </c>
      <c r="BR251" s="66" t="e">
        <f t="shared" si="321"/>
        <v>#N/A</v>
      </c>
      <c r="BS251" s="66" t="e">
        <f t="shared" si="321"/>
        <v>#N/A</v>
      </c>
      <c r="BT251" s="66" t="e">
        <f t="shared" si="321"/>
        <v>#N/A</v>
      </c>
      <c r="BU251" s="66" t="e">
        <f t="shared" si="321"/>
        <v>#N/A</v>
      </c>
      <c r="BV251" s="66" t="e">
        <f t="shared" si="321"/>
        <v>#N/A</v>
      </c>
      <c r="BW251" s="66" t="e">
        <f t="shared" si="321"/>
        <v>#N/A</v>
      </c>
      <c r="BX251" s="66" t="e">
        <f t="shared" si="321"/>
        <v>#N/A</v>
      </c>
      <c r="BY251" s="66" t="e">
        <f t="shared" si="321"/>
        <v>#N/A</v>
      </c>
      <c r="BZ251" s="66" t="e">
        <f t="shared" si="321"/>
        <v>#N/A</v>
      </c>
      <c r="CA251" s="66" t="e">
        <f t="shared" si="321"/>
        <v>#N/A</v>
      </c>
      <c r="CB251" s="66">
        <f t="shared" si="321"/>
        <v>0.5</v>
      </c>
      <c r="CC251" s="66" t="e">
        <f t="shared" ref="CC251:CR266" si="322">IF(AE251="",NA(),AE251)</f>
        <v>#N/A</v>
      </c>
      <c r="CD251" s="66" t="e">
        <f t="shared" si="322"/>
        <v>#N/A</v>
      </c>
      <c r="CE251" s="66">
        <f t="shared" si="322"/>
        <v>1</v>
      </c>
      <c r="CF251" s="66" t="e">
        <f t="shared" si="322"/>
        <v>#N/A</v>
      </c>
      <c r="CG251" s="66" t="e">
        <f t="shared" si="322"/>
        <v>#N/A</v>
      </c>
      <c r="CH251" s="66" t="e">
        <f t="shared" si="322"/>
        <v>#N/A</v>
      </c>
      <c r="CI251" s="66" t="e">
        <f t="shared" si="322"/>
        <v>#N/A</v>
      </c>
      <c r="CJ251" s="66" t="e">
        <f t="shared" si="322"/>
        <v>#N/A</v>
      </c>
      <c r="CK251" s="66" t="e">
        <f t="shared" si="322"/>
        <v>#N/A</v>
      </c>
      <c r="CL251" s="66">
        <f t="shared" si="322"/>
        <v>0.2</v>
      </c>
      <c r="CM251" s="66" t="e">
        <f t="shared" si="322"/>
        <v>#N/A</v>
      </c>
      <c r="CN251" s="66" t="e">
        <f t="shared" si="322"/>
        <v>#N/A</v>
      </c>
      <c r="CO251" s="66">
        <f t="shared" si="322"/>
        <v>0.2</v>
      </c>
      <c r="CP251" s="66" t="e">
        <f t="shared" si="322"/>
        <v>#N/A</v>
      </c>
      <c r="CQ251" s="66" t="e">
        <f t="shared" si="322"/>
        <v>#N/A</v>
      </c>
      <c r="CR251" s="66" t="e">
        <f t="shared" si="322"/>
        <v>#N/A</v>
      </c>
      <c r="CS251" s="66" t="e">
        <f t="shared" ref="CS251:CY269" si="323">IF(AU251="",NA(),AU251)</f>
        <v>#N/A</v>
      </c>
      <c r="CT251" s="66">
        <f t="shared" si="323"/>
        <v>0.4</v>
      </c>
      <c r="CU251" s="66" t="e">
        <f t="shared" si="323"/>
        <v>#N/A</v>
      </c>
      <c r="CV251" s="66" t="e">
        <f t="shared" si="323"/>
        <v>#N/A</v>
      </c>
      <c r="CW251" s="66" t="e">
        <f t="shared" si="323"/>
        <v>#N/A</v>
      </c>
      <c r="CX251" s="66" t="e">
        <f t="shared" si="323"/>
        <v>#N/A</v>
      </c>
      <c r="CY251" s="66">
        <f t="shared" si="323"/>
        <v>0.1</v>
      </c>
      <c r="CZ251" s="66" t="e">
        <f>IF(#REF!="",NA(),#REF!)</f>
        <v>#REF!</v>
      </c>
      <c r="DA251" s="66" t="e">
        <f>IF(#REF!="",NA(),#REF!)</f>
        <v>#REF!</v>
      </c>
      <c r="DB251" s="66" t="e">
        <f>IF(#REF!="",NA(),#REF!)</f>
        <v>#REF!</v>
      </c>
      <c r="DC251" s="66" t="e">
        <f>IF(#REF!="",NA(),#REF!)</f>
        <v>#REF!</v>
      </c>
      <c r="DD251" s="66" t="e">
        <f>IF(#REF!="",NA(),#REF!)</f>
        <v>#REF!</v>
      </c>
      <c r="DE251" s="66" t="e">
        <f>IF(#REF!="",NA(),#REF!)</f>
        <v>#REF!</v>
      </c>
      <c r="DF251" s="66" t="e">
        <f>IF(#REF!="",NA(),#REF!)</f>
        <v>#REF!</v>
      </c>
      <c r="DG251" s="66" t="e">
        <f>IF(#REF!="",NA(),#REF!)</f>
        <v>#REF!</v>
      </c>
      <c r="DH251" s="66" t="e">
        <f>IF(#REF!="",NA(),#REF!)</f>
        <v>#REF!</v>
      </c>
      <c r="DI251" s="66" t="e">
        <f>IF(#REF!="",NA(),#REF!)</f>
        <v>#REF!</v>
      </c>
      <c r="DJ251" s="66" t="e">
        <f>IF(#REF!="",NA(),#REF!)</f>
        <v>#REF!</v>
      </c>
      <c r="DK251" s="66" t="e">
        <f>IF(#REF!="",NA(),#REF!)</f>
        <v>#REF!</v>
      </c>
      <c r="DL251" s="66" t="e">
        <f>IF(#REF!="",NA(),#REF!)</f>
        <v>#REF!</v>
      </c>
      <c r="DM251" s="66" t="e">
        <f>IF(#REF!="",NA(),#REF!)</f>
        <v>#REF!</v>
      </c>
      <c r="DN251" s="66" t="e">
        <f>IF(#REF!="",NA(),#REF!)</f>
        <v>#REF!</v>
      </c>
      <c r="DO251" s="66" t="e">
        <f>IF(#REF!="",NA(),#REF!)</f>
        <v>#REF!</v>
      </c>
      <c r="DP251" s="66" t="e">
        <f>IF(#REF!="",NA(),#REF!)</f>
        <v>#REF!</v>
      </c>
      <c r="DQ251" s="66" t="e">
        <f>IF(#REF!="",NA(),#REF!)</f>
        <v>#REF!</v>
      </c>
      <c r="DR251" s="66" t="e">
        <f>IF(#REF!="",NA(),#REF!)</f>
        <v>#REF!</v>
      </c>
      <c r="DS251" s="66" t="e">
        <f>IF(#REF!="",NA(),#REF!)</f>
        <v>#REF!</v>
      </c>
      <c r="DT251" s="66" t="e">
        <f>IF(#REF!="",NA(),#REF!)</f>
        <v>#REF!</v>
      </c>
      <c r="DU251" s="66" t="e">
        <f>IF(#REF!="",NA(),#REF!)</f>
        <v>#REF!</v>
      </c>
      <c r="DV251" s="66" t="e">
        <f>IF(#REF!="",NA(),#REF!)</f>
        <v>#REF!</v>
      </c>
      <c r="DW251" s="66" t="e">
        <f>IF(#REF!="",NA(),#REF!)</f>
        <v>#REF!</v>
      </c>
      <c r="DX251" s="67" t="e">
        <f>IF(#REF!="",NA(),#REF!)</f>
        <v>#REF!</v>
      </c>
      <c r="DY251" s="304"/>
      <c r="DZ251" s="324"/>
      <c r="EA251" s="68">
        <f>MAX(I251:BA251)</f>
        <v>1</v>
      </c>
      <c r="EB251" s="58" t="s">
        <v>67</v>
      </c>
      <c r="EC251" s="310"/>
      <c r="ED251" s="312"/>
      <c r="EE251" s="313"/>
      <c r="EF251" s="313"/>
      <c r="EG251" s="313"/>
      <c r="EH251" s="313"/>
      <c r="EI251" s="313"/>
      <c r="EJ251" s="53" t="str">
        <f t="shared" ref="EJ251:ES286" si="324">IF(ISNUMBER(BE251),BE251,"")</f>
        <v/>
      </c>
      <c r="EK251" s="53" t="str">
        <f t="shared" si="324"/>
        <v/>
      </c>
      <c r="EL251" s="70">
        <f t="shared" si="324"/>
        <v>0</v>
      </c>
      <c r="EM251" t="str">
        <f t="shared" si="324"/>
        <v/>
      </c>
      <c r="EN251" t="str">
        <f t="shared" si="324"/>
        <v/>
      </c>
      <c r="EO251" t="str">
        <f t="shared" si="316"/>
        <v/>
      </c>
      <c r="EP251" t="str">
        <f t="shared" si="316"/>
        <v/>
      </c>
      <c r="EQ251">
        <f t="shared" si="316"/>
        <v>0.2</v>
      </c>
      <c r="ER251" t="str">
        <f t="shared" si="316"/>
        <v/>
      </c>
      <c r="ES251" t="str">
        <f t="shared" si="316"/>
        <v/>
      </c>
      <c r="ET251" t="str">
        <f t="shared" si="281"/>
        <v/>
      </c>
      <c r="EU251" t="str">
        <f t="shared" si="281"/>
        <v/>
      </c>
      <c r="EV251" t="str">
        <f t="shared" si="281"/>
        <v/>
      </c>
      <c r="EW251" t="str">
        <f t="shared" si="281"/>
        <v/>
      </c>
      <c r="EX251" t="str">
        <f t="shared" si="281"/>
        <v/>
      </c>
      <c r="EY251" t="str">
        <f t="shared" si="281"/>
        <v/>
      </c>
      <c r="EZ251" t="str">
        <f t="shared" si="281"/>
        <v/>
      </c>
      <c r="FA251" t="str">
        <f t="shared" si="281"/>
        <v/>
      </c>
      <c r="FB251" t="str">
        <f t="shared" si="281"/>
        <v/>
      </c>
      <c r="FC251" t="str">
        <f t="shared" si="281"/>
        <v/>
      </c>
      <c r="FD251" t="str">
        <f t="shared" si="281"/>
        <v/>
      </c>
      <c r="FE251" t="str">
        <f t="shared" si="301"/>
        <v/>
      </c>
      <c r="FF251" t="str">
        <f t="shared" si="301"/>
        <v/>
      </c>
      <c r="FG251">
        <f t="shared" si="301"/>
        <v>0.5</v>
      </c>
      <c r="FH251" t="str">
        <f t="shared" si="301"/>
        <v/>
      </c>
      <c r="FI251" t="str">
        <f t="shared" si="301"/>
        <v/>
      </c>
      <c r="FJ251">
        <f t="shared" si="301"/>
        <v>1</v>
      </c>
      <c r="FK251" t="str">
        <f t="shared" si="301"/>
        <v/>
      </c>
      <c r="FL251" t="str">
        <f t="shared" si="301"/>
        <v/>
      </c>
      <c r="FM251" t="str">
        <f t="shared" si="301"/>
        <v/>
      </c>
      <c r="FN251" t="str">
        <f t="shared" si="301"/>
        <v/>
      </c>
      <c r="FO251" t="str">
        <f t="shared" si="301"/>
        <v/>
      </c>
      <c r="FP251" t="str">
        <f t="shared" si="292"/>
        <v/>
      </c>
      <c r="FQ251">
        <f t="shared" si="292"/>
        <v>0.2</v>
      </c>
      <c r="FR251" t="str">
        <f t="shared" si="292"/>
        <v/>
      </c>
      <c r="FS251" t="str">
        <f t="shared" si="292"/>
        <v/>
      </c>
      <c r="FT251">
        <f t="shared" si="292"/>
        <v>0.2</v>
      </c>
      <c r="FU251" t="str">
        <f t="shared" si="292"/>
        <v/>
      </c>
      <c r="FV251" t="str">
        <f t="shared" si="288"/>
        <v/>
      </c>
      <c r="FW251" t="str">
        <f t="shared" si="288"/>
        <v/>
      </c>
      <c r="FX251" t="str">
        <f t="shared" si="288"/>
        <v/>
      </c>
      <c r="FY251">
        <f t="shared" si="288"/>
        <v>0.4</v>
      </c>
      <c r="FZ251" t="str">
        <f t="shared" si="288"/>
        <v/>
      </c>
      <c r="GA251" t="str">
        <f t="shared" si="288"/>
        <v/>
      </c>
      <c r="GB251" t="str">
        <f t="shared" si="288"/>
        <v/>
      </c>
      <c r="GC251" t="str">
        <f t="shared" si="288"/>
        <v/>
      </c>
      <c r="GD251">
        <f t="shared" si="288"/>
        <v>0.1</v>
      </c>
      <c r="GE251" t="str">
        <f t="shared" si="288"/>
        <v/>
      </c>
      <c r="GF251" t="str">
        <f t="shared" si="288"/>
        <v/>
      </c>
      <c r="GG251" t="str">
        <f t="shared" si="288"/>
        <v/>
      </c>
      <c r="GH251" t="str">
        <f t="shared" si="293"/>
        <v/>
      </c>
      <c r="GI251" t="str">
        <f t="shared" si="293"/>
        <v/>
      </c>
      <c r="GJ251" t="str">
        <f t="shared" si="293"/>
        <v/>
      </c>
      <c r="GK251" t="str">
        <f t="shared" si="293"/>
        <v/>
      </c>
      <c r="GL251" t="str">
        <f t="shared" si="293"/>
        <v/>
      </c>
      <c r="GM251" t="str">
        <f t="shared" si="293"/>
        <v/>
      </c>
      <c r="GN251" t="str">
        <f t="shared" si="293"/>
        <v/>
      </c>
      <c r="GO251" t="str">
        <f t="shared" si="293"/>
        <v/>
      </c>
      <c r="GP251" t="str">
        <f t="shared" si="293"/>
        <v/>
      </c>
      <c r="GQ251" t="str">
        <f t="shared" si="246"/>
        <v/>
      </c>
      <c r="GR251" t="str">
        <f t="shared" si="246"/>
        <v/>
      </c>
      <c r="GS251" t="str">
        <f t="shared" si="246"/>
        <v/>
      </c>
      <c r="GT251" t="str">
        <f t="shared" si="246"/>
        <v/>
      </c>
      <c r="GU251" t="str">
        <f t="shared" si="246"/>
        <v/>
      </c>
      <c r="GV251" t="str">
        <f t="shared" si="273"/>
        <v/>
      </c>
      <c r="GW251" t="str">
        <f t="shared" si="273"/>
        <v/>
      </c>
      <c r="GX251" t="str">
        <f t="shared" si="273"/>
        <v/>
      </c>
      <c r="GY251" t="str">
        <f t="shared" si="273"/>
        <v/>
      </c>
      <c r="GZ251" t="str">
        <f t="shared" si="273"/>
        <v/>
      </c>
      <c r="HA251" t="str">
        <f t="shared" si="273"/>
        <v/>
      </c>
      <c r="HB251" t="str">
        <f t="shared" si="273"/>
        <v/>
      </c>
      <c r="HC251" s="71" t="str">
        <f t="shared" si="273"/>
        <v/>
      </c>
      <c r="HD251" s="313"/>
      <c r="HE251" s="313"/>
      <c r="HF251" s="313"/>
      <c r="HG251" s="313"/>
      <c r="HH251" s="313"/>
      <c r="HI251" s="316"/>
      <c r="HM251" s="70"/>
      <c r="KC251" s="71"/>
      <c r="KE251" s="318"/>
      <c r="KF251" s="72"/>
      <c r="KG251" s="72"/>
      <c r="KH251" s="73"/>
      <c r="KI251" s="74"/>
      <c r="KJ251" s="74"/>
      <c r="KK251" s="74"/>
      <c r="KL251" s="74"/>
      <c r="KM251" s="74"/>
      <c r="KN251" s="74"/>
      <c r="KO251" s="74"/>
      <c r="KP251" s="74"/>
      <c r="KQ251" s="74"/>
      <c r="KR251" s="74"/>
      <c r="KS251" s="74"/>
      <c r="KT251" s="74"/>
      <c r="KU251" s="74"/>
      <c r="KV251" s="74"/>
      <c r="KW251" s="74"/>
      <c r="KX251" s="74"/>
      <c r="KY251" s="74"/>
      <c r="KZ251" s="74"/>
      <c r="LA251" s="74"/>
      <c r="LB251" s="74"/>
      <c r="LC251" s="74"/>
      <c r="LD251" s="74"/>
      <c r="LE251" s="74"/>
      <c r="LF251" s="74"/>
      <c r="LG251" s="74"/>
      <c r="LH251" s="74"/>
      <c r="LI251" s="74"/>
      <c r="LJ251" s="74"/>
      <c r="LK251" s="74"/>
      <c r="LL251" s="74"/>
      <c r="LM251" s="74"/>
      <c r="LN251" s="74"/>
      <c r="LO251" s="74"/>
      <c r="LP251" s="74"/>
      <c r="LQ251" s="74"/>
      <c r="LR251" s="74"/>
      <c r="LS251" s="74"/>
      <c r="LT251" s="74"/>
      <c r="LU251" s="74"/>
      <c r="LV251" s="74"/>
      <c r="LW251" s="74"/>
      <c r="LX251" s="74"/>
      <c r="LY251" s="74"/>
      <c r="LZ251" s="74"/>
    </row>
    <row r="252" spans="1:434" ht="17" thickBot="1">
      <c r="A252" s="319"/>
      <c r="B252" s="321"/>
      <c r="C252" s="307"/>
      <c r="D252" s="307"/>
      <c r="E252" s="58" t="s">
        <v>68</v>
      </c>
      <c r="F252" s="310"/>
      <c r="G252" s="99"/>
      <c r="H252" s="99"/>
      <c r="I252" s="59"/>
      <c r="J252" s="60"/>
      <c r="K252" s="61"/>
      <c r="L252" s="60"/>
      <c r="M252" s="61"/>
      <c r="N252" s="60">
        <v>12</v>
      </c>
      <c r="O252" s="61"/>
      <c r="P252" s="61"/>
      <c r="Q252" s="61"/>
      <c r="R252" s="61"/>
      <c r="S252" s="60"/>
      <c r="T252" s="60"/>
      <c r="U252" s="60"/>
      <c r="V252" s="61"/>
      <c r="W252" s="61"/>
      <c r="X252" s="61"/>
      <c r="Y252" s="60"/>
      <c r="Z252" s="60"/>
      <c r="AA252" s="61"/>
      <c r="AB252" s="60"/>
      <c r="AC252" s="61"/>
      <c r="AD252" s="60">
        <v>30.5</v>
      </c>
      <c r="AE252" s="60"/>
      <c r="AF252" s="61"/>
      <c r="AG252" s="60">
        <v>29.5</v>
      </c>
      <c r="AH252" s="61"/>
      <c r="AI252" s="61"/>
      <c r="AJ252" s="60"/>
      <c r="AK252" s="62"/>
      <c r="AL252" s="62"/>
      <c r="AM252" s="62"/>
      <c r="AN252" s="63">
        <v>17.7</v>
      </c>
      <c r="AO252" s="62"/>
      <c r="AP252" s="62"/>
      <c r="AQ252" s="63">
        <v>19.2</v>
      </c>
      <c r="AR252" s="62"/>
      <c r="AS252" s="62"/>
      <c r="AT252" s="62"/>
      <c r="AU252" s="62"/>
      <c r="AV252" s="63">
        <v>18.7</v>
      </c>
      <c r="AW252" s="62"/>
      <c r="AX252" s="62"/>
      <c r="AY252" s="63"/>
      <c r="AZ252" s="63"/>
      <c r="BA252" s="64">
        <v>15.3</v>
      </c>
      <c r="BC252" s="319"/>
      <c r="BD252">
        <v>0</v>
      </c>
      <c r="BE252" s="65" t="e">
        <f t="shared" si="319"/>
        <v>#N/A</v>
      </c>
      <c r="BF252" s="65" t="e">
        <f t="shared" si="319"/>
        <v>#N/A</v>
      </c>
      <c r="BG252" s="65" t="e">
        <f t="shared" si="319"/>
        <v>#N/A</v>
      </c>
      <c r="BH252" s="66" t="e">
        <f t="shared" si="319"/>
        <v>#N/A</v>
      </c>
      <c r="BI252" s="66" t="e">
        <f t="shared" si="319"/>
        <v>#N/A</v>
      </c>
      <c r="BJ252" s="66" t="e">
        <f>IF(L252="",NA(),L252)</f>
        <v>#N/A</v>
      </c>
      <c r="BK252" s="66" t="e">
        <f t="shared" si="320"/>
        <v>#N/A</v>
      </c>
      <c r="BL252" s="66">
        <f>IF(N252="",NA(),N252)</f>
        <v>12</v>
      </c>
      <c r="BM252" s="66" t="e">
        <f t="shared" si="321"/>
        <v>#N/A</v>
      </c>
      <c r="BN252" s="66" t="e">
        <f t="shared" si="321"/>
        <v>#N/A</v>
      </c>
      <c r="BO252" s="66" t="e">
        <f t="shared" si="321"/>
        <v>#N/A</v>
      </c>
      <c r="BP252" s="66" t="e">
        <f t="shared" si="321"/>
        <v>#N/A</v>
      </c>
      <c r="BQ252" s="66" t="e">
        <f t="shared" si="321"/>
        <v>#N/A</v>
      </c>
      <c r="BR252" s="66" t="e">
        <f t="shared" si="321"/>
        <v>#N/A</v>
      </c>
      <c r="BS252" s="66" t="e">
        <f t="shared" si="321"/>
        <v>#N/A</v>
      </c>
      <c r="BT252" s="66" t="e">
        <f t="shared" si="321"/>
        <v>#N/A</v>
      </c>
      <c r="BU252" s="66" t="e">
        <f t="shared" si="321"/>
        <v>#N/A</v>
      </c>
      <c r="BV252" s="66" t="e">
        <f t="shared" si="321"/>
        <v>#N/A</v>
      </c>
      <c r="BW252" s="66" t="e">
        <f t="shared" si="321"/>
        <v>#N/A</v>
      </c>
      <c r="BX252" s="66" t="e">
        <f t="shared" si="321"/>
        <v>#N/A</v>
      </c>
      <c r="BY252" s="66" t="e">
        <f t="shared" si="321"/>
        <v>#N/A</v>
      </c>
      <c r="BZ252" s="66" t="e">
        <f t="shared" si="321"/>
        <v>#N/A</v>
      </c>
      <c r="CA252" s="66" t="e">
        <f t="shared" si="321"/>
        <v>#N/A</v>
      </c>
      <c r="CB252" s="66">
        <f t="shared" si="321"/>
        <v>30.5</v>
      </c>
      <c r="CC252" s="66" t="e">
        <f t="shared" si="322"/>
        <v>#N/A</v>
      </c>
      <c r="CD252" s="66" t="e">
        <f t="shared" si="322"/>
        <v>#N/A</v>
      </c>
      <c r="CE252" s="66">
        <f t="shared" si="322"/>
        <v>29.5</v>
      </c>
      <c r="CF252" s="66" t="e">
        <f t="shared" si="322"/>
        <v>#N/A</v>
      </c>
      <c r="CG252" s="66" t="e">
        <f t="shared" si="322"/>
        <v>#N/A</v>
      </c>
      <c r="CH252" s="66" t="e">
        <f t="shared" si="322"/>
        <v>#N/A</v>
      </c>
      <c r="CI252" s="66" t="e">
        <f t="shared" si="322"/>
        <v>#N/A</v>
      </c>
      <c r="CJ252" s="66" t="e">
        <f t="shared" si="322"/>
        <v>#N/A</v>
      </c>
      <c r="CK252" s="66" t="e">
        <f t="shared" si="322"/>
        <v>#N/A</v>
      </c>
      <c r="CL252" s="66">
        <f t="shared" si="322"/>
        <v>17.7</v>
      </c>
      <c r="CM252" s="66" t="e">
        <f t="shared" si="322"/>
        <v>#N/A</v>
      </c>
      <c r="CN252" s="66" t="e">
        <f t="shared" si="322"/>
        <v>#N/A</v>
      </c>
      <c r="CO252" s="66">
        <f t="shared" si="322"/>
        <v>19.2</v>
      </c>
      <c r="CP252" s="66" t="e">
        <f t="shared" si="322"/>
        <v>#N/A</v>
      </c>
      <c r="CQ252" s="66" t="e">
        <f t="shared" si="322"/>
        <v>#N/A</v>
      </c>
      <c r="CR252" s="66" t="e">
        <f t="shared" si="322"/>
        <v>#N/A</v>
      </c>
      <c r="CS252" s="66" t="e">
        <f t="shared" si="323"/>
        <v>#N/A</v>
      </c>
      <c r="CT252" s="66">
        <f t="shared" si="323"/>
        <v>18.7</v>
      </c>
      <c r="CU252" s="66" t="e">
        <f t="shared" si="323"/>
        <v>#N/A</v>
      </c>
      <c r="CV252" s="66" t="e">
        <f t="shared" si="323"/>
        <v>#N/A</v>
      </c>
      <c r="CW252" s="66" t="e">
        <f t="shared" si="323"/>
        <v>#N/A</v>
      </c>
      <c r="CX252" s="66" t="e">
        <f t="shared" si="323"/>
        <v>#N/A</v>
      </c>
      <c r="CY252" s="66">
        <f t="shared" si="323"/>
        <v>15.3</v>
      </c>
      <c r="CZ252" s="66" t="e">
        <f>IF(#REF!="",NA(),#REF!)</f>
        <v>#REF!</v>
      </c>
      <c r="DA252" s="66" t="e">
        <f>IF(#REF!="",NA(),#REF!)</f>
        <v>#REF!</v>
      </c>
      <c r="DB252" s="66" t="e">
        <f>IF(#REF!="",NA(),#REF!)</f>
        <v>#REF!</v>
      </c>
      <c r="DC252" s="66" t="e">
        <f>IF(#REF!="",NA(),#REF!)</f>
        <v>#REF!</v>
      </c>
      <c r="DD252" s="66" t="e">
        <f>IF(#REF!="",NA(),#REF!)</f>
        <v>#REF!</v>
      </c>
      <c r="DE252" s="66" t="e">
        <f>IF(#REF!="",NA(),#REF!)</f>
        <v>#REF!</v>
      </c>
      <c r="DF252" s="66" t="e">
        <f>IF(#REF!="",NA(),#REF!)</f>
        <v>#REF!</v>
      </c>
      <c r="DG252" s="66" t="e">
        <f>IF(#REF!="",NA(),#REF!)</f>
        <v>#REF!</v>
      </c>
      <c r="DH252" s="66" t="e">
        <f>IF(#REF!="",NA(),#REF!)</f>
        <v>#REF!</v>
      </c>
      <c r="DI252" s="66" t="e">
        <f>IF(#REF!="",NA(),#REF!)</f>
        <v>#REF!</v>
      </c>
      <c r="DJ252" s="66" t="e">
        <f>IF(#REF!="",NA(),#REF!)</f>
        <v>#REF!</v>
      </c>
      <c r="DK252" s="66" t="e">
        <f>IF(#REF!="",NA(),#REF!)</f>
        <v>#REF!</v>
      </c>
      <c r="DL252" s="66" t="e">
        <f>IF(#REF!="",NA(),#REF!)</f>
        <v>#REF!</v>
      </c>
      <c r="DM252" s="66" t="e">
        <f>IF(#REF!="",NA(),#REF!)</f>
        <v>#REF!</v>
      </c>
      <c r="DN252" s="66" t="e">
        <f>IF(#REF!="",NA(),#REF!)</f>
        <v>#REF!</v>
      </c>
      <c r="DO252" s="66" t="e">
        <f>IF(#REF!="",NA(),#REF!)</f>
        <v>#REF!</v>
      </c>
      <c r="DP252" s="66" t="e">
        <f>IF(#REF!="",NA(),#REF!)</f>
        <v>#REF!</v>
      </c>
      <c r="DQ252" s="66" t="e">
        <f>IF(#REF!="",NA(),#REF!)</f>
        <v>#REF!</v>
      </c>
      <c r="DR252" s="66" t="e">
        <f>IF(#REF!="",NA(),#REF!)</f>
        <v>#REF!</v>
      </c>
      <c r="DS252" s="66" t="e">
        <f>IF(#REF!="",NA(),#REF!)</f>
        <v>#REF!</v>
      </c>
      <c r="DT252" s="66" t="e">
        <f>IF(#REF!="",NA(),#REF!)</f>
        <v>#REF!</v>
      </c>
      <c r="DU252" s="66" t="e">
        <f>IF(#REF!="",NA(),#REF!)</f>
        <v>#REF!</v>
      </c>
      <c r="DV252" s="66" t="e">
        <f>IF(#REF!="",NA(),#REF!)</f>
        <v>#REF!</v>
      </c>
      <c r="DW252" s="66" t="e">
        <f>IF(#REF!="",NA(),#REF!)</f>
        <v>#REF!</v>
      </c>
      <c r="DX252" s="67" t="e">
        <f>IF(#REF!="",NA(),#REF!)</f>
        <v>#REF!</v>
      </c>
      <c r="DY252" s="304"/>
      <c r="DZ252" s="324"/>
      <c r="EA252" s="68"/>
      <c r="EB252" s="58" t="s">
        <v>69</v>
      </c>
      <c r="EC252" s="310"/>
      <c r="ED252" s="312"/>
      <c r="EE252" s="313"/>
      <c r="EF252" s="313"/>
      <c r="EG252" s="313"/>
      <c r="EH252" s="313"/>
      <c r="EI252" s="313"/>
      <c r="EJ252" s="53" t="str">
        <f t="shared" si="324"/>
        <v/>
      </c>
      <c r="EK252" s="53" t="str">
        <f t="shared" si="324"/>
        <v/>
      </c>
      <c r="EL252" s="70" t="str">
        <f t="shared" si="324"/>
        <v/>
      </c>
      <c r="EM252" t="str">
        <f t="shared" si="324"/>
        <v/>
      </c>
      <c r="EN252" t="str">
        <f t="shared" si="324"/>
        <v/>
      </c>
      <c r="EO252" t="str">
        <f t="shared" si="316"/>
        <v/>
      </c>
      <c r="EP252" t="str">
        <f t="shared" si="316"/>
        <v/>
      </c>
      <c r="EQ252">
        <f t="shared" si="316"/>
        <v>12</v>
      </c>
      <c r="ER252" t="str">
        <f t="shared" si="316"/>
        <v/>
      </c>
      <c r="ES252" t="str">
        <f t="shared" si="316"/>
        <v/>
      </c>
      <c r="ET252" t="str">
        <f t="shared" si="281"/>
        <v/>
      </c>
      <c r="EU252" t="str">
        <f t="shared" si="281"/>
        <v/>
      </c>
      <c r="EV252" t="str">
        <f t="shared" si="281"/>
        <v/>
      </c>
      <c r="EW252" t="str">
        <f t="shared" si="281"/>
        <v/>
      </c>
      <c r="EX252" t="str">
        <f t="shared" si="281"/>
        <v/>
      </c>
      <c r="EY252" t="str">
        <f t="shared" si="281"/>
        <v/>
      </c>
      <c r="EZ252" t="str">
        <f t="shared" si="281"/>
        <v/>
      </c>
      <c r="FA252" t="str">
        <f t="shared" si="281"/>
        <v/>
      </c>
      <c r="FB252" t="str">
        <f t="shared" si="281"/>
        <v/>
      </c>
      <c r="FC252" t="str">
        <f t="shared" si="281"/>
        <v/>
      </c>
      <c r="FD252" t="str">
        <f t="shared" si="281"/>
        <v/>
      </c>
      <c r="FE252" t="str">
        <f t="shared" si="301"/>
        <v/>
      </c>
      <c r="FF252" t="str">
        <f t="shared" si="301"/>
        <v/>
      </c>
      <c r="FG252">
        <f t="shared" si="301"/>
        <v>30.5</v>
      </c>
      <c r="FH252" t="str">
        <f t="shared" si="301"/>
        <v/>
      </c>
      <c r="FI252" t="str">
        <f t="shared" si="301"/>
        <v/>
      </c>
      <c r="FJ252">
        <f t="shared" si="301"/>
        <v>29.5</v>
      </c>
      <c r="FK252" t="str">
        <f t="shared" si="301"/>
        <v/>
      </c>
      <c r="FL252" t="str">
        <f t="shared" si="301"/>
        <v/>
      </c>
      <c r="FM252" t="str">
        <f t="shared" si="301"/>
        <v/>
      </c>
      <c r="FN252" t="str">
        <f t="shared" si="301"/>
        <v/>
      </c>
      <c r="FO252" t="str">
        <f t="shared" si="301"/>
        <v/>
      </c>
      <c r="FP252" t="str">
        <f t="shared" si="292"/>
        <v/>
      </c>
      <c r="FQ252">
        <f t="shared" si="292"/>
        <v>17.7</v>
      </c>
      <c r="FR252" t="str">
        <f t="shared" si="292"/>
        <v/>
      </c>
      <c r="FS252" t="str">
        <f t="shared" si="292"/>
        <v/>
      </c>
      <c r="FT252">
        <f t="shared" si="292"/>
        <v>19.2</v>
      </c>
      <c r="FU252" t="str">
        <f t="shared" si="292"/>
        <v/>
      </c>
      <c r="FV252" t="str">
        <f t="shared" si="288"/>
        <v/>
      </c>
      <c r="FW252" t="str">
        <f t="shared" si="288"/>
        <v/>
      </c>
      <c r="FX252" t="str">
        <f t="shared" si="288"/>
        <v/>
      </c>
      <c r="FY252">
        <f t="shared" si="288"/>
        <v>18.7</v>
      </c>
      <c r="FZ252" t="str">
        <f t="shared" si="288"/>
        <v/>
      </c>
      <c r="GA252" t="str">
        <f t="shared" si="288"/>
        <v/>
      </c>
      <c r="GB252" t="str">
        <f t="shared" si="288"/>
        <v/>
      </c>
      <c r="GC252" t="str">
        <f t="shared" si="288"/>
        <v/>
      </c>
      <c r="GD252">
        <f t="shared" si="288"/>
        <v>15.3</v>
      </c>
      <c r="GE252" t="str">
        <f t="shared" ref="GE252:GT299" si="325">IF(ISNUMBER(CZ252),CZ252,"")</f>
        <v/>
      </c>
      <c r="GF252" t="str">
        <f t="shared" si="325"/>
        <v/>
      </c>
      <c r="GG252" t="str">
        <f t="shared" si="325"/>
        <v/>
      </c>
      <c r="GH252" t="str">
        <f t="shared" si="293"/>
        <v/>
      </c>
      <c r="GI252" t="str">
        <f t="shared" si="293"/>
        <v/>
      </c>
      <c r="GJ252" t="str">
        <f t="shared" si="293"/>
        <v/>
      </c>
      <c r="GK252" t="str">
        <f t="shared" si="293"/>
        <v/>
      </c>
      <c r="GL252" t="str">
        <f t="shared" si="293"/>
        <v/>
      </c>
      <c r="GM252" t="str">
        <f t="shared" si="293"/>
        <v/>
      </c>
      <c r="GN252" t="str">
        <f t="shared" si="293"/>
        <v/>
      </c>
      <c r="GO252" t="str">
        <f t="shared" si="293"/>
        <v/>
      </c>
      <c r="GP252" t="str">
        <f t="shared" si="293"/>
        <v/>
      </c>
      <c r="GQ252" t="str">
        <f t="shared" si="246"/>
        <v/>
      </c>
      <c r="GR252" t="str">
        <f t="shared" si="246"/>
        <v/>
      </c>
      <c r="GS252" t="str">
        <f t="shared" si="246"/>
        <v/>
      </c>
      <c r="GT252" t="str">
        <f t="shared" si="246"/>
        <v/>
      </c>
      <c r="GU252" t="str">
        <f t="shared" si="246"/>
        <v/>
      </c>
      <c r="GV252" t="str">
        <f t="shared" si="273"/>
        <v/>
      </c>
      <c r="GW252" t="str">
        <f t="shared" si="273"/>
        <v/>
      </c>
      <c r="GX252" t="str">
        <f t="shared" si="273"/>
        <v/>
      </c>
      <c r="GY252" t="str">
        <f t="shared" si="273"/>
        <v/>
      </c>
      <c r="GZ252" t="str">
        <f t="shared" si="273"/>
        <v/>
      </c>
      <c r="HA252" t="str">
        <f t="shared" si="273"/>
        <v/>
      </c>
      <c r="HB252" t="str">
        <f t="shared" si="273"/>
        <v/>
      </c>
      <c r="HC252" s="71" t="str">
        <f t="shared" si="273"/>
        <v/>
      </c>
      <c r="HD252" s="313"/>
      <c r="HE252" s="313"/>
      <c r="HF252" s="313"/>
      <c r="HG252" s="313"/>
      <c r="HH252" s="313"/>
      <c r="HI252" s="316"/>
      <c r="HM252" s="70"/>
      <c r="KC252" s="71"/>
      <c r="KE252" s="318"/>
      <c r="KF252" s="72"/>
      <c r="KG252" s="72"/>
      <c r="KH252" s="73"/>
      <c r="KI252" s="74"/>
      <c r="KJ252" s="74"/>
      <c r="KK252" s="74"/>
      <c r="KL252" s="74"/>
      <c r="KM252" s="74"/>
      <c r="KN252" s="74"/>
      <c r="KO252" s="74"/>
      <c r="KP252" s="74"/>
      <c r="KQ252" s="74"/>
      <c r="KR252" s="74"/>
      <c r="KS252" s="74"/>
      <c r="KT252" s="74"/>
      <c r="KU252" s="74"/>
      <c r="KV252" s="74"/>
      <c r="KW252" s="74"/>
      <c r="KX252" s="74"/>
      <c r="KY252" s="74"/>
      <c r="KZ252" s="74"/>
      <c r="LA252" s="74"/>
      <c r="LB252" s="74"/>
      <c r="LC252" s="74"/>
      <c r="LD252" s="74"/>
      <c r="LE252" s="74"/>
      <c r="LF252" s="74"/>
      <c r="LG252" s="74"/>
      <c r="LH252" s="74"/>
      <c r="LI252" s="74"/>
      <c r="LJ252" s="74"/>
      <c r="LK252" s="74"/>
      <c r="LL252" s="74"/>
      <c r="LM252" s="74"/>
      <c r="LN252" s="74"/>
      <c r="LO252" s="74"/>
      <c r="LP252" s="74"/>
      <c r="LQ252" s="74"/>
      <c r="LR252" s="74"/>
      <c r="LS252" s="74"/>
      <c r="LT252" s="74"/>
      <c r="LU252" s="74"/>
      <c r="LV252" s="74"/>
      <c r="LW252" s="74"/>
      <c r="LX252" s="74"/>
      <c r="LY252" s="74"/>
      <c r="LZ252" s="74"/>
    </row>
    <row r="253" spans="1:434" ht="17" thickBot="1">
      <c r="A253" s="319"/>
      <c r="B253" s="321"/>
      <c r="C253" s="307"/>
      <c r="D253" s="307"/>
      <c r="E253" s="58" t="s">
        <v>70</v>
      </c>
      <c r="F253" s="310"/>
      <c r="G253" s="99"/>
      <c r="H253" s="99"/>
      <c r="I253" s="59"/>
      <c r="J253" s="60"/>
      <c r="K253" s="61"/>
      <c r="L253" s="60"/>
      <c r="M253" s="61"/>
      <c r="N253" s="60">
        <v>8</v>
      </c>
      <c r="O253" s="61"/>
      <c r="P253" s="61"/>
      <c r="Q253" s="61"/>
      <c r="R253" s="61"/>
      <c r="S253" s="60"/>
      <c r="T253" s="60"/>
      <c r="U253" s="60"/>
      <c r="V253" s="61"/>
      <c r="W253" s="61"/>
      <c r="X253" s="61"/>
      <c r="Y253" s="60"/>
      <c r="Z253" s="60"/>
      <c r="AA253" s="61"/>
      <c r="AB253" s="60"/>
      <c r="AC253" s="61"/>
      <c r="AD253" s="60">
        <v>4.3</v>
      </c>
      <c r="AE253" s="60"/>
      <c r="AF253" s="61"/>
      <c r="AG253" s="60">
        <v>3.5</v>
      </c>
      <c r="AH253" s="61"/>
      <c r="AI253" s="61"/>
      <c r="AJ253" s="60"/>
      <c r="AK253" s="62"/>
      <c r="AL253" s="62"/>
      <c r="AM253" s="62"/>
      <c r="AN253" s="63">
        <v>4</v>
      </c>
      <c r="AO253" s="62"/>
      <c r="AP253" s="62"/>
      <c r="AQ253" s="63">
        <v>9.6999999999999993</v>
      </c>
      <c r="AR253" s="62"/>
      <c r="AS253" s="62"/>
      <c r="AT253" s="62"/>
      <c r="AU253" s="62"/>
      <c r="AV253" s="63">
        <v>2</v>
      </c>
      <c r="AW253" s="62"/>
      <c r="AX253" s="62"/>
      <c r="AY253" s="63"/>
      <c r="AZ253" s="63"/>
      <c r="BA253" s="64">
        <v>3.3</v>
      </c>
      <c r="BC253" s="319"/>
      <c r="BD253">
        <v>0</v>
      </c>
      <c r="BE253" s="65" t="e">
        <f t="shared" si="319"/>
        <v>#N/A</v>
      </c>
      <c r="BF253" s="65" t="e">
        <f t="shared" si="319"/>
        <v>#N/A</v>
      </c>
      <c r="BG253" s="65" t="e">
        <f t="shared" si="319"/>
        <v>#N/A</v>
      </c>
      <c r="BH253" s="66" t="e">
        <f t="shared" si="319"/>
        <v>#N/A</v>
      </c>
      <c r="BI253" s="66" t="e">
        <f t="shared" si="319"/>
        <v>#N/A</v>
      </c>
      <c r="BJ253" s="66" t="e">
        <f>IF(L253="",NA(),L253)</f>
        <v>#N/A</v>
      </c>
      <c r="BK253" s="66" t="e">
        <f t="shared" si="320"/>
        <v>#N/A</v>
      </c>
      <c r="BL253" s="66">
        <f>IF(N253="",NA(),N253)</f>
        <v>8</v>
      </c>
      <c r="BM253" s="66" t="e">
        <f t="shared" si="321"/>
        <v>#N/A</v>
      </c>
      <c r="BN253" s="66" t="e">
        <f t="shared" si="321"/>
        <v>#N/A</v>
      </c>
      <c r="BO253" s="66" t="e">
        <f t="shared" si="321"/>
        <v>#N/A</v>
      </c>
      <c r="BP253" s="66" t="e">
        <f t="shared" si="321"/>
        <v>#N/A</v>
      </c>
      <c r="BQ253" s="66" t="e">
        <f t="shared" si="321"/>
        <v>#N/A</v>
      </c>
      <c r="BR253" s="66" t="e">
        <f t="shared" si="321"/>
        <v>#N/A</v>
      </c>
      <c r="BS253" s="66" t="e">
        <f t="shared" si="321"/>
        <v>#N/A</v>
      </c>
      <c r="BT253" s="66" t="e">
        <f t="shared" si="321"/>
        <v>#N/A</v>
      </c>
      <c r="BU253" s="66" t="e">
        <f t="shared" si="321"/>
        <v>#N/A</v>
      </c>
      <c r="BV253" s="66" t="e">
        <f t="shared" si="321"/>
        <v>#N/A</v>
      </c>
      <c r="BW253" s="66" t="e">
        <f t="shared" si="321"/>
        <v>#N/A</v>
      </c>
      <c r="BX253" s="66" t="e">
        <f t="shared" si="321"/>
        <v>#N/A</v>
      </c>
      <c r="BY253" s="66" t="e">
        <f t="shared" si="321"/>
        <v>#N/A</v>
      </c>
      <c r="BZ253" s="66" t="e">
        <f t="shared" si="321"/>
        <v>#N/A</v>
      </c>
      <c r="CA253" s="66" t="e">
        <f t="shared" si="321"/>
        <v>#N/A</v>
      </c>
      <c r="CB253" s="66">
        <f t="shared" si="321"/>
        <v>4.3</v>
      </c>
      <c r="CC253" s="66" t="e">
        <f t="shared" si="322"/>
        <v>#N/A</v>
      </c>
      <c r="CD253" s="66" t="e">
        <f t="shared" si="322"/>
        <v>#N/A</v>
      </c>
      <c r="CE253" s="66">
        <f t="shared" si="322"/>
        <v>3.5</v>
      </c>
      <c r="CF253" s="66" t="e">
        <f t="shared" si="322"/>
        <v>#N/A</v>
      </c>
      <c r="CG253" s="66" t="e">
        <f t="shared" si="322"/>
        <v>#N/A</v>
      </c>
      <c r="CH253" s="66" t="e">
        <f t="shared" si="322"/>
        <v>#N/A</v>
      </c>
      <c r="CI253" s="66" t="e">
        <f t="shared" si="322"/>
        <v>#N/A</v>
      </c>
      <c r="CJ253" s="66" t="e">
        <f t="shared" si="322"/>
        <v>#N/A</v>
      </c>
      <c r="CK253" s="66" t="e">
        <f t="shared" si="322"/>
        <v>#N/A</v>
      </c>
      <c r="CL253" s="66">
        <f t="shared" si="322"/>
        <v>4</v>
      </c>
      <c r="CM253" s="66" t="e">
        <f t="shared" si="322"/>
        <v>#N/A</v>
      </c>
      <c r="CN253" s="66" t="e">
        <f t="shared" si="322"/>
        <v>#N/A</v>
      </c>
      <c r="CO253" s="66">
        <f t="shared" si="322"/>
        <v>9.6999999999999993</v>
      </c>
      <c r="CP253" s="66" t="e">
        <f t="shared" si="322"/>
        <v>#N/A</v>
      </c>
      <c r="CQ253" s="66" t="e">
        <f t="shared" si="322"/>
        <v>#N/A</v>
      </c>
      <c r="CR253" s="66" t="e">
        <f t="shared" si="322"/>
        <v>#N/A</v>
      </c>
      <c r="CS253" s="66" t="e">
        <f t="shared" si="323"/>
        <v>#N/A</v>
      </c>
      <c r="CT253" s="66">
        <f t="shared" si="323"/>
        <v>2</v>
      </c>
      <c r="CU253" s="66" t="e">
        <f t="shared" si="323"/>
        <v>#N/A</v>
      </c>
      <c r="CV253" s="66" t="e">
        <f t="shared" si="323"/>
        <v>#N/A</v>
      </c>
      <c r="CW253" s="66" t="e">
        <f t="shared" si="323"/>
        <v>#N/A</v>
      </c>
      <c r="CX253" s="66" t="e">
        <f t="shared" si="323"/>
        <v>#N/A</v>
      </c>
      <c r="CY253" s="66">
        <f t="shared" si="323"/>
        <v>3.3</v>
      </c>
      <c r="CZ253" s="66" t="e">
        <f>IF(#REF!="",NA(),#REF!)</f>
        <v>#REF!</v>
      </c>
      <c r="DA253" s="66" t="e">
        <f>IF(#REF!="",NA(),#REF!)</f>
        <v>#REF!</v>
      </c>
      <c r="DB253" s="66" t="e">
        <f>IF(#REF!="",NA(),#REF!)</f>
        <v>#REF!</v>
      </c>
      <c r="DC253" s="66" t="e">
        <f>IF(#REF!="",NA(),#REF!)</f>
        <v>#REF!</v>
      </c>
      <c r="DD253" s="66" t="e">
        <f>IF(#REF!="",NA(),#REF!)</f>
        <v>#REF!</v>
      </c>
      <c r="DE253" s="66" t="e">
        <f>IF(#REF!="",NA(),#REF!)</f>
        <v>#REF!</v>
      </c>
      <c r="DF253" s="66" t="e">
        <f>IF(#REF!="",NA(),#REF!)</f>
        <v>#REF!</v>
      </c>
      <c r="DG253" s="66" t="e">
        <f>IF(#REF!="",NA(),#REF!)</f>
        <v>#REF!</v>
      </c>
      <c r="DH253" s="66" t="e">
        <f>IF(#REF!="",NA(),#REF!)</f>
        <v>#REF!</v>
      </c>
      <c r="DI253" s="66" t="e">
        <f>IF(#REF!="",NA(),#REF!)</f>
        <v>#REF!</v>
      </c>
      <c r="DJ253" s="66" t="e">
        <f>IF(#REF!="",NA(),#REF!)</f>
        <v>#REF!</v>
      </c>
      <c r="DK253" s="66" t="e">
        <f>IF(#REF!="",NA(),#REF!)</f>
        <v>#REF!</v>
      </c>
      <c r="DL253" s="66" t="e">
        <f>IF(#REF!="",NA(),#REF!)</f>
        <v>#REF!</v>
      </c>
      <c r="DM253" s="66" t="e">
        <f>IF(#REF!="",NA(),#REF!)</f>
        <v>#REF!</v>
      </c>
      <c r="DN253" s="66" t="e">
        <f>IF(#REF!="",NA(),#REF!)</f>
        <v>#REF!</v>
      </c>
      <c r="DO253" s="66" t="e">
        <f>IF(#REF!="",NA(),#REF!)</f>
        <v>#REF!</v>
      </c>
      <c r="DP253" s="66" t="e">
        <f>IF(#REF!="",NA(),#REF!)</f>
        <v>#REF!</v>
      </c>
      <c r="DQ253" s="66" t="e">
        <f>IF(#REF!="",NA(),#REF!)</f>
        <v>#REF!</v>
      </c>
      <c r="DR253" s="66" t="e">
        <f>IF(#REF!="",NA(),#REF!)</f>
        <v>#REF!</v>
      </c>
      <c r="DS253" s="66" t="e">
        <f>IF(#REF!="",NA(),#REF!)</f>
        <v>#REF!</v>
      </c>
      <c r="DT253" s="66" t="e">
        <f>IF(#REF!="",NA(),#REF!)</f>
        <v>#REF!</v>
      </c>
      <c r="DU253" s="66" t="e">
        <f>IF(#REF!="",NA(),#REF!)</f>
        <v>#REF!</v>
      </c>
      <c r="DV253" s="66" t="e">
        <f>IF(#REF!="",NA(),#REF!)</f>
        <v>#REF!</v>
      </c>
      <c r="DW253" s="66" t="e">
        <f>IF(#REF!="",NA(),#REF!)</f>
        <v>#REF!</v>
      </c>
      <c r="DX253" s="67" t="e">
        <f>IF(#REF!="",NA(),#REF!)</f>
        <v>#REF!</v>
      </c>
      <c r="DY253" s="304"/>
      <c r="DZ253" s="324"/>
      <c r="EA253" s="68"/>
      <c r="EB253" s="58" t="s">
        <v>70</v>
      </c>
      <c r="EC253" s="310"/>
      <c r="ED253" s="312"/>
      <c r="EE253" s="313"/>
      <c r="EF253" s="313"/>
      <c r="EG253" s="313"/>
      <c r="EH253" s="313"/>
      <c r="EI253" s="313"/>
      <c r="EJ253" s="53" t="str">
        <f t="shared" si="324"/>
        <v/>
      </c>
      <c r="EK253" s="53" t="str">
        <f t="shared" si="324"/>
        <v/>
      </c>
      <c r="EL253" s="70" t="str">
        <f t="shared" si="324"/>
        <v/>
      </c>
      <c r="EM253" t="str">
        <f t="shared" si="324"/>
        <v/>
      </c>
      <c r="EN253" t="str">
        <f t="shared" si="324"/>
        <v/>
      </c>
      <c r="EO253" t="str">
        <f t="shared" si="316"/>
        <v/>
      </c>
      <c r="EP253" t="str">
        <f t="shared" si="316"/>
        <v/>
      </c>
      <c r="EQ253">
        <f t="shared" si="316"/>
        <v>8</v>
      </c>
      <c r="ER253" t="str">
        <f t="shared" si="316"/>
        <v/>
      </c>
      <c r="ES253" t="str">
        <f t="shared" si="316"/>
        <v/>
      </c>
      <c r="ET253" t="str">
        <f t="shared" si="281"/>
        <v/>
      </c>
      <c r="EU253" t="str">
        <f t="shared" si="281"/>
        <v/>
      </c>
      <c r="EV253" t="str">
        <f t="shared" si="281"/>
        <v/>
      </c>
      <c r="EW253" t="str">
        <f t="shared" si="281"/>
        <v/>
      </c>
      <c r="EX253" t="str">
        <f t="shared" si="281"/>
        <v/>
      </c>
      <c r="EY253" t="str">
        <f t="shared" si="281"/>
        <v/>
      </c>
      <c r="EZ253" t="str">
        <f t="shared" si="281"/>
        <v/>
      </c>
      <c r="FA253" t="str">
        <f t="shared" si="281"/>
        <v/>
      </c>
      <c r="FB253" t="str">
        <f t="shared" si="281"/>
        <v/>
      </c>
      <c r="FC253" t="str">
        <f t="shared" si="281"/>
        <v/>
      </c>
      <c r="FD253" t="str">
        <f t="shared" si="281"/>
        <v/>
      </c>
      <c r="FE253" t="str">
        <f t="shared" si="301"/>
        <v/>
      </c>
      <c r="FF253" t="str">
        <f t="shared" si="301"/>
        <v/>
      </c>
      <c r="FG253">
        <f t="shared" si="301"/>
        <v>4.3</v>
      </c>
      <c r="FH253" t="str">
        <f t="shared" si="301"/>
        <v/>
      </c>
      <c r="FI253" t="str">
        <f t="shared" si="301"/>
        <v/>
      </c>
      <c r="FJ253">
        <f t="shared" si="301"/>
        <v>3.5</v>
      </c>
      <c r="FK253" t="str">
        <f t="shared" si="301"/>
        <v/>
      </c>
      <c r="FL253" t="str">
        <f t="shared" si="301"/>
        <v/>
      </c>
      <c r="FM253" t="str">
        <f t="shared" si="301"/>
        <v/>
      </c>
      <c r="FN253" t="str">
        <f t="shared" si="301"/>
        <v/>
      </c>
      <c r="FO253" t="str">
        <f t="shared" si="301"/>
        <v/>
      </c>
      <c r="FP253" t="str">
        <f t="shared" si="292"/>
        <v/>
      </c>
      <c r="FQ253">
        <f t="shared" si="292"/>
        <v>4</v>
      </c>
      <c r="FR253" t="str">
        <f t="shared" si="292"/>
        <v/>
      </c>
      <c r="FS253" t="str">
        <f t="shared" si="292"/>
        <v/>
      </c>
      <c r="FT253">
        <f t="shared" si="292"/>
        <v>9.6999999999999993</v>
      </c>
      <c r="FU253" t="str">
        <f t="shared" si="292"/>
        <v/>
      </c>
      <c r="FV253" t="str">
        <f t="shared" si="292"/>
        <v/>
      </c>
      <c r="FW253" t="str">
        <f t="shared" si="292"/>
        <v/>
      </c>
      <c r="FX253" t="str">
        <f t="shared" si="292"/>
        <v/>
      </c>
      <c r="FY253">
        <f t="shared" si="292"/>
        <v>2</v>
      </c>
      <c r="FZ253" t="str">
        <f t="shared" si="292"/>
        <v/>
      </c>
      <c r="GA253" t="str">
        <f t="shared" si="292"/>
        <v/>
      </c>
      <c r="GB253" t="str">
        <f t="shared" si="292"/>
        <v/>
      </c>
      <c r="GC253" t="str">
        <f t="shared" si="292"/>
        <v/>
      </c>
      <c r="GD253">
        <f t="shared" si="292"/>
        <v>3.3</v>
      </c>
      <c r="GE253" t="str">
        <f t="shared" si="325"/>
        <v/>
      </c>
      <c r="GF253" t="str">
        <f t="shared" si="325"/>
        <v/>
      </c>
      <c r="GG253" t="str">
        <f t="shared" si="325"/>
        <v/>
      </c>
      <c r="GH253" t="str">
        <f t="shared" si="293"/>
        <v/>
      </c>
      <c r="GI253" t="str">
        <f t="shared" si="293"/>
        <v/>
      </c>
      <c r="GJ253" t="str">
        <f t="shared" si="293"/>
        <v/>
      </c>
      <c r="GK253" t="str">
        <f t="shared" si="293"/>
        <v/>
      </c>
      <c r="GL253" t="str">
        <f t="shared" si="293"/>
        <v/>
      </c>
      <c r="GM253" t="str">
        <f t="shared" si="293"/>
        <v/>
      </c>
      <c r="GN253" t="str">
        <f t="shared" si="293"/>
        <v/>
      </c>
      <c r="GO253" t="str">
        <f t="shared" si="293"/>
        <v/>
      </c>
      <c r="GP253" t="str">
        <f t="shared" si="293"/>
        <v/>
      </c>
      <c r="GQ253" t="str">
        <f t="shared" si="246"/>
        <v/>
      </c>
      <c r="GR253" t="str">
        <f t="shared" si="246"/>
        <v/>
      </c>
      <c r="GS253" t="str">
        <f t="shared" si="246"/>
        <v/>
      </c>
      <c r="GT253" t="str">
        <f t="shared" si="246"/>
        <v/>
      </c>
      <c r="GU253" t="str">
        <f t="shared" si="246"/>
        <v/>
      </c>
      <c r="GV253" t="str">
        <f t="shared" si="273"/>
        <v/>
      </c>
      <c r="GW253" t="str">
        <f t="shared" si="273"/>
        <v/>
      </c>
      <c r="GX253" t="str">
        <f t="shared" si="273"/>
        <v/>
      </c>
      <c r="GY253" t="str">
        <f t="shared" si="273"/>
        <v/>
      </c>
      <c r="GZ253" t="str">
        <f t="shared" si="273"/>
        <v/>
      </c>
      <c r="HA253" t="str">
        <f t="shared" si="273"/>
        <v/>
      </c>
      <c r="HB253" t="str">
        <f t="shared" si="273"/>
        <v/>
      </c>
      <c r="HC253" s="71" t="str">
        <f t="shared" si="273"/>
        <v/>
      </c>
      <c r="HD253" s="313"/>
      <c r="HE253" s="313"/>
      <c r="HF253" s="313"/>
      <c r="HG253" s="313"/>
      <c r="HH253" s="313"/>
      <c r="HI253" s="316"/>
      <c r="HM253" s="70"/>
      <c r="KC253" s="71"/>
      <c r="KE253" s="318"/>
      <c r="KF253" s="72"/>
      <c r="KG253" s="72"/>
      <c r="KH253" s="73"/>
      <c r="KI253" s="74"/>
      <c r="KJ253" s="74"/>
      <c r="KK253" s="74"/>
      <c r="KL253" s="74"/>
      <c r="KM253" s="74"/>
      <c r="KN253" s="74"/>
      <c r="KO253" s="74"/>
      <c r="KP253" s="74"/>
      <c r="KQ253" s="74"/>
      <c r="KR253" s="74"/>
      <c r="KS253" s="74"/>
      <c r="KT253" s="74"/>
      <c r="KU253" s="74"/>
      <c r="KV253" s="74"/>
      <c r="KW253" s="74"/>
      <c r="KX253" s="74"/>
      <c r="KY253" s="74"/>
      <c r="KZ253" s="74"/>
      <c r="LA253" s="74"/>
      <c r="LB253" s="74"/>
      <c r="LC253" s="74"/>
      <c r="LD253" s="74"/>
      <c r="LE253" s="74"/>
      <c r="LF253" s="74"/>
      <c r="LG253" s="74"/>
      <c r="LH253" s="74"/>
      <c r="LI253" s="74"/>
      <c r="LJ253" s="74"/>
      <c r="LK253" s="74"/>
      <c r="LL253" s="74"/>
      <c r="LM253" s="74"/>
      <c r="LN253" s="74"/>
      <c r="LO253" s="74"/>
      <c r="LP253" s="74"/>
      <c r="LQ253" s="74"/>
      <c r="LR253" s="74"/>
      <c r="LS253" s="74"/>
      <c r="LT253" s="74"/>
      <c r="LU253" s="74"/>
      <c r="LV253" s="74"/>
      <c r="LW253" s="74"/>
      <c r="LX253" s="74"/>
      <c r="LY253" s="74"/>
      <c r="LZ253" s="74"/>
    </row>
    <row r="254" spans="1:434" ht="17" thickBot="1">
      <c r="A254" s="319"/>
      <c r="B254" s="321"/>
      <c r="C254" s="308"/>
      <c r="D254" s="308"/>
      <c r="E254" s="94" t="s">
        <v>3</v>
      </c>
      <c r="F254" s="311"/>
      <c r="G254" s="100"/>
      <c r="H254" s="100"/>
      <c r="I254" s="95"/>
      <c r="J254" s="79"/>
      <c r="K254" s="80"/>
      <c r="L254" s="79"/>
      <c r="M254" s="80"/>
      <c r="N254" s="79">
        <v>79.8</v>
      </c>
      <c r="O254" s="80"/>
      <c r="P254" s="80"/>
      <c r="Q254" s="80"/>
      <c r="R254" s="80"/>
      <c r="S254" s="79"/>
      <c r="T254" s="79"/>
      <c r="U254" s="79"/>
      <c r="V254" s="80"/>
      <c r="W254" s="80"/>
      <c r="X254" s="80"/>
      <c r="Y254" s="79"/>
      <c r="Z254" s="79"/>
      <c r="AA254" s="80"/>
      <c r="AB254" s="79"/>
      <c r="AC254" s="80"/>
      <c r="AD254" s="79">
        <v>64.7</v>
      </c>
      <c r="AE254" s="79"/>
      <c r="AF254" s="80"/>
      <c r="AG254" s="79">
        <v>66</v>
      </c>
      <c r="AH254" s="80"/>
      <c r="AI254" s="80"/>
      <c r="AJ254" s="79"/>
      <c r="AK254" s="96"/>
      <c r="AL254" s="96"/>
      <c r="AM254" s="96"/>
      <c r="AN254" s="97">
        <v>78</v>
      </c>
      <c r="AO254" s="96"/>
      <c r="AP254" s="96"/>
      <c r="AQ254" s="97">
        <v>70.900000000000006</v>
      </c>
      <c r="AR254" s="96"/>
      <c r="AS254" s="96"/>
      <c r="AT254" s="96"/>
      <c r="AU254" s="96"/>
      <c r="AV254" s="97">
        <v>78.900000000000006</v>
      </c>
      <c r="AW254" s="96"/>
      <c r="AX254" s="96"/>
      <c r="AY254" s="97"/>
      <c r="AZ254" s="97"/>
      <c r="BA254" s="98">
        <v>81.3</v>
      </c>
      <c r="BC254" s="319"/>
      <c r="BD254">
        <v>0</v>
      </c>
      <c r="BE254" s="84" t="e">
        <f t="shared" si="319"/>
        <v>#N/A</v>
      </c>
      <c r="BF254" s="84" t="e">
        <f t="shared" si="319"/>
        <v>#N/A</v>
      </c>
      <c r="BG254" s="84" t="e">
        <f t="shared" si="319"/>
        <v>#N/A</v>
      </c>
      <c r="BH254" s="85" t="e">
        <f t="shared" si="319"/>
        <v>#N/A</v>
      </c>
      <c r="BI254" s="85" t="e">
        <f t="shared" si="319"/>
        <v>#N/A</v>
      </c>
      <c r="BJ254" s="85" t="e">
        <f>IF(L254="",NA(),L254)</f>
        <v>#N/A</v>
      </c>
      <c r="BK254" s="85" t="e">
        <f t="shared" si="320"/>
        <v>#N/A</v>
      </c>
      <c r="BL254" s="85">
        <f>IF(N254="",NA(),N254)</f>
        <v>79.8</v>
      </c>
      <c r="BM254" s="85" t="e">
        <f t="shared" si="321"/>
        <v>#N/A</v>
      </c>
      <c r="BN254" s="85" t="e">
        <f t="shared" si="321"/>
        <v>#N/A</v>
      </c>
      <c r="BO254" s="85" t="e">
        <f t="shared" si="321"/>
        <v>#N/A</v>
      </c>
      <c r="BP254" s="85" t="e">
        <f t="shared" si="321"/>
        <v>#N/A</v>
      </c>
      <c r="BQ254" s="85" t="e">
        <f t="shared" si="321"/>
        <v>#N/A</v>
      </c>
      <c r="BR254" s="85" t="e">
        <f t="shared" si="321"/>
        <v>#N/A</v>
      </c>
      <c r="BS254" s="85" t="e">
        <f t="shared" si="321"/>
        <v>#N/A</v>
      </c>
      <c r="BT254" s="85" t="e">
        <f t="shared" si="321"/>
        <v>#N/A</v>
      </c>
      <c r="BU254" s="85" t="e">
        <f t="shared" si="321"/>
        <v>#N/A</v>
      </c>
      <c r="BV254" s="85" t="e">
        <f t="shared" si="321"/>
        <v>#N/A</v>
      </c>
      <c r="BW254" s="85" t="e">
        <f t="shared" si="321"/>
        <v>#N/A</v>
      </c>
      <c r="BX254" s="85" t="e">
        <f t="shared" si="321"/>
        <v>#N/A</v>
      </c>
      <c r="BY254" s="85" t="e">
        <f t="shared" si="321"/>
        <v>#N/A</v>
      </c>
      <c r="BZ254" s="85" t="e">
        <f t="shared" si="321"/>
        <v>#N/A</v>
      </c>
      <c r="CA254" s="85" t="e">
        <f t="shared" si="321"/>
        <v>#N/A</v>
      </c>
      <c r="CB254" s="85">
        <f t="shared" si="321"/>
        <v>64.7</v>
      </c>
      <c r="CC254" s="85" t="e">
        <f t="shared" si="322"/>
        <v>#N/A</v>
      </c>
      <c r="CD254" s="85" t="e">
        <f t="shared" si="322"/>
        <v>#N/A</v>
      </c>
      <c r="CE254" s="85">
        <f t="shared" si="322"/>
        <v>66</v>
      </c>
      <c r="CF254" s="85" t="e">
        <f t="shared" si="322"/>
        <v>#N/A</v>
      </c>
      <c r="CG254" s="85" t="e">
        <f t="shared" si="322"/>
        <v>#N/A</v>
      </c>
      <c r="CH254" s="85" t="e">
        <f t="shared" si="322"/>
        <v>#N/A</v>
      </c>
      <c r="CI254" s="85" t="e">
        <f t="shared" si="322"/>
        <v>#N/A</v>
      </c>
      <c r="CJ254" s="85" t="e">
        <f t="shared" si="322"/>
        <v>#N/A</v>
      </c>
      <c r="CK254" s="85" t="e">
        <f t="shared" si="322"/>
        <v>#N/A</v>
      </c>
      <c r="CL254" s="85">
        <f t="shared" si="322"/>
        <v>78</v>
      </c>
      <c r="CM254" s="85" t="e">
        <f t="shared" si="322"/>
        <v>#N/A</v>
      </c>
      <c r="CN254" s="85" t="e">
        <f t="shared" si="322"/>
        <v>#N/A</v>
      </c>
      <c r="CO254" s="85">
        <f t="shared" si="322"/>
        <v>70.900000000000006</v>
      </c>
      <c r="CP254" s="85" t="e">
        <f t="shared" si="322"/>
        <v>#N/A</v>
      </c>
      <c r="CQ254" s="85" t="e">
        <f t="shared" si="322"/>
        <v>#N/A</v>
      </c>
      <c r="CR254" s="85" t="e">
        <f t="shared" si="322"/>
        <v>#N/A</v>
      </c>
      <c r="CS254" s="85" t="e">
        <f t="shared" si="323"/>
        <v>#N/A</v>
      </c>
      <c r="CT254" s="85">
        <f t="shared" si="323"/>
        <v>78.900000000000006</v>
      </c>
      <c r="CU254" s="85" t="e">
        <f t="shared" si="323"/>
        <v>#N/A</v>
      </c>
      <c r="CV254" s="85" t="e">
        <f t="shared" si="323"/>
        <v>#N/A</v>
      </c>
      <c r="CW254" s="85" t="e">
        <f t="shared" si="323"/>
        <v>#N/A</v>
      </c>
      <c r="CX254" s="85" t="e">
        <f t="shared" si="323"/>
        <v>#N/A</v>
      </c>
      <c r="CY254" s="85">
        <f t="shared" si="323"/>
        <v>81.3</v>
      </c>
      <c r="CZ254" s="85" t="e">
        <f>IF(#REF!="",NA(),#REF!)</f>
        <v>#REF!</v>
      </c>
      <c r="DA254" s="85" t="e">
        <f>IF(#REF!="",NA(),#REF!)</f>
        <v>#REF!</v>
      </c>
      <c r="DB254" s="85" t="e">
        <f>IF(#REF!="",NA(),#REF!)</f>
        <v>#REF!</v>
      </c>
      <c r="DC254" s="85" t="e">
        <f>IF(#REF!="",NA(),#REF!)</f>
        <v>#REF!</v>
      </c>
      <c r="DD254" s="85" t="e">
        <f>IF(#REF!="",NA(),#REF!)</f>
        <v>#REF!</v>
      </c>
      <c r="DE254" s="85" t="e">
        <f>IF(#REF!="",NA(),#REF!)</f>
        <v>#REF!</v>
      </c>
      <c r="DF254" s="85" t="e">
        <f>IF(#REF!="",NA(),#REF!)</f>
        <v>#REF!</v>
      </c>
      <c r="DG254" s="85" t="e">
        <f>IF(#REF!="",NA(),#REF!)</f>
        <v>#REF!</v>
      </c>
      <c r="DH254" s="85" t="e">
        <f>IF(#REF!="",NA(),#REF!)</f>
        <v>#REF!</v>
      </c>
      <c r="DI254" s="85" t="e">
        <f>IF(#REF!="",NA(),#REF!)</f>
        <v>#REF!</v>
      </c>
      <c r="DJ254" s="85" t="e">
        <f>IF(#REF!="",NA(),#REF!)</f>
        <v>#REF!</v>
      </c>
      <c r="DK254" s="85" t="e">
        <f>IF(#REF!="",NA(),#REF!)</f>
        <v>#REF!</v>
      </c>
      <c r="DL254" s="85" t="e">
        <f>IF(#REF!="",NA(),#REF!)</f>
        <v>#REF!</v>
      </c>
      <c r="DM254" s="85" t="e">
        <f>IF(#REF!="",NA(),#REF!)</f>
        <v>#REF!</v>
      </c>
      <c r="DN254" s="85" t="e">
        <f>IF(#REF!="",NA(),#REF!)</f>
        <v>#REF!</v>
      </c>
      <c r="DO254" s="85" t="e">
        <f>IF(#REF!="",NA(),#REF!)</f>
        <v>#REF!</v>
      </c>
      <c r="DP254" s="85" t="e">
        <f>IF(#REF!="",NA(),#REF!)</f>
        <v>#REF!</v>
      </c>
      <c r="DQ254" s="85" t="e">
        <f>IF(#REF!="",NA(),#REF!)</f>
        <v>#REF!</v>
      </c>
      <c r="DR254" s="85" t="e">
        <f>IF(#REF!="",NA(),#REF!)</f>
        <v>#REF!</v>
      </c>
      <c r="DS254" s="85" t="e">
        <f>IF(#REF!="",NA(),#REF!)</f>
        <v>#REF!</v>
      </c>
      <c r="DT254" s="85" t="e">
        <f>IF(#REF!="",NA(),#REF!)</f>
        <v>#REF!</v>
      </c>
      <c r="DU254" s="85" t="e">
        <f>IF(#REF!="",NA(),#REF!)</f>
        <v>#REF!</v>
      </c>
      <c r="DV254" s="85" t="e">
        <f>IF(#REF!="",NA(),#REF!)</f>
        <v>#REF!</v>
      </c>
      <c r="DW254" s="85" t="e">
        <f>IF(#REF!="",NA(),#REF!)</f>
        <v>#REF!</v>
      </c>
      <c r="DX254" s="86" t="e">
        <f>IF(#REF!="",NA(),#REF!)</f>
        <v>#REF!</v>
      </c>
      <c r="DY254" s="305"/>
      <c r="DZ254" s="325"/>
      <c r="EA254" s="87"/>
      <c r="EB254" s="58" t="s">
        <v>3</v>
      </c>
      <c r="EC254" s="311"/>
      <c r="ED254" s="312"/>
      <c r="EE254" s="313"/>
      <c r="EF254" s="313"/>
      <c r="EG254" s="313"/>
      <c r="EH254" s="313"/>
      <c r="EI254" s="313"/>
      <c r="EJ254" s="53" t="str">
        <f t="shared" si="324"/>
        <v/>
      </c>
      <c r="EK254" s="53" t="str">
        <f t="shared" si="324"/>
        <v/>
      </c>
      <c r="EL254" s="88" t="str">
        <f t="shared" si="324"/>
        <v/>
      </c>
      <c r="EM254" s="89" t="str">
        <f t="shared" si="324"/>
        <v/>
      </c>
      <c r="EN254" s="89" t="str">
        <f t="shared" si="324"/>
        <v/>
      </c>
      <c r="EO254" s="89" t="str">
        <f t="shared" si="316"/>
        <v/>
      </c>
      <c r="EP254" s="89" t="str">
        <f t="shared" si="316"/>
        <v/>
      </c>
      <c r="EQ254" s="89">
        <f t="shared" si="316"/>
        <v>79.8</v>
      </c>
      <c r="ER254" s="89" t="str">
        <f t="shared" si="316"/>
        <v/>
      </c>
      <c r="ES254" s="89" t="str">
        <f t="shared" si="316"/>
        <v/>
      </c>
      <c r="ET254" s="89" t="str">
        <f t="shared" si="281"/>
        <v/>
      </c>
      <c r="EU254" s="89" t="str">
        <f t="shared" si="281"/>
        <v/>
      </c>
      <c r="EV254" s="89" t="str">
        <f t="shared" si="281"/>
        <v/>
      </c>
      <c r="EW254" s="89" t="str">
        <f t="shared" si="281"/>
        <v/>
      </c>
      <c r="EX254" s="89" t="str">
        <f t="shared" si="281"/>
        <v/>
      </c>
      <c r="EY254" s="89" t="str">
        <f t="shared" si="281"/>
        <v/>
      </c>
      <c r="EZ254" s="89" t="str">
        <f t="shared" si="281"/>
        <v/>
      </c>
      <c r="FA254" s="89" t="str">
        <f t="shared" si="281"/>
        <v/>
      </c>
      <c r="FB254" s="89" t="str">
        <f t="shared" si="281"/>
        <v/>
      </c>
      <c r="FC254" s="89" t="str">
        <f t="shared" si="281"/>
        <v/>
      </c>
      <c r="FD254" s="89" t="str">
        <f t="shared" ref="FD254:FS291" si="326">IF(ISNUMBER(BY254),BY254,"")</f>
        <v/>
      </c>
      <c r="FE254" s="89" t="str">
        <f t="shared" si="301"/>
        <v/>
      </c>
      <c r="FF254" s="89" t="str">
        <f t="shared" si="301"/>
        <v/>
      </c>
      <c r="FG254" s="89">
        <f t="shared" si="301"/>
        <v>64.7</v>
      </c>
      <c r="FH254" s="89" t="str">
        <f t="shared" si="301"/>
        <v/>
      </c>
      <c r="FI254" s="89" t="str">
        <f t="shared" si="301"/>
        <v/>
      </c>
      <c r="FJ254" s="89">
        <f t="shared" si="301"/>
        <v>66</v>
      </c>
      <c r="FK254" s="89" t="str">
        <f t="shared" si="301"/>
        <v/>
      </c>
      <c r="FL254" s="89" t="str">
        <f t="shared" si="301"/>
        <v/>
      </c>
      <c r="FM254" s="89" t="str">
        <f t="shared" si="301"/>
        <v/>
      </c>
      <c r="FN254" s="89" t="str">
        <f t="shared" si="301"/>
        <v/>
      </c>
      <c r="FO254" s="89" t="str">
        <f t="shared" si="301"/>
        <v/>
      </c>
      <c r="FP254" s="89" t="str">
        <f t="shared" si="292"/>
        <v/>
      </c>
      <c r="FQ254" s="89">
        <f t="shared" si="292"/>
        <v>78</v>
      </c>
      <c r="FR254" s="89" t="str">
        <f t="shared" si="292"/>
        <v/>
      </c>
      <c r="FS254" s="89" t="str">
        <f t="shared" si="292"/>
        <v/>
      </c>
      <c r="FT254" s="89">
        <f t="shared" si="292"/>
        <v>70.900000000000006</v>
      </c>
      <c r="FU254" s="89" t="str">
        <f t="shared" si="292"/>
        <v/>
      </c>
      <c r="FV254" s="89" t="str">
        <f t="shared" si="292"/>
        <v/>
      </c>
      <c r="FW254" s="89" t="str">
        <f t="shared" si="292"/>
        <v/>
      </c>
      <c r="FX254" s="89" t="str">
        <f t="shared" si="292"/>
        <v/>
      </c>
      <c r="FY254" s="89">
        <f t="shared" si="292"/>
        <v>78.900000000000006</v>
      </c>
      <c r="FZ254" s="89" t="str">
        <f t="shared" si="292"/>
        <v/>
      </c>
      <c r="GA254" s="89" t="str">
        <f t="shared" si="292"/>
        <v/>
      </c>
      <c r="GB254" s="89" t="str">
        <f t="shared" si="292"/>
        <v/>
      </c>
      <c r="GC254" s="89" t="str">
        <f t="shared" si="292"/>
        <v/>
      </c>
      <c r="GD254" s="89">
        <f t="shared" si="292"/>
        <v>81.3</v>
      </c>
      <c r="GE254" s="89" t="str">
        <f t="shared" si="325"/>
        <v/>
      </c>
      <c r="GF254" s="89" t="str">
        <f t="shared" si="325"/>
        <v/>
      </c>
      <c r="GG254" s="89" t="str">
        <f t="shared" si="325"/>
        <v/>
      </c>
      <c r="GH254" s="89" t="str">
        <f t="shared" si="293"/>
        <v/>
      </c>
      <c r="GI254" s="89" t="str">
        <f t="shared" si="293"/>
        <v/>
      </c>
      <c r="GJ254" s="89" t="str">
        <f t="shared" si="293"/>
        <v/>
      </c>
      <c r="GK254" s="89" t="str">
        <f t="shared" si="293"/>
        <v/>
      </c>
      <c r="GL254" s="89" t="str">
        <f t="shared" si="293"/>
        <v/>
      </c>
      <c r="GM254" s="89" t="str">
        <f t="shared" si="293"/>
        <v/>
      </c>
      <c r="GN254" s="89" t="str">
        <f t="shared" si="293"/>
        <v/>
      </c>
      <c r="GO254" s="89" t="str">
        <f t="shared" si="293"/>
        <v/>
      </c>
      <c r="GP254" s="89" t="str">
        <f t="shared" si="293"/>
        <v/>
      </c>
      <c r="GQ254" s="89" t="str">
        <f t="shared" si="246"/>
        <v/>
      </c>
      <c r="GR254" s="89" t="str">
        <f t="shared" si="246"/>
        <v/>
      </c>
      <c r="GS254" s="89" t="str">
        <f t="shared" si="246"/>
        <v/>
      </c>
      <c r="GT254" s="89" t="str">
        <f t="shared" si="246"/>
        <v/>
      </c>
      <c r="GU254" s="89" t="str">
        <f t="shared" si="246"/>
        <v/>
      </c>
      <c r="GV254" s="89" t="str">
        <f t="shared" si="273"/>
        <v/>
      </c>
      <c r="GW254" s="89" t="str">
        <f t="shared" si="273"/>
        <v/>
      </c>
      <c r="GX254" s="89" t="str">
        <f t="shared" si="273"/>
        <v/>
      </c>
      <c r="GY254" s="89" t="str">
        <f t="shared" si="273"/>
        <v/>
      </c>
      <c r="GZ254" s="89" t="str">
        <f t="shared" si="273"/>
        <v/>
      </c>
      <c r="HA254" s="89" t="str">
        <f t="shared" si="273"/>
        <v/>
      </c>
      <c r="HB254" s="89" t="str">
        <f t="shared" si="273"/>
        <v/>
      </c>
      <c r="HC254" s="90" t="str">
        <f t="shared" si="273"/>
        <v/>
      </c>
      <c r="HD254" s="313"/>
      <c r="HE254" s="313"/>
      <c r="HF254" s="313"/>
      <c r="HG254" s="313"/>
      <c r="HH254" s="313"/>
      <c r="HI254" s="316"/>
      <c r="HM254" s="88"/>
      <c r="HN254" s="89"/>
      <c r="HO254" s="89"/>
      <c r="HP254" s="89"/>
      <c r="HQ254" s="89"/>
      <c r="HR254" s="89"/>
      <c r="HS254" s="89"/>
      <c r="HT254" s="89"/>
      <c r="HU254" s="89"/>
      <c r="HV254" s="89"/>
      <c r="HW254" s="89"/>
      <c r="HX254" s="89"/>
      <c r="HY254" s="89"/>
      <c r="HZ254" s="89"/>
      <c r="IA254" s="89"/>
      <c r="IB254" s="89"/>
      <c r="IC254" s="89"/>
      <c r="ID254" s="89"/>
      <c r="IE254" s="89"/>
      <c r="IF254" s="89"/>
      <c r="IG254" s="89"/>
      <c r="IH254" s="89"/>
      <c r="II254" s="89"/>
      <c r="IJ254" s="89"/>
      <c r="IK254" s="89"/>
      <c r="IL254" s="89"/>
      <c r="IM254" s="89"/>
      <c r="IN254" s="89"/>
      <c r="IO254" s="89"/>
      <c r="IP254" s="89"/>
      <c r="IQ254" s="89"/>
      <c r="IR254" s="89"/>
      <c r="IS254" s="89"/>
      <c r="IT254" s="89"/>
      <c r="IU254" s="89"/>
      <c r="IV254" s="89"/>
      <c r="IW254" s="89"/>
      <c r="IX254" s="89"/>
      <c r="IY254" s="89"/>
      <c r="IZ254" s="89"/>
      <c r="JA254" s="89"/>
      <c r="JB254" s="89"/>
      <c r="JC254" s="89"/>
      <c r="JD254" s="89"/>
      <c r="JE254" s="89"/>
      <c r="JF254" s="89"/>
      <c r="JG254" s="89"/>
      <c r="JH254" s="89"/>
      <c r="JI254" s="89"/>
      <c r="JJ254" s="89"/>
      <c r="JK254" s="89"/>
      <c r="JL254" s="89"/>
      <c r="JM254" s="89"/>
      <c r="JN254" s="89"/>
      <c r="JO254" s="89"/>
      <c r="JP254" s="89"/>
      <c r="JQ254" s="89"/>
      <c r="JR254" s="89"/>
      <c r="JS254" s="89"/>
      <c r="JT254" s="89"/>
      <c r="JU254" s="89"/>
      <c r="JV254" s="89"/>
      <c r="JW254" s="89"/>
      <c r="JX254" s="89"/>
      <c r="JY254" s="89"/>
      <c r="JZ254" s="89"/>
      <c r="KA254" s="89"/>
      <c r="KB254" s="89"/>
      <c r="KC254" s="90"/>
      <c r="KE254" s="318"/>
      <c r="KF254" s="91"/>
      <c r="KG254" s="91"/>
      <c r="KH254" s="92"/>
      <c r="KI254" s="93"/>
      <c r="KJ254" s="93"/>
      <c r="KK254" s="93"/>
      <c r="KL254" s="93"/>
      <c r="KM254" s="93"/>
      <c r="KN254" s="93"/>
      <c r="KO254" s="93"/>
      <c r="KP254" s="93"/>
      <c r="KQ254" s="93"/>
      <c r="KR254" s="93"/>
      <c r="KS254" s="93"/>
      <c r="KT254" s="93"/>
      <c r="KU254" s="93"/>
      <c r="KV254" s="93"/>
      <c r="KW254" s="93"/>
      <c r="KX254" s="93"/>
      <c r="KY254" s="93"/>
      <c r="KZ254" s="93"/>
      <c r="LA254" s="93"/>
      <c r="LB254" s="93"/>
      <c r="LC254" s="93"/>
      <c r="LD254" s="93"/>
      <c r="LE254" s="93"/>
      <c r="LF254" s="93"/>
      <c r="LG254" s="93"/>
      <c r="LH254" s="93"/>
      <c r="LI254" s="93"/>
      <c r="LJ254" s="93"/>
      <c r="LK254" s="93"/>
      <c r="LL254" s="93"/>
      <c r="LM254" s="93"/>
      <c r="LN254" s="93"/>
      <c r="LO254" s="93"/>
      <c r="LP254" s="93"/>
      <c r="LQ254" s="93"/>
      <c r="LR254" s="93"/>
      <c r="LS254" s="93"/>
      <c r="LT254" s="93"/>
      <c r="LU254" s="93"/>
      <c r="LV254" s="93"/>
      <c r="LW254" s="93"/>
      <c r="LX254" s="93"/>
      <c r="LY254" s="93"/>
      <c r="LZ254" s="93"/>
    </row>
    <row r="255" spans="1:434" ht="15" customHeight="1" thickBot="1">
      <c r="A255" s="319" t="s">
        <v>132</v>
      </c>
      <c r="B255" s="307">
        <v>18</v>
      </c>
      <c r="C255" s="306">
        <f ca="1">_xlfn.DAYS(TODAY(),F255)</f>
        <v>2601</v>
      </c>
      <c r="D255" s="306" t="s">
        <v>133</v>
      </c>
      <c r="E255" s="41" t="s">
        <v>65</v>
      </c>
      <c r="F255" s="309">
        <v>42831</v>
      </c>
      <c r="G255" s="99"/>
      <c r="H255" s="99"/>
      <c r="I255" s="43">
        <v>110</v>
      </c>
      <c r="J255" s="44"/>
      <c r="K255" s="45"/>
      <c r="L255" s="44">
        <v>218</v>
      </c>
      <c r="M255" s="45"/>
      <c r="N255" s="44">
        <v>90</v>
      </c>
      <c r="O255" s="45"/>
      <c r="P255" s="45"/>
      <c r="Q255" s="45"/>
      <c r="R255" s="45"/>
      <c r="S255" s="44">
        <v>198</v>
      </c>
      <c r="T255" s="44"/>
      <c r="U255" s="44"/>
      <c r="V255" s="45"/>
      <c r="W255" s="45"/>
      <c r="X255" s="45"/>
      <c r="Y255" s="44"/>
      <c r="Z255" s="44">
        <v>170</v>
      </c>
      <c r="AA255" s="45"/>
      <c r="AB255" s="44">
        <v>33</v>
      </c>
      <c r="AC255" s="45"/>
      <c r="AD255" s="44">
        <v>37</v>
      </c>
      <c r="AE255" s="44">
        <v>30</v>
      </c>
      <c r="AF255" s="45"/>
      <c r="AG255" s="44">
        <v>4</v>
      </c>
      <c r="AH255" s="45"/>
      <c r="AI255" s="45"/>
      <c r="AJ255" s="44"/>
      <c r="AK255" s="46"/>
      <c r="AL255" s="46"/>
      <c r="AM255" s="46"/>
      <c r="AN255" s="47">
        <v>17</v>
      </c>
      <c r="AO255" s="46"/>
      <c r="AP255" s="46"/>
      <c r="AQ255" s="47">
        <v>1</v>
      </c>
      <c r="AR255" s="46"/>
      <c r="AS255" s="46"/>
      <c r="AT255" s="46"/>
      <c r="AU255" s="46"/>
      <c r="AV255" s="47">
        <v>1</v>
      </c>
      <c r="AW255" s="46"/>
      <c r="AX255" s="46"/>
      <c r="AY255" s="47"/>
      <c r="AZ255" s="47"/>
      <c r="BA255" s="48">
        <v>1</v>
      </c>
      <c r="BC255" s="319" t="s">
        <v>132</v>
      </c>
      <c r="BD255">
        <v>0</v>
      </c>
      <c r="BE255" s="49" t="e">
        <f t="shared" si="319"/>
        <v>#N/A</v>
      </c>
      <c r="BF255" s="49" t="e">
        <f t="shared" si="319"/>
        <v>#N/A</v>
      </c>
      <c r="BG255" s="49">
        <f t="shared" si="319"/>
        <v>110</v>
      </c>
      <c r="BH255" s="50" t="e">
        <f t="shared" si="319"/>
        <v>#N/A</v>
      </c>
      <c r="BI255" s="50" t="e">
        <f t="shared" si="319"/>
        <v>#N/A</v>
      </c>
      <c r="BJ255" s="50">
        <f t="shared" si="319"/>
        <v>218</v>
      </c>
      <c r="BK255" s="50" t="e">
        <f t="shared" si="320"/>
        <v>#N/A</v>
      </c>
      <c r="BL255" s="50">
        <f t="shared" si="320"/>
        <v>90</v>
      </c>
      <c r="BM255" s="50" t="e">
        <f t="shared" si="321"/>
        <v>#N/A</v>
      </c>
      <c r="BN255" s="50" t="e">
        <f t="shared" si="321"/>
        <v>#N/A</v>
      </c>
      <c r="BO255" s="50" t="e">
        <f t="shared" si="321"/>
        <v>#N/A</v>
      </c>
      <c r="BP255" s="50" t="e">
        <f t="shared" si="321"/>
        <v>#N/A</v>
      </c>
      <c r="BQ255" s="50">
        <f t="shared" si="321"/>
        <v>198</v>
      </c>
      <c r="BR255" s="50" t="e">
        <f t="shared" si="321"/>
        <v>#N/A</v>
      </c>
      <c r="BS255" s="50" t="e">
        <f t="shared" si="321"/>
        <v>#N/A</v>
      </c>
      <c r="BT255" s="50" t="e">
        <f t="shared" si="321"/>
        <v>#N/A</v>
      </c>
      <c r="BU255" s="50" t="e">
        <f t="shared" si="321"/>
        <v>#N/A</v>
      </c>
      <c r="BV255" s="50" t="e">
        <f t="shared" si="321"/>
        <v>#N/A</v>
      </c>
      <c r="BW255" s="50" t="e">
        <f t="shared" si="321"/>
        <v>#N/A</v>
      </c>
      <c r="BX255" s="50">
        <f t="shared" si="321"/>
        <v>170</v>
      </c>
      <c r="BY255" s="50" t="e">
        <f t="shared" si="321"/>
        <v>#N/A</v>
      </c>
      <c r="BZ255" s="50">
        <f t="shared" si="321"/>
        <v>33</v>
      </c>
      <c r="CA255" s="50" t="e">
        <f t="shared" si="321"/>
        <v>#N/A</v>
      </c>
      <c r="CB255" s="50">
        <f t="shared" si="321"/>
        <v>37</v>
      </c>
      <c r="CC255" s="50">
        <f t="shared" si="322"/>
        <v>30</v>
      </c>
      <c r="CD255" s="50" t="e">
        <f t="shared" si="322"/>
        <v>#N/A</v>
      </c>
      <c r="CE255" s="50">
        <f t="shared" si="322"/>
        <v>4</v>
      </c>
      <c r="CF255" s="50" t="e">
        <f t="shared" si="322"/>
        <v>#N/A</v>
      </c>
      <c r="CG255" s="50" t="e">
        <f t="shared" si="322"/>
        <v>#N/A</v>
      </c>
      <c r="CH255" s="50" t="e">
        <f t="shared" si="322"/>
        <v>#N/A</v>
      </c>
      <c r="CI255" s="50" t="e">
        <f t="shared" si="322"/>
        <v>#N/A</v>
      </c>
      <c r="CJ255" s="50" t="e">
        <f t="shared" si="322"/>
        <v>#N/A</v>
      </c>
      <c r="CK255" s="50" t="e">
        <f t="shared" si="322"/>
        <v>#N/A</v>
      </c>
      <c r="CL255" s="50">
        <f t="shared" si="322"/>
        <v>17</v>
      </c>
      <c r="CM255" s="50" t="e">
        <f t="shared" si="322"/>
        <v>#N/A</v>
      </c>
      <c r="CN255" s="50" t="e">
        <f t="shared" si="322"/>
        <v>#N/A</v>
      </c>
      <c r="CO255" s="50">
        <f t="shared" si="322"/>
        <v>1</v>
      </c>
      <c r="CP255" s="50" t="e">
        <f t="shared" si="322"/>
        <v>#N/A</v>
      </c>
      <c r="CQ255" s="50" t="e">
        <f t="shared" si="322"/>
        <v>#N/A</v>
      </c>
      <c r="CR255" s="50" t="e">
        <f t="shared" si="322"/>
        <v>#N/A</v>
      </c>
      <c r="CS255" s="50" t="e">
        <f t="shared" si="323"/>
        <v>#N/A</v>
      </c>
      <c r="CT255" s="50">
        <f t="shared" si="323"/>
        <v>1</v>
      </c>
      <c r="CU255" s="50" t="e">
        <f t="shared" si="323"/>
        <v>#N/A</v>
      </c>
      <c r="CV255" s="50" t="e">
        <f t="shared" si="323"/>
        <v>#N/A</v>
      </c>
      <c r="CW255" s="50" t="e">
        <f t="shared" si="323"/>
        <v>#N/A</v>
      </c>
      <c r="CX255" s="50" t="e">
        <f t="shared" si="323"/>
        <v>#N/A</v>
      </c>
      <c r="CY255" s="50">
        <f t="shared" si="323"/>
        <v>1</v>
      </c>
      <c r="CZ255" s="50" t="e">
        <f>IF(#REF!="",NA(),#REF!)</f>
        <v>#REF!</v>
      </c>
      <c r="DA255" s="50" t="e">
        <f>IF(#REF!="",NA(),#REF!)</f>
        <v>#REF!</v>
      </c>
      <c r="DB255" s="50" t="e">
        <f>IF(#REF!="",NA(),#REF!)</f>
        <v>#REF!</v>
      </c>
      <c r="DC255" s="50" t="e">
        <f>IF(#REF!="",NA(),#REF!)</f>
        <v>#REF!</v>
      </c>
      <c r="DD255" s="50" t="e">
        <f>IF(#REF!="",NA(),#REF!)</f>
        <v>#REF!</v>
      </c>
      <c r="DE255" s="50" t="e">
        <f>IF(#REF!="",NA(),#REF!)</f>
        <v>#REF!</v>
      </c>
      <c r="DF255" s="50" t="e">
        <f>IF(#REF!="",NA(),#REF!)</f>
        <v>#REF!</v>
      </c>
      <c r="DG255" s="50" t="e">
        <f>IF(#REF!="",NA(),#REF!)</f>
        <v>#REF!</v>
      </c>
      <c r="DH255" s="50" t="e">
        <f>IF(#REF!="",NA(),#REF!)</f>
        <v>#REF!</v>
      </c>
      <c r="DI255" s="50" t="e">
        <f>IF(#REF!="",NA(),#REF!)</f>
        <v>#REF!</v>
      </c>
      <c r="DJ255" s="50" t="e">
        <f>IF(#REF!="",NA(),#REF!)</f>
        <v>#REF!</v>
      </c>
      <c r="DK255" s="50" t="e">
        <f>IF(#REF!="",NA(),#REF!)</f>
        <v>#REF!</v>
      </c>
      <c r="DL255" s="50" t="e">
        <f>IF(#REF!="",NA(),#REF!)</f>
        <v>#REF!</v>
      </c>
      <c r="DM255" s="50" t="e">
        <f>IF(#REF!="",NA(),#REF!)</f>
        <v>#REF!</v>
      </c>
      <c r="DN255" s="50" t="e">
        <f>IF(#REF!="",NA(),#REF!)</f>
        <v>#REF!</v>
      </c>
      <c r="DO255" s="50" t="e">
        <f>IF(#REF!="",NA(),#REF!)</f>
        <v>#REF!</v>
      </c>
      <c r="DP255" s="50" t="e">
        <f>IF(#REF!="",NA(),#REF!)</f>
        <v>#REF!</v>
      </c>
      <c r="DQ255" s="50" t="e">
        <f>IF(#REF!="",NA(),#REF!)</f>
        <v>#REF!</v>
      </c>
      <c r="DR255" s="50" t="e">
        <f>IF(#REF!="",NA(),#REF!)</f>
        <v>#REF!</v>
      </c>
      <c r="DS255" s="50" t="e">
        <f>IF(#REF!="",NA(),#REF!)</f>
        <v>#REF!</v>
      </c>
      <c r="DT255" s="50" t="e">
        <f>IF(#REF!="",NA(),#REF!)</f>
        <v>#REF!</v>
      </c>
      <c r="DU255" s="50" t="e">
        <f>IF(#REF!="",NA(),#REF!)</f>
        <v>#REF!</v>
      </c>
      <c r="DV255" s="50" t="e">
        <f>IF(#REF!="",NA(),#REF!)</f>
        <v>#REF!</v>
      </c>
      <c r="DW255" s="50" t="e">
        <f>IF(#REF!="",NA(),#REF!)</f>
        <v>#REF!</v>
      </c>
      <c r="DX255" s="51" t="e">
        <f>IF(#REF!="",NA(),#REF!)</f>
        <v>#REF!</v>
      </c>
      <c r="DY255" s="303">
        <f ca="1">_xlfn.DAYS(TODAY(),EC255)</f>
        <v>2601</v>
      </c>
      <c r="DZ255" s="306" t="s">
        <v>133</v>
      </c>
      <c r="EA255" s="52">
        <f t="shared" ref="EA255" si="327">SUM(EL255:HC255)</f>
        <v>910</v>
      </c>
      <c r="EB255" s="41" t="s">
        <v>65</v>
      </c>
      <c r="EC255" s="309">
        <v>42831</v>
      </c>
      <c r="ED255" s="312"/>
      <c r="EE255" s="313"/>
      <c r="EF255" s="313"/>
      <c r="EG255" s="313"/>
      <c r="EH255" s="313"/>
      <c r="EI255" s="313"/>
      <c r="EJ255" s="53" t="str">
        <f t="shared" si="324"/>
        <v/>
      </c>
      <c r="EK255" s="53" t="str">
        <f t="shared" si="324"/>
        <v/>
      </c>
      <c r="EL255" s="53">
        <f t="shared" si="324"/>
        <v>110</v>
      </c>
      <c r="EM255" s="54" t="str">
        <f t="shared" si="324"/>
        <v/>
      </c>
      <c r="EN255" s="54" t="str">
        <f t="shared" si="324"/>
        <v/>
      </c>
      <c r="EO255" s="54">
        <f t="shared" si="316"/>
        <v>218</v>
      </c>
      <c r="EP255" s="54" t="str">
        <f t="shared" si="316"/>
        <v/>
      </c>
      <c r="EQ255" s="54">
        <f t="shared" si="316"/>
        <v>90</v>
      </c>
      <c r="ER255" s="54" t="str">
        <f t="shared" si="316"/>
        <v/>
      </c>
      <c r="ES255" s="54" t="str">
        <f t="shared" si="316"/>
        <v/>
      </c>
      <c r="ET255" s="54" t="str">
        <f t="shared" si="316"/>
        <v/>
      </c>
      <c r="EU255" s="54" t="str">
        <f t="shared" si="316"/>
        <v/>
      </c>
      <c r="EV255" s="54">
        <f t="shared" si="316"/>
        <v>198</v>
      </c>
      <c r="EW255" s="54" t="str">
        <f t="shared" si="316"/>
        <v/>
      </c>
      <c r="EX255" s="54" t="str">
        <f t="shared" si="316"/>
        <v/>
      </c>
      <c r="EY255" s="54" t="str">
        <f t="shared" si="316"/>
        <v/>
      </c>
      <c r="EZ255" s="54" t="str">
        <f t="shared" si="316"/>
        <v/>
      </c>
      <c r="FA255" s="54" t="str">
        <f t="shared" si="316"/>
        <v/>
      </c>
      <c r="FB255" s="54" t="str">
        <f t="shared" si="316"/>
        <v/>
      </c>
      <c r="FC255" s="54">
        <f t="shared" si="316"/>
        <v>170</v>
      </c>
      <c r="FD255" s="54" t="str">
        <f t="shared" si="326"/>
        <v/>
      </c>
      <c r="FE255" s="54">
        <f t="shared" si="301"/>
        <v>33</v>
      </c>
      <c r="FF255" s="54" t="str">
        <f t="shared" si="301"/>
        <v/>
      </c>
      <c r="FG255" s="54">
        <f t="shared" si="301"/>
        <v>37</v>
      </c>
      <c r="FH255" s="54">
        <f t="shared" si="301"/>
        <v>30</v>
      </c>
      <c r="FI255" s="54" t="str">
        <f t="shared" si="301"/>
        <v/>
      </c>
      <c r="FJ255" s="54">
        <f t="shared" si="301"/>
        <v>4</v>
      </c>
      <c r="FK255" s="54" t="str">
        <f t="shared" si="301"/>
        <v/>
      </c>
      <c r="FL255" s="54" t="str">
        <f t="shared" si="301"/>
        <v/>
      </c>
      <c r="FM255" s="54" t="str">
        <f t="shared" si="301"/>
        <v/>
      </c>
      <c r="FN255" s="54" t="str">
        <f t="shared" si="301"/>
        <v/>
      </c>
      <c r="FO255" s="54" t="str">
        <f t="shared" si="301"/>
        <v/>
      </c>
      <c r="FP255" s="54" t="str">
        <f t="shared" si="292"/>
        <v/>
      </c>
      <c r="FQ255" s="54">
        <f t="shared" si="292"/>
        <v>17</v>
      </c>
      <c r="FR255" s="54" t="str">
        <f t="shared" si="292"/>
        <v/>
      </c>
      <c r="FS255" s="54" t="str">
        <f t="shared" si="292"/>
        <v/>
      </c>
      <c r="FT255" s="54">
        <f t="shared" si="292"/>
        <v>1</v>
      </c>
      <c r="FU255" s="54" t="str">
        <f t="shared" si="292"/>
        <v/>
      </c>
      <c r="FV255" s="54" t="str">
        <f t="shared" si="292"/>
        <v/>
      </c>
      <c r="FW255" s="54" t="str">
        <f t="shared" si="292"/>
        <v/>
      </c>
      <c r="FX255" s="54" t="str">
        <f t="shared" si="292"/>
        <v/>
      </c>
      <c r="FY255" s="54">
        <f t="shared" si="292"/>
        <v>1</v>
      </c>
      <c r="FZ255" s="54" t="str">
        <f t="shared" si="292"/>
        <v/>
      </c>
      <c r="GA255" s="54" t="str">
        <f t="shared" si="292"/>
        <v/>
      </c>
      <c r="GB255" s="54" t="str">
        <f t="shared" si="292"/>
        <v/>
      </c>
      <c r="GC255" s="54" t="str">
        <f t="shared" si="292"/>
        <v/>
      </c>
      <c r="GD255" s="54">
        <f t="shared" si="292"/>
        <v>1</v>
      </c>
      <c r="GE255" s="54" t="str">
        <f t="shared" si="325"/>
        <v/>
      </c>
      <c r="GF255" s="54" t="str">
        <f t="shared" si="325"/>
        <v/>
      </c>
      <c r="GG255" s="54" t="str">
        <f t="shared" si="325"/>
        <v/>
      </c>
      <c r="GH255" s="54" t="str">
        <f t="shared" si="293"/>
        <v/>
      </c>
      <c r="GI255" s="54" t="str">
        <f t="shared" si="293"/>
        <v/>
      </c>
      <c r="GJ255" s="54" t="str">
        <f t="shared" si="293"/>
        <v/>
      </c>
      <c r="GK255" s="54" t="str">
        <f t="shared" si="293"/>
        <v/>
      </c>
      <c r="GL255" s="54" t="str">
        <f t="shared" si="293"/>
        <v/>
      </c>
      <c r="GM255" s="54" t="str">
        <f t="shared" si="293"/>
        <v/>
      </c>
      <c r="GN255" s="54" t="str">
        <f t="shared" si="293"/>
        <v/>
      </c>
      <c r="GO255" s="54" t="str">
        <f t="shared" si="293"/>
        <v/>
      </c>
      <c r="GP255" s="54" t="str">
        <f t="shared" si="293"/>
        <v/>
      </c>
      <c r="GQ255" s="54" t="str">
        <f t="shared" si="246"/>
        <v/>
      </c>
      <c r="GR255" s="54" t="str">
        <f t="shared" si="246"/>
        <v/>
      </c>
      <c r="GS255" s="54" t="str">
        <f t="shared" si="246"/>
        <v/>
      </c>
      <c r="GT255" s="54" t="str">
        <f t="shared" si="246"/>
        <v/>
      </c>
      <c r="GU255" s="54" t="str">
        <f t="shared" si="246"/>
        <v/>
      </c>
      <c r="GV255" s="54" t="str">
        <f t="shared" si="273"/>
        <v/>
      </c>
      <c r="GW255" s="54" t="str">
        <f t="shared" si="273"/>
        <v/>
      </c>
      <c r="GX255" s="54" t="str">
        <f t="shared" si="273"/>
        <v/>
      </c>
      <c r="GY255" s="54" t="str">
        <f t="shared" si="273"/>
        <v/>
      </c>
      <c r="GZ255" s="54" t="str">
        <f t="shared" si="273"/>
        <v/>
      </c>
      <c r="HA255" s="54" t="str">
        <f t="shared" si="273"/>
        <v/>
      </c>
      <c r="HB255" s="54" t="str">
        <f t="shared" si="273"/>
        <v/>
      </c>
      <c r="HC255" s="55" t="str">
        <f t="shared" si="273"/>
        <v/>
      </c>
      <c r="HD255" s="313"/>
      <c r="HE255" s="313"/>
      <c r="HF255" s="313"/>
      <c r="HG255" s="313"/>
      <c r="HH255" s="313"/>
      <c r="HI255" s="316"/>
      <c r="HK255">
        <f>SUM($EJ255:EK255)</f>
        <v>0</v>
      </c>
      <c r="HL255">
        <f>SUM($EJ255:EL255)</f>
        <v>110</v>
      </c>
      <c r="HM255">
        <f>SUM($EJ255:EM255)</f>
        <v>110</v>
      </c>
      <c r="HN255">
        <f>SUM($EJ255:EN255)</f>
        <v>110</v>
      </c>
      <c r="HO255">
        <f>SUM($EJ255:EO255)</f>
        <v>328</v>
      </c>
      <c r="HP255">
        <f>SUM($EJ255:EP255)</f>
        <v>328</v>
      </c>
      <c r="HQ255">
        <f>SUM($EJ255:EQ255)</f>
        <v>418</v>
      </c>
      <c r="HR255">
        <f>SUM($EJ255:ER255)</f>
        <v>418</v>
      </c>
      <c r="HS255">
        <f>SUM($EJ255:ES255)</f>
        <v>418</v>
      </c>
      <c r="HT255">
        <f>SUM($EJ255:ET255)</f>
        <v>418</v>
      </c>
      <c r="HU255">
        <f>SUM($EJ255:EU255)</f>
        <v>418</v>
      </c>
      <c r="HV255">
        <f>SUM($EJ255:EV255)</f>
        <v>616</v>
      </c>
      <c r="HW255">
        <f>SUM($EJ255:EW255)</f>
        <v>616</v>
      </c>
      <c r="HX255">
        <f>SUM($EJ255:EX255)</f>
        <v>616</v>
      </c>
      <c r="HY255">
        <f>SUM($EJ255:EY255)</f>
        <v>616</v>
      </c>
      <c r="HZ255">
        <f>SUM($EJ255:EZ255)</f>
        <v>616</v>
      </c>
      <c r="IA255">
        <f>SUM($EJ255:FA255)</f>
        <v>616</v>
      </c>
      <c r="IB255">
        <f>SUM($EJ255:FB255)</f>
        <v>616</v>
      </c>
      <c r="IC255">
        <f>SUM($EJ255:FC255)</f>
        <v>786</v>
      </c>
      <c r="ID255">
        <f>SUM($EJ255:FD255)</f>
        <v>786</v>
      </c>
      <c r="IE255">
        <f>SUM($EJ255:FE255)</f>
        <v>819</v>
      </c>
      <c r="IF255">
        <f>SUM($EJ255:FF255)</f>
        <v>819</v>
      </c>
      <c r="IG255">
        <f>SUM($EJ255:FG255)</f>
        <v>856</v>
      </c>
      <c r="IH255">
        <f>SUM($EJ255:FH255)</f>
        <v>886</v>
      </c>
      <c r="II255">
        <f>SUM($EJ255:FI255)</f>
        <v>886</v>
      </c>
      <c r="IJ255">
        <f>SUM($EJ255:FJ255)</f>
        <v>890</v>
      </c>
      <c r="IK255">
        <f>SUM($EJ255:FK255)</f>
        <v>890</v>
      </c>
      <c r="IL255">
        <f>SUM($EJ255:FL255)</f>
        <v>890</v>
      </c>
      <c r="IM255">
        <f>SUM($EJ255:FM255)</f>
        <v>890</v>
      </c>
      <c r="IN255">
        <f>SUM($EJ255:FN255)</f>
        <v>890</v>
      </c>
      <c r="IO255">
        <f>SUM($EJ255:FO255)</f>
        <v>890</v>
      </c>
      <c r="IP255">
        <f>SUM($EJ255:FP255)</f>
        <v>890</v>
      </c>
      <c r="IQ255">
        <f>SUM($EJ255:FQ255)</f>
        <v>907</v>
      </c>
      <c r="IR255">
        <f>SUM($EJ255:FR255)</f>
        <v>907</v>
      </c>
      <c r="IS255">
        <f>SUM($EJ255:FS255)</f>
        <v>907</v>
      </c>
      <c r="IT255">
        <f>SUM($EJ255:FT255)</f>
        <v>908</v>
      </c>
      <c r="IU255">
        <f>SUM($EJ255:FU255)</f>
        <v>908</v>
      </c>
      <c r="IV255">
        <f>SUM($EJ255:FV255)</f>
        <v>908</v>
      </c>
      <c r="IW255">
        <f>SUM($EJ255:FW255)</f>
        <v>908</v>
      </c>
      <c r="IX255">
        <f>SUM($EJ255:FX255)</f>
        <v>908</v>
      </c>
      <c r="IY255">
        <f>SUM($EJ255:FY255)</f>
        <v>909</v>
      </c>
      <c r="IZ255">
        <f>SUM($EJ255:FZ255)</f>
        <v>909</v>
      </c>
      <c r="JA255">
        <f>SUM($EJ255:GA255)</f>
        <v>909</v>
      </c>
      <c r="JB255">
        <f>SUM($EJ255:GB255)</f>
        <v>909</v>
      </c>
      <c r="JC255">
        <f>SUM($EJ255:GC255)</f>
        <v>909</v>
      </c>
      <c r="JD255">
        <f>SUM($EJ255:GD255)</f>
        <v>910</v>
      </c>
      <c r="JE255">
        <f>SUM($EJ255:GE255)</f>
        <v>910</v>
      </c>
      <c r="JF255">
        <f>SUM($EJ255:GF255)</f>
        <v>910</v>
      </c>
      <c r="JG255">
        <f>SUM($EJ255:GG255)</f>
        <v>910</v>
      </c>
      <c r="JH255">
        <f>SUM($EJ255:GH255)</f>
        <v>910</v>
      </c>
      <c r="JI255">
        <f>SUM($EJ255:GI255)</f>
        <v>910</v>
      </c>
      <c r="JJ255">
        <f>SUM($EJ255:GJ255)</f>
        <v>910</v>
      </c>
      <c r="JK255">
        <f>SUM($EJ255:GK255)</f>
        <v>910</v>
      </c>
      <c r="JL255">
        <f>SUM($EJ255:GL255)</f>
        <v>910</v>
      </c>
      <c r="JM255">
        <f>SUM($EJ255:GM255)</f>
        <v>910</v>
      </c>
      <c r="JN255">
        <f>SUM($EJ255:GN255)</f>
        <v>910</v>
      </c>
      <c r="JO255">
        <f>SUM($EJ255:GO255)</f>
        <v>910</v>
      </c>
      <c r="JP255">
        <f>SUM($EJ255:GP255)</f>
        <v>910</v>
      </c>
      <c r="JQ255">
        <f>SUM($EJ255:GQ255)</f>
        <v>910</v>
      </c>
      <c r="JR255">
        <f>SUM($EJ255:GR255)</f>
        <v>910</v>
      </c>
      <c r="JS255">
        <f>SUM($EJ255:GS255)</f>
        <v>910</v>
      </c>
      <c r="JT255">
        <f>SUM($EJ255:GT255)</f>
        <v>910</v>
      </c>
      <c r="JU255">
        <f>SUM($EJ255:GU255)</f>
        <v>910</v>
      </c>
      <c r="JV255">
        <f>SUM($EJ255:GV255)</f>
        <v>910</v>
      </c>
      <c r="JW255">
        <f>SUM($EJ255:GW255)</f>
        <v>910</v>
      </c>
      <c r="JX255">
        <f>SUM($EJ255:GX255)</f>
        <v>910</v>
      </c>
      <c r="JY255">
        <f>SUM($EJ255:GY255)</f>
        <v>910</v>
      </c>
      <c r="JZ255">
        <f>SUM($EJ255:GZ255)</f>
        <v>910</v>
      </c>
      <c r="KA255">
        <f>SUM($EJ255:HA255)</f>
        <v>910</v>
      </c>
      <c r="KB255">
        <f>SUM($EJ255:HB255)</f>
        <v>910</v>
      </c>
      <c r="KC255">
        <f>SUM($EJ255:HC255)</f>
        <v>910</v>
      </c>
      <c r="KE255" s="318" t="str">
        <f>BC255</f>
        <v>Silvicultura. Camarón etapa larvaria</v>
      </c>
      <c r="KF255" s="56"/>
      <c r="KG255" s="56"/>
      <c r="KH255" s="56">
        <f t="shared" ref="KH255:LZ255" si="328">IF(I255="",NA(),I255*1)</f>
        <v>110</v>
      </c>
      <c r="KI255" s="56" t="e">
        <f t="shared" si="328"/>
        <v>#N/A</v>
      </c>
      <c r="KJ255" s="56" t="e">
        <f t="shared" si="328"/>
        <v>#N/A</v>
      </c>
      <c r="KK255" s="56">
        <f t="shared" si="328"/>
        <v>218</v>
      </c>
      <c r="KL255" s="56" t="e">
        <f t="shared" si="328"/>
        <v>#N/A</v>
      </c>
      <c r="KM255" s="56">
        <f t="shared" si="328"/>
        <v>90</v>
      </c>
      <c r="KN255" s="56" t="e">
        <f t="shared" si="328"/>
        <v>#N/A</v>
      </c>
      <c r="KO255" s="56" t="e">
        <f t="shared" si="328"/>
        <v>#N/A</v>
      </c>
      <c r="KP255" s="56" t="e">
        <f t="shared" si="328"/>
        <v>#N/A</v>
      </c>
      <c r="KQ255" s="56" t="e">
        <f t="shared" si="328"/>
        <v>#N/A</v>
      </c>
      <c r="KR255" s="56">
        <f t="shared" si="328"/>
        <v>198</v>
      </c>
      <c r="KS255" s="56" t="e">
        <f t="shared" si="328"/>
        <v>#N/A</v>
      </c>
      <c r="KT255" s="56" t="e">
        <f t="shared" si="328"/>
        <v>#N/A</v>
      </c>
      <c r="KU255" s="56" t="e">
        <f t="shared" si="328"/>
        <v>#N/A</v>
      </c>
      <c r="KV255" s="56" t="e">
        <f t="shared" si="328"/>
        <v>#N/A</v>
      </c>
      <c r="KW255" s="56" t="e">
        <f t="shared" si="328"/>
        <v>#N/A</v>
      </c>
      <c r="KX255" s="56" t="e">
        <f t="shared" si="328"/>
        <v>#N/A</v>
      </c>
      <c r="KY255" s="56">
        <f t="shared" si="328"/>
        <v>170</v>
      </c>
      <c r="KZ255" s="56" t="e">
        <f t="shared" si="328"/>
        <v>#N/A</v>
      </c>
      <c r="LA255" s="56">
        <f t="shared" si="328"/>
        <v>33</v>
      </c>
      <c r="LB255" s="56" t="e">
        <f t="shared" si="328"/>
        <v>#N/A</v>
      </c>
      <c r="LC255" s="56">
        <f t="shared" si="328"/>
        <v>37</v>
      </c>
      <c r="LD255" s="56">
        <f t="shared" si="328"/>
        <v>30</v>
      </c>
      <c r="LE255" s="56" t="e">
        <f t="shared" si="328"/>
        <v>#N/A</v>
      </c>
      <c r="LF255" s="56">
        <f t="shared" si="328"/>
        <v>4</v>
      </c>
      <c r="LG255" s="56" t="e">
        <f t="shared" si="328"/>
        <v>#N/A</v>
      </c>
      <c r="LH255" s="56" t="e">
        <f t="shared" si="328"/>
        <v>#N/A</v>
      </c>
      <c r="LI255" s="56" t="e">
        <f t="shared" si="328"/>
        <v>#N/A</v>
      </c>
      <c r="LJ255" s="56" t="e">
        <f t="shared" si="328"/>
        <v>#N/A</v>
      </c>
      <c r="LK255" s="56" t="e">
        <f t="shared" si="328"/>
        <v>#N/A</v>
      </c>
      <c r="LL255" s="56" t="e">
        <f t="shared" si="328"/>
        <v>#N/A</v>
      </c>
      <c r="LM255" s="56">
        <f t="shared" si="328"/>
        <v>17</v>
      </c>
      <c r="LN255" s="56" t="e">
        <f t="shared" si="328"/>
        <v>#N/A</v>
      </c>
      <c r="LO255" s="56" t="e">
        <f t="shared" si="328"/>
        <v>#N/A</v>
      </c>
      <c r="LP255" s="56">
        <f t="shared" si="328"/>
        <v>1</v>
      </c>
      <c r="LQ255" s="56" t="e">
        <f t="shared" si="328"/>
        <v>#N/A</v>
      </c>
      <c r="LR255" s="56" t="e">
        <f t="shared" si="328"/>
        <v>#N/A</v>
      </c>
      <c r="LS255" s="56" t="e">
        <f t="shared" si="328"/>
        <v>#N/A</v>
      </c>
      <c r="LT255" s="56" t="e">
        <f t="shared" si="328"/>
        <v>#N/A</v>
      </c>
      <c r="LU255" s="56">
        <f t="shared" si="328"/>
        <v>1</v>
      </c>
      <c r="LV255" s="56" t="e">
        <f t="shared" si="328"/>
        <v>#N/A</v>
      </c>
      <c r="LW255" s="56" t="e">
        <f t="shared" si="328"/>
        <v>#N/A</v>
      </c>
      <c r="LX255" s="56" t="e">
        <f t="shared" si="328"/>
        <v>#N/A</v>
      </c>
      <c r="LY255" s="56" t="e">
        <f t="shared" si="328"/>
        <v>#N/A</v>
      </c>
      <c r="LZ255" s="56">
        <f t="shared" si="328"/>
        <v>1</v>
      </c>
      <c r="MB255" s="57">
        <f t="shared" ref="MB255:NT255" si="329">IF(ISNUMBER(KH255),KH255,"")</f>
        <v>110</v>
      </c>
      <c r="MC255" s="57" t="str">
        <f t="shared" si="329"/>
        <v/>
      </c>
      <c r="MD255" s="57" t="str">
        <f t="shared" si="329"/>
        <v/>
      </c>
      <c r="ME255" s="57">
        <f t="shared" si="329"/>
        <v>218</v>
      </c>
      <c r="MF255" s="57" t="str">
        <f t="shared" si="329"/>
        <v/>
      </c>
      <c r="MG255" s="57">
        <f t="shared" si="329"/>
        <v>90</v>
      </c>
      <c r="MH255" s="57" t="str">
        <f t="shared" si="329"/>
        <v/>
      </c>
      <c r="MI255" s="57" t="str">
        <f t="shared" si="329"/>
        <v/>
      </c>
      <c r="MJ255" s="57" t="str">
        <f t="shared" si="329"/>
        <v/>
      </c>
      <c r="MK255" s="57" t="str">
        <f t="shared" si="329"/>
        <v/>
      </c>
      <c r="ML255" s="57">
        <f t="shared" si="329"/>
        <v>198</v>
      </c>
      <c r="MM255" s="57" t="str">
        <f t="shared" si="329"/>
        <v/>
      </c>
      <c r="MN255" s="57" t="str">
        <f t="shared" si="329"/>
        <v/>
      </c>
      <c r="MO255" s="57" t="str">
        <f t="shared" si="329"/>
        <v/>
      </c>
      <c r="MP255" s="57" t="str">
        <f t="shared" si="329"/>
        <v/>
      </c>
      <c r="MQ255" s="57" t="str">
        <f t="shared" si="329"/>
        <v/>
      </c>
      <c r="MR255" s="57" t="str">
        <f t="shared" si="329"/>
        <v/>
      </c>
      <c r="MS255" s="57">
        <f t="shared" si="329"/>
        <v>170</v>
      </c>
      <c r="MT255" s="57" t="str">
        <f t="shared" si="329"/>
        <v/>
      </c>
      <c r="MU255" s="57">
        <f t="shared" si="329"/>
        <v>33</v>
      </c>
      <c r="MV255" s="57" t="str">
        <f t="shared" si="329"/>
        <v/>
      </c>
      <c r="MW255" s="57">
        <f t="shared" si="329"/>
        <v>37</v>
      </c>
      <c r="MX255" s="57">
        <f t="shared" si="329"/>
        <v>30</v>
      </c>
      <c r="MY255" s="57" t="str">
        <f t="shared" si="329"/>
        <v/>
      </c>
      <c r="MZ255" s="57">
        <f t="shared" si="329"/>
        <v>4</v>
      </c>
      <c r="NA255" s="57" t="str">
        <f t="shared" si="329"/>
        <v/>
      </c>
      <c r="NB255" s="57" t="str">
        <f t="shared" si="329"/>
        <v/>
      </c>
      <c r="NC255" s="57" t="str">
        <f t="shared" si="329"/>
        <v/>
      </c>
      <c r="ND255" s="57" t="str">
        <f t="shared" si="329"/>
        <v/>
      </c>
      <c r="NE255" s="57" t="str">
        <f t="shared" si="329"/>
        <v/>
      </c>
      <c r="NF255" s="57" t="str">
        <f t="shared" si="329"/>
        <v/>
      </c>
      <c r="NG255" s="57">
        <f t="shared" si="329"/>
        <v>17</v>
      </c>
      <c r="NH255" s="57" t="str">
        <f t="shared" si="329"/>
        <v/>
      </c>
      <c r="NI255" s="57" t="str">
        <f t="shared" si="329"/>
        <v/>
      </c>
      <c r="NJ255" s="57">
        <f t="shared" si="329"/>
        <v>1</v>
      </c>
      <c r="NK255" s="57" t="str">
        <f t="shared" si="329"/>
        <v/>
      </c>
      <c r="NL255" s="57" t="str">
        <f t="shared" si="329"/>
        <v/>
      </c>
      <c r="NM255" s="57" t="str">
        <f t="shared" si="329"/>
        <v/>
      </c>
      <c r="NN255" s="57" t="str">
        <f t="shared" si="329"/>
        <v/>
      </c>
      <c r="NO255" s="57">
        <f t="shared" si="329"/>
        <v>1</v>
      </c>
      <c r="NP255" s="57" t="str">
        <f t="shared" si="329"/>
        <v/>
      </c>
      <c r="NQ255" s="57" t="str">
        <f t="shared" si="329"/>
        <v/>
      </c>
      <c r="NR255" s="57" t="str">
        <f t="shared" si="329"/>
        <v/>
      </c>
      <c r="NS255" s="57" t="str">
        <f t="shared" si="329"/>
        <v/>
      </c>
      <c r="NT255" s="57">
        <f t="shared" si="329"/>
        <v>1</v>
      </c>
      <c r="NU255" s="57" t="str">
        <f>IF(ISNUMBER(#REF!),#REF!,"")</f>
        <v/>
      </c>
      <c r="NV255" s="57" t="str">
        <f>IF(ISNUMBER(#REF!),#REF!,"")</f>
        <v/>
      </c>
      <c r="NX255" s="57">
        <f>SUM($MB255:MC255)</f>
        <v>110</v>
      </c>
      <c r="NY255" s="57">
        <f>SUM($MB255:MD255)</f>
        <v>110</v>
      </c>
      <c r="NZ255" s="57">
        <f>SUM($MB255:ME255)</f>
        <v>328</v>
      </c>
      <c r="OA255" s="57">
        <f>SUM($MB255:MF255)</f>
        <v>328</v>
      </c>
      <c r="OB255" s="57">
        <f>SUM($MB255:MG255)</f>
        <v>418</v>
      </c>
      <c r="OC255" s="57">
        <f>SUM($MB255:MH255)</f>
        <v>418</v>
      </c>
      <c r="OD255" s="57">
        <f>SUM($MB255:MI255)</f>
        <v>418</v>
      </c>
      <c r="OE255" s="57">
        <f>SUM($MB255:MJ255)</f>
        <v>418</v>
      </c>
      <c r="OF255" s="57">
        <f>SUM($MB255:MK255)</f>
        <v>418</v>
      </c>
      <c r="OG255" s="57">
        <f>SUM($MB255:ML255)</f>
        <v>616</v>
      </c>
      <c r="OH255" s="57">
        <f>SUM($MB255:MM255)</f>
        <v>616</v>
      </c>
      <c r="OI255" s="57">
        <f>SUM($MB255:MN255)</f>
        <v>616</v>
      </c>
      <c r="OJ255" s="57">
        <f>SUM($MB255:MO255)</f>
        <v>616</v>
      </c>
      <c r="OK255" s="57">
        <f>SUM($MB255:MP255)</f>
        <v>616</v>
      </c>
      <c r="OL255" s="57">
        <f>SUM($MB255:MQ255)</f>
        <v>616</v>
      </c>
      <c r="OM255" s="57">
        <f>SUM($MB255:MR255)</f>
        <v>616</v>
      </c>
      <c r="ON255" s="57">
        <f>SUM($MB255:MS255)</f>
        <v>786</v>
      </c>
      <c r="OO255" s="57">
        <f>SUM($MB255:MT255)</f>
        <v>786</v>
      </c>
      <c r="OP255" s="57">
        <f>SUM($MB255:MU255)</f>
        <v>819</v>
      </c>
      <c r="OQ255" s="57">
        <f>SUM($MB255:MV255)</f>
        <v>819</v>
      </c>
      <c r="OR255" s="57">
        <f>SUM($MB255:MW255)</f>
        <v>856</v>
      </c>
      <c r="OS255" s="57">
        <f>SUM($MB255:MX255)</f>
        <v>886</v>
      </c>
      <c r="OT255" s="57">
        <f>SUM($MB255:MY255)</f>
        <v>886</v>
      </c>
      <c r="OU255" s="57">
        <f>SUM($MB255:MZ255)</f>
        <v>890</v>
      </c>
      <c r="OV255" s="57">
        <f>SUM($MB255:NA255)</f>
        <v>890</v>
      </c>
      <c r="OW255" s="57">
        <f>SUM($MB255:NB255)</f>
        <v>890</v>
      </c>
      <c r="OX255" s="57">
        <f>SUM($MB255:NC255)</f>
        <v>890</v>
      </c>
      <c r="OY255" s="57">
        <f>SUM($MB255:ND255)</f>
        <v>890</v>
      </c>
      <c r="OZ255" s="57">
        <f>SUM($MB255:NE255)</f>
        <v>890</v>
      </c>
      <c r="PA255" s="57">
        <f>SUM($MB255:NF255)</f>
        <v>890</v>
      </c>
      <c r="PB255" s="57">
        <f>SUM($MB255:NG255)</f>
        <v>907</v>
      </c>
      <c r="PC255" s="57">
        <f>SUM($MB255:NH255)</f>
        <v>907</v>
      </c>
      <c r="PD255" s="57">
        <f>SUM($MB255:NI255)</f>
        <v>907</v>
      </c>
      <c r="PE255" s="57">
        <f>SUM($MB255:NJ255)</f>
        <v>908</v>
      </c>
      <c r="PF255" s="57">
        <f>SUM($MB255:NK255)</f>
        <v>908</v>
      </c>
      <c r="PG255" s="57">
        <f>SUM($MB255:NL255)</f>
        <v>908</v>
      </c>
      <c r="PH255" s="57">
        <f>SUM($MB255:NM255)</f>
        <v>908</v>
      </c>
      <c r="PI255" s="57">
        <f>SUM($MB255:NN255)</f>
        <v>908</v>
      </c>
      <c r="PJ255" s="57">
        <f>SUM($MB255:NO255)</f>
        <v>909</v>
      </c>
      <c r="PK255" s="57">
        <f>SUM($MB255:NP255)</f>
        <v>909</v>
      </c>
      <c r="PL255" s="57">
        <f>SUM($MB255:NQ255)</f>
        <v>909</v>
      </c>
      <c r="PM255" s="57">
        <f>SUM($MB255:NR255)</f>
        <v>909</v>
      </c>
      <c r="PN255" s="57">
        <f>SUM($MB255:NS255)</f>
        <v>909</v>
      </c>
      <c r="PO255" s="57">
        <f>SUM($MB255:NT255)</f>
        <v>910</v>
      </c>
      <c r="PP255" s="57">
        <f>SUM($MB255:NU255)</f>
        <v>910</v>
      </c>
      <c r="PQ255" s="57">
        <f>SUM($MB255:NV255)</f>
        <v>910</v>
      </c>
      <c r="PR255" s="57">
        <f>SUM($MB255:NV255)</f>
        <v>910</v>
      </c>
    </row>
    <row r="256" spans="1:434" ht="17" thickBot="1">
      <c r="A256" s="319"/>
      <c r="B256" s="307"/>
      <c r="C256" s="307"/>
      <c r="D256" s="307"/>
      <c r="E256" s="58" t="s">
        <v>66</v>
      </c>
      <c r="F256" s="310"/>
      <c r="G256" s="99"/>
      <c r="H256" s="99"/>
      <c r="I256" s="59">
        <v>12.5</v>
      </c>
      <c r="J256" s="60"/>
      <c r="K256" s="61"/>
      <c r="L256" s="60">
        <v>25.5</v>
      </c>
      <c r="M256" s="61"/>
      <c r="N256" s="60">
        <v>30.9</v>
      </c>
      <c r="O256" s="61"/>
      <c r="P256" s="61"/>
      <c r="Q256" s="61"/>
      <c r="R256" s="61"/>
      <c r="S256" s="60">
        <v>41.7</v>
      </c>
      <c r="T256" s="60"/>
      <c r="U256" s="60"/>
      <c r="V256" s="61"/>
      <c r="W256" s="61"/>
      <c r="X256" s="61"/>
      <c r="Y256" s="60"/>
      <c r="Z256" s="60">
        <v>44.2</v>
      </c>
      <c r="AA256" s="61"/>
      <c r="AB256" s="60">
        <v>47.6</v>
      </c>
      <c r="AC256" s="61"/>
      <c r="AD256" s="60">
        <v>50.1</v>
      </c>
      <c r="AE256" s="60">
        <v>59.6</v>
      </c>
      <c r="AF256" s="61"/>
      <c r="AG256" s="60">
        <v>40</v>
      </c>
      <c r="AH256" s="61"/>
      <c r="AI256" s="61"/>
      <c r="AJ256" s="60"/>
      <c r="AK256" s="62"/>
      <c r="AL256" s="62"/>
      <c r="AM256" s="62"/>
      <c r="AN256" s="63">
        <v>40.6</v>
      </c>
      <c r="AO256" s="62"/>
      <c r="AP256" s="62"/>
      <c r="AQ256" s="63">
        <v>35.799999999999997</v>
      </c>
      <c r="AR256" s="62"/>
      <c r="AS256" s="62"/>
      <c r="AT256" s="62"/>
      <c r="AU256" s="62"/>
      <c r="AV256" s="63">
        <v>49.7</v>
      </c>
      <c r="AW256" s="62"/>
      <c r="AX256" s="62"/>
      <c r="AY256" s="63"/>
      <c r="AZ256" s="63"/>
      <c r="BA256" s="64">
        <v>38.1</v>
      </c>
      <c r="BC256" s="319"/>
      <c r="BD256">
        <v>0</v>
      </c>
      <c r="BE256" s="65" t="e">
        <f t="shared" si="319"/>
        <v>#N/A</v>
      </c>
      <c r="BF256" s="65" t="e">
        <f t="shared" si="319"/>
        <v>#N/A</v>
      </c>
      <c r="BG256" s="65">
        <f t="shared" si="319"/>
        <v>12.5</v>
      </c>
      <c r="BH256" s="66" t="e">
        <f t="shared" si="319"/>
        <v>#N/A</v>
      </c>
      <c r="BI256" s="66" t="e">
        <f t="shared" si="319"/>
        <v>#N/A</v>
      </c>
      <c r="BJ256" s="66">
        <f t="shared" si="319"/>
        <v>25.5</v>
      </c>
      <c r="BK256" s="66" t="e">
        <f t="shared" si="320"/>
        <v>#N/A</v>
      </c>
      <c r="BL256" s="66">
        <f t="shared" si="320"/>
        <v>30.9</v>
      </c>
      <c r="BM256" s="66" t="e">
        <f t="shared" si="321"/>
        <v>#N/A</v>
      </c>
      <c r="BN256" s="66" t="e">
        <f t="shared" si="321"/>
        <v>#N/A</v>
      </c>
      <c r="BO256" s="66" t="e">
        <f t="shared" si="321"/>
        <v>#N/A</v>
      </c>
      <c r="BP256" s="66" t="e">
        <f t="shared" si="321"/>
        <v>#N/A</v>
      </c>
      <c r="BQ256" s="66">
        <f t="shared" si="321"/>
        <v>41.7</v>
      </c>
      <c r="BR256" s="66" t="e">
        <f t="shared" si="321"/>
        <v>#N/A</v>
      </c>
      <c r="BS256" s="66" t="e">
        <f t="shared" si="321"/>
        <v>#N/A</v>
      </c>
      <c r="BT256" s="66" t="e">
        <f t="shared" si="321"/>
        <v>#N/A</v>
      </c>
      <c r="BU256" s="66" t="e">
        <f t="shared" si="321"/>
        <v>#N/A</v>
      </c>
      <c r="BV256" s="66" t="e">
        <f t="shared" si="321"/>
        <v>#N/A</v>
      </c>
      <c r="BW256" s="66" t="e">
        <f t="shared" si="321"/>
        <v>#N/A</v>
      </c>
      <c r="BX256" s="66">
        <f t="shared" si="321"/>
        <v>44.2</v>
      </c>
      <c r="BY256" s="66" t="e">
        <f t="shared" si="321"/>
        <v>#N/A</v>
      </c>
      <c r="BZ256" s="66">
        <f t="shared" si="321"/>
        <v>47.6</v>
      </c>
      <c r="CA256" s="66" t="e">
        <f t="shared" si="321"/>
        <v>#N/A</v>
      </c>
      <c r="CB256" s="66">
        <f t="shared" si="321"/>
        <v>50.1</v>
      </c>
      <c r="CC256" s="66">
        <f t="shared" si="322"/>
        <v>59.6</v>
      </c>
      <c r="CD256" s="66" t="e">
        <f t="shared" si="322"/>
        <v>#N/A</v>
      </c>
      <c r="CE256" s="66">
        <f t="shared" si="322"/>
        <v>40</v>
      </c>
      <c r="CF256" s="66" t="e">
        <f t="shared" si="322"/>
        <v>#N/A</v>
      </c>
      <c r="CG256" s="66" t="e">
        <f t="shared" si="322"/>
        <v>#N/A</v>
      </c>
      <c r="CH256" s="66" t="e">
        <f t="shared" si="322"/>
        <v>#N/A</v>
      </c>
      <c r="CI256" s="66" t="e">
        <f t="shared" si="322"/>
        <v>#N/A</v>
      </c>
      <c r="CJ256" s="66" t="e">
        <f t="shared" si="322"/>
        <v>#N/A</v>
      </c>
      <c r="CK256" s="66" t="e">
        <f t="shared" si="322"/>
        <v>#N/A</v>
      </c>
      <c r="CL256" s="66">
        <f t="shared" si="322"/>
        <v>40.6</v>
      </c>
      <c r="CM256" s="66" t="e">
        <f t="shared" si="322"/>
        <v>#N/A</v>
      </c>
      <c r="CN256" s="66" t="e">
        <f t="shared" si="322"/>
        <v>#N/A</v>
      </c>
      <c r="CO256" s="66">
        <f t="shared" si="322"/>
        <v>35.799999999999997</v>
      </c>
      <c r="CP256" s="66" t="e">
        <f t="shared" si="322"/>
        <v>#N/A</v>
      </c>
      <c r="CQ256" s="66" t="e">
        <f t="shared" si="322"/>
        <v>#N/A</v>
      </c>
      <c r="CR256" s="66" t="e">
        <f t="shared" si="322"/>
        <v>#N/A</v>
      </c>
      <c r="CS256" s="66" t="e">
        <f t="shared" si="323"/>
        <v>#N/A</v>
      </c>
      <c r="CT256" s="66">
        <f t="shared" si="323"/>
        <v>49.7</v>
      </c>
      <c r="CU256" s="66" t="e">
        <f t="shared" si="323"/>
        <v>#N/A</v>
      </c>
      <c r="CV256" s="66" t="e">
        <f t="shared" si="323"/>
        <v>#N/A</v>
      </c>
      <c r="CW256" s="66" t="e">
        <f t="shared" si="323"/>
        <v>#N/A</v>
      </c>
      <c r="CX256" s="66" t="e">
        <f t="shared" si="323"/>
        <v>#N/A</v>
      </c>
      <c r="CY256" s="66">
        <f t="shared" si="323"/>
        <v>38.1</v>
      </c>
      <c r="CZ256" s="66" t="e">
        <f>IF(#REF!="",NA(),#REF!)</f>
        <v>#REF!</v>
      </c>
      <c r="DA256" s="66" t="e">
        <f>IF(#REF!="",NA(),#REF!)</f>
        <v>#REF!</v>
      </c>
      <c r="DB256" s="66" t="e">
        <f>IF(#REF!="",NA(),#REF!)</f>
        <v>#REF!</v>
      </c>
      <c r="DC256" s="66" t="e">
        <f>IF(#REF!="",NA(),#REF!)</f>
        <v>#REF!</v>
      </c>
      <c r="DD256" s="66" t="e">
        <f>IF(#REF!="",NA(),#REF!)</f>
        <v>#REF!</v>
      </c>
      <c r="DE256" s="66" t="e">
        <f>IF(#REF!="",NA(),#REF!)</f>
        <v>#REF!</v>
      </c>
      <c r="DF256" s="66" t="e">
        <f>IF(#REF!="",NA(),#REF!)</f>
        <v>#REF!</v>
      </c>
      <c r="DG256" s="66" t="e">
        <f>IF(#REF!="",NA(),#REF!)</f>
        <v>#REF!</v>
      </c>
      <c r="DH256" s="66" t="e">
        <f>IF(#REF!="",NA(),#REF!)</f>
        <v>#REF!</v>
      </c>
      <c r="DI256" s="66" t="e">
        <f>IF(#REF!="",NA(),#REF!)</f>
        <v>#REF!</v>
      </c>
      <c r="DJ256" s="66" t="e">
        <f>IF(#REF!="",NA(),#REF!)</f>
        <v>#REF!</v>
      </c>
      <c r="DK256" s="66" t="e">
        <f>IF(#REF!="",NA(),#REF!)</f>
        <v>#REF!</v>
      </c>
      <c r="DL256" s="66" t="e">
        <f>IF(#REF!="",NA(),#REF!)</f>
        <v>#REF!</v>
      </c>
      <c r="DM256" s="66" t="e">
        <f>IF(#REF!="",NA(),#REF!)</f>
        <v>#REF!</v>
      </c>
      <c r="DN256" s="66" t="e">
        <f>IF(#REF!="",NA(),#REF!)</f>
        <v>#REF!</v>
      </c>
      <c r="DO256" s="66" t="e">
        <f>IF(#REF!="",NA(),#REF!)</f>
        <v>#REF!</v>
      </c>
      <c r="DP256" s="66" t="e">
        <f>IF(#REF!="",NA(),#REF!)</f>
        <v>#REF!</v>
      </c>
      <c r="DQ256" s="66" t="e">
        <f>IF(#REF!="",NA(),#REF!)</f>
        <v>#REF!</v>
      </c>
      <c r="DR256" s="66" t="e">
        <f>IF(#REF!="",NA(),#REF!)</f>
        <v>#REF!</v>
      </c>
      <c r="DS256" s="66" t="e">
        <f>IF(#REF!="",NA(),#REF!)</f>
        <v>#REF!</v>
      </c>
      <c r="DT256" s="66" t="e">
        <f>IF(#REF!="",NA(),#REF!)</f>
        <v>#REF!</v>
      </c>
      <c r="DU256" s="66" t="e">
        <f>IF(#REF!="",NA(),#REF!)</f>
        <v>#REF!</v>
      </c>
      <c r="DV256" s="66" t="e">
        <f>IF(#REF!="",NA(),#REF!)</f>
        <v>#REF!</v>
      </c>
      <c r="DW256" s="66" t="e">
        <f>IF(#REF!="",NA(),#REF!)</f>
        <v>#REF!</v>
      </c>
      <c r="DX256" s="67" t="e">
        <f>IF(#REF!="",NA(),#REF!)</f>
        <v>#REF!</v>
      </c>
      <c r="DY256" s="304"/>
      <c r="DZ256" s="307"/>
      <c r="EA256" s="68">
        <f>MAX(I256:BA256)</f>
        <v>59.6</v>
      </c>
      <c r="EB256" s="58" t="s">
        <v>67</v>
      </c>
      <c r="EC256" s="310"/>
      <c r="ED256" s="312"/>
      <c r="EE256" s="313"/>
      <c r="EF256" s="313"/>
      <c r="EG256" s="313"/>
      <c r="EH256" s="313"/>
      <c r="EI256" s="313"/>
      <c r="EJ256" s="53" t="str">
        <f t="shared" si="324"/>
        <v/>
      </c>
      <c r="EK256" s="53" t="str">
        <f t="shared" si="324"/>
        <v/>
      </c>
      <c r="EL256" s="70">
        <f t="shared" si="324"/>
        <v>12.5</v>
      </c>
      <c r="EM256" t="str">
        <f t="shared" si="324"/>
        <v/>
      </c>
      <c r="EN256" t="str">
        <f t="shared" si="324"/>
        <v/>
      </c>
      <c r="EO256">
        <f t="shared" si="316"/>
        <v>25.5</v>
      </c>
      <c r="EP256" t="str">
        <f t="shared" si="316"/>
        <v/>
      </c>
      <c r="EQ256">
        <f t="shared" si="316"/>
        <v>30.9</v>
      </c>
      <c r="ER256" t="str">
        <f t="shared" si="316"/>
        <v/>
      </c>
      <c r="ES256" t="str">
        <f t="shared" si="316"/>
        <v/>
      </c>
      <c r="ET256" t="str">
        <f t="shared" si="316"/>
        <v/>
      </c>
      <c r="EU256" t="str">
        <f t="shared" si="316"/>
        <v/>
      </c>
      <c r="EV256">
        <f t="shared" si="316"/>
        <v>41.7</v>
      </c>
      <c r="EW256" t="str">
        <f t="shared" si="316"/>
        <v/>
      </c>
      <c r="EX256" t="str">
        <f t="shared" si="316"/>
        <v/>
      </c>
      <c r="EY256" t="str">
        <f t="shared" si="316"/>
        <v/>
      </c>
      <c r="EZ256" t="str">
        <f t="shared" si="316"/>
        <v/>
      </c>
      <c r="FA256" t="str">
        <f t="shared" si="316"/>
        <v/>
      </c>
      <c r="FB256" t="str">
        <f t="shared" si="316"/>
        <v/>
      </c>
      <c r="FC256">
        <f t="shared" si="316"/>
        <v>44.2</v>
      </c>
      <c r="FD256" t="str">
        <f t="shared" si="326"/>
        <v/>
      </c>
      <c r="FE256">
        <f t="shared" si="301"/>
        <v>47.6</v>
      </c>
      <c r="FF256" t="str">
        <f t="shared" si="301"/>
        <v/>
      </c>
      <c r="FG256">
        <f t="shared" si="301"/>
        <v>50.1</v>
      </c>
      <c r="FH256">
        <f t="shared" si="301"/>
        <v>59.6</v>
      </c>
      <c r="FI256" t="str">
        <f t="shared" si="301"/>
        <v/>
      </c>
      <c r="FJ256">
        <f t="shared" si="301"/>
        <v>40</v>
      </c>
      <c r="FK256" t="str">
        <f t="shared" si="301"/>
        <v/>
      </c>
      <c r="FL256" t="str">
        <f t="shared" si="301"/>
        <v/>
      </c>
      <c r="FM256" t="str">
        <f t="shared" si="301"/>
        <v/>
      </c>
      <c r="FN256" t="str">
        <f t="shared" si="301"/>
        <v/>
      </c>
      <c r="FO256" t="str">
        <f t="shared" si="301"/>
        <v/>
      </c>
      <c r="FP256" t="str">
        <f t="shared" si="292"/>
        <v/>
      </c>
      <c r="FQ256">
        <f t="shared" si="292"/>
        <v>40.6</v>
      </c>
      <c r="FR256" t="str">
        <f t="shared" si="292"/>
        <v/>
      </c>
      <c r="FS256" t="str">
        <f t="shared" si="292"/>
        <v/>
      </c>
      <c r="FT256">
        <f t="shared" si="292"/>
        <v>35.799999999999997</v>
      </c>
      <c r="FU256" t="str">
        <f t="shared" si="292"/>
        <v/>
      </c>
      <c r="FV256" t="str">
        <f t="shared" si="292"/>
        <v/>
      </c>
      <c r="FW256" t="str">
        <f t="shared" si="292"/>
        <v/>
      </c>
      <c r="FX256" t="str">
        <f t="shared" si="292"/>
        <v/>
      </c>
      <c r="FY256">
        <f t="shared" si="292"/>
        <v>49.7</v>
      </c>
      <c r="FZ256" t="str">
        <f t="shared" si="292"/>
        <v/>
      </c>
      <c r="GA256" t="str">
        <f t="shared" si="292"/>
        <v/>
      </c>
      <c r="GB256" t="str">
        <f t="shared" si="292"/>
        <v/>
      </c>
      <c r="GC256" t="str">
        <f t="shared" si="292"/>
        <v/>
      </c>
      <c r="GD256">
        <f t="shared" si="292"/>
        <v>38.1</v>
      </c>
      <c r="GE256" t="str">
        <f t="shared" si="325"/>
        <v/>
      </c>
      <c r="GF256" t="str">
        <f t="shared" si="325"/>
        <v/>
      </c>
      <c r="GG256" t="str">
        <f t="shared" si="325"/>
        <v/>
      </c>
      <c r="GH256" t="str">
        <f t="shared" si="293"/>
        <v/>
      </c>
      <c r="GI256" t="str">
        <f t="shared" si="293"/>
        <v/>
      </c>
      <c r="GJ256" t="str">
        <f t="shared" si="293"/>
        <v/>
      </c>
      <c r="GK256" t="str">
        <f t="shared" si="293"/>
        <v/>
      </c>
      <c r="GL256" t="str">
        <f t="shared" si="293"/>
        <v/>
      </c>
      <c r="GM256" t="str">
        <f t="shared" si="293"/>
        <v/>
      </c>
      <c r="GN256" t="str">
        <f t="shared" si="293"/>
        <v/>
      </c>
      <c r="GO256" t="str">
        <f t="shared" si="293"/>
        <v/>
      </c>
      <c r="GP256" t="str">
        <f t="shared" si="293"/>
        <v/>
      </c>
      <c r="GQ256" t="str">
        <f t="shared" si="246"/>
        <v/>
      </c>
      <c r="GR256" t="str">
        <f t="shared" si="246"/>
        <v/>
      </c>
      <c r="GS256" t="str">
        <f t="shared" si="246"/>
        <v/>
      </c>
      <c r="GT256" t="str">
        <f t="shared" si="246"/>
        <v/>
      </c>
      <c r="GU256" t="str">
        <f t="shared" si="246"/>
        <v/>
      </c>
      <c r="GV256" t="str">
        <f t="shared" si="273"/>
        <v/>
      </c>
      <c r="GW256" t="str">
        <f t="shared" si="273"/>
        <v/>
      </c>
      <c r="GX256" t="str">
        <f t="shared" si="273"/>
        <v/>
      </c>
      <c r="GY256" t="str">
        <f t="shared" si="273"/>
        <v/>
      </c>
      <c r="GZ256" t="str">
        <f t="shared" si="273"/>
        <v/>
      </c>
      <c r="HA256" t="str">
        <f t="shared" si="273"/>
        <v/>
      </c>
      <c r="HB256" t="str">
        <f t="shared" si="273"/>
        <v/>
      </c>
      <c r="HC256" s="71" t="str">
        <f t="shared" si="273"/>
        <v/>
      </c>
      <c r="HD256" s="313"/>
      <c r="HE256" s="313"/>
      <c r="HF256" s="313"/>
      <c r="HG256" s="313"/>
      <c r="HH256" s="313"/>
      <c r="HI256" s="316"/>
      <c r="HM256" s="70"/>
      <c r="KC256" s="71"/>
      <c r="KE256" s="318"/>
      <c r="KF256" s="72"/>
      <c r="KG256" s="72"/>
      <c r="KH256" s="73"/>
      <c r="KI256" s="74"/>
      <c r="KJ256" s="74"/>
      <c r="KK256" s="74"/>
      <c r="KL256" s="74"/>
      <c r="KM256" s="74"/>
      <c r="KN256" s="74"/>
      <c r="KO256" s="74"/>
      <c r="KP256" s="74"/>
      <c r="KQ256" s="74"/>
      <c r="KR256" s="74"/>
      <c r="KS256" s="74"/>
      <c r="KT256" s="74"/>
      <c r="KU256" s="74"/>
      <c r="KV256" s="74"/>
      <c r="KW256" s="74"/>
      <c r="KX256" s="74"/>
      <c r="KY256" s="74"/>
      <c r="KZ256" s="74"/>
      <c r="LA256" s="74"/>
      <c r="LB256" s="74"/>
      <c r="LC256" s="74"/>
      <c r="LD256" s="74"/>
      <c r="LE256" s="74"/>
      <c r="LF256" s="74"/>
      <c r="LG256" s="74"/>
      <c r="LH256" s="74"/>
      <c r="LI256" s="74"/>
      <c r="LJ256" s="74"/>
      <c r="LK256" s="74"/>
      <c r="LL256" s="74"/>
      <c r="LM256" s="74"/>
      <c r="LN256" s="74"/>
      <c r="LO256" s="74"/>
      <c r="LP256" s="74"/>
      <c r="LQ256" s="74"/>
      <c r="LR256" s="74"/>
      <c r="LS256" s="74"/>
      <c r="LT256" s="74"/>
      <c r="LU256" s="74"/>
      <c r="LV256" s="74"/>
      <c r="LW256" s="74"/>
      <c r="LX256" s="74"/>
      <c r="LY256" s="74"/>
      <c r="LZ256" s="74"/>
    </row>
    <row r="257" spans="1:444" ht="17" thickBot="1">
      <c r="A257" s="319"/>
      <c r="B257" s="307"/>
      <c r="C257" s="307"/>
      <c r="D257" s="307"/>
      <c r="E257" s="58" t="s">
        <v>68</v>
      </c>
      <c r="F257" s="310"/>
      <c r="G257" s="99"/>
      <c r="H257" s="99"/>
      <c r="I257" s="59">
        <v>8.5</v>
      </c>
      <c r="J257" s="60"/>
      <c r="K257" s="61"/>
      <c r="L257" s="60">
        <v>10</v>
      </c>
      <c r="M257" s="61"/>
      <c r="N257" s="60">
        <v>9.4</v>
      </c>
      <c r="O257" s="61"/>
      <c r="P257" s="61"/>
      <c r="Q257" s="61"/>
      <c r="R257" s="61"/>
      <c r="S257" s="60">
        <v>8.6999999999999993</v>
      </c>
      <c r="T257" s="60"/>
      <c r="U257" s="60"/>
      <c r="V257" s="61"/>
      <c r="W257" s="61"/>
      <c r="X257" s="61"/>
      <c r="Y257" s="60"/>
      <c r="Z257" s="60">
        <v>10</v>
      </c>
      <c r="AA257" s="61"/>
      <c r="AB257" s="60">
        <v>12.5</v>
      </c>
      <c r="AC257" s="61"/>
      <c r="AD257" s="60">
        <v>15.9</v>
      </c>
      <c r="AE257" s="60">
        <v>17.399999999999999</v>
      </c>
      <c r="AF257" s="61"/>
      <c r="AG257" s="60">
        <v>19.8</v>
      </c>
      <c r="AH257" s="61"/>
      <c r="AI257" s="61"/>
      <c r="AJ257" s="60"/>
      <c r="AK257" s="62"/>
      <c r="AL257" s="62"/>
      <c r="AM257" s="62"/>
      <c r="AN257" s="63">
        <v>30</v>
      </c>
      <c r="AO257" s="62"/>
      <c r="AP257" s="62"/>
      <c r="AQ257" s="63">
        <v>15.5</v>
      </c>
      <c r="AR257" s="62"/>
      <c r="AS257" s="62"/>
      <c r="AT257" s="62"/>
      <c r="AU257" s="62"/>
      <c r="AV257" s="63">
        <v>43.2</v>
      </c>
      <c r="AW257" s="62"/>
      <c r="AX257" s="62"/>
      <c r="AY257" s="63"/>
      <c r="AZ257" s="63"/>
      <c r="BA257" s="64">
        <v>23.9</v>
      </c>
      <c r="BC257" s="319"/>
      <c r="BD257">
        <v>0</v>
      </c>
      <c r="BE257" s="65" t="e">
        <f t="shared" si="319"/>
        <v>#N/A</v>
      </c>
      <c r="BF257" s="65" t="e">
        <f t="shared" si="319"/>
        <v>#N/A</v>
      </c>
      <c r="BG257" s="65">
        <f t="shared" si="319"/>
        <v>8.5</v>
      </c>
      <c r="BH257" s="66" t="e">
        <f t="shared" si="319"/>
        <v>#N/A</v>
      </c>
      <c r="BI257" s="66" t="e">
        <f t="shared" si="319"/>
        <v>#N/A</v>
      </c>
      <c r="BJ257" s="66">
        <f t="shared" si="319"/>
        <v>10</v>
      </c>
      <c r="BK257" s="66" t="e">
        <f t="shared" si="320"/>
        <v>#N/A</v>
      </c>
      <c r="BL257" s="66">
        <f t="shared" si="320"/>
        <v>9.4</v>
      </c>
      <c r="BM257" s="66" t="e">
        <f t="shared" si="321"/>
        <v>#N/A</v>
      </c>
      <c r="BN257" s="66" t="e">
        <f t="shared" si="321"/>
        <v>#N/A</v>
      </c>
      <c r="BO257" s="66" t="e">
        <f t="shared" si="321"/>
        <v>#N/A</v>
      </c>
      <c r="BP257" s="66" t="e">
        <f t="shared" si="321"/>
        <v>#N/A</v>
      </c>
      <c r="BQ257" s="66">
        <f t="shared" si="321"/>
        <v>8.6999999999999993</v>
      </c>
      <c r="BR257" s="66" t="e">
        <f t="shared" si="321"/>
        <v>#N/A</v>
      </c>
      <c r="BS257" s="66" t="e">
        <f t="shared" si="321"/>
        <v>#N/A</v>
      </c>
      <c r="BT257" s="66" t="e">
        <f t="shared" si="321"/>
        <v>#N/A</v>
      </c>
      <c r="BU257" s="66" t="e">
        <f t="shared" si="321"/>
        <v>#N/A</v>
      </c>
      <c r="BV257" s="66" t="e">
        <f t="shared" si="321"/>
        <v>#N/A</v>
      </c>
      <c r="BW257" s="66" t="e">
        <f t="shared" si="321"/>
        <v>#N/A</v>
      </c>
      <c r="BX257" s="66">
        <f t="shared" si="321"/>
        <v>10</v>
      </c>
      <c r="BY257" s="66" t="e">
        <f t="shared" si="321"/>
        <v>#N/A</v>
      </c>
      <c r="BZ257" s="66">
        <f t="shared" si="321"/>
        <v>12.5</v>
      </c>
      <c r="CA257" s="66" t="e">
        <f t="shared" si="321"/>
        <v>#N/A</v>
      </c>
      <c r="CB257" s="66">
        <f t="shared" si="321"/>
        <v>15.9</v>
      </c>
      <c r="CC257" s="66">
        <f t="shared" si="322"/>
        <v>17.399999999999999</v>
      </c>
      <c r="CD257" s="66" t="e">
        <f t="shared" si="322"/>
        <v>#N/A</v>
      </c>
      <c r="CE257" s="66">
        <f t="shared" si="322"/>
        <v>19.8</v>
      </c>
      <c r="CF257" s="66" t="e">
        <f t="shared" si="322"/>
        <v>#N/A</v>
      </c>
      <c r="CG257" s="66" t="e">
        <f t="shared" si="322"/>
        <v>#N/A</v>
      </c>
      <c r="CH257" s="66" t="e">
        <f t="shared" si="322"/>
        <v>#N/A</v>
      </c>
      <c r="CI257" s="66" t="e">
        <f t="shared" si="322"/>
        <v>#N/A</v>
      </c>
      <c r="CJ257" s="66" t="e">
        <f t="shared" si="322"/>
        <v>#N/A</v>
      </c>
      <c r="CK257" s="66" t="e">
        <f t="shared" si="322"/>
        <v>#N/A</v>
      </c>
      <c r="CL257" s="66">
        <f t="shared" si="322"/>
        <v>30</v>
      </c>
      <c r="CM257" s="66" t="e">
        <f t="shared" si="322"/>
        <v>#N/A</v>
      </c>
      <c r="CN257" s="66" t="e">
        <f t="shared" si="322"/>
        <v>#N/A</v>
      </c>
      <c r="CO257" s="66">
        <f t="shared" si="322"/>
        <v>15.5</v>
      </c>
      <c r="CP257" s="66" t="e">
        <f t="shared" si="322"/>
        <v>#N/A</v>
      </c>
      <c r="CQ257" s="66" t="e">
        <f t="shared" si="322"/>
        <v>#N/A</v>
      </c>
      <c r="CR257" s="66" t="e">
        <f t="shared" si="322"/>
        <v>#N/A</v>
      </c>
      <c r="CS257" s="66" t="e">
        <f t="shared" si="323"/>
        <v>#N/A</v>
      </c>
      <c r="CT257" s="66">
        <f t="shared" si="323"/>
        <v>43.2</v>
      </c>
      <c r="CU257" s="66" t="e">
        <f t="shared" si="323"/>
        <v>#N/A</v>
      </c>
      <c r="CV257" s="66" t="e">
        <f t="shared" si="323"/>
        <v>#N/A</v>
      </c>
      <c r="CW257" s="66" t="e">
        <f t="shared" si="323"/>
        <v>#N/A</v>
      </c>
      <c r="CX257" s="66" t="e">
        <f t="shared" si="323"/>
        <v>#N/A</v>
      </c>
      <c r="CY257" s="66">
        <f t="shared" si="323"/>
        <v>23.9</v>
      </c>
      <c r="CZ257" s="66" t="e">
        <f>IF(#REF!="",NA(),#REF!)</f>
        <v>#REF!</v>
      </c>
      <c r="DA257" s="66" t="e">
        <f>IF(#REF!="",NA(),#REF!)</f>
        <v>#REF!</v>
      </c>
      <c r="DB257" s="66" t="e">
        <f>IF(#REF!="",NA(),#REF!)</f>
        <v>#REF!</v>
      </c>
      <c r="DC257" s="66" t="e">
        <f>IF(#REF!="",NA(),#REF!)</f>
        <v>#REF!</v>
      </c>
      <c r="DD257" s="66" t="e">
        <f>IF(#REF!="",NA(),#REF!)</f>
        <v>#REF!</v>
      </c>
      <c r="DE257" s="66" t="e">
        <f>IF(#REF!="",NA(),#REF!)</f>
        <v>#REF!</v>
      </c>
      <c r="DF257" s="66" t="e">
        <f>IF(#REF!="",NA(),#REF!)</f>
        <v>#REF!</v>
      </c>
      <c r="DG257" s="66" t="e">
        <f>IF(#REF!="",NA(),#REF!)</f>
        <v>#REF!</v>
      </c>
      <c r="DH257" s="66" t="e">
        <f>IF(#REF!="",NA(),#REF!)</f>
        <v>#REF!</v>
      </c>
      <c r="DI257" s="66" t="e">
        <f>IF(#REF!="",NA(),#REF!)</f>
        <v>#REF!</v>
      </c>
      <c r="DJ257" s="66" t="e">
        <f>IF(#REF!="",NA(),#REF!)</f>
        <v>#REF!</v>
      </c>
      <c r="DK257" s="66" t="e">
        <f>IF(#REF!="",NA(),#REF!)</f>
        <v>#REF!</v>
      </c>
      <c r="DL257" s="66" t="e">
        <f>IF(#REF!="",NA(),#REF!)</f>
        <v>#REF!</v>
      </c>
      <c r="DM257" s="66" t="e">
        <f>IF(#REF!="",NA(),#REF!)</f>
        <v>#REF!</v>
      </c>
      <c r="DN257" s="66" t="e">
        <f>IF(#REF!="",NA(),#REF!)</f>
        <v>#REF!</v>
      </c>
      <c r="DO257" s="66" t="e">
        <f>IF(#REF!="",NA(),#REF!)</f>
        <v>#REF!</v>
      </c>
      <c r="DP257" s="66" t="e">
        <f>IF(#REF!="",NA(),#REF!)</f>
        <v>#REF!</v>
      </c>
      <c r="DQ257" s="66" t="e">
        <f>IF(#REF!="",NA(),#REF!)</f>
        <v>#REF!</v>
      </c>
      <c r="DR257" s="66" t="e">
        <f>IF(#REF!="",NA(),#REF!)</f>
        <v>#REF!</v>
      </c>
      <c r="DS257" s="66" t="e">
        <f>IF(#REF!="",NA(),#REF!)</f>
        <v>#REF!</v>
      </c>
      <c r="DT257" s="66" t="e">
        <f>IF(#REF!="",NA(),#REF!)</f>
        <v>#REF!</v>
      </c>
      <c r="DU257" s="66" t="e">
        <f>IF(#REF!="",NA(),#REF!)</f>
        <v>#REF!</v>
      </c>
      <c r="DV257" s="66" t="e">
        <f>IF(#REF!="",NA(),#REF!)</f>
        <v>#REF!</v>
      </c>
      <c r="DW257" s="66" t="e">
        <f>IF(#REF!="",NA(),#REF!)</f>
        <v>#REF!</v>
      </c>
      <c r="DX257" s="67" t="e">
        <f>IF(#REF!="",NA(),#REF!)</f>
        <v>#REF!</v>
      </c>
      <c r="DY257" s="304"/>
      <c r="DZ257" s="307"/>
      <c r="EA257" s="68"/>
      <c r="EB257" s="58" t="s">
        <v>69</v>
      </c>
      <c r="EC257" s="310"/>
      <c r="ED257" s="312"/>
      <c r="EE257" s="313"/>
      <c r="EF257" s="313"/>
      <c r="EG257" s="313"/>
      <c r="EH257" s="313"/>
      <c r="EI257" s="313"/>
      <c r="EJ257" s="53" t="str">
        <f t="shared" si="324"/>
        <v/>
      </c>
      <c r="EK257" s="53" t="str">
        <f t="shared" si="324"/>
        <v/>
      </c>
      <c r="EL257" s="70">
        <f t="shared" si="324"/>
        <v>8.5</v>
      </c>
      <c r="EM257" t="str">
        <f t="shared" si="324"/>
        <v/>
      </c>
      <c r="EN257" t="str">
        <f t="shared" si="324"/>
        <v/>
      </c>
      <c r="EO257">
        <f t="shared" si="316"/>
        <v>10</v>
      </c>
      <c r="EP257" t="str">
        <f t="shared" si="316"/>
        <v/>
      </c>
      <c r="EQ257">
        <f t="shared" si="316"/>
        <v>9.4</v>
      </c>
      <c r="ER257" t="str">
        <f t="shared" si="316"/>
        <v/>
      </c>
      <c r="ES257" t="str">
        <f t="shared" si="316"/>
        <v/>
      </c>
      <c r="ET257" t="str">
        <f t="shared" si="316"/>
        <v/>
      </c>
      <c r="EU257" t="str">
        <f t="shared" si="316"/>
        <v/>
      </c>
      <c r="EV257">
        <f t="shared" si="316"/>
        <v>8.6999999999999993</v>
      </c>
      <c r="EW257" t="str">
        <f t="shared" si="316"/>
        <v/>
      </c>
      <c r="EX257" t="str">
        <f t="shared" si="316"/>
        <v/>
      </c>
      <c r="EY257" t="str">
        <f t="shared" si="316"/>
        <v/>
      </c>
      <c r="EZ257" t="str">
        <f t="shared" si="316"/>
        <v/>
      </c>
      <c r="FA257" t="str">
        <f t="shared" si="316"/>
        <v/>
      </c>
      <c r="FB257" t="str">
        <f t="shared" si="316"/>
        <v/>
      </c>
      <c r="FC257">
        <f t="shared" si="316"/>
        <v>10</v>
      </c>
      <c r="FD257" t="str">
        <f t="shared" si="326"/>
        <v/>
      </c>
      <c r="FE257">
        <f t="shared" si="301"/>
        <v>12.5</v>
      </c>
      <c r="FF257" t="str">
        <f t="shared" si="301"/>
        <v/>
      </c>
      <c r="FG257">
        <f t="shared" si="301"/>
        <v>15.9</v>
      </c>
      <c r="FH257">
        <f t="shared" si="301"/>
        <v>17.399999999999999</v>
      </c>
      <c r="FI257" t="str">
        <f t="shared" si="301"/>
        <v/>
      </c>
      <c r="FJ257">
        <f t="shared" si="301"/>
        <v>19.8</v>
      </c>
      <c r="FK257" t="str">
        <f t="shared" si="301"/>
        <v/>
      </c>
      <c r="FL257" t="str">
        <f t="shared" si="301"/>
        <v/>
      </c>
      <c r="FM257" t="str">
        <f t="shared" si="301"/>
        <v/>
      </c>
      <c r="FN257" t="str">
        <f t="shared" si="301"/>
        <v/>
      </c>
      <c r="FO257" t="str">
        <f t="shared" si="301"/>
        <v/>
      </c>
      <c r="FP257" t="str">
        <f t="shared" si="292"/>
        <v/>
      </c>
      <c r="FQ257">
        <f t="shared" si="292"/>
        <v>30</v>
      </c>
      <c r="FR257" t="str">
        <f t="shared" si="292"/>
        <v/>
      </c>
      <c r="FS257" t="str">
        <f t="shared" si="292"/>
        <v/>
      </c>
      <c r="FT257">
        <f t="shared" si="292"/>
        <v>15.5</v>
      </c>
      <c r="FU257" t="str">
        <f t="shared" si="292"/>
        <v/>
      </c>
      <c r="FV257" t="str">
        <f t="shared" si="292"/>
        <v/>
      </c>
      <c r="FW257" t="str">
        <f t="shared" si="292"/>
        <v/>
      </c>
      <c r="FX257" t="str">
        <f t="shared" si="292"/>
        <v/>
      </c>
      <c r="FY257">
        <f t="shared" si="292"/>
        <v>43.2</v>
      </c>
      <c r="FZ257" t="str">
        <f t="shared" si="292"/>
        <v/>
      </c>
      <c r="GA257" t="str">
        <f t="shared" si="292"/>
        <v/>
      </c>
      <c r="GB257" t="str">
        <f t="shared" si="292"/>
        <v/>
      </c>
      <c r="GC257" t="str">
        <f t="shared" si="292"/>
        <v/>
      </c>
      <c r="GD257">
        <f t="shared" si="292"/>
        <v>23.9</v>
      </c>
      <c r="GE257" t="str">
        <f t="shared" si="325"/>
        <v/>
      </c>
      <c r="GF257" t="str">
        <f t="shared" si="325"/>
        <v/>
      </c>
      <c r="GG257" t="str">
        <f t="shared" si="325"/>
        <v/>
      </c>
      <c r="GH257" t="str">
        <f t="shared" si="293"/>
        <v/>
      </c>
      <c r="GI257" t="str">
        <f t="shared" si="293"/>
        <v/>
      </c>
      <c r="GJ257" t="str">
        <f t="shared" si="293"/>
        <v/>
      </c>
      <c r="GK257" t="str">
        <f t="shared" si="293"/>
        <v/>
      </c>
      <c r="GL257" t="str">
        <f t="shared" si="293"/>
        <v/>
      </c>
      <c r="GM257" t="str">
        <f t="shared" si="293"/>
        <v/>
      </c>
      <c r="GN257" t="str">
        <f t="shared" si="293"/>
        <v/>
      </c>
      <c r="GO257" t="str">
        <f t="shared" si="293"/>
        <v/>
      </c>
      <c r="GP257" t="str">
        <f t="shared" si="293"/>
        <v/>
      </c>
      <c r="GQ257" t="str">
        <f t="shared" si="246"/>
        <v/>
      </c>
      <c r="GR257" t="str">
        <f t="shared" si="246"/>
        <v/>
      </c>
      <c r="GS257" t="str">
        <f t="shared" si="246"/>
        <v/>
      </c>
      <c r="GT257" t="str">
        <f t="shared" si="246"/>
        <v/>
      </c>
      <c r="GU257" t="str">
        <f t="shared" si="246"/>
        <v/>
      </c>
      <c r="GV257" t="str">
        <f t="shared" si="273"/>
        <v/>
      </c>
      <c r="GW257" t="str">
        <f t="shared" si="273"/>
        <v/>
      </c>
      <c r="GX257" t="str">
        <f t="shared" si="273"/>
        <v/>
      </c>
      <c r="GY257" t="str">
        <f t="shared" si="273"/>
        <v/>
      </c>
      <c r="GZ257" t="str">
        <f t="shared" si="273"/>
        <v/>
      </c>
      <c r="HA257" t="str">
        <f t="shared" si="273"/>
        <v/>
      </c>
      <c r="HB257" t="str">
        <f t="shared" si="273"/>
        <v/>
      </c>
      <c r="HC257" s="71" t="str">
        <f t="shared" si="273"/>
        <v/>
      </c>
      <c r="HD257" s="313"/>
      <c r="HE257" s="313"/>
      <c r="HF257" s="313"/>
      <c r="HG257" s="313"/>
      <c r="HH257" s="313"/>
      <c r="HI257" s="316"/>
      <c r="HM257" s="70"/>
      <c r="KC257" s="71"/>
      <c r="KE257" s="318"/>
      <c r="KF257" s="72"/>
      <c r="KG257" s="72"/>
      <c r="KH257" s="73"/>
      <c r="KI257" s="74"/>
      <c r="KJ257" s="74"/>
      <c r="KK257" s="74"/>
      <c r="KL257" s="74"/>
      <c r="KM257" s="74"/>
      <c r="KN257" s="74"/>
      <c r="KO257" s="74"/>
      <c r="KP257" s="74"/>
      <c r="KQ257" s="74"/>
      <c r="KR257" s="74"/>
      <c r="KS257" s="74"/>
      <c r="KT257" s="74"/>
      <c r="KU257" s="74"/>
      <c r="KV257" s="74"/>
      <c r="KW257" s="74"/>
      <c r="KX257" s="74"/>
      <c r="KY257" s="74"/>
      <c r="KZ257" s="74"/>
      <c r="LA257" s="74"/>
      <c r="LB257" s="74"/>
      <c r="LC257" s="74"/>
      <c r="LD257" s="74"/>
      <c r="LE257" s="74"/>
      <c r="LF257" s="74"/>
      <c r="LG257" s="74"/>
      <c r="LH257" s="74"/>
      <c r="LI257" s="74"/>
      <c r="LJ257" s="74"/>
      <c r="LK257" s="74"/>
      <c r="LL257" s="74"/>
      <c r="LM257" s="74"/>
      <c r="LN257" s="74"/>
      <c r="LO257" s="74"/>
      <c r="LP257" s="74"/>
      <c r="LQ257" s="74"/>
      <c r="LR257" s="74"/>
      <c r="LS257" s="74"/>
      <c r="LT257" s="74"/>
      <c r="LU257" s="74"/>
      <c r="LV257" s="74"/>
      <c r="LW257" s="74"/>
      <c r="LX257" s="74"/>
      <c r="LY257" s="74"/>
      <c r="LZ257" s="74"/>
    </row>
    <row r="258" spans="1:444" ht="17" thickBot="1">
      <c r="A258" s="319"/>
      <c r="B258" s="307"/>
      <c r="C258" s="307"/>
      <c r="D258" s="307"/>
      <c r="E258" s="58" t="s">
        <v>70</v>
      </c>
      <c r="F258" s="310"/>
      <c r="G258" s="99"/>
      <c r="H258" s="99"/>
      <c r="I258" s="59">
        <v>5.5</v>
      </c>
      <c r="J258" s="60"/>
      <c r="K258" s="61"/>
      <c r="L258" s="60">
        <v>4.5999999999999996</v>
      </c>
      <c r="M258" s="61"/>
      <c r="N258" s="60">
        <v>4</v>
      </c>
      <c r="O258" s="61"/>
      <c r="P258" s="61"/>
      <c r="Q258" s="61"/>
      <c r="R258" s="61"/>
      <c r="S258" s="60">
        <v>3.5</v>
      </c>
      <c r="T258" s="60"/>
      <c r="U258" s="60"/>
      <c r="V258" s="61"/>
      <c r="W258" s="61"/>
      <c r="X258" s="61"/>
      <c r="Y258" s="60"/>
      <c r="Z258" s="60">
        <v>4.2</v>
      </c>
      <c r="AA258" s="61"/>
      <c r="AB258" s="60">
        <v>5.9</v>
      </c>
      <c r="AC258" s="61"/>
      <c r="AD258" s="60">
        <v>7.2</v>
      </c>
      <c r="AE258" s="60">
        <v>8</v>
      </c>
      <c r="AF258" s="61"/>
      <c r="AG258" s="60">
        <v>7.5</v>
      </c>
      <c r="AH258" s="61"/>
      <c r="AI258" s="61"/>
      <c r="AJ258" s="60"/>
      <c r="AK258" s="62"/>
      <c r="AL258" s="62"/>
      <c r="AM258" s="62"/>
      <c r="AN258" s="63">
        <v>5</v>
      </c>
      <c r="AO258" s="62"/>
      <c r="AP258" s="62"/>
      <c r="AQ258" s="63">
        <v>10.7</v>
      </c>
      <c r="AR258" s="62"/>
      <c r="AS258" s="62"/>
      <c r="AT258" s="62"/>
      <c r="AU258" s="62"/>
      <c r="AV258" s="63">
        <v>3.7</v>
      </c>
      <c r="AW258" s="62"/>
      <c r="AX258" s="62"/>
      <c r="AY258" s="63"/>
      <c r="AZ258" s="63"/>
      <c r="BA258" s="64">
        <v>4.5</v>
      </c>
      <c r="BC258" s="319"/>
      <c r="BD258">
        <v>0</v>
      </c>
      <c r="BE258" s="65" t="e">
        <f t="shared" si="319"/>
        <v>#N/A</v>
      </c>
      <c r="BF258" s="65" t="e">
        <f t="shared" si="319"/>
        <v>#N/A</v>
      </c>
      <c r="BG258" s="65">
        <f t="shared" si="319"/>
        <v>5.5</v>
      </c>
      <c r="BH258" s="66" t="e">
        <f t="shared" si="319"/>
        <v>#N/A</v>
      </c>
      <c r="BI258" s="66" t="e">
        <f t="shared" si="319"/>
        <v>#N/A</v>
      </c>
      <c r="BJ258" s="66">
        <f t="shared" si="319"/>
        <v>4.5999999999999996</v>
      </c>
      <c r="BK258" s="66" t="e">
        <f t="shared" si="320"/>
        <v>#N/A</v>
      </c>
      <c r="BL258" s="66">
        <f t="shared" si="320"/>
        <v>4</v>
      </c>
      <c r="BM258" s="66" t="e">
        <f t="shared" si="321"/>
        <v>#N/A</v>
      </c>
      <c r="BN258" s="66" t="e">
        <f t="shared" si="321"/>
        <v>#N/A</v>
      </c>
      <c r="BO258" s="66" t="e">
        <f t="shared" si="321"/>
        <v>#N/A</v>
      </c>
      <c r="BP258" s="66" t="e">
        <f t="shared" si="321"/>
        <v>#N/A</v>
      </c>
      <c r="BQ258" s="66">
        <f t="shared" si="321"/>
        <v>3.5</v>
      </c>
      <c r="BR258" s="66" t="e">
        <f t="shared" si="321"/>
        <v>#N/A</v>
      </c>
      <c r="BS258" s="66" t="e">
        <f t="shared" si="321"/>
        <v>#N/A</v>
      </c>
      <c r="BT258" s="66" t="e">
        <f t="shared" si="321"/>
        <v>#N/A</v>
      </c>
      <c r="BU258" s="66" t="e">
        <f t="shared" si="321"/>
        <v>#N/A</v>
      </c>
      <c r="BV258" s="66" t="e">
        <f t="shared" si="321"/>
        <v>#N/A</v>
      </c>
      <c r="BW258" s="66" t="e">
        <f t="shared" si="321"/>
        <v>#N/A</v>
      </c>
      <c r="BX258" s="66">
        <f t="shared" si="321"/>
        <v>4.2</v>
      </c>
      <c r="BY258" s="66" t="e">
        <f t="shared" si="321"/>
        <v>#N/A</v>
      </c>
      <c r="BZ258" s="66">
        <f t="shared" si="321"/>
        <v>5.9</v>
      </c>
      <c r="CA258" s="66" t="e">
        <f t="shared" si="321"/>
        <v>#N/A</v>
      </c>
      <c r="CB258" s="66">
        <f t="shared" si="321"/>
        <v>7.2</v>
      </c>
      <c r="CC258" s="66">
        <f t="shared" si="322"/>
        <v>8</v>
      </c>
      <c r="CD258" s="66" t="e">
        <f t="shared" si="322"/>
        <v>#N/A</v>
      </c>
      <c r="CE258" s="66">
        <f t="shared" si="322"/>
        <v>7.5</v>
      </c>
      <c r="CF258" s="66" t="e">
        <f t="shared" si="322"/>
        <v>#N/A</v>
      </c>
      <c r="CG258" s="66" t="e">
        <f t="shared" si="322"/>
        <v>#N/A</v>
      </c>
      <c r="CH258" s="66" t="e">
        <f t="shared" si="322"/>
        <v>#N/A</v>
      </c>
      <c r="CI258" s="66" t="e">
        <f t="shared" si="322"/>
        <v>#N/A</v>
      </c>
      <c r="CJ258" s="66" t="e">
        <f t="shared" si="322"/>
        <v>#N/A</v>
      </c>
      <c r="CK258" s="66" t="e">
        <f t="shared" si="322"/>
        <v>#N/A</v>
      </c>
      <c r="CL258" s="66">
        <f t="shared" si="322"/>
        <v>5</v>
      </c>
      <c r="CM258" s="66" t="e">
        <f t="shared" si="322"/>
        <v>#N/A</v>
      </c>
      <c r="CN258" s="66" t="e">
        <f t="shared" si="322"/>
        <v>#N/A</v>
      </c>
      <c r="CO258" s="66">
        <f t="shared" si="322"/>
        <v>10.7</v>
      </c>
      <c r="CP258" s="66" t="e">
        <f t="shared" si="322"/>
        <v>#N/A</v>
      </c>
      <c r="CQ258" s="66" t="e">
        <f t="shared" si="322"/>
        <v>#N/A</v>
      </c>
      <c r="CR258" s="66" t="e">
        <f t="shared" si="322"/>
        <v>#N/A</v>
      </c>
      <c r="CS258" s="66" t="e">
        <f t="shared" si="323"/>
        <v>#N/A</v>
      </c>
      <c r="CT258" s="66">
        <f t="shared" si="323"/>
        <v>3.7</v>
      </c>
      <c r="CU258" s="66" t="e">
        <f t="shared" si="323"/>
        <v>#N/A</v>
      </c>
      <c r="CV258" s="66" t="e">
        <f t="shared" si="323"/>
        <v>#N/A</v>
      </c>
      <c r="CW258" s="66" t="e">
        <f t="shared" si="323"/>
        <v>#N/A</v>
      </c>
      <c r="CX258" s="66" t="e">
        <f t="shared" si="323"/>
        <v>#N/A</v>
      </c>
      <c r="CY258" s="66">
        <f t="shared" si="323"/>
        <v>4.5</v>
      </c>
      <c r="CZ258" s="66" t="e">
        <f>IF(#REF!="",NA(),#REF!)</f>
        <v>#REF!</v>
      </c>
      <c r="DA258" s="66" t="e">
        <f>IF(#REF!="",NA(),#REF!)</f>
        <v>#REF!</v>
      </c>
      <c r="DB258" s="66" t="e">
        <f>IF(#REF!="",NA(),#REF!)</f>
        <v>#REF!</v>
      </c>
      <c r="DC258" s="66" t="e">
        <f>IF(#REF!="",NA(),#REF!)</f>
        <v>#REF!</v>
      </c>
      <c r="DD258" s="66" t="e">
        <f>IF(#REF!="",NA(),#REF!)</f>
        <v>#REF!</v>
      </c>
      <c r="DE258" s="66" t="e">
        <f>IF(#REF!="",NA(),#REF!)</f>
        <v>#REF!</v>
      </c>
      <c r="DF258" s="66" t="e">
        <f>IF(#REF!="",NA(),#REF!)</f>
        <v>#REF!</v>
      </c>
      <c r="DG258" s="66" t="e">
        <f>IF(#REF!="",NA(),#REF!)</f>
        <v>#REF!</v>
      </c>
      <c r="DH258" s="66" t="e">
        <f>IF(#REF!="",NA(),#REF!)</f>
        <v>#REF!</v>
      </c>
      <c r="DI258" s="66" t="e">
        <f>IF(#REF!="",NA(),#REF!)</f>
        <v>#REF!</v>
      </c>
      <c r="DJ258" s="66" t="e">
        <f>IF(#REF!="",NA(),#REF!)</f>
        <v>#REF!</v>
      </c>
      <c r="DK258" s="66" t="e">
        <f>IF(#REF!="",NA(),#REF!)</f>
        <v>#REF!</v>
      </c>
      <c r="DL258" s="66" t="e">
        <f>IF(#REF!="",NA(),#REF!)</f>
        <v>#REF!</v>
      </c>
      <c r="DM258" s="66" t="e">
        <f>IF(#REF!="",NA(),#REF!)</f>
        <v>#REF!</v>
      </c>
      <c r="DN258" s="66" t="e">
        <f>IF(#REF!="",NA(),#REF!)</f>
        <v>#REF!</v>
      </c>
      <c r="DO258" s="66" t="e">
        <f>IF(#REF!="",NA(),#REF!)</f>
        <v>#REF!</v>
      </c>
      <c r="DP258" s="66" t="e">
        <f>IF(#REF!="",NA(),#REF!)</f>
        <v>#REF!</v>
      </c>
      <c r="DQ258" s="66" t="e">
        <f>IF(#REF!="",NA(),#REF!)</f>
        <v>#REF!</v>
      </c>
      <c r="DR258" s="66" t="e">
        <f>IF(#REF!="",NA(),#REF!)</f>
        <v>#REF!</v>
      </c>
      <c r="DS258" s="66" t="e">
        <f>IF(#REF!="",NA(),#REF!)</f>
        <v>#REF!</v>
      </c>
      <c r="DT258" s="66" t="e">
        <f>IF(#REF!="",NA(),#REF!)</f>
        <v>#REF!</v>
      </c>
      <c r="DU258" s="66" t="e">
        <f>IF(#REF!="",NA(),#REF!)</f>
        <v>#REF!</v>
      </c>
      <c r="DV258" s="66" t="e">
        <f>IF(#REF!="",NA(),#REF!)</f>
        <v>#REF!</v>
      </c>
      <c r="DW258" s="66" t="e">
        <f>IF(#REF!="",NA(),#REF!)</f>
        <v>#REF!</v>
      </c>
      <c r="DX258" s="67" t="e">
        <f>IF(#REF!="",NA(),#REF!)</f>
        <v>#REF!</v>
      </c>
      <c r="DY258" s="304"/>
      <c r="DZ258" s="307"/>
      <c r="EA258" s="68"/>
      <c r="EB258" s="58" t="s">
        <v>70</v>
      </c>
      <c r="EC258" s="310"/>
      <c r="ED258" s="312"/>
      <c r="EE258" s="313"/>
      <c r="EF258" s="313"/>
      <c r="EG258" s="313"/>
      <c r="EH258" s="313"/>
      <c r="EI258" s="313"/>
      <c r="EJ258" s="53" t="str">
        <f t="shared" si="324"/>
        <v/>
      </c>
      <c r="EK258" s="53" t="str">
        <f t="shared" si="324"/>
        <v/>
      </c>
      <c r="EL258" s="70">
        <f t="shared" si="324"/>
        <v>5.5</v>
      </c>
      <c r="EM258" t="str">
        <f t="shared" si="324"/>
        <v/>
      </c>
      <c r="EN258" t="str">
        <f t="shared" si="324"/>
        <v/>
      </c>
      <c r="EO258">
        <f t="shared" si="316"/>
        <v>4.5999999999999996</v>
      </c>
      <c r="EP258" t="str">
        <f t="shared" si="316"/>
        <v/>
      </c>
      <c r="EQ258">
        <f t="shared" si="316"/>
        <v>4</v>
      </c>
      <c r="ER258" t="str">
        <f t="shared" si="316"/>
        <v/>
      </c>
      <c r="ES258" t="str">
        <f t="shared" si="316"/>
        <v/>
      </c>
      <c r="ET258" t="str">
        <f t="shared" si="316"/>
        <v/>
      </c>
      <c r="EU258" t="str">
        <f t="shared" si="316"/>
        <v/>
      </c>
      <c r="EV258">
        <f t="shared" si="316"/>
        <v>3.5</v>
      </c>
      <c r="EW258" t="str">
        <f t="shared" si="316"/>
        <v/>
      </c>
      <c r="EX258" t="str">
        <f t="shared" si="316"/>
        <v/>
      </c>
      <c r="EY258" t="str">
        <f t="shared" si="316"/>
        <v/>
      </c>
      <c r="EZ258" t="str">
        <f t="shared" si="316"/>
        <v/>
      </c>
      <c r="FA258" t="str">
        <f t="shared" si="316"/>
        <v/>
      </c>
      <c r="FB258" t="str">
        <f t="shared" si="316"/>
        <v/>
      </c>
      <c r="FC258">
        <f t="shared" si="316"/>
        <v>4.2</v>
      </c>
      <c r="FD258" t="str">
        <f t="shared" si="326"/>
        <v/>
      </c>
      <c r="FE258">
        <f t="shared" si="301"/>
        <v>5.9</v>
      </c>
      <c r="FF258" t="str">
        <f t="shared" si="301"/>
        <v/>
      </c>
      <c r="FG258">
        <f t="shared" si="301"/>
        <v>7.2</v>
      </c>
      <c r="FH258">
        <f t="shared" si="301"/>
        <v>8</v>
      </c>
      <c r="FI258" t="str">
        <f t="shared" si="301"/>
        <v/>
      </c>
      <c r="FJ258">
        <f t="shared" si="301"/>
        <v>7.5</v>
      </c>
      <c r="FK258" t="str">
        <f t="shared" si="301"/>
        <v/>
      </c>
      <c r="FL258" t="str">
        <f t="shared" si="301"/>
        <v/>
      </c>
      <c r="FM258" t="str">
        <f t="shared" si="301"/>
        <v/>
      </c>
      <c r="FN258" t="str">
        <f t="shared" si="301"/>
        <v/>
      </c>
      <c r="FO258" t="str">
        <f t="shared" si="301"/>
        <v/>
      </c>
      <c r="FP258" t="str">
        <f t="shared" si="292"/>
        <v/>
      </c>
      <c r="FQ258">
        <f t="shared" si="292"/>
        <v>5</v>
      </c>
      <c r="FR258" t="str">
        <f t="shared" si="292"/>
        <v/>
      </c>
      <c r="FS258" t="str">
        <f t="shared" si="292"/>
        <v/>
      </c>
      <c r="FT258">
        <f t="shared" si="292"/>
        <v>10.7</v>
      </c>
      <c r="FU258" t="str">
        <f t="shared" si="292"/>
        <v/>
      </c>
      <c r="FV258" t="str">
        <f t="shared" si="292"/>
        <v/>
      </c>
      <c r="FW258" t="str">
        <f t="shared" si="292"/>
        <v/>
      </c>
      <c r="FX258" t="str">
        <f t="shared" si="292"/>
        <v/>
      </c>
      <c r="FY258">
        <f t="shared" si="292"/>
        <v>3.7</v>
      </c>
      <c r="FZ258" t="str">
        <f t="shared" si="292"/>
        <v/>
      </c>
      <c r="GA258" t="str">
        <f t="shared" si="292"/>
        <v/>
      </c>
      <c r="GB258" t="str">
        <f t="shared" si="292"/>
        <v/>
      </c>
      <c r="GC258" t="str">
        <f t="shared" si="292"/>
        <v/>
      </c>
      <c r="GD258">
        <f t="shared" si="292"/>
        <v>4.5</v>
      </c>
      <c r="GE258" t="str">
        <f t="shared" si="325"/>
        <v/>
      </c>
      <c r="GF258" t="str">
        <f t="shared" si="325"/>
        <v/>
      </c>
      <c r="GG258" t="str">
        <f t="shared" si="325"/>
        <v/>
      </c>
      <c r="GH258" t="str">
        <f t="shared" si="293"/>
        <v/>
      </c>
      <c r="GI258" t="str">
        <f t="shared" si="293"/>
        <v/>
      </c>
      <c r="GJ258" t="str">
        <f t="shared" si="293"/>
        <v/>
      </c>
      <c r="GK258" t="str">
        <f t="shared" si="293"/>
        <v/>
      </c>
      <c r="GL258" t="str">
        <f t="shared" si="293"/>
        <v/>
      </c>
      <c r="GM258" t="str">
        <f t="shared" si="293"/>
        <v/>
      </c>
      <c r="GN258" t="str">
        <f t="shared" si="293"/>
        <v/>
      </c>
      <c r="GO258" t="str">
        <f t="shared" si="293"/>
        <v/>
      </c>
      <c r="GP258" t="str">
        <f t="shared" si="293"/>
        <v/>
      </c>
      <c r="GQ258" t="str">
        <f t="shared" si="246"/>
        <v/>
      </c>
      <c r="GR258" t="str">
        <f t="shared" si="246"/>
        <v/>
      </c>
      <c r="GS258" t="str">
        <f t="shared" si="246"/>
        <v/>
      </c>
      <c r="GT258" t="str">
        <f t="shared" si="246"/>
        <v/>
      </c>
      <c r="GU258" t="str">
        <f t="shared" si="246"/>
        <v/>
      </c>
      <c r="GV258" t="str">
        <f t="shared" si="273"/>
        <v/>
      </c>
      <c r="GW258" t="str">
        <f t="shared" si="273"/>
        <v/>
      </c>
      <c r="GX258" t="str">
        <f t="shared" si="273"/>
        <v/>
      </c>
      <c r="GY258" t="str">
        <f t="shared" si="273"/>
        <v/>
      </c>
      <c r="GZ258" t="str">
        <f t="shared" si="273"/>
        <v/>
      </c>
      <c r="HA258" t="str">
        <f t="shared" si="273"/>
        <v/>
      </c>
      <c r="HB258" t="str">
        <f t="shared" si="273"/>
        <v/>
      </c>
      <c r="HC258" s="71" t="str">
        <f t="shared" si="273"/>
        <v/>
      </c>
      <c r="HD258" s="313"/>
      <c r="HE258" s="313"/>
      <c r="HF258" s="313"/>
      <c r="HG258" s="313"/>
      <c r="HH258" s="313"/>
      <c r="HI258" s="316"/>
      <c r="HM258" s="70"/>
      <c r="KC258" s="71"/>
      <c r="KE258" s="318"/>
      <c r="KF258" s="72"/>
      <c r="KG258" s="72"/>
      <c r="KH258" s="73"/>
      <c r="KI258" s="74"/>
      <c r="KJ258" s="74"/>
      <c r="KK258" s="74"/>
      <c r="KL258" s="74"/>
      <c r="KM258" s="74"/>
      <c r="KN258" s="74"/>
      <c r="KO258" s="74"/>
      <c r="KP258" s="74"/>
      <c r="KQ258" s="74"/>
      <c r="KR258" s="74"/>
      <c r="KS258" s="74"/>
      <c r="KT258" s="74"/>
      <c r="KU258" s="74"/>
      <c r="KV258" s="74"/>
      <c r="KW258" s="74"/>
      <c r="KX258" s="74"/>
      <c r="KY258" s="74"/>
      <c r="KZ258" s="74"/>
      <c r="LA258" s="74"/>
      <c r="LB258" s="74"/>
      <c r="LC258" s="74"/>
      <c r="LD258" s="74"/>
      <c r="LE258" s="74"/>
      <c r="LF258" s="74"/>
      <c r="LG258" s="74"/>
      <c r="LH258" s="74"/>
      <c r="LI258" s="74"/>
      <c r="LJ258" s="74"/>
      <c r="LK258" s="74"/>
      <c r="LL258" s="74"/>
      <c r="LM258" s="74"/>
      <c r="LN258" s="74"/>
      <c r="LO258" s="74"/>
      <c r="LP258" s="74"/>
      <c r="LQ258" s="74"/>
      <c r="LR258" s="74"/>
      <c r="LS258" s="74"/>
      <c r="LT258" s="74"/>
      <c r="LU258" s="74"/>
      <c r="LV258" s="74"/>
      <c r="LW258" s="74"/>
      <c r="LX258" s="74"/>
      <c r="LY258" s="74"/>
      <c r="LZ258" s="74"/>
    </row>
    <row r="259" spans="1:444" ht="17" thickBot="1">
      <c r="A259" s="319"/>
      <c r="B259" s="307"/>
      <c r="C259" s="308"/>
      <c r="D259" s="308"/>
      <c r="E259" s="94" t="s">
        <v>3</v>
      </c>
      <c r="F259" s="311"/>
      <c r="G259" s="100"/>
      <c r="H259" s="100"/>
      <c r="I259" s="95">
        <v>73.5</v>
      </c>
      <c r="J259" s="79"/>
      <c r="K259" s="80"/>
      <c r="L259" s="79">
        <v>59.9</v>
      </c>
      <c r="M259" s="80"/>
      <c r="N259" s="79">
        <v>55.699999999999996</v>
      </c>
      <c r="O259" s="80"/>
      <c r="P259" s="80"/>
      <c r="Q259" s="80"/>
      <c r="R259" s="80"/>
      <c r="S259" s="79">
        <v>46.1</v>
      </c>
      <c r="T259" s="79"/>
      <c r="U259" s="79"/>
      <c r="V259" s="80"/>
      <c r="W259" s="80"/>
      <c r="X259" s="80"/>
      <c r="Y259" s="79"/>
      <c r="Z259" s="79">
        <v>41.599999999999994</v>
      </c>
      <c r="AA259" s="80"/>
      <c r="AB259" s="79">
        <v>33.999999999999993</v>
      </c>
      <c r="AC259" s="80"/>
      <c r="AD259" s="79">
        <v>26.79999999999999</v>
      </c>
      <c r="AE259" s="79">
        <v>15</v>
      </c>
      <c r="AF259" s="80"/>
      <c r="AG259" s="79">
        <v>32.700000000000003</v>
      </c>
      <c r="AH259" s="80"/>
      <c r="AI259" s="80"/>
      <c r="AJ259" s="79"/>
      <c r="AK259" s="96"/>
      <c r="AL259" s="96"/>
      <c r="AM259" s="96"/>
      <c r="AN259" s="97">
        <v>24.2</v>
      </c>
      <c r="AO259" s="96"/>
      <c r="AP259" s="96"/>
      <c r="AQ259" s="97">
        <v>38</v>
      </c>
      <c r="AR259" s="96"/>
      <c r="AS259" s="96"/>
      <c r="AT259" s="96"/>
      <c r="AU259" s="96"/>
      <c r="AV259" s="97">
        <v>13.4</v>
      </c>
      <c r="AW259" s="96"/>
      <c r="AX259" s="96"/>
      <c r="AY259" s="97"/>
      <c r="AZ259" s="97"/>
      <c r="BA259" s="98">
        <v>28.5</v>
      </c>
      <c r="BC259" s="319"/>
      <c r="BD259">
        <v>0</v>
      </c>
      <c r="BE259" s="84" t="e">
        <f t="shared" si="319"/>
        <v>#N/A</v>
      </c>
      <c r="BF259" s="84" t="e">
        <f t="shared" si="319"/>
        <v>#N/A</v>
      </c>
      <c r="BG259" s="84">
        <f t="shared" si="319"/>
        <v>73.5</v>
      </c>
      <c r="BH259" s="85" t="e">
        <f t="shared" si="319"/>
        <v>#N/A</v>
      </c>
      <c r="BI259" s="85" t="e">
        <f t="shared" si="319"/>
        <v>#N/A</v>
      </c>
      <c r="BJ259" s="85">
        <f t="shared" si="319"/>
        <v>59.9</v>
      </c>
      <c r="BK259" s="85" t="e">
        <f t="shared" si="320"/>
        <v>#N/A</v>
      </c>
      <c r="BL259" s="85">
        <f t="shared" si="320"/>
        <v>55.699999999999996</v>
      </c>
      <c r="BM259" s="85" t="e">
        <f t="shared" si="321"/>
        <v>#N/A</v>
      </c>
      <c r="BN259" s="85" t="e">
        <f t="shared" si="321"/>
        <v>#N/A</v>
      </c>
      <c r="BO259" s="85" t="e">
        <f t="shared" si="321"/>
        <v>#N/A</v>
      </c>
      <c r="BP259" s="85" t="e">
        <f t="shared" si="321"/>
        <v>#N/A</v>
      </c>
      <c r="BQ259" s="85">
        <f t="shared" si="321"/>
        <v>46.1</v>
      </c>
      <c r="BR259" s="85" t="e">
        <f t="shared" si="321"/>
        <v>#N/A</v>
      </c>
      <c r="BS259" s="85" t="e">
        <f t="shared" si="321"/>
        <v>#N/A</v>
      </c>
      <c r="BT259" s="85" t="e">
        <f t="shared" si="321"/>
        <v>#N/A</v>
      </c>
      <c r="BU259" s="85" t="e">
        <f t="shared" si="321"/>
        <v>#N/A</v>
      </c>
      <c r="BV259" s="85" t="e">
        <f t="shared" si="321"/>
        <v>#N/A</v>
      </c>
      <c r="BW259" s="85" t="e">
        <f t="shared" si="321"/>
        <v>#N/A</v>
      </c>
      <c r="BX259" s="85">
        <f t="shared" si="321"/>
        <v>41.599999999999994</v>
      </c>
      <c r="BY259" s="85" t="e">
        <f t="shared" si="321"/>
        <v>#N/A</v>
      </c>
      <c r="BZ259" s="85">
        <f t="shared" si="321"/>
        <v>33.999999999999993</v>
      </c>
      <c r="CA259" s="85" t="e">
        <f t="shared" si="321"/>
        <v>#N/A</v>
      </c>
      <c r="CB259" s="85">
        <f t="shared" si="321"/>
        <v>26.79999999999999</v>
      </c>
      <c r="CC259" s="85">
        <f t="shared" si="322"/>
        <v>15</v>
      </c>
      <c r="CD259" s="85" t="e">
        <f t="shared" si="322"/>
        <v>#N/A</v>
      </c>
      <c r="CE259" s="85">
        <f t="shared" si="322"/>
        <v>32.700000000000003</v>
      </c>
      <c r="CF259" s="85" t="e">
        <f t="shared" si="322"/>
        <v>#N/A</v>
      </c>
      <c r="CG259" s="85" t="e">
        <f t="shared" si="322"/>
        <v>#N/A</v>
      </c>
      <c r="CH259" s="85" t="e">
        <f t="shared" si="322"/>
        <v>#N/A</v>
      </c>
      <c r="CI259" s="85" t="e">
        <f t="shared" si="322"/>
        <v>#N/A</v>
      </c>
      <c r="CJ259" s="85" t="e">
        <f t="shared" si="322"/>
        <v>#N/A</v>
      </c>
      <c r="CK259" s="85" t="e">
        <f t="shared" si="322"/>
        <v>#N/A</v>
      </c>
      <c r="CL259" s="85">
        <f t="shared" si="322"/>
        <v>24.2</v>
      </c>
      <c r="CM259" s="85" t="e">
        <f t="shared" si="322"/>
        <v>#N/A</v>
      </c>
      <c r="CN259" s="85" t="e">
        <f t="shared" si="322"/>
        <v>#N/A</v>
      </c>
      <c r="CO259" s="85">
        <f t="shared" si="322"/>
        <v>38</v>
      </c>
      <c r="CP259" s="85" t="e">
        <f t="shared" si="322"/>
        <v>#N/A</v>
      </c>
      <c r="CQ259" s="85" t="e">
        <f t="shared" si="322"/>
        <v>#N/A</v>
      </c>
      <c r="CR259" s="85" t="e">
        <f t="shared" si="322"/>
        <v>#N/A</v>
      </c>
      <c r="CS259" s="85" t="e">
        <f t="shared" si="323"/>
        <v>#N/A</v>
      </c>
      <c r="CT259" s="85">
        <f t="shared" si="323"/>
        <v>13.4</v>
      </c>
      <c r="CU259" s="85" t="e">
        <f t="shared" si="323"/>
        <v>#N/A</v>
      </c>
      <c r="CV259" s="85" t="e">
        <f t="shared" si="323"/>
        <v>#N/A</v>
      </c>
      <c r="CW259" s="85" t="e">
        <f t="shared" si="323"/>
        <v>#N/A</v>
      </c>
      <c r="CX259" s="85" t="e">
        <f t="shared" si="323"/>
        <v>#N/A</v>
      </c>
      <c r="CY259" s="85">
        <f t="shared" si="323"/>
        <v>28.5</v>
      </c>
      <c r="CZ259" s="85" t="e">
        <f>IF(#REF!="",NA(),#REF!)</f>
        <v>#REF!</v>
      </c>
      <c r="DA259" s="85" t="e">
        <f>IF(#REF!="",NA(),#REF!)</f>
        <v>#REF!</v>
      </c>
      <c r="DB259" s="85" t="e">
        <f>IF(#REF!="",NA(),#REF!)</f>
        <v>#REF!</v>
      </c>
      <c r="DC259" s="85" t="e">
        <f>IF(#REF!="",NA(),#REF!)</f>
        <v>#REF!</v>
      </c>
      <c r="DD259" s="85" t="e">
        <f>IF(#REF!="",NA(),#REF!)</f>
        <v>#REF!</v>
      </c>
      <c r="DE259" s="85" t="e">
        <f>IF(#REF!="",NA(),#REF!)</f>
        <v>#REF!</v>
      </c>
      <c r="DF259" s="85" t="e">
        <f>IF(#REF!="",NA(),#REF!)</f>
        <v>#REF!</v>
      </c>
      <c r="DG259" s="85" t="e">
        <f>IF(#REF!="",NA(),#REF!)</f>
        <v>#REF!</v>
      </c>
      <c r="DH259" s="85" t="e">
        <f>IF(#REF!="",NA(),#REF!)</f>
        <v>#REF!</v>
      </c>
      <c r="DI259" s="85" t="e">
        <f>IF(#REF!="",NA(),#REF!)</f>
        <v>#REF!</v>
      </c>
      <c r="DJ259" s="85" t="e">
        <f>IF(#REF!="",NA(),#REF!)</f>
        <v>#REF!</v>
      </c>
      <c r="DK259" s="85" t="e">
        <f>IF(#REF!="",NA(),#REF!)</f>
        <v>#REF!</v>
      </c>
      <c r="DL259" s="85" t="e">
        <f>IF(#REF!="",NA(),#REF!)</f>
        <v>#REF!</v>
      </c>
      <c r="DM259" s="85" t="e">
        <f>IF(#REF!="",NA(),#REF!)</f>
        <v>#REF!</v>
      </c>
      <c r="DN259" s="85" t="e">
        <f>IF(#REF!="",NA(),#REF!)</f>
        <v>#REF!</v>
      </c>
      <c r="DO259" s="85" t="e">
        <f>IF(#REF!="",NA(),#REF!)</f>
        <v>#REF!</v>
      </c>
      <c r="DP259" s="85" t="e">
        <f>IF(#REF!="",NA(),#REF!)</f>
        <v>#REF!</v>
      </c>
      <c r="DQ259" s="85" t="e">
        <f>IF(#REF!="",NA(),#REF!)</f>
        <v>#REF!</v>
      </c>
      <c r="DR259" s="85" t="e">
        <f>IF(#REF!="",NA(),#REF!)</f>
        <v>#REF!</v>
      </c>
      <c r="DS259" s="85" t="e">
        <f>IF(#REF!="",NA(),#REF!)</f>
        <v>#REF!</v>
      </c>
      <c r="DT259" s="85" t="e">
        <f>IF(#REF!="",NA(),#REF!)</f>
        <v>#REF!</v>
      </c>
      <c r="DU259" s="85" t="e">
        <f>IF(#REF!="",NA(),#REF!)</f>
        <v>#REF!</v>
      </c>
      <c r="DV259" s="85" t="e">
        <f>IF(#REF!="",NA(),#REF!)</f>
        <v>#REF!</v>
      </c>
      <c r="DW259" s="85" t="e">
        <f>IF(#REF!="",NA(),#REF!)</f>
        <v>#REF!</v>
      </c>
      <c r="DX259" s="86" t="e">
        <f>IF(#REF!="",NA(),#REF!)</f>
        <v>#REF!</v>
      </c>
      <c r="DY259" s="305"/>
      <c r="DZ259" s="308"/>
      <c r="EA259" s="87"/>
      <c r="EB259" s="58" t="s">
        <v>3</v>
      </c>
      <c r="EC259" s="311"/>
      <c r="ED259" s="312"/>
      <c r="EE259" s="313"/>
      <c r="EF259" s="313"/>
      <c r="EG259" s="313"/>
      <c r="EH259" s="313"/>
      <c r="EI259" s="313"/>
      <c r="EJ259" s="53" t="str">
        <f t="shared" si="324"/>
        <v/>
      </c>
      <c r="EK259" s="53" t="str">
        <f t="shared" si="324"/>
        <v/>
      </c>
      <c r="EL259" s="88">
        <f t="shared" si="324"/>
        <v>73.5</v>
      </c>
      <c r="EM259" s="89" t="str">
        <f t="shared" si="324"/>
        <v/>
      </c>
      <c r="EN259" s="89" t="str">
        <f t="shared" si="324"/>
        <v/>
      </c>
      <c r="EO259" s="89">
        <f t="shared" si="316"/>
        <v>59.9</v>
      </c>
      <c r="EP259" s="89" t="str">
        <f t="shared" si="316"/>
        <v/>
      </c>
      <c r="EQ259" s="89">
        <f t="shared" si="316"/>
        <v>55.699999999999996</v>
      </c>
      <c r="ER259" s="89" t="str">
        <f t="shared" si="316"/>
        <v/>
      </c>
      <c r="ES259" s="89" t="str">
        <f t="shared" si="316"/>
        <v/>
      </c>
      <c r="ET259" s="89" t="str">
        <f t="shared" si="316"/>
        <v/>
      </c>
      <c r="EU259" s="89" t="str">
        <f t="shared" si="316"/>
        <v/>
      </c>
      <c r="EV259" s="89">
        <f t="shared" si="316"/>
        <v>46.1</v>
      </c>
      <c r="EW259" s="89" t="str">
        <f t="shared" si="316"/>
        <v/>
      </c>
      <c r="EX259" s="89" t="str">
        <f t="shared" si="316"/>
        <v/>
      </c>
      <c r="EY259" s="89" t="str">
        <f t="shared" si="316"/>
        <v/>
      </c>
      <c r="EZ259" s="89" t="str">
        <f t="shared" si="316"/>
        <v/>
      </c>
      <c r="FA259" s="89" t="str">
        <f t="shared" si="316"/>
        <v/>
      </c>
      <c r="FB259" s="89" t="str">
        <f t="shared" si="316"/>
        <v/>
      </c>
      <c r="FC259" s="89">
        <f t="shared" si="316"/>
        <v>41.599999999999994</v>
      </c>
      <c r="FD259" s="89" t="str">
        <f t="shared" si="326"/>
        <v/>
      </c>
      <c r="FE259" s="89">
        <f t="shared" si="301"/>
        <v>33.999999999999993</v>
      </c>
      <c r="FF259" s="89" t="str">
        <f t="shared" si="301"/>
        <v/>
      </c>
      <c r="FG259" s="89">
        <f t="shared" si="301"/>
        <v>26.79999999999999</v>
      </c>
      <c r="FH259" s="89">
        <f t="shared" si="301"/>
        <v>15</v>
      </c>
      <c r="FI259" s="89" t="str">
        <f t="shared" si="301"/>
        <v/>
      </c>
      <c r="FJ259" s="89">
        <f t="shared" si="301"/>
        <v>32.700000000000003</v>
      </c>
      <c r="FK259" s="89" t="str">
        <f t="shared" si="301"/>
        <v/>
      </c>
      <c r="FL259" s="89" t="str">
        <f t="shared" si="301"/>
        <v/>
      </c>
      <c r="FM259" s="89" t="str">
        <f t="shared" si="301"/>
        <v/>
      </c>
      <c r="FN259" s="89" t="str">
        <f t="shared" si="301"/>
        <v/>
      </c>
      <c r="FO259" s="89" t="str">
        <f t="shared" si="301"/>
        <v/>
      </c>
      <c r="FP259" s="89" t="str">
        <f t="shared" si="292"/>
        <v/>
      </c>
      <c r="FQ259" s="89">
        <f t="shared" si="292"/>
        <v>24.2</v>
      </c>
      <c r="FR259" s="89" t="str">
        <f t="shared" si="292"/>
        <v/>
      </c>
      <c r="FS259" s="89" t="str">
        <f t="shared" si="292"/>
        <v/>
      </c>
      <c r="FT259" s="89">
        <f t="shared" si="292"/>
        <v>38</v>
      </c>
      <c r="FU259" s="89" t="str">
        <f t="shared" si="292"/>
        <v/>
      </c>
      <c r="FV259" s="89" t="str">
        <f t="shared" si="292"/>
        <v/>
      </c>
      <c r="FW259" s="89" t="str">
        <f t="shared" si="292"/>
        <v/>
      </c>
      <c r="FX259" s="89" t="str">
        <f t="shared" si="292"/>
        <v/>
      </c>
      <c r="FY259" s="89">
        <f t="shared" si="292"/>
        <v>13.4</v>
      </c>
      <c r="FZ259" s="89" t="str">
        <f t="shared" si="292"/>
        <v/>
      </c>
      <c r="GA259" s="89" t="str">
        <f t="shared" si="292"/>
        <v/>
      </c>
      <c r="GB259" s="89" t="str">
        <f t="shared" si="292"/>
        <v/>
      </c>
      <c r="GC259" s="89" t="str">
        <f t="shared" si="292"/>
        <v/>
      </c>
      <c r="GD259" s="89">
        <f t="shared" si="292"/>
        <v>28.5</v>
      </c>
      <c r="GE259" s="89" t="str">
        <f t="shared" si="325"/>
        <v/>
      </c>
      <c r="GF259" s="89" t="str">
        <f t="shared" si="325"/>
        <v/>
      </c>
      <c r="GG259" s="89" t="str">
        <f t="shared" si="325"/>
        <v/>
      </c>
      <c r="GH259" s="89" t="str">
        <f t="shared" si="293"/>
        <v/>
      </c>
      <c r="GI259" s="89" t="str">
        <f t="shared" si="293"/>
        <v/>
      </c>
      <c r="GJ259" s="89" t="str">
        <f t="shared" si="293"/>
        <v/>
      </c>
      <c r="GK259" s="89" t="str">
        <f t="shared" si="293"/>
        <v/>
      </c>
      <c r="GL259" s="89" t="str">
        <f t="shared" si="293"/>
        <v/>
      </c>
      <c r="GM259" s="89" t="str">
        <f t="shared" si="293"/>
        <v/>
      </c>
      <c r="GN259" s="89" t="str">
        <f t="shared" si="293"/>
        <v/>
      </c>
      <c r="GO259" s="89" t="str">
        <f t="shared" si="293"/>
        <v/>
      </c>
      <c r="GP259" s="89" t="str">
        <f t="shared" si="293"/>
        <v/>
      </c>
      <c r="GQ259" s="89" t="str">
        <f t="shared" si="246"/>
        <v/>
      </c>
      <c r="GR259" s="89" t="str">
        <f t="shared" si="246"/>
        <v/>
      </c>
      <c r="GS259" s="89" t="str">
        <f t="shared" si="246"/>
        <v/>
      </c>
      <c r="GT259" s="89" t="str">
        <f t="shared" si="246"/>
        <v/>
      </c>
      <c r="GU259" s="89" t="str">
        <f t="shared" si="246"/>
        <v/>
      </c>
      <c r="GV259" s="89" t="str">
        <f t="shared" si="273"/>
        <v/>
      </c>
      <c r="GW259" s="89" t="str">
        <f t="shared" si="273"/>
        <v/>
      </c>
      <c r="GX259" s="89" t="str">
        <f t="shared" si="273"/>
        <v/>
      </c>
      <c r="GY259" s="89" t="str">
        <f t="shared" si="273"/>
        <v/>
      </c>
      <c r="GZ259" s="89" t="str">
        <f t="shared" si="273"/>
        <v/>
      </c>
      <c r="HA259" s="89" t="str">
        <f t="shared" si="273"/>
        <v/>
      </c>
      <c r="HB259" s="89" t="str">
        <f t="shared" si="273"/>
        <v/>
      </c>
      <c r="HC259" s="90" t="str">
        <f t="shared" si="273"/>
        <v/>
      </c>
      <c r="HD259" s="313"/>
      <c r="HE259" s="313"/>
      <c r="HF259" s="313"/>
      <c r="HG259" s="313"/>
      <c r="HH259" s="313"/>
      <c r="HI259" s="316"/>
      <c r="HM259" s="88"/>
      <c r="HN259" s="89"/>
      <c r="HO259" s="89"/>
      <c r="HP259" s="89"/>
      <c r="HQ259" s="89"/>
      <c r="HR259" s="89"/>
      <c r="HS259" s="89"/>
      <c r="HT259" s="89"/>
      <c r="HU259" s="89"/>
      <c r="HV259" s="89"/>
      <c r="HW259" s="89"/>
      <c r="HX259" s="89"/>
      <c r="HY259" s="89"/>
      <c r="HZ259" s="89"/>
      <c r="IA259" s="89"/>
      <c r="IB259" s="89"/>
      <c r="IC259" s="89"/>
      <c r="ID259" s="89"/>
      <c r="IE259" s="89"/>
      <c r="IF259" s="89"/>
      <c r="IG259" s="89"/>
      <c r="IH259" s="89"/>
      <c r="II259" s="89"/>
      <c r="IJ259" s="89"/>
      <c r="IK259" s="89"/>
      <c r="IL259" s="89"/>
      <c r="IM259" s="89"/>
      <c r="IN259" s="89"/>
      <c r="IO259" s="89"/>
      <c r="IP259" s="89"/>
      <c r="IQ259" s="89"/>
      <c r="IR259" s="89"/>
      <c r="IS259" s="89"/>
      <c r="IT259" s="89"/>
      <c r="IU259" s="89"/>
      <c r="IV259" s="89"/>
      <c r="IW259" s="89"/>
      <c r="IX259" s="89"/>
      <c r="IY259" s="89"/>
      <c r="IZ259" s="89"/>
      <c r="JA259" s="89"/>
      <c r="JB259" s="89"/>
      <c r="JC259" s="89"/>
      <c r="JD259" s="89"/>
      <c r="JE259" s="89"/>
      <c r="JF259" s="89"/>
      <c r="JG259" s="89"/>
      <c r="JH259" s="89"/>
      <c r="JI259" s="89"/>
      <c r="JJ259" s="89"/>
      <c r="JK259" s="89"/>
      <c r="JL259" s="89"/>
      <c r="JM259" s="89"/>
      <c r="JN259" s="89"/>
      <c r="JO259" s="89"/>
      <c r="JP259" s="89"/>
      <c r="JQ259" s="89"/>
      <c r="JR259" s="89"/>
      <c r="JS259" s="89"/>
      <c r="JT259" s="89"/>
      <c r="JU259" s="89"/>
      <c r="JV259" s="89"/>
      <c r="JW259" s="89"/>
      <c r="JX259" s="89"/>
      <c r="JY259" s="89"/>
      <c r="JZ259" s="89"/>
      <c r="KA259" s="89"/>
      <c r="KB259" s="89"/>
      <c r="KC259" s="90"/>
      <c r="KE259" s="318"/>
      <c r="KF259" s="91"/>
      <c r="KG259" s="91"/>
      <c r="KH259" s="92"/>
      <c r="KI259" s="93"/>
      <c r="KJ259" s="93"/>
      <c r="KK259" s="93"/>
      <c r="KL259" s="93"/>
      <c r="KM259" s="93"/>
      <c r="KN259" s="93"/>
      <c r="KO259" s="93"/>
      <c r="KP259" s="93"/>
      <c r="KQ259" s="93"/>
      <c r="KR259" s="93"/>
      <c r="KS259" s="93"/>
      <c r="KT259" s="93"/>
      <c r="KU259" s="93"/>
      <c r="KV259" s="93"/>
      <c r="KW259" s="93"/>
      <c r="KX259" s="93"/>
      <c r="KY259" s="93"/>
      <c r="KZ259" s="93"/>
      <c r="LA259" s="93"/>
      <c r="LB259" s="93"/>
      <c r="LC259" s="93"/>
      <c r="LD259" s="93"/>
      <c r="LE259" s="93"/>
      <c r="LF259" s="93"/>
      <c r="LG259" s="93"/>
      <c r="LH259" s="93"/>
      <c r="LI259" s="93"/>
      <c r="LJ259" s="93"/>
      <c r="LK259" s="93"/>
      <c r="LL259" s="93"/>
      <c r="LM259" s="93"/>
      <c r="LN259" s="93"/>
      <c r="LO259" s="93"/>
      <c r="LP259" s="93"/>
      <c r="LQ259" s="93"/>
      <c r="LR259" s="93"/>
      <c r="LS259" s="93"/>
      <c r="LT259" s="93"/>
      <c r="LU259" s="93"/>
      <c r="LV259" s="93"/>
      <c r="LW259" s="93"/>
      <c r="LX259" s="93"/>
      <c r="LY259" s="93"/>
      <c r="LZ259" s="93"/>
    </row>
    <row r="260" spans="1:444" ht="15" customHeight="1" thickBot="1">
      <c r="A260" s="319"/>
      <c r="B260" s="307"/>
      <c r="C260" s="306">
        <f ca="1">_xlfn.DAYS(TODAY(),F260)</f>
        <v>2601</v>
      </c>
      <c r="D260" s="306" t="s">
        <v>134</v>
      </c>
      <c r="E260" s="41" t="s">
        <v>65</v>
      </c>
      <c r="F260" s="309">
        <v>42831</v>
      </c>
      <c r="G260" s="99"/>
      <c r="H260" s="99"/>
      <c r="I260" s="43">
        <v>108</v>
      </c>
      <c r="J260" s="44"/>
      <c r="K260" s="45"/>
      <c r="L260" s="44">
        <v>225</v>
      </c>
      <c r="M260" s="45"/>
      <c r="N260" s="44">
        <v>95</v>
      </c>
      <c r="O260" s="45"/>
      <c r="P260" s="45"/>
      <c r="Q260" s="45"/>
      <c r="R260" s="45"/>
      <c r="S260" s="44">
        <v>188</v>
      </c>
      <c r="T260" s="44"/>
      <c r="U260" s="44"/>
      <c r="V260" s="45"/>
      <c r="W260" s="45"/>
      <c r="X260" s="45"/>
      <c r="Y260" s="44"/>
      <c r="Z260" s="44">
        <v>145</v>
      </c>
      <c r="AA260" s="45"/>
      <c r="AB260" s="44">
        <v>37</v>
      </c>
      <c r="AC260" s="45"/>
      <c r="AD260" s="44">
        <v>40</v>
      </c>
      <c r="AE260" s="44">
        <v>29</v>
      </c>
      <c r="AF260" s="45"/>
      <c r="AG260" s="44">
        <v>7</v>
      </c>
      <c r="AH260" s="45"/>
      <c r="AI260" s="45"/>
      <c r="AJ260" s="44"/>
      <c r="AK260" s="46"/>
      <c r="AL260" s="46"/>
      <c r="AM260" s="46"/>
      <c r="AN260" s="47">
        <v>12</v>
      </c>
      <c r="AO260" s="46"/>
      <c r="AP260" s="46"/>
      <c r="AQ260" s="47">
        <v>1</v>
      </c>
      <c r="AR260" s="46"/>
      <c r="AS260" s="46"/>
      <c r="AT260" s="46"/>
      <c r="AU260" s="46"/>
      <c r="AV260" s="47">
        <v>1</v>
      </c>
      <c r="AW260" s="46"/>
      <c r="AX260" s="46"/>
      <c r="AY260" s="47"/>
      <c r="AZ260" s="47"/>
      <c r="BA260" s="48">
        <v>1</v>
      </c>
      <c r="BC260" s="319"/>
      <c r="BD260">
        <v>0</v>
      </c>
      <c r="BE260" s="49" t="e">
        <f t="shared" si="319"/>
        <v>#N/A</v>
      </c>
      <c r="BF260" s="49" t="e">
        <f t="shared" si="319"/>
        <v>#N/A</v>
      </c>
      <c r="BG260" s="49">
        <f t="shared" si="319"/>
        <v>108</v>
      </c>
      <c r="BH260" s="50" t="e">
        <f t="shared" si="319"/>
        <v>#N/A</v>
      </c>
      <c r="BI260" s="50" t="e">
        <f t="shared" si="319"/>
        <v>#N/A</v>
      </c>
      <c r="BJ260" s="50">
        <f t="shared" si="319"/>
        <v>225</v>
      </c>
      <c r="BK260" s="50" t="e">
        <f t="shared" si="320"/>
        <v>#N/A</v>
      </c>
      <c r="BL260" s="50">
        <f t="shared" si="320"/>
        <v>95</v>
      </c>
      <c r="BM260" s="50" t="e">
        <f t="shared" si="321"/>
        <v>#N/A</v>
      </c>
      <c r="BN260" s="50" t="e">
        <f t="shared" si="321"/>
        <v>#N/A</v>
      </c>
      <c r="BO260" s="50" t="e">
        <f t="shared" si="321"/>
        <v>#N/A</v>
      </c>
      <c r="BP260" s="50" t="e">
        <f t="shared" si="321"/>
        <v>#N/A</v>
      </c>
      <c r="BQ260" s="50">
        <f t="shared" si="321"/>
        <v>188</v>
      </c>
      <c r="BR260" s="50" t="e">
        <f t="shared" si="321"/>
        <v>#N/A</v>
      </c>
      <c r="BS260" s="50" t="e">
        <f t="shared" si="321"/>
        <v>#N/A</v>
      </c>
      <c r="BT260" s="50" t="e">
        <f t="shared" si="321"/>
        <v>#N/A</v>
      </c>
      <c r="BU260" s="50" t="e">
        <f t="shared" si="321"/>
        <v>#N/A</v>
      </c>
      <c r="BV260" s="50" t="e">
        <f t="shared" si="321"/>
        <v>#N/A</v>
      </c>
      <c r="BW260" s="50" t="e">
        <f t="shared" si="321"/>
        <v>#N/A</v>
      </c>
      <c r="BX260" s="50">
        <f t="shared" si="321"/>
        <v>145</v>
      </c>
      <c r="BY260" s="50" t="e">
        <f t="shared" si="321"/>
        <v>#N/A</v>
      </c>
      <c r="BZ260" s="50">
        <f t="shared" si="321"/>
        <v>37</v>
      </c>
      <c r="CA260" s="50" t="e">
        <f t="shared" si="321"/>
        <v>#N/A</v>
      </c>
      <c r="CB260" s="50">
        <f t="shared" si="321"/>
        <v>40</v>
      </c>
      <c r="CC260" s="50">
        <f t="shared" si="322"/>
        <v>29</v>
      </c>
      <c r="CD260" s="50" t="e">
        <f t="shared" si="322"/>
        <v>#N/A</v>
      </c>
      <c r="CE260" s="50">
        <f t="shared" si="322"/>
        <v>7</v>
      </c>
      <c r="CF260" s="50" t="e">
        <f t="shared" si="322"/>
        <v>#N/A</v>
      </c>
      <c r="CG260" s="50" t="e">
        <f t="shared" si="322"/>
        <v>#N/A</v>
      </c>
      <c r="CH260" s="50" t="e">
        <f t="shared" si="322"/>
        <v>#N/A</v>
      </c>
      <c r="CI260" s="50" t="e">
        <f t="shared" si="322"/>
        <v>#N/A</v>
      </c>
      <c r="CJ260" s="50" t="e">
        <f t="shared" si="322"/>
        <v>#N/A</v>
      </c>
      <c r="CK260" s="50" t="e">
        <f t="shared" si="322"/>
        <v>#N/A</v>
      </c>
      <c r="CL260" s="50">
        <f t="shared" si="322"/>
        <v>12</v>
      </c>
      <c r="CM260" s="50" t="e">
        <f t="shared" si="322"/>
        <v>#N/A</v>
      </c>
      <c r="CN260" s="50" t="e">
        <f t="shared" si="322"/>
        <v>#N/A</v>
      </c>
      <c r="CO260" s="50">
        <f t="shared" si="322"/>
        <v>1</v>
      </c>
      <c r="CP260" s="50" t="e">
        <f t="shared" si="322"/>
        <v>#N/A</v>
      </c>
      <c r="CQ260" s="50" t="e">
        <f t="shared" si="322"/>
        <v>#N/A</v>
      </c>
      <c r="CR260" s="50" t="e">
        <f t="shared" si="322"/>
        <v>#N/A</v>
      </c>
      <c r="CS260" s="50" t="e">
        <f t="shared" si="323"/>
        <v>#N/A</v>
      </c>
      <c r="CT260" s="50">
        <f t="shared" si="323"/>
        <v>1</v>
      </c>
      <c r="CU260" s="50" t="e">
        <f t="shared" si="323"/>
        <v>#N/A</v>
      </c>
      <c r="CV260" s="50" t="e">
        <f t="shared" si="323"/>
        <v>#N/A</v>
      </c>
      <c r="CW260" s="50" t="e">
        <f t="shared" si="323"/>
        <v>#N/A</v>
      </c>
      <c r="CX260" s="50" t="e">
        <f t="shared" si="323"/>
        <v>#N/A</v>
      </c>
      <c r="CY260" s="50">
        <f t="shared" si="323"/>
        <v>1</v>
      </c>
      <c r="CZ260" s="50" t="e">
        <f>IF(#REF!="",NA(),#REF!)</f>
        <v>#REF!</v>
      </c>
      <c r="DA260" s="50" t="e">
        <f>IF(#REF!="",NA(),#REF!)</f>
        <v>#REF!</v>
      </c>
      <c r="DB260" s="50" t="e">
        <f>IF(#REF!="",NA(),#REF!)</f>
        <v>#REF!</v>
      </c>
      <c r="DC260" s="50" t="e">
        <f>IF(#REF!="",NA(),#REF!)</f>
        <v>#REF!</v>
      </c>
      <c r="DD260" s="50" t="e">
        <f>IF(#REF!="",NA(),#REF!)</f>
        <v>#REF!</v>
      </c>
      <c r="DE260" s="50" t="e">
        <f>IF(#REF!="",NA(),#REF!)</f>
        <v>#REF!</v>
      </c>
      <c r="DF260" s="50" t="e">
        <f>IF(#REF!="",NA(),#REF!)</f>
        <v>#REF!</v>
      </c>
      <c r="DG260" s="50" t="e">
        <f>IF(#REF!="",NA(),#REF!)</f>
        <v>#REF!</v>
      </c>
      <c r="DH260" s="50" t="e">
        <f>IF(#REF!="",NA(),#REF!)</f>
        <v>#REF!</v>
      </c>
      <c r="DI260" s="50" t="e">
        <f>IF(#REF!="",NA(),#REF!)</f>
        <v>#REF!</v>
      </c>
      <c r="DJ260" s="50" t="e">
        <f>IF(#REF!="",NA(),#REF!)</f>
        <v>#REF!</v>
      </c>
      <c r="DK260" s="50" t="e">
        <f>IF(#REF!="",NA(),#REF!)</f>
        <v>#REF!</v>
      </c>
      <c r="DL260" s="50" t="e">
        <f>IF(#REF!="",NA(),#REF!)</f>
        <v>#REF!</v>
      </c>
      <c r="DM260" s="50" t="e">
        <f>IF(#REF!="",NA(),#REF!)</f>
        <v>#REF!</v>
      </c>
      <c r="DN260" s="50" t="e">
        <f>IF(#REF!="",NA(),#REF!)</f>
        <v>#REF!</v>
      </c>
      <c r="DO260" s="50" t="e">
        <f>IF(#REF!="",NA(),#REF!)</f>
        <v>#REF!</v>
      </c>
      <c r="DP260" s="50" t="e">
        <f>IF(#REF!="",NA(),#REF!)</f>
        <v>#REF!</v>
      </c>
      <c r="DQ260" s="50" t="e">
        <f>IF(#REF!="",NA(),#REF!)</f>
        <v>#REF!</v>
      </c>
      <c r="DR260" s="50" t="e">
        <f>IF(#REF!="",NA(),#REF!)</f>
        <v>#REF!</v>
      </c>
      <c r="DS260" s="50" t="e">
        <f>IF(#REF!="",NA(),#REF!)</f>
        <v>#REF!</v>
      </c>
      <c r="DT260" s="50" t="e">
        <f>IF(#REF!="",NA(),#REF!)</f>
        <v>#REF!</v>
      </c>
      <c r="DU260" s="50" t="e">
        <f>IF(#REF!="",NA(),#REF!)</f>
        <v>#REF!</v>
      </c>
      <c r="DV260" s="50" t="e">
        <f>IF(#REF!="",NA(),#REF!)</f>
        <v>#REF!</v>
      </c>
      <c r="DW260" s="50" t="e">
        <f>IF(#REF!="",NA(),#REF!)</f>
        <v>#REF!</v>
      </c>
      <c r="DX260" s="51" t="e">
        <f>IF(#REF!="",NA(),#REF!)</f>
        <v>#REF!</v>
      </c>
      <c r="DY260" s="303">
        <f ca="1">_xlfn.DAYS(TODAY(),EC260)</f>
        <v>2601</v>
      </c>
      <c r="DZ260" s="306" t="s">
        <v>134</v>
      </c>
      <c r="EA260" s="52">
        <f t="shared" ref="EA260" si="330">SUM(EL260:HC260)</f>
        <v>889</v>
      </c>
      <c r="EB260" s="41" t="s">
        <v>65</v>
      </c>
      <c r="EC260" s="309">
        <v>42831</v>
      </c>
      <c r="ED260" s="312"/>
      <c r="EE260" s="313"/>
      <c r="EF260" s="313"/>
      <c r="EG260" s="313"/>
      <c r="EH260" s="313"/>
      <c r="EI260" s="313"/>
      <c r="EJ260" s="53" t="str">
        <f t="shared" si="324"/>
        <v/>
      </c>
      <c r="EK260" s="53" t="str">
        <f t="shared" si="324"/>
        <v/>
      </c>
      <c r="EL260" s="53">
        <f t="shared" si="324"/>
        <v>108</v>
      </c>
      <c r="EM260" s="54" t="str">
        <f t="shared" si="324"/>
        <v/>
      </c>
      <c r="EN260" s="54" t="str">
        <f t="shared" si="324"/>
        <v/>
      </c>
      <c r="EO260" s="54">
        <f t="shared" si="316"/>
        <v>225</v>
      </c>
      <c r="EP260" s="54" t="str">
        <f t="shared" si="316"/>
        <v/>
      </c>
      <c r="EQ260" s="54">
        <f t="shared" si="316"/>
        <v>95</v>
      </c>
      <c r="ER260" s="54" t="str">
        <f t="shared" si="316"/>
        <v/>
      </c>
      <c r="ES260" s="54" t="str">
        <f t="shared" si="316"/>
        <v/>
      </c>
      <c r="ET260" s="54" t="str">
        <f t="shared" si="316"/>
        <v/>
      </c>
      <c r="EU260" s="54" t="str">
        <f t="shared" si="316"/>
        <v/>
      </c>
      <c r="EV260" s="54">
        <f t="shared" si="316"/>
        <v>188</v>
      </c>
      <c r="EW260" s="54" t="str">
        <f t="shared" si="316"/>
        <v/>
      </c>
      <c r="EX260" s="54" t="str">
        <f t="shared" si="316"/>
        <v/>
      </c>
      <c r="EY260" s="54" t="str">
        <f t="shared" si="316"/>
        <v/>
      </c>
      <c r="EZ260" s="54" t="str">
        <f t="shared" si="316"/>
        <v/>
      </c>
      <c r="FA260" s="54" t="str">
        <f t="shared" si="316"/>
        <v/>
      </c>
      <c r="FB260" s="54" t="str">
        <f t="shared" si="316"/>
        <v/>
      </c>
      <c r="FC260" s="54">
        <f t="shared" si="316"/>
        <v>145</v>
      </c>
      <c r="FD260" s="54" t="str">
        <f t="shared" si="326"/>
        <v/>
      </c>
      <c r="FE260" s="54">
        <f t="shared" si="301"/>
        <v>37</v>
      </c>
      <c r="FF260" s="54" t="str">
        <f t="shared" si="301"/>
        <v/>
      </c>
      <c r="FG260" s="54">
        <f t="shared" si="301"/>
        <v>40</v>
      </c>
      <c r="FH260" s="54">
        <f t="shared" si="301"/>
        <v>29</v>
      </c>
      <c r="FI260" s="54" t="str">
        <f t="shared" si="301"/>
        <v/>
      </c>
      <c r="FJ260" s="54">
        <f t="shared" si="301"/>
        <v>7</v>
      </c>
      <c r="FK260" s="54" t="str">
        <f t="shared" si="301"/>
        <v/>
      </c>
      <c r="FL260" s="54" t="str">
        <f t="shared" si="301"/>
        <v/>
      </c>
      <c r="FM260" s="54" t="str">
        <f t="shared" si="301"/>
        <v/>
      </c>
      <c r="FN260" s="54" t="str">
        <f t="shared" si="301"/>
        <v/>
      </c>
      <c r="FO260" s="54" t="str">
        <f t="shared" si="301"/>
        <v/>
      </c>
      <c r="FP260" s="54" t="str">
        <f t="shared" si="292"/>
        <v/>
      </c>
      <c r="FQ260" s="54">
        <f t="shared" si="292"/>
        <v>12</v>
      </c>
      <c r="FR260" s="54" t="str">
        <f t="shared" si="292"/>
        <v/>
      </c>
      <c r="FS260" s="54" t="str">
        <f t="shared" si="292"/>
        <v/>
      </c>
      <c r="FT260" s="54">
        <f t="shared" si="292"/>
        <v>1</v>
      </c>
      <c r="FU260" s="54" t="str">
        <f t="shared" si="292"/>
        <v/>
      </c>
      <c r="FV260" s="54" t="str">
        <f t="shared" si="292"/>
        <v/>
      </c>
      <c r="FW260" s="54" t="str">
        <f t="shared" si="292"/>
        <v/>
      </c>
      <c r="FX260" s="54" t="str">
        <f t="shared" si="292"/>
        <v/>
      </c>
      <c r="FY260" s="54">
        <f t="shared" si="292"/>
        <v>1</v>
      </c>
      <c r="FZ260" s="54" t="str">
        <f t="shared" si="292"/>
        <v/>
      </c>
      <c r="GA260" s="54" t="str">
        <f t="shared" si="292"/>
        <v/>
      </c>
      <c r="GB260" s="54" t="str">
        <f t="shared" si="292"/>
        <v/>
      </c>
      <c r="GC260" s="54" t="str">
        <f t="shared" si="292"/>
        <v/>
      </c>
      <c r="GD260" s="54">
        <f t="shared" si="292"/>
        <v>1</v>
      </c>
      <c r="GE260" s="54" t="str">
        <f t="shared" si="325"/>
        <v/>
      </c>
      <c r="GF260" s="54" t="str">
        <f t="shared" si="325"/>
        <v/>
      </c>
      <c r="GG260" s="54" t="str">
        <f t="shared" si="325"/>
        <v/>
      </c>
      <c r="GH260" s="54" t="str">
        <f t="shared" si="293"/>
        <v/>
      </c>
      <c r="GI260" s="54" t="str">
        <f t="shared" si="293"/>
        <v/>
      </c>
      <c r="GJ260" s="54" t="str">
        <f t="shared" si="293"/>
        <v/>
      </c>
      <c r="GK260" s="54" t="str">
        <f t="shared" si="293"/>
        <v/>
      </c>
      <c r="GL260" s="54" t="str">
        <f t="shared" si="293"/>
        <v/>
      </c>
      <c r="GM260" s="54" t="str">
        <f t="shared" si="293"/>
        <v/>
      </c>
      <c r="GN260" s="54" t="str">
        <f t="shared" si="293"/>
        <v/>
      </c>
      <c r="GO260" s="54" t="str">
        <f t="shared" si="293"/>
        <v/>
      </c>
      <c r="GP260" s="54" t="str">
        <f t="shared" si="293"/>
        <v/>
      </c>
      <c r="GQ260" s="54" t="str">
        <f t="shared" si="246"/>
        <v/>
      </c>
      <c r="GR260" s="54" t="str">
        <f t="shared" si="246"/>
        <v/>
      </c>
      <c r="GS260" s="54" t="str">
        <f t="shared" si="246"/>
        <v/>
      </c>
      <c r="GT260" s="54" t="str">
        <f t="shared" si="246"/>
        <v/>
      </c>
      <c r="GU260" s="54" t="str">
        <f t="shared" si="246"/>
        <v/>
      </c>
      <c r="GV260" s="54" t="str">
        <f t="shared" si="273"/>
        <v/>
      </c>
      <c r="GW260" s="54" t="str">
        <f t="shared" si="273"/>
        <v/>
      </c>
      <c r="GX260" s="54" t="str">
        <f t="shared" si="273"/>
        <v/>
      </c>
      <c r="GY260" s="54" t="str">
        <f t="shared" si="273"/>
        <v/>
      </c>
      <c r="GZ260" s="54" t="str">
        <f t="shared" si="273"/>
        <v/>
      </c>
      <c r="HA260" s="54" t="str">
        <f t="shared" si="273"/>
        <v/>
      </c>
      <c r="HB260" s="54" t="str">
        <f t="shared" si="273"/>
        <v/>
      </c>
      <c r="HC260" s="55" t="str">
        <f t="shared" si="273"/>
        <v/>
      </c>
      <c r="HD260" s="313"/>
      <c r="HE260" s="313"/>
      <c r="HF260" s="313"/>
      <c r="HG260" s="313"/>
      <c r="HH260" s="313"/>
      <c r="HI260" s="316"/>
      <c r="HK260">
        <f>SUM($EJ260:EK260)</f>
        <v>0</v>
      </c>
      <c r="HL260">
        <f>SUM($EJ260:EL260)</f>
        <v>108</v>
      </c>
      <c r="HM260">
        <f>SUM($EJ260:EM260)</f>
        <v>108</v>
      </c>
      <c r="HN260">
        <f>SUM($EJ260:EN260)</f>
        <v>108</v>
      </c>
      <c r="HO260">
        <f>SUM($EJ260:EO260)</f>
        <v>333</v>
      </c>
      <c r="HP260">
        <f>SUM($EJ260:EP260)</f>
        <v>333</v>
      </c>
      <c r="HQ260">
        <f>SUM($EJ260:EQ260)</f>
        <v>428</v>
      </c>
      <c r="HR260">
        <f>SUM($EJ260:ER260)</f>
        <v>428</v>
      </c>
      <c r="HS260">
        <f>SUM($EJ260:ES260)</f>
        <v>428</v>
      </c>
      <c r="HT260">
        <f>SUM($EJ260:ET260)</f>
        <v>428</v>
      </c>
      <c r="HU260">
        <f>SUM($EJ260:EU260)</f>
        <v>428</v>
      </c>
      <c r="HV260">
        <f>SUM($EJ260:EV260)</f>
        <v>616</v>
      </c>
      <c r="HW260">
        <f>SUM($EJ260:EW260)</f>
        <v>616</v>
      </c>
      <c r="HX260">
        <f>SUM($EJ260:EX260)</f>
        <v>616</v>
      </c>
      <c r="HY260">
        <f>SUM($EJ260:EY260)</f>
        <v>616</v>
      </c>
      <c r="HZ260">
        <f>SUM($EJ260:EZ260)</f>
        <v>616</v>
      </c>
      <c r="IA260">
        <f>SUM($EJ260:FA260)</f>
        <v>616</v>
      </c>
      <c r="IB260">
        <f>SUM($EJ260:FB260)</f>
        <v>616</v>
      </c>
      <c r="IC260">
        <f>SUM($EJ260:FC260)</f>
        <v>761</v>
      </c>
      <c r="ID260">
        <f>SUM($EJ260:FD260)</f>
        <v>761</v>
      </c>
      <c r="IE260">
        <f>SUM($EJ260:FE260)</f>
        <v>798</v>
      </c>
      <c r="IF260">
        <f>SUM($EJ260:FF260)</f>
        <v>798</v>
      </c>
      <c r="IG260">
        <f>SUM($EJ260:FG260)</f>
        <v>838</v>
      </c>
      <c r="IH260">
        <f>SUM($EJ260:FH260)</f>
        <v>867</v>
      </c>
      <c r="II260">
        <f>SUM($EJ260:FI260)</f>
        <v>867</v>
      </c>
      <c r="IJ260">
        <f>SUM($EJ260:FJ260)</f>
        <v>874</v>
      </c>
      <c r="IK260">
        <f>SUM($EJ260:FK260)</f>
        <v>874</v>
      </c>
      <c r="IL260">
        <f>SUM($EJ260:FL260)</f>
        <v>874</v>
      </c>
      <c r="IM260">
        <f>SUM($EJ260:FM260)</f>
        <v>874</v>
      </c>
      <c r="IN260">
        <f>SUM($EJ260:FN260)</f>
        <v>874</v>
      </c>
      <c r="IO260">
        <f>SUM($EJ260:FO260)</f>
        <v>874</v>
      </c>
      <c r="IP260">
        <f>SUM($EJ260:FP260)</f>
        <v>874</v>
      </c>
      <c r="IQ260">
        <f>SUM($EJ260:FQ260)</f>
        <v>886</v>
      </c>
      <c r="IR260">
        <f>SUM($EJ260:FR260)</f>
        <v>886</v>
      </c>
      <c r="IS260">
        <f>SUM($EJ260:FS260)</f>
        <v>886</v>
      </c>
      <c r="IT260">
        <f>SUM($EJ260:FT260)</f>
        <v>887</v>
      </c>
      <c r="IU260">
        <f>SUM($EJ260:FU260)</f>
        <v>887</v>
      </c>
      <c r="IV260">
        <f>SUM($EJ260:FV260)</f>
        <v>887</v>
      </c>
      <c r="IW260">
        <f>SUM($EJ260:FW260)</f>
        <v>887</v>
      </c>
      <c r="IX260">
        <f>SUM($EJ260:FX260)</f>
        <v>887</v>
      </c>
      <c r="IY260">
        <f>SUM($EJ260:FY260)</f>
        <v>888</v>
      </c>
      <c r="IZ260">
        <f>SUM($EJ260:FZ260)</f>
        <v>888</v>
      </c>
      <c r="JA260">
        <f>SUM($EJ260:GA260)</f>
        <v>888</v>
      </c>
      <c r="JB260">
        <f>SUM($EJ260:GB260)</f>
        <v>888</v>
      </c>
      <c r="JC260">
        <f>SUM($EJ260:GC260)</f>
        <v>888</v>
      </c>
      <c r="JD260">
        <f>SUM($EJ260:GD260)</f>
        <v>889</v>
      </c>
      <c r="JE260">
        <f>SUM($EJ260:GE260)</f>
        <v>889</v>
      </c>
      <c r="JF260">
        <f>SUM($EJ260:GF260)</f>
        <v>889</v>
      </c>
      <c r="JG260">
        <f>SUM($EJ260:GG260)</f>
        <v>889</v>
      </c>
      <c r="JH260">
        <f>SUM($EJ260:GH260)</f>
        <v>889</v>
      </c>
      <c r="JI260">
        <f>SUM($EJ260:GI260)</f>
        <v>889</v>
      </c>
      <c r="JJ260">
        <f>SUM($EJ260:GJ260)</f>
        <v>889</v>
      </c>
      <c r="JK260">
        <f>SUM($EJ260:GK260)</f>
        <v>889</v>
      </c>
      <c r="JL260">
        <f>SUM($EJ260:GL260)</f>
        <v>889</v>
      </c>
      <c r="JM260">
        <f>SUM($EJ260:GM260)</f>
        <v>889</v>
      </c>
      <c r="JN260">
        <f>SUM($EJ260:GN260)</f>
        <v>889</v>
      </c>
      <c r="JO260">
        <f>SUM($EJ260:GO260)</f>
        <v>889</v>
      </c>
      <c r="JP260">
        <f>SUM($EJ260:GP260)</f>
        <v>889</v>
      </c>
      <c r="JQ260">
        <f>SUM($EJ260:GQ260)</f>
        <v>889</v>
      </c>
      <c r="JR260">
        <f>SUM($EJ260:GR260)</f>
        <v>889</v>
      </c>
      <c r="JS260">
        <f>SUM($EJ260:GS260)</f>
        <v>889</v>
      </c>
      <c r="JT260">
        <f>SUM($EJ260:GT260)</f>
        <v>889</v>
      </c>
      <c r="JU260">
        <f>SUM($EJ260:GU260)</f>
        <v>889</v>
      </c>
      <c r="JV260">
        <f>SUM($EJ260:GV260)</f>
        <v>889</v>
      </c>
      <c r="JW260">
        <f>SUM($EJ260:GW260)</f>
        <v>889</v>
      </c>
      <c r="JX260">
        <f>SUM($EJ260:GX260)</f>
        <v>889</v>
      </c>
      <c r="JY260">
        <f>SUM($EJ260:GY260)</f>
        <v>889</v>
      </c>
      <c r="JZ260">
        <f>SUM($EJ260:GZ260)</f>
        <v>889</v>
      </c>
      <c r="KA260">
        <f>SUM($EJ260:HA260)</f>
        <v>889</v>
      </c>
      <c r="KB260">
        <f>SUM($EJ260:HB260)</f>
        <v>889</v>
      </c>
      <c r="KC260">
        <f>SUM($EJ260:HC260)</f>
        <v>889</v>
      </c>
      <c r="KE260" s="318"/>
      <c r="KF260" s="56"/>
      <c r="KG260" s="56"/>
      <c r="KH260" s="56">
        <f t="shared" ref="KH260:LZ260" si="331">IF(I260="",NA(),I260*1)</f>
        <v>108</v>
      </c>
      <c r="KI260" s="56" t="e">
        <f t="shared" si="331"/>
        <v>#N/A</v>
      </c>
      <c r="KJ260" s="56" t="e">
        <f t="shared" si="331"/>
        <v>#N/A</v>
      </c>
      <c r="KK260" s="56">
        <f t="shared" si="331"/>
        <v>225</v>
      </c>
      <c r="KL260" s="56" t="e">
        <f t="shared" si="331"/>
        <v>#N/A</v>
      </c>
      <c r="KM260" s="56">
        <f t="shared" si="331"/>
        <v>95</v>
      </c>
      <c r="KN260" s="56" t="e">
        <f t="shared" si="331"/>
        <v>#N/A</v>
      </c>
      <c r="KO260" s="56" t="e">
        <f t="shared" si="331"/>
        <v>#N/A</v>
      </c>
      <c r="KP260" s="56" t="e">
        <f t="shared" si="331"/>
        <v>#N/A</v>
      </c>
      <c r="KQ260" s="56" t="e">
        <f t="shared" si="331"/>
        <v>#N/A</v>
      </c>
      <c r="KR260" s="56">
        <f t="shared" si="331"/>
        <v>188</v>
      </c>
      <c r="KS260" s="56" t="e">
        <f t="shared" si="331"/>
        <v>#N/A</v>
      </c>
      <c r="KT260" s="56" t="e">
        <f t="shared" si="331"/>
        <v>#N/A</v>
      </c>
      <c r="KU260" s="56" t="e">
        <f t="shared" si="331"/>
        <v>#N/A</v>
      </c>
      <c r="KV260" s="56" t="e">
        <f t="shared" si="331"/>
        <v>#N/A</v>
      </c>
      <c r="KW260" s="56" t="e">
        <f t="shared" si="331"/>
        <v>#N/A</v>
      </c>
      <c r="KX260" s="56" t="e">
        <f t="shared" si="331"/>
        <v>#N/A</v>
      </c>
      <c r="KY260" s="56">
        <f t="shared" si="331"/>
        <v>145</v>
      </c>
      <c r="KZ260" s="56" t="e">
        <f t="shared" si="331"/>
        <v>#N/A</v>
      </c>
      <c r="LA260" s="56">
        <f t="shared" si="331"/>
        <v>37</v>
      </c>
      <c r="LB260" s="56" t="e">
        <f t="shared" si="331"/>
        <v>#N/A</v>
      </c>
      <c r="LC260" s="56">
        <f t="shared" si="331"/>
        <v>40</v>
      </c>
      <c r="LD260" s="56">
        <f t="shared" si="331"/>
        <v>29</v>
      </c>
      <c r="LE260" s="56" t="e">
        <f t="shared" si="331"/>
        <v>#N/A</v>
      </c>
      <c r="LF260" s="56">
        <f t="shared" si="331"/>
        <v>7</v>
      </c>
      <c r="LG260" s="56" t="e">
        <f t="shared" si="331"/>
        <v>#N/A</v>
      </c>
      <c r="LH260" s="56" t="e">
        <f t="shared" si="331"/>
        <v>#N/A</v>
      </c>
      <c r="LI260" s="56" t="e">
        <f t="shared" si="331"/>
        <v>#N/A</v>
      </c>
      <c r="LJ260" s="56" t="e">
        <f t="shared" si="331"/>
        <v>#N/A</v>
      </c>
      <c r="LK260" s="56" t="e">
        <f t="shared" si="331"/>
        <v>#N/A</v>
      </c>
      <c r="LL260" s="56" t="e">
        <f t="shared" si="331"/>
        <v>#N/A</v>
      </c>
      <c r="LM260" s="56">
        <f t="shared" si="331"/>
        <v>12</v>
      </c>
      <c r="LN260" s="56" t="e">
        <f t="shared" si="331"/>
        <v>#N/A</v>
      </c>
      <c r="LO260" s="56" t="e">
        <f t="shared" si="331"/>
        <v>#N/A</v>
      </c>
      <c r="LP260" s="56">
        <f t="shared" si="331"/>
        <v>1</v>
      </c>
      <c r="LQ260" s="56" t="e">
        <f t="shared" si="331"/>
        <v>#N/A</v>
      </c>
      <c r="LR260" s="56" t="e">
        <f t="shared" si="331"/>
        <v>#N/A</v>
      </c>
      <c r="LS260" s="56" t="e">
        <f t="shared" si="331"/>
        <v>#N/A</v>
      </c>
      <c r="LT260" s="56" t="e">
        <f t="shared" si="331"/>
        <v>#N/A</v>
      </c>
      <c r="LU260" s="56">
        <f t="shared" si="331"/>
        <v>1</v>
      </c>
      <c r="LV260" s="56" t="e">
        <f t="shared" si="331"/>
        <v>#N/A</v>
      </c>
      <c r="LW260" s="56" t="e">
        <f t="shared" si="331"/>
        <v>#N/A</v>
      </c>
      <c r="LX260" s="56" t="e">
        <f t="shared" si="331"/>
        <v>#N/A</v>
      </c>
      <c r="LY260" s="56" t="e">
        <f t="shared" si="331"/>
        <v>#N/A</v>
      </c>
      <c r="LZ260" s="56">
        <f t="shared" si="331"/>
        <v>1</v>
      </c>
      <c r="MB260" s="57">
        <f t="shared" ref="MB260:NT260" si="332">IF(ISNUMBER(KH260),KH260,"")</f>
        <v>108</v>
      </c>
      <c r="MC260" s="57" t="str">
        <f t="shared" si="332"/>
        <v/>
      </c>
      <c r="MD260" s="57" t="str">
        <f t="shared" si="332"/>
        <v/>
      </c>
      <c r="ME260" s="57">
        <f t="shared" si="332"/>
        <v>225</v>
      </c>
      <c r="MF260" s="57" t="str">
        <f t="shared" si="332"/>
        <v/>
      </c>
      <c r="MG260" s="57">
        <f t="shared" si="332"/>
        <v>95</v>
      </c>
      <c r="MH260" s="57" t="str">
        <f t="shared" si="332"/>
        <v/>
      </c>
      <c r="MI260" s="57" t="str">
        <f t="shared" si="332"/>
        <v/>
      </c>
      <c r="MJ260" s="57" t="str">
        <f t="shared" si="332"/>
        <v/>
      </c>
      <c r="MK260" s="57" t="str">
        <f t="shared" si="332"/>
        <v/>
      </c>
      <c r="ML260" s="57">
        <f t="shared" si="332"/>
        <v>188</v>
      </c>
      <c r="MM260" s="57" t="str">
        <f t="shared" si="332"/>
        <v/>
      </c>
      <c r="MN260" s="57" t="str">
        <f t="shared" si="332"/>
        <v/>
      </c>
      <c r="MO260" s="57" t="str">
        <f t="shared" si="332"/>
        <v/>
      </c>
      <c r="MP260" s="57" t="str">
        <f t="shared" si="332"/>
        <v/>
      </c>
      <c r="MQ260" s="57" t="str">
        <f t="shared" si="332"/>
        <v/>
      </c>
      <c r="MR260" s="57" t="str">
        <f t="shared" si="332"/>
        <v/>
      </c>
      <c r="MS260" s="57">
        <f t="shared" si="332"/>
        <v>145</v>
      </c>
      <c r="MT260" s="57" t="str">
        <f t="shared" si="332"/>
        <v/>
      </c>
      <c r="MU260" s="57">
        <f t="shared" si="332"/>
        <v>37</v>
      </c>
      <c r="MV260" s="57" t="str">
        <f t="shared" si="332"/>
        <v/>
      </c>
      <c r="MW260" s="57">
        <f t="shared" si="332"/>
        <v>40</v>
      </c>
      <c r="MX260" s="57">
        <f t="shared" si="332"/>
        <v>29</v>
      </c>
      <c r="MY260" s="57" t="str">
        <f t="shared" si="332"/>
        <v/>
      </c>
      <c r="MZ260" s="57">
        <f t="shared" si="332"/>
        <v>7</v>
      </c>
      <c r="NA260" s="57" t="str">
        <f t="shared" si="332"/>
        <v/>
      </c>
      <c r="NB260" s="57" t="str">
        <f t="shared" si="332"/>
        <v/>
      </c>
      <c r="NC260" s="57" t="str">
        <f t="shared" si="332"/>
        <v/>
      </c>
      <c r="ND260" s="57" t="str">
        <f t="shared" si="332"/>
        <v/>
      </c>
      <c r="NE260" s="57" t="str">
        <f t="shared" si="332"/>
        <v/>
      </c>
      <c r="NF260" s="57" t="str">
        <f t="shared" si="332"/>
        <v/>
      </c>
      <c r="NG260" s="57">
        <f t="shared" si="332"/>
        <v>12</v>
      </c>
      <c r="NH260" s="57" t="str">
        <f t="shared" si="332"/>
        <v/>
      </c>
      <c r="NI260" s="57" t="str">
        <f t="shared" si="332"/>
        <v/>
      </c>
      <c r="NJ260" s="57">
        <f t="shared" si="332"/>
        <v>1</v>
      </c>
      <c r="NK260" s="57" t="str">
        <f t="shared" si="332"/>
        <v/>
      </c>
      <c r="NL260" s="57" t="str">
        <f t="shared" si="332"/>
        <v/>
      </c>
      <c r="NM260" s="57" t="str">
        <f t="shared" si="332"/>
        <v/>
      </c>
      <c r="NN260" s="57" t="str">
        <f t="shared" si="332"/>
        <v/>
      </c>
      <c r="NO260" s="57">
        <f t="shared" si="332"/>
        <v>1</v>
      </c>
      <c r="NP260" s="57" t="str">
        <f t="shared" si="332"/>
        <v/>
      </c>
      <c r="NQ260" s="57" t="str">
        <f t="shared" si="332"/>
        <v/>
      </c>
      <c r="NR260" s="57" t="str">
        <f t="shared" si="332"/>
        <v/>
      </c>
      <c r="NS260" s="57" t="str">
        <f t="shared" si="332"/>
        <v/>
      </c>
      <c r="NT260" s="57">
        <f t="shared" si="332"/>
        <v>1</v>
      </c>
      <c r="NU260" s="57" t="str">
        <f>IF(ISNUMBER(#REF!),#REF!,"")</f>
        <v/>
      </c>
      <c r="NV260" s="57" t="str">
        <f>IF(ISNUMBER(#REF!),#REF!,"")</f>
        <v/>
      </c>
      <c r="NX260" s="57">
        <f>SUM($MB260:MC260)</f>
        <v>108</v>
      </c>
      <c r="NY260" s="57">
        <f>SUM($MB260:MD260)</f>
        <v>108</v>
      </c>
      <c r="NZ260" s="57">
        <f>SUM($MB260:ME260)</f>
        <v>333</v>
      </c>
      <c r="OA260" s="57">
        <f>SUM($MB260:MF260)</f>
        <v>333</v>
      </c>
      <c r="OB260" s="57">
        <f>SUM($MB260:MG260)</f>
        <v>428</v>
      </c>
      <c r="OC260" s="57">
        <f>SUM($MB260:MH260)</f>
        <v>428</v>
      </c>
      <c r="OD260" s="57">
        <f>SUM($MB260:MI260)</f>
        <v>428</v>
      </c>
      <c r="OE260" s="57">
        <f>SUM($MB260:MJ260)</f>
        <v>428</v>
      </c>
      <c r="OF260" s="57">
        <f>SUM($MB260:MK260)</f>
        <v>428</v>
      </c>
      <c r="OG260" s="57">
        <f>SUM($MB260:ML260)</f>
        <v>616</v>
      </c>
      <c r="OH260" s="57">
        <f>SUM($MB260:MM260)</f>
        <v>616</v>
      </c>
      <c r="OI260" s="57">
        <f>SUM($MB260:MN260)</f>
        <v>616</v>
      </c>
      <c r="OJ260" s="57">
        <f>SUM($MB260:MO260)</f>
        <v>616</v>
      </c>
      <c r="OK260" s="57">
        <f>SUM($MB260:MP260)</f>
        <v>616</v>
      </c>
      <c r="OL260" s="57">
        <f>SUM($MB260:MQ260)</f>
        <v>616</v>
      </c>
      <c r="OM260" s="57">
        <f>SUM($MB260:MR260)</f>
        <v>616</v>
      </c>
      <c r="ON260" s="57">
        <f>SUM($MB260:MS260)</f>
        <v>761</v>
      </c>
      <c r="OO260" s="57">
        <f>SUM($MB260:MT260)</f>
        <v>761</v>
      </c>
      <c r="OP260" s="57">
        <f>SUM($MB260:MU260)</f>
        <v>798</v>
      </c>
      <c r="OQ260" s="57">
        <f>SUM($MB260:MV260)</f>
        <v>798</v>
      </c>
      <c r="OR260" s="57">
        <f>SUM($MB260:MW260)</f>
        <v>838</v>
      </c>
      <c r="OS260" s="57">
        <f>SUM($MB260:MX260)</f>
        <v>867</v>
      </c>
      <c r="OT260" s="57">
        <f>SUM($MB260:MY260)</f>
        <v>867</v>
      </c>
      <c r="OU260" s="57">
        <f>SUM($MB260:MZ260)</f>
        <v>874</v>
      </c>
      <c r="OV260" s="57">
        <f>SUM($MB260:NA260)</f>
        <v>874</v>
      </c>
      <c r="OW260" s="57">
        <f>SUM($MB260:NB260)</f>
        <v>874</v>
      </c>
      <c r="OX260" s="57">
        <f>SUM($MB260:NC260)</f>
        <v>874</v>
      </c>
      <c r="OY260" s="57">
        <f>SUM($MB260:ND260)</f>
        <v>874</v>
      </c>
      <c r="OZ260" s="57">
        <f>SUM($MB260:NE260)</f>
        <v>874</v>
      </c>
      <c r="PA260" s="57">
        <f>SUM($MB260:NF260)</f>
        <v>874</v>
      </c>
      <c r="PB260" s="57">
        <f>SUM($MB260:NG260)</f>
        <v>886</v>
      </c>
      <c r="PC260" s="57">
        <f>SUM($MB260:NH260)</f>
        <v>886</v>
      </c>
      <c r="PD260" s="57">
        <f>SUM($MB260:NI260)</f>
        <v>886</v>
      </c>
      <c r="PE260" s="57">
        <f>SUM($MB260:NJ260)</f>
        <v>887</v>
      </c>
      <c r="PF260" s="57">
        <f>SUM($MB260:NK260)</f>
        <v>887</v>
      </c>
      <c r="PG260" s="57">
        <f>SUM($MB260:NL260)</f>
        <v>887</v>
      </c>
      <c r="PH260" s="57">
        <f>SUM($MB260:NM260)</f>
        <v>887</v>
      </c>
      <c r="PI260" s="57">
        <f>SUM($MB260:NN260)</f>
        <v>887</v>
      </c>
      <c r="PJ260" s="57">
        <f>SUM($MB260:NO260)</f>
        <v>888</v>
      </c>
      <c r="PK260" s="57">
        <f>SUM($MB260:NP260)</f>
        <v>888</v>
      </c>
      <c r="PL260" s="57">
        <f>SUM($MB260:NQ260)</f>
        <v>888</v>
      </c>
      <c r="PM260" s="57">
        <f>SUM($MB260:NR260)</f>
        <v>888</v>
      </c>
      <c r="PN260" s="57">
        <f>SUM($MB260:NS260)</f>
        <v>888</v>
      </c>
      <c r="PO260" s="57">
        <f>SUM($MB260:NT260)</f>
        <v>889</v>
      </c>
      <c r="PP260" s="57">
        <f>SUM($MB260:NU260)</f>
        <v>889</v>
      </c>
      <c r="PQ260" s="57">
        <f>SUM($MB260:NV260)</f>
        <v>889</v>
      </c>
      <c r="PR260" s="57">
        <f>SUM($MB260:NV260)</f>
        <v>889</v>
      </c>
    </row>
    <row r="261" spans="1:444" ht="17" thickBot="1">
      <c r="A261" s="319"/>
      <c r="B261" s="307"/>
      <c r="C261" s="307"/>
      <c r="D261" s="307"/>
      <c r="E261" s="58" t="s">
        <v>66</v>
      </c>
      <c r="F261" s="310"/>
      <c r="G261" s="99"/>
      <c r="H261" s="99"/>
      <c r="I261" s="59">
        <v>8.5</v>
      </c>
      <c r="J261" s="60"/>
      <c r="K261" s="61"/>
      <c r="L261" s="60">
        <v>24.6</v>
      </c>
      <c r="M261" s="61"/>
      <c r="N261" s="60">
        <v>29.9</v>
      </c>
      <c r="O261" s="61"/>
      <c r="P261" s="61"/>
      <c r="Q261" s="61"/>
      <c r="R261" s="61"/>
      <c r="S261" s="60">
        <v>37</v>
      </c>
      <c r="T261" s="60"/>
      <c r="U261" s="60"/>
      <c r="V261" s="61"/>
      <c r="W261" s="61"/>
      <c r="X261" s="61"/>
      <c r="Y261" s="60"/>
      <c r="Z261" s="60">
        <v>45.6</v>
      </c>
      <c r="AA261" s="61"/>
      <c r="AB261" s="60">
        <v>48</v>
      </c>
      <c r="AC261" s="61"/>
      <c r="AD261" s="60">
        <v>58.3</v>
      </c>
      <c r="AE261" s="60">
        <v>65.900000000000006</v>
      </c>
      <c r="AF261" s="61"/>
      <c r="AG261" s="60">
        <v>49.4</v>
      </c>
      <c r="AH261" s="61"/>
      <c r="AI261" s="61"/>
      <c r="AJ261" s="60"/>
      <c r="AK261" s="62"/>
      <c r="AL261" s="62"/>
      <c r="AM261" s="62"/>
      <c r="AN261" s="63">
        <v>24.3</v>
      </c>
      <c r="AO261" s="62"/>
      <c r="AP261" s="62"/>
      <c r="AQ261" s="63">
        <v>31.1</v>
      </c>
      <c r="AR261" s="62"/>
      <c r="AS261" s="62"/>
      <c r="AT261" s="62"/>
      <c r="AU261" s="62"/>
      <c r="AV261" s="63">
        <v>46.9</v>
      </c>
      <c r="AW261" s="62"/>
      <c r="AX261" s="62"/>
      <c r="AY261" s="63"/>
      <c r="AZ261" s="63"/>
      <c r="BA261" s="64">
        <v>39.299999999999997</v>
      </c>
      <c r="BC261" s="319"/>
      <c r="BD261">
        <v>0</v>
      </c>
      <c r="BE261" s="65" t="e">
        <f t="shared" si="319"/>
        <v>#N/A</v>
      </c>
      <c r="BF261" s="65" t="e">
        <f t="shared" si="319"/>
        <v>#N/A</v>
      </c>
      <c r="BG261" s="65">
        <f t="shared" si="319"/>
        <v>8.5</v>
      </c>
      <c r="BH261" s="66" t="e">
        <f t="shared" si="319"/>
        <v>#N/A</v>
      </c>
      <c r="BI261" s="66" t="e">
        <f t="shared" si="319"/>
        <v>#N/A</v>
      </c>
      <c r="BJ261" s="66">
        <f t="shared" si="319"/>
        <v>24.6</v>
      </c>
      <c r="BK261" s="66" t="e">
        <f t="shared" si="320"/>
        <v>#N/A</v>
      </c>
      <c r="BL261" s="66">
        <f t="shared" si="320"/>
        <v>29.9</v>
      </c>
      <c r="BM261" s="66" t="e">
        <f t="shared" si="321"/>
        <v>#N/A</v>
      </c>
      <c r="BN261" s="66" t="e">
        <f t="shared" si="321"/>
        <v>#N/A</v>
      </c>
      <c r="BO261" s="66" t="e">
        <f t="shared" si="321"/>
        <v>#N/A</v>
      </c>
      <c r="BP261" s="66" t="e">
        <f t="shared" si="321"/>
        <v>#N/A</v>
      </c>
      <c r="BQ261" s="66">
        <f t="shared" si="321"/>
        <v>37</v>
      </c>
      <c r="BR261" s="66" t="e">
        <f t="shared" si="321"/>
        <v>#N/A</v>
      </c>
      <c r="BS261" s="66" t="e">
        <f t="shared" si="321"/>
        <v>#N/A</v>
      </c>
      <c r="BT261" s="66" t="e">
        <f t="shared" si="321"/>
        <v>#N/A</v>
      </c>
      <c r="BU261" s="66" t="e">
        <f t="shared" si="321"/>
        <v>#N/A</v>
      </c>
      <c r="BV261" s="66" t="e">
        <f t="shared" si="321"/>
        <v>#N/A</v>
      </c>
      <c r="BW261" s="66" t="e">
        <f t="shared" si="321"/>
        <v>#N/A</v>
      </c>
      <c r="BX261" s="66">
        <f t="shared" si="321"/>
        <v>45.6</v>
      </c>
      <c r="BY261" s="66" t="e">
        <f t="shared" si="321"/>
        <v>#N/A</v>
      </c>
      <c r="BZ261" s="66">
        <f t="shared" si="321"/>
        <v>48</v>
      </c>
      <c r="CA261" s="66" t="e">
        <f t="shared" si="321"/>
        <v>#N/A</v>
      </c>
      <c r="CB261" s="66">
        <f t="shared" si="321"/>
        <v>58.3</v>
      </c>
      <c r="CC261" s="66">
        <f t="shared" si="322"/>
        <v>65.900000000000006</v>
      </c>
      <c r="CD261" s="66" t="e">
        <f t="shared" si="322"/>
        <v>#N/A</v>
      </c>
      <c r="CE261" s="66">
        <f t="shared" si="322"/>
        <v>49.4</v>
      </c>
      <c r="CF261" s="66" t="e">
        <f t="shared" si="322"/>
        <v>#N/A</v>
      </c>
      <c r="CG261" s="66" t="e">
        <f t="shared" si="322"/>
        <v>#N/A</v>
      </c>
      <c r="CH261" s="66" t="e">
        <f t="shared" si="322"/>
        <v>#N/A</v>
      </c>
      <c r="CI261" s="66" t="e">
        <f t="shared" si="322"/>
        <v>#N/A</v>
      </c>
      <c r="CJ261" s="66" t="e">
        <f t="shared" si="322"/>
        <v>#N/A</v>
      </c>
      <c r="CK261" s="66" t="e">
        <f t="shared" si="322"/>
        <v>#N/A</v>
      </c>
      <c r="CL261" s="66">
        <f t="shared" si="322"/>
        <v>24.3</v>
      </c>
      <c r="CM261" s="66" t="e">
        <f t="shared" si="322"/>
        <v>#N/A</v>
      </c>
      <c r="CN261" s="66" t="e">
        <f t="shared" si="322"/>
        <v>#N/A</v>
      </c>
      <c r="CO261" s="66">
        <f t="shared" si="322"/>
        <v>31.1</v>
      </c>
      <c r="CP261" s="66" t="e">
        <f t="shared" si="322"/>
        <v>#N/A</v>
      </c>
      <c r="CQ261" s="66" t="e">
        <f t="shared" si="322"/>
        <v>#N/A</v>
      </c>
      <c r="CR261" s="66" t="e">
        <f t="shared" si="322"/>
        <v>#N/A</v>
      </c>
      <c r="CS261" s="66" t="e">
        <f t="shared" si="323"/>
        <v>#N/A</v>
      </c>
      <c r="CT261" s="66">
        <f t="shared" si="323"/>
        <v>46.9</v>
      </c>
      <c r="CU261" s="66" t="e">
        <f t="shared" si="323"/>
        <v>#N/A</v>
      </c>
      <c r="CV261" s="66" t="e">
        <f t="shared" si="323"/>
        <v>#N/A</v>
      </c>
      <c r="CW261" s="66" t="e">
        <f t="shared" si="323"/>
        <v>#N/A</v>
      </c>
      <c r="CX261" s="66" t="e">
        <f t="shared" si="323"/>
        <v>#N/A</v>
      </c>
      <c r="CY261" s="66">
        <f t="shared" si="323"/>
        <v>39.299999999999997</v>
      </c>
      <c r="CZ261" s="66" t="e">
        <f>IF(#REF!="",NA(),#REF!)</f>
        <v>#REF!</v>
      </c>
      <c r="DA261" s="66" t="e">
        <f>IF(#REF!="",NA(),#REF!)</f>
        <v>#REF!</v>
      </c>
      <c r="DB261" s="66" t="e">
        <f>IF(#REF!="",NA(),#REF!)</f>
        <v>#REF!</v>
      </c>
      <c r="DC261" s="66" t="e">
        <f>IF(#REF!="",NA(),#REF!)</f>
        <v>#REF!</v>
      </c>
      <c r="DD261" s="66" t="e">
        <f>IF(#REF!="",NA(),#REF!)</f>
        <v>#REF!</v>
      </c>
      <c r="DE261" s="66" t="e">
        <f>IF(#REF!="",NA(),#REF!)</f>
        <v>#REF!</v>
      </c>
      <c r="DF261" s="66" t="e">
        <f>IF(#REF!="",NA(),#REF!)</f>
        <v>#REF!</v>
      </c>
      <c r="DG261" s="66" t="e">
        <f>IF(#REF!="",NA(),#REF!)</f>
        <v>#REF!</v>
      </c>
      <c r="DH261" s="66" t="e">
        <f>IF(#REF!="",NA(),#REF!)</f>
        <v>#REF!</v>
      </c>
      <c r="DI261" s="66" t="e">
        <f>IF(#REF!="",NA(),#REF!)</f>
        <v>#REF!</v>
      </c>
      <c r="DJ261" s="66" t="e">
        <f>IF(#REF!="",NA(),#REF!)</f>
        <v>#REF!</v>
      </c>
      <c r="DK261" s="66" t="e">
        <f>IF(#REF!="",NA(),#REF!)</f>
        <v>#REF!</v>
      </c>
      <c r="DL261" s="66" t="e">
        <f>IF(#REF!="",NA(),#REF!)</f>
        <v>#REF!</v>
      </c>
      <c r="DM261" s="66" t="e">
        <f>IF(#REF!="",NA(),#REF!)</f>
        <v>#REF!</v>
      </c>
      <c r="DN261" s="66" t="e">
        <f>IF(#REF!="",NA(),#REF!)</f>
        <v>#REF!</v>
      </c>
      <c r="DO261" s="66" t="e">
        <f>IF(#REF!="",NA(),#REF!)</f>
        <v>#REF!</v>
      </c>
      <c r="DP261" s="66" t="e">
        <f>IF(#REF!="",NA(),#REF!)</f>
        <v>#REF!</v>
      </c>
      <c r="DQ261" s="66" t="e">
        <f>IF(#REF!="",NA(),#REF!)</f>
        <v>#REF!</v>
      </c>
      <c r="DR261" s="66" t="e">
        <f>IF(#REF!="",NA(),#REF!)</f>
        <v>#REF!</v>
      </c>
      <c r="DS261" s="66" t="e">
        <f>IF(#REF!="",NA(),#REF!)</f>
        <v>#REF!</v>
      </c>
      <c r="DT261" s="66" t="e">
        <f>IF(#REF!="",NA(),#REF!)</f>
        <v>#REF!</v>
      </c>
      <c r="DU261" s="66" t="e">
        <f>IF(#REF!="",NA(),#REF!)</f>
        <v>#REF!</v>
      </c>
      <c r="DV261" s="66" t="e">
        <f>IF(#REF!="",NA(),#REF!)</f>
        <v>#REF!</v>
      </c>
      <c r="DW261" s="66" t="e">
        <f>IF(#REF!="",NA(),#REF!)</f>
        <v>#REF!</v>
      </c>
      <c r="DX261" s="67" t="e">
        <f>IF(#REF!="",NA(),#REF!)</f>
        <v>#REF!</v>
      </c>
      <c r="DY261" s="304"/>
      <c r="DZ261" s="307"/>
      <c r="EA261" s="68">
        <f>MAX(I261:BA261)</f>
        <v>65.900000000000006</v>
      </c>
      <c r="EB261" s="58" t="s">
        <v>67</v>
      </c>
      <c r="EC261" s="310"/>
      <c r="ED261" s="312"/>
      <c r="EE261" s="313"/>
      <c r="EF261" s="313"/>
      <c r="EG261" s="313"/>
      <c r="EH261" s="313"/>
      <c r="EI261" s="313"/>
      <c r="EJ261" s="53" t="str">
        <f t="shared" si="324"/>
        <v/>
      </c>
      <c r="EK261" s="53" t="str">
        <f t="shared" si="324"/>
        <v/>
      </c>
      <c r="EL261" s="70">
        <f t="shared" si="324"/>
        <v>8.5</v>
      </c>
      <c r="EM261" t="str">
        <f t="shared" si="324"/>
        <v/>
      </c>
      <c r="EN261" t="str">
        <f t="shared" si="324"/>
        <v/>
      </c>
      <c r="EO261">
        <f t="shared" si="316"/>
        <v>24.6</v>
      </c>
      <c r="EP261" t="str">
        <f t="shared" si="316"/>
        <v/>
      </c>
      <c r="EQ261">
        <f t="shared" si="316"/>
        <v>29.9</v>
      </c>
      <c r="ER261" t="str">
        <f t="shared" si="316"/>
        <v/>
      </c>
      <c r="ES261" t="str">
        <f t="shared" si="316"/>
        <v/>
      </c>
      <c r="ET261" t="str">
        <f t="shared" si="316"/>
        <v/>
      </c>
      <c r="EU261" t="str">
        <f t="shared" si="316"/>
        <v/>
      </c>
      <c r="EV261">
        <f t="shared" si="316"/>
        <v>37</v>
      </c>
      <c r="EW261" t="str">
        <f t="shared" si="316"/>
        <v/>
      </c>
      <c r="EX261" t="str">
        <f t="shared" si="316"/>
        <v/>
      </c>
      <c r="EY261" t="str">
        <f t="shared" si="316"/>
        <v/>
      </c>
      <c r="EZ261" t="str">
        <f t="shared" si="316"/>
        <v/>
      </c>
      <c r="FA261" t="str">
        <f t="shared" si="316"/>
        <v/>
      </c>
      <c r="FB261" t="str">
        <f t="shared" si="316"/>
        <v/>
      </c>
      <c r="FC261">
        <f t="shared" si="316"/>
        <v>45.6</v>
      </c>
      <c r="FD261" t="str">
        <f t="shared" si="326"/>
        <v/>
      </c>
      <c r="FE261">
        <f t="shared" si="301"/>
        <v>48</v>
      </c>
      <c r="FF261" t="str">
        <f t="shared" si="301"/>
        <v/>
      </c>
      <c r="FG261">
        <f t="shared" si="301"/>
        <v>58.3</v>
      </c>
      <c r="FH261">
        <f t="shared" si="301"/>
        <v>65.900000000000006</v>
      </c>
      <c r="FI261" t="str">
        <f t="shared" si="301"/>
        <v/>
      </c>
      <c r="FJ261">
        <f t="shared" si="301"/>
        <v>49.4</v>
      </c>
      <c r="FK261" t="str">
        <f t="shared" si="301"/>
        <v/>
      </c>
      <c r="FL261" t="str">
        <f t="shared" si="301"/>
        <v/>
      </c>
      <c r="FM261" t="str">
        <f t="shared" si="301"/>
        <v/>
      </c>
      <c r="FN261" t="str">
        <f t="shared" si="301"/>
        <v/>
      </c>
      <c r="FO261" t="str">
        <f t="shared" si="301"/>
        <v/>
      </c>
      <c r="FP261" t="str">
        <f t="shared" si="292"/>
        <v/>
      </c>
      <c r="FQ261">
        <f t="shared" si="292"/>
        <v>24.3</v>
      </c>
      <c r="FR261" t="str">
        <f t="shared" si="292"/>
        <v/>
      </c>
      <c r="FS261" t="str">
        <f t="shared" si="292"/>
        <v/>
      </c>
      <c r="FT261">
        <f t="shared" si="292"/>
        <v>31.1</v>
      </c>
      <c r="FU261" t="str">
        <f t="shared" si="292"/>
        <v/>
      </c>
      <c r="FV261" t="str">
        <f t="shared" si="292"/>
        <v/>
      </c>
      <c r="FW261" t="str">
        <f t="shared" si="292"/>
        <v/>
      </c>
      <c r="FX261" t="str">
        <f t="shared" si="292"/>
        <v/>
      </c>
      <c r="FY261">
        <f t="shared" si="292"/>
        <v>46.9</v>
      </c>
      <c r="FZ261" t="str">
        <f t="shared" si="292"/>
        <v/>
      </c>
      <c r="GA261" t="str">
        <f t="shared" si="292"/>
        <v/>
      </c>
      <c r="GB261" t="str">
        <f t="shared" si="292"/>
        <v/>
      </c>
      <c r="GC261" t="str">
        <f t="shared" si="292"/>
        <v/>
      </c>
      <c r="GD261">
        <f t="shared" si="292"/>
        <v>39.299999999999997</v>
      </c>
      <c r="GE261" t="str">
        <f t="shared" si="325"/>
        <v/>
      </c>
      <c r="GF261" t="str">
        <f t="shared" si="325"/>
        <v/>
      </c>
      <c r="GG261" t="str">
        <f t="shared" si="325"/>
        <v/>
      </c>
      <c r="GH261" t="str">
        <f t="shared" si="293"/>
        <v/>
      </c>
      <c r="GI261" t="str">
        <f t="shared" si="293"/>
        <v/>
      </c>
      <c r="GJ261" t="str">
        <f t="shared" si="293"/>
        <v/>
      </c>
      <c r="GK261" t="str">
        <f t="shared" si="293"/>
        <v/>
      </c>
      <c r="GL261" t="str">
        <f t="shared" si="293"/>
        <v/>
      </c>
      <c r="GM261" t="str">
        <f t="shared" si="293"/>
        <v/>
      </c>
      <c r="GN261" t="str">
        <f t="shared" si="293"/>
        <v/>
      </c>
      <c r="GO261" t="str">
        <f t="shared" si="293"/>
        <v/>
      </c>
      <c r="GP261" t="str">
        <f t="shared" si="293"/>
        <v/>
      </c>
      <c r="GQ261" t="str">
        <f t="shared" si="246"/>
        <v/>
      </c>
      <c r="GR261" t="str">
        <f t="shared" si="246"/>
        <v/>
      </c>
      <c r="GS261" t="str">
        <f t="shared" ref="GS261:GX297" si="333">IF(ISNUMBER(DN261),DN261,"")</f>
        <v/>
      </c>
      <c r="GT261" t="str">
        <f t="shared" si="333"/>
        <v/>
      </c>
      <c r="GU261" t="str">
        <f t="shared" si="333"/>
        <v/>
      </c>
      <c r="GV261" t="str">
        <f t="shared" si="273"/>
        <v/>
      </c>
      <c r="GW261" t="str">
        <f t="shared" si="273"/>
        <v/>
      </c>
      <c r="GX261" t="str">
        <f t="shared" si="273"/>
        <v/>
      </c>
      <c r="GY261" t="str">
        <f t="shared" ref="GY261:HC297" si="334">IF(ISNUMBER(DT261),DT261,"")</f>
        <v/>
      </c>
      <c r="GZ261" t="str">
        <f t="shared" si="334"/>
        <v/>
      </c>
      <c r="HA261" t="str">
        <f t="shared" si="334"/>
        <v/>
      </c>
      <c r="HB261" t="str">
        <f t="shared" si="334"/>
        <v/>
      </c>
      <c r="HC261" s="71" t="str">
        <f t="shared" si="334"/>
        <v/>
      </c>
      <c r="HD261" s="313"/>
      <c r="HE261" s="313"/>
      <c r="HF261" s="313"/>
      <c r="HG261" s="313"/>
      <c r="HH261" s="313"/>
      <c r="HI261" s="316"/>
      <c r="HM261" s="70"/>
      <c r="KC261" s="71"/>
      <c r="KE261" s="318"/>
      <c r="KF261" s="72"/>
      <c r="KG261" s="72"/>
      <c r="KH261" s="73"/>
      <c r="KI261" s="74"/>
      <c r="KJ261" s="74"/>
      <c r="KK261" s="74"/>
      <c r="KL261" s="74"/>
      <c r="KM261" s="74"/>
      <c r="KN261" s="74"/>
      <c r="KO261" s="74"/>
      <c r="KP261" s="74"/>
      <c r="KQ261" s="74"/>
      <c r="KR261" s="74"/>
      <c r="KS261" s="74"/>
      <c r="KT261" s="74"/>
      <c r="KU261" s="74"/>
      <c r="KV261" s="74"/>
      <c r="KW261" s="74"/>
      <c r="KX261" s="74"/>
      <c r="KY261" s="74"/>
      <c r="KZ261" s="74"/>
      <c r="LA261" s="74"/>
      <c r="LB261" s="74"/>
      <c r="LC261" s="74"/>
      <c r="LD261" s="74"/>
      <c r="LE261" s="74"/>
      <c r="LF261" s="74"/>
      <c r="LG261" s="74"/>
      <c r="LH261" s="74"/>
      <c r="LI261" s="74"/>
      <c r="LJ261" s="74"/>
      <c r="LK261" s="74"/>
      <c r="LL261" s="74"/>
      <c r="LM261" s="74"/>
      <c r="LN261" s="74"/>
      <c r="LO261" s="74"/>
      <c r="LP261" s="74"/>
      <c r="LQ261" s="74"/>
      <c r="LR261" s="74"/>
      <c r="LS261" s="74"/>
      <c r="LT261" s="74"/>
      <c r="LU261" s="74"/>
      <c r="LV261" s="74"/>
      <c r="LW261" s="74"/>
      <c r="LX261" s="74"/>
      <c r="LY261" s="74"/>
      <c r="LZ261" s="74"/>
    </row>
    <row r="262" spans="1:444" ht="17" thickBot="1">
      <c r="A262" s="319"/>
      <c r="B262" s="307"/>
      <c r="C262" s="307"/>
      <c r="D262" s="307"/>
      <c r="E262" s="58" t="s">
        <v>68</v>
      </c>
      <c r="F262" s="310"/>
      <c r="G262" s="99"/>
      <c r="H262" s="99"/>
      <c r="I262" s="59">
        <v>8.5</v>
      </c>
      <c r="J262" s="60"/>
      <c r="K262" s="61"/>
      <c r="L262" s="60">
        <v>11.2</v>
      </c>
      <c r="M262" s="61"/>
      <c r="N262" s="60">
        <v>9.3000000000000007</v>
      </c>
      <c r="O262" s="61"/>
      <c r="P262" s="61"/>
      <c r="Q262" s="61"/>
      <c r="R262" s="61"/>
      <c r="S262" s="60">
        <v>8.1999999999999993</v>
      </c>
      <c r="T262" s="60"/>
      <c r="U262" s="60"/>
      <c r="V262" s="61"/>
      <c r="W262" s="61"/>
      <c r="X262" s="61"/>
      <c r="Y262" s="60"/>
      <c r="Z262" s="60">
        <v>10.3</v>
      </c>
      <c r="AA262" s="61"/>
      <c r="AB262" s="60">
        <v>13</v>
      </c>
      <c r="AC262" s="61"/>
      <c r="AD262" s="60">
        <v>15.2</v>
      </c>
      <c r="AE262" s="60">
        <v>17.3</v>
      </c>
      <c r="AF262" s="61"/>
      <c r="AG262" s="60">
        <v>27.9</v>
      </c>
      <c r="AH262" s="61"/>
      <c r="AI262" s="61"/>
      <c r="AJ262" s="60"/>
      <c r="AK262" s="62"/>
      <c r="AL262" s="62"/>
      <c r="AM262" s="62"/>
      <c r="AN262" s="63">
        <v>24.8</v>
      </c>
      <c r="AO262" s="62"/>
      <c r="AP262" s="62"/>
      <c r="AQ262" s="63">
        <v>19.899999999999999</v>
      </c>
      <c r="AR262" s="62"/>
      <c r="AS262" s="62"/>
      <c r="AT262" s="62"/>
      <c r="AU262" s="62"/>
      <c r="AV262" s="63">
        <v>17</v>
      </c>
      <c r="AW262" s="62"/>
      <c r="AX262" s="62"/>
      <c r="AY262" s="63"/>
      <c r="AZ262" s="63"/>
      <c r="BA262" s="64">
        <v>32.200000000000003</v>
      </c>
      <c r="BC262" s="319"/>
      <c r="BD262">
        <v>0</v>
      </c>
      <c r="BE262" s="65" t="e">
        <f t="shared" si="319"/>
        <v>#N/A</v>
      </c>
      <c r="BF262" s="65" t="e">
        <f t="shared" si="319"/>
        <v>#N/A</v>
      </c>
      <c r="BG262" s="65">
        <f t="shared" si="319"/>
        <v>8.5</v>
      </c>
      <c r="BH262" s="66" t="e">
        <f t="shared" si="319"/>
        <v>#N/A</v>
      </c>
      <c r="BI262" s="66" t="e">
        <f t="shared" si="319"/>
        <v>#N/A</v>
      </c>
      <c r="BJ262" s="66">
        <f t="shared" si="319"/>
        <v>11.2</v>
      </c>
      <c r="BK262" s="66" t="e">
        <f t="shared" si="320"/>
        <v>#N/A</v>
      </c>
      <c r="BL262" s="66">
        <f t="shared" si="320"/>
        <v>9.3000000000000007</v>
      </c>
      <c r="BM262" s="66" t="e">
        <f t="shared" si="321"/>
        <v>#N/A</v>
      </c>
      <c r="BN262" s="66" t="e">
        <f t="shared" si="321"/>
        <v>#N/A</v>
      </c>
      <c r="BO262" s="66" t="e">
        <f t="shared" si="321"/>
        <v>#N/A</v>
      </c>
      <c r="BP262" s="66" t="e">
        <f t="shared" si="321"/>
        <v>#N/A</v>
      </c>
      <c r="BQ262" s="66">
        <f t="shared" si="321"/>
        <v>8.1999999999999993</v>
      </c>
      <c r="BR262" s="66" t="e">
        <f t="shared" si="321"/>
        <v>#N/A</v>
      </c>
      <c r="BS262" s="66" t="e">
        <f t="shared" si="321"/>
        <v>#N/A</v>
      </c>
      <c r="BT262" s="66" t="e">
        <f t="shared" si="321"/>
        <v>#N/A</v>
      </c>
      <c r="BU262" s="66" t="e">
        <f t="shared" si="321"/>
        <v>#N/A</v>
      </c>
      <c r="BV262" s="66" t="e">
        <f t="shared" si="321"/>
        <v>#N/A</v>
      </c>
      <c r="BW262" s="66" t="e">
        <f t="shared" si="321"/>
        <v>#N/A</v>
      </c>
      <c r="BX262" s="66">
        <f t="shared" si="321"/>
        <v>10.3</v>
      </c>
      <c r="BY262" s="66" t="e">
        <f t="shared" si="321"/>
        <v>#N/A</v>
      </c>
      <c r="BZ262" s="66">
        <f t="shared" si="321"/>
        <v>13</v>
      </c>
      <c r="CA262" s="66" t="e">
        <f t="shared" si="321"/>
        <v>#N/A</v>
      </c>
      <c r="CB262" s="66">
        <f t="shared" si="321"/>
        <v>15.2</v>
      </c>
      <c r="CC262" s="66">
        <f t="shared" si="322"/>
        <v>17.3</v>
      </c>
      <c r="CD262" s="66" t="e">
        <f t="shared" si="322"/>
        <v>#N/A</v>
      </c>
      <c r="CE262" s="66">
        <f t="shared" si="322"/>
        <v>27.9</v>
      </c>
      <c r="CF262" s="66" t="e">
        <f t="shared" si="322"/>
        <v>#N/A</v>
      </c>
      <c r="CG262" s="66" t="e">
        <f t="shared" si="322"/>
        <v>#N/A</v>
      </c>
      <c r="CH262" s="66" t="e">
        <f t="shared" si="322"/>
        <v>#N/A</v>
      </c>
      <c r="CI262" s="66" t="e">
        <f t="shared" si="322"/>
        <v>#N/A</v>
      </c>
      <c r="CJ262" s="66" t="e">
        <f t="shared" si="322"/>
        <v>#N/A</v>
      </c>
      <c r="CK262" s="66" t="e">
        <f t="shared" si="322"/>
        <v>#N/A</v>
      </c>
      <c r="CL262" s="66">
        <f t="shared" si="322"/>
        <v>24.8</v>
      </c>
      <c r="CM262" s="66" t="e">
        <f t="shared" si="322"/>
        <v>#N/A</v>
      </c>
      <c r="CN262" s="66" t="e">
        <f t="shared" si="322"/>
        <v>#N/A</v>
      </c>
      <c r="CO262" s="66">
        <f t="shared" si="322"/>
        <v>19.899999999999999</v>
      </c>
      <c r="CP262" s="66" t="e">
        <f t="shared" si="322"/>
        <v>#N/A</v>
      </c>
      <c r="CQ262" s="66" t="e">
        <f t="shared" si="322"/>
        <v>#N/A</v>
      </c>
      <c r="CR262" s="66" t="e">
        <f t="shared" si="322"/>
        <v>#N/A</v>
      </c>
      <c r="CS262" s="66" t="e">
        <f t="shared" si="323"/>
        <v>#N/A</v>
      </c>
      <c r="CT262" s="66">
        <f t="shared" si="323"/>
        <v>17</v>
      </c>
      <c r="CU262" s="66" t="e">
        <f t="shared" si="323"/>
        <v>#N/A</v>
      </c>
      <c r="CV262" s="66" t="e">
        <f t="shared" si="323"/>
        <v>#N/A</v>
      </c>
      <c r="CW262" s="66" t="e">
        <f t="shared" si="323"/>
        <v>#N/A</v>
      </c>
      <c r="CX262" s="66" t="e">
        <f t="shared" si="323"/>
        <v>#N/A</v>
      </c>
      <c r="CY262" s="66">
        <f t="shared" si="323"/>
        <v>32.200000000000003</v>
      </c>
      <c r="CZ262" s="66" t="e">
        <f>IF(#REF!="",NA(),#REF!)</f>
        <v>#REF!</v>
      </c>
      <c r="DA262" s="66" t="e">
        <f>IF(#REF!="",NA(),#REF!)</f>
        <v>#REF!</v>
      </c>
      <c r="DB262" s="66" t="e">
        <f>IF(#REF!="",NA(),#REF!)</f>
        <v>#REF!</v>
      </c>
      <c r="DC262" s="66" t="e">
        <f>IF(#REF!="",NA(),#REF!)</f>
        <v>#REF!</v>
      </c>
      <c r="DD262" s="66" t="e">
        <f>IF(#REF!="",NA(),#REF!)</f>
        <v>#REF!</v>
      </c>
      <c r="DE262" s="66" t="e">
        <f>IF(#REF!="",NA(),#REF!)</f>
        <v>#REF!</v>
      </c>
      <c r="DF262" s="66" t="e">
        <f>IF(#REF!="",NA(),#REF!)</f>
        <v>#REF!</v>
      </c>
      <c r="DG262" s="66" t="e">
        <f>IF(#REF!="",NA(),#REF!)</f>
        <v>#REF!</v>
      </c>
      <c r="DH262" s="66" t="e">
        <f>IF(#REF!="",NA(),#REF!)</f>
        <v>#REF!</v>
      </c>
      <c r="DI262" s="66" t="e">
        <f>IF(#REF!="",NA(),#REF!)</f>
        <v>#REF!</v>
      </c>
      <c r="DJ262" s="66" t="e">
        <f>IF(#REF!="",NA(),#REF!)</f>
        <v>#REF!</v>
      </c>
      <c r="DK262" s="66" t="e">
        <f>IF(#REF!="",NA(),#REF!)</f>
        <v>#REF!</v>
      </c>
      <c r="DL262" s="66" t="e">
        <f>IF(#REF!="",NA(),#REF!)</f>
        <v>#REF!</v>
      </c>
      <c r="DM262" s="66" t="e">
        <f>IF(#REF!="",NA(),#REF!)</f>
        <v>#REF!</v>
      </c>
      <c r="DN262" s="66" t="e">
        <f>IF(#REF!="",NA(),#REF!)</f>
        <v>#REF!</v>
      </c>
      <c r="DO262" s="66" t="e">
        <f>IF(#REF!="",NA(),#REF!)</f>
        <v>#REF!</v>
      </c>
      <c r="DP262" s="66" t="e">
        <f>IF(#REF!="",NA(),#REF!)</f>
        <v>#REF!</v>
      </c>
      <c r="DQ262" s="66" t="e">
        <f>IF(#REF!="",NA(),#REF!)</f>
        <v>#REF!</v>
      </c>
      <c r="DR262" s="66" t="e">
        <f>IF(#REF!="",NA(),#REF!)</f>
        <v>#REF!</v>
      </c>
      <c r="DS262" s="66" t="e">
        <f>IF(#REF!="",NA(),#REF!)</f>
        <v>#REF!</v>
      </c>
      <c r="DT262" s="66" t="e">
        <f>IF(#REF!="",NA(),#REF!)</f>
        <v>#REF!</v>
      </c>
      <c r="DU262" s="66" t="e">
        <f>IF(#REF!="",NA(),#REF!)</f>
        <v>#REF!</v>
      </c>
      <c r="DV262" s="66" t="e">
        <f>IF(#REF!="",NA(),#REF!)</f>
        <v>#REF!</v>
      </c>
      <c r="DW262" s="66" t="e">
        <f>IF(#REF!="",NA(),#REF!)</f>
        <v>#REF!</v>
      </c>
      <c r="DX262" s="67" t="e">
        <f>IF(#REF!="",NA(),#REF!)</f>
        <v>#REF!</v>
      </c>
      <c r="DY262" s="304"/>
      <c r="DZ262" s="307"/>
      <c r="EA262" s="68"/>
      <c r="EB262" s="58" t="s">
        <v>69</v>
      </c>
      <c r="EC262" s="310"/>
      <c r="ED262" s="312"/>
      <c r="EE262" s="313"/>
      <c r="EF262" s="313"/>
      <c r="EG262" s="313"/>
      <c r="EH262" s="313"/>
      <c r="EI262" s="313"/>
      <c r="EJ262" s="53" t="str">
        <f t="shared" si="324"/>
        <v/>
      </c>
      <c r="EK262" s="53" t="str">
        <f t="shared" si="324"/>
        <v/>
      </c>
      <c r="EL262" s="70">
        <f t="shared" si="324"/>
        <v>8.5</v>
      </c>
      <c r="EM262" t="str">
        <f t="shared" si="324"/>
        <v/>
      </c>
      <c r="EN262" t="str">
        <f t="shared" si="324"/>
        <v/>
      </c>
      <c r="EO262">
        <f t="shared" si="316"/>
        <v>11.2</v>
      </c>
      <c r="EP262" t="str">
        <f t="shared" si="316"/>
        <v/>
      </c>
      <c r="EQ262">
        <f t="shared" si="316"/>
        <v>9.3000000000000007</v>
      </c>
      <c r="ER262" t="str">
        <f t="shared" si="316"/>
        <v/>
      </c>
      <c r="ES262" t="str">
        <f t="shared" si="316"/>
        <v/>
      </c>
      <c r="ET262" t="str">
        <f t="shared" si="316"/>
        <v/>
      </c>
      <c r="EU262" t="str">
        <f t="shared" si="316"/>
        <v/>
      </c>
      <c r="EV262">
        <f t="shared" si="316"/>
        <v>8.1999999999999993</v>
      </c>
      <c r="EW262" t="str">
        <f t="shared" si="316"/>
        <v/>
      </c>
      <c r="EX262" t="str">
        <f t="shared" si="316"/>
        <v/>
      </c>
      <c r="EY262" t="str">
        <f t="shared" si="316"/>
        <v/>
      </c>
      <c r="EZ262" t="str">
        <f t="shared" si="316"/>
        <v/>
      </c>
      <c r="FA262" t="str">
        <f t="shared" si="316"/>
        <v/>
      </c>
      <c r="FB262" t="str">
        <f t="shared" si="316"/>
        <v/>
      </c>
      <c r="FC262">
        <f t="shared" si="316"/>
        <v>10.3</v>
      </c>
      <c r="FD262" t="str">
        <f t="shared" si="326"/>
        <v/>
      </c>
      <c r="FE262">
        <f t="shared" si="301"/>
        <v>13</v>
      </c>
      <c r="FF262" t="str">
        <f t="shared" si="301"/>
        <v/>
      </c>
      <c r="FG262">
        <f t="shared" si="301"/>
        <v>15.2</v>
      </c>
      <c r="FH262">
        <f t="shared" si="301"/>
        <v>17.3</v>
      </c>
      <c r="FI262" t="str">
        <f t="shared" si="301"/>
        <v/>
      </c>
      <c r="FJ262">
        <f t="shared" si="301"/>
        <v>27.9</v>
      </c>
      <c r="FK262" t="str">
        <f t="shared" si="301"/>
        <v/>
      </c>
      <c r="FL262" t="str">
        <f t="shared" si="301"/>
        <v/>
      </c>
      <c r="FM262" t="str">
        <f t="shared" si="301"/>
        <v/>
      </c>
      <c r="FN262" t="str">
        <f t="shared" si="301"/>
        <v/>
      </c>
      <c r="FO262" t="str">
        <f t="shared" si="301"/>
        <v/>
      </c>
      <c r="FP262" t="str">
        <f t="shared" si="292"/>
        <v/>
      </c>
      <c r="FQ262">
        <f t="shared" si="292"/>
        <v>24.8</v>
      </c>
      <c r="FR262" t="str">
        <f t="shared" si="292"/>
        <v/>
      </c>
      <c r="FS262" t="str">
        <f t="shared" si="292"/>
        <v/>
      </c>
      <c r="FT262">
        <f t="shared" si="292"/>
        <v>19.899999999999999</v>
      </c>
      <c r="FU262" t="str">
        <f t="shared" si="292"/>
        <v/>
      </c>
      <c r="FV262" t="str">
        <f t="shared" si="292"/>
        <v/>
      </c>
      <c r="FW262" t="str">
        <f t="shared" si="292"/>
        <v/>
      </c>
      <c r="FX262" t="str">
        <f t="shared" si="292"/>
        <v/>
      </c>
      <c r="FY262">
        <f t="shared" si="292"/>
        <v>17</v>
      </c>
      <c r="FZ262" t="str">
        <f t="shared" si="292"/>
        <v/>
      </c>
      <c r="GA262" t="str">
        <f t="shared" si="292"/>
        <v/>
      </c>
      <c r="GB262" t="str">
        <f t="shared" ref="GB262:GE298" si="335">IF(ISNUMBER(CW262),CW262,"")</f>
        <v/>
      </c>
      <c r="GC262" t="str">
        <f t="shared" si="335"/>
        <v/>
      </c>
      <c r="GD262">
        <f t="shared" si="335"/>
        <v>32.200000000000003</v>
      </c>
      <c r="GE262" t="str">
        <f t="shared" si="325"/>
        <v/>
      </c>
      <c r="GF262" t="str">
        <f t="shared" si="325"/>
        <v/>
      </c>
      <c r="GG262" t="str">
        <f t="shared" si="325"/>
        <v/>
      </c>
      <c r="GH262" t="str">
        <f t="shared" si="293"/>
        <v/>
      </c>
      <c r="GI262" t="str">
        <f t="shared" si="293"/>
        <v/>
      </c>
      <c r="GJ262" t="str">
        <f t="shared" si="293"/>
        <v/>
      </c>
      <c r="GK262" t="str">
        <f t="shared" si="293"/>
        <v/>
      </c>
      <c r="GL262" t="str">
        <f t="shared" si="293"/>
        <v/>
      </c>
      <c r="GM262" t="str">
        <f t="shared" si="293"/>
        <v/>
      </c>
      <c r="GN262" t="str">
        <f t="shared" si="293"/>
        <v/>
      </c>
      <c r="GO262" t="str">
        <f t="shared" si="293"/>
        <v/>
      </c>
      <c r="GP262" t="str">
        <f t="shared" si="293"/>
        <v/>
      </c>
      <c r="GQ262" t="str">
        <f t="shared" si="293"/>
        <v/>
      </c>
      <c r="GR262" t="str">
        <f t="shared" si="293"/>
        <v/>
      </c>
      <c r="GS262" t="str">
        <f t="shared" si="333"/>
        <v/>
      </c>
      <c r="GT262" t="str">
        <f t="shared" si="333"/>
        <v/>
      </c>
      <c r="GU262" t="str">
        <f t="shared" si="333"/>
        <v/>
      </c>
      <c r="GV262" t="str">
        <f t="shared" si="333"/>
        <v/>
      </c>
      <c r="GW262" t="str">
        <f t="shared" si="333"/>
        <v/>
      </c>
      <c r="GX262" t="str">
        <f t="shared" si="333"/>
        <v/>
      </c>
      <c r="GY262" t="str">
        <f t="shared" si="334"/>
        <v/>
      </c>
      <c r="GZ262" t="str">
        <f t="shared" si="334"/>
        <v/>
      </c>
      <c r="HA262" t="str">
        <f t="shared" si="334"/>
        <v/>
      </c>
      <c r="HB262" t="str">
        <f t="shared" si="334"/>
        <v/>
      </c>
      <c r="HC262" s="71" t="str">
        <f t="shared" si="334"/>
        <v/>
      </c>
      <c r="HD262" s="313"/>
      <c r="HE262" s="313"/>
      <c r="HF262" s="313"/>
      <c r="HG262" s="313"/>
      <c r="HH262" s="313"/>
      <c r="HI262" s="316"/>
      <c r="HM262" s="70"/>
      <c r="KC262" s="71"/>
      <c r="KE262" s="318"/>
      <c r="KF262" s="72"/>
      <c r="KG262" s="72"/>
      <c r="KH262" s="73"/>
      <c r="KI262" s="74"/>
      <c r="KJ262" s="74"/>
      <c r="KK262" s="74"/>
      <c r="KL262" s="74"/>
      <c r="KM262" s="74"/>
      <c r="KN262" s="74"/>
      <c r="KO262" s="74"/>
      <c r="KP262" s="74"/>
      <c r="KQ262" s="74"/>
      <c r="KR262" s="74"/>
      <c r="KS262" s="74"/>
      <c r="KT262" s="74"/>
      <c r="KU262" s="74"/>
      <c r="KV262" s="74"/>
      <c r="KW262" s="74"/>
      <c r="KX262" s="74"/>
      <c r="KY262" s="74"/>
      <c r="KZ262" s="74"/>
      <c r="LA262" s="74"/>
      <c r="LB262" s="74"/>
      <c r="LC262" s="74"/>
      <c r="LD262" s="74"/>
      <c r="LE262" s="74"/>
      <c r="LF262" s="74"/>
      <c r="LG262" s="74"/>
      <c r="LH262" s="74"/>
      <c r="LI262" s="74"/>
      <c r="LJ262" s="74"/>
      <c r="LK262" s="74"/>
      <c r="LL262" s="74"/>
      <c r="LM262" s="74"/>
      <c r="LN262" s="74"/>
      <c r="LO262" s="74"/>
      <c r="LP262" s="74"/>
      <c r="LQ262" s="74"/>
      <c r="LR262" s="74"/>
      <c r="LS262" s="74"/>
      <c r="LT262" s="74"/>
      <c r="LU262" s="74"/>
      <c r="LV262" s="74"/>
      <c r="LW262" s="74"/>
      <c r="LX262" s="74"/>
      <c r="LY262" s="74"/>
      <c r="LZ262" s="74"/>
    </row>
    <row r="263" spans="1:444" ht="17" thickBot="1">
      <c r="A263" s="319"/>
      <c r="B263" s="307"/>
      <c r="C263" s="307"/>
      <c r="D263" s="307"/>
      <c r="E263" s="58" t="s">
        <v>70</v>
      </c>
      <c r="F263" s="310"/>
      <c r="G263" s="99"/>
      <c r="H263" s="99"/>
      <c r="I263" s="59">
        <v>5.5</v>
      </c>
      <c r="J263" s="60"/>
      <c r="K263" s="61"/>
      <c r="L263" s="60">
        <v>4.5</v>
      </c>
      <c r="M263" s="61"/>
      <c r="N263" s="60">
        <v>4.2</v>
      </c>
      <c r="O263" s="61"/>
      <c r="P263" s="61"/>
      <c r="Q263" s="61"/>
      <c r="R263" s="61"/>
      <c r="S263" s="60">
        <v>3.1</v>
      </c>
      <c r="T263" s="60"/>
      <c r="U263" s="60"/>
      <c r="V263" s="61"/>
      <c r="W263" s="61"/>
      <c r="X263" s="61"/>
      <c r="Y263" s="60"/>
      <c r="Z263" s="60">
        <v>4</v>
      </c>
      <c r="AA263" s="61"/>
      <c r="AB263" s="60">
        <v>5</v>
      </c>
      <c r="AC263" s="61"/>
      <c r="AD263" s="60">
        <v>5.0999999999999996</v>
      </c>
      <c r="AE263" s="60">
        <v>5.5</v>
      </c>
      <c r="AF263" s="61"/>
      <c r="AG263" s="60">
        <v>4.4000000000000004</v>
      </c>
      <c r="AH263" s="61"/>
      <c r="AI263" s="61"/>
      <c r="AJ263" s="60"/>
      <c r="AK263" s="62"/>
      <c r="AL263" s="62"/>
      <c r="AM263" s="62"/>
      <c r="AN263" s="63">
        <v>5.3</v>
      </c>
      <c r="AO263" s="62"/>
      <c r="AP263" s="62"/>
      <c r="AQ263" s="63">
        <v>9.3000000000000007</v>
      </c>
      <c r="AR263" s="62"/>
      <c r="AS263" s="62"/>
      <c r="AT263" s="62"/>
      <c r="AU263" s="62"/>
      <c r="AV263" s="63">
        <v>9.8000000000000007</v>
      </c>
      <c r="AW263" s="62"/>
      <c r="AX263" s="62"/>
      <c r="AY263" s="63"/>
      <c r="AZ263" s="63"/>
      <c r="BA263" s="64">
        <v>3.5</v>
      </c>
      <c r="BC263" s="319"/>
      <c r="BD263">
        <v>0</v>
      </c>
      <c r="BE263" s="65" t="e">
        <f t="shared" si="319"/>
        <v>#N/A</v>
      </c>
      <c r="BF263" s="65" t="e">
        <f t="shared" si="319"/>
        <v>#N/A</v>
      </c>
      <c r="BG263" s="65">
        <f t="shared" si="319"/>
        <v>5.5</v>
      </c>
      <c r="BH263" s="66" t="e">
        <f t="shared" si="319"/>
        <v>#N/A</v>
      </c>
      <c r="BI263" s="66" t="e">
        <f t="shared" si="319"/>
        <v>#N/A</v>
      </c>
      <c r="BJ263" s="66">
        <f t="shared" si="319"/>
        <v>4.5</v>
      </c>
      <c r="BK263" s="66" t="e">
        <f t="shared" si="320"/>
        <v>#N/A</v>
      </c>
      <c r="BL263" s="66">
        <f t="shared" si="320"/>
        <v>4.2</v>
      </c>
      <c r="BM263" s="66" t="e">
        <f t="shared" si="321"/>
        <v>#N/A</v>
      </c>
      <c r="BN263" s="66" t="e">
        <f t="shared" si="321"/>
        <v>#N/A</v>
      </c>
      <c r="BO263" s="66" t="e">
        <f t="shared" si="321"/>
        <v>#N/A</v>
      </c>
      <c r="BP263" s="66" t="e">
        <f t="shared" si="321"/>
        <v>#N/A</v>
      </c>
      <c r="BQ263" s="66">
        <f t="shared" si="321"/>
        <v>3.1</v>
      </c>
      <c r="BR263" s="66" t="e">
        <f t="shared" si="321"/>
        <v>#N/A</v>
      </c>
      <c r="BS263" s="66" t="e">
        <f t="shared" si="321"/>
        <v>#N/A</v>
      </c>
      <c r="BT263" s="66" t="e">
        <f t="shared" si="321"/>
        <v>#N/A</v>
      </c>
      <c r="BU263" s="66" t="e">
        <f t="shared" si="321"/>
        <v>#N/A</v>
      </c>
      <c r="BV263" s="66" t="e">
        <f t="shared" si="321"/>
        <v>#N/A</v>
      </c>
      <c r="BW263" s="66" t="e">
        <f t="shared" si="321"/>
        <v>#N/A</v>
      </c>
      <c r="BX263" s="66">
        <f t="shared" si="321"/>
        <v>4</v>
      </c>
      <c r="BY263" s="66" t="e">
        <f t="shared" si="321"/>
        <v>#N/A</v>
      </c>
      <c r="BZ263" s="66">
        <f t="shared" si="321"/>
        <v>5</v>
      </c>
      <c r="CA263" s="66" t="e">
        <f t="shared" si="321"/>
        <v>#N/A</v>
      </c>
      <c r="CB263" s="66">
        <f t="shared" si="321"/>
        <v>5.0999999999999996</v>
      </c>
      <c r="CC263" s="66">
        <f t="shared" si="322"/>
        <v>5.5</v>
      </c>
      <c r="CD263" s="66" t="e">
        <f t="shared" si="322"/>
        <v>#N/A</v>
      </c>
      <c r="CE263" s="66">
        <f t="shared" si="322"/>
        <v>4.4000000000000004</v>
      </c>
      <c r="CF263" s="66" t="e">
        <f t="shared" si="322"/>
        <v>#N/A</v>
      </c>
      <c r="CG263" s="66" t="e">
        <f t="shared" si="322"/>
        <v>#N/A</v>
      </c>
      <c r="CH263" s="66" t="e">
        <f t="shared" si="322"/>
        <v>#N/A</v>
      </c>
      <c r="CI263" s="66" t="e">
        <f t="shared" si="322"/>
        <v>#N/A</v>
      </c>
      <c r="CJ263" s="66" t="e">
        <f t="shared" si="322"/>
        <v>#N/A</v>
      </c>
      <c r="CK263" s="66" t="e">
        <f t="shared" si="322"/>
        <v>#N/A</v>
      </c>
      <c r="CL263" s="66">
        <f t="shared" si="322"/>
        <v>5.3</v>
      </c>
      <c r="CM263" s="66" t="e">
        <f t="shared" si="322"/>
        <v>#N/A</v>
      </c>
      <c r="CN263" s="66" t="e">
        <f t="shared" si="322"/>
        <v>#N/A</v>
      </c>
      <c r="CO263" s="66">
        <f t="shared" si="322"/>
        <v>9.3000000000000007</v>
      </c>
      <c r="CP263" s="66" t="e">
        <f t="shared" si="322"/>
        <v>#N/A</v>
      </c>
      <c r="CQ263" s="66" t="e">
        <f t="shared" si="322"/>
        <v>#N/A</v>
      </c>
      <c r="CR263" s="66" t="e">
        <f t="shared" si="322"/>
        <v>#N/A</v>
      </c>
      <c r="CS263" s="66" t="e">
        <f t="shared" si="323"/>
        <v>#N/A</v>
      </c>
      <c r="CT263" s="66">
        <f t="shared" si="323"/>
        <v>9.8000000000000007</v>
      </c>
      <c r="CU263" s="66" t="e">
        <f t="shared" si="323"/>
        <v>#N/A</v>
      </c>
      <c r="CV263" s="66" t="e">
        <f t="shared" si="323"/>
        <v>#N/A</v>
      </c>
      <c r="CW263" s="66" t="e">
        <f t="shared" si="323"/>
        <v>#N/A</v>
      </c>
      <c r="CX263" s="66" t="e">
        <f t="shared" si="323"/>
        <v>#N/A</v>
      </c>
      <c r="CY263" s="66">
        <f t="shared" si="323"/>
        <v>3.5</v>
      </c>
      <c r="CZ263" s="66" t="e">
        <f>IF(#REF!="",NA(),#REF!)</f>
        <v>#REF!</v>
      </c>
      <c r="DA263" s="66" t="e">
        <f>IF(#REF!="",NA(),#REF!)</f>
        <v>#REF!</v>
      </c>
      <c r="DB263" s="66" t="e">
        <f>IF(#REF!="",NA(),#REF!)</f>
        <v>#REF!</v>
      </c>
      <c r="DC263" s="66" t="e">
        <f>IF(#REF!="",NA(),#REF!)</f>
        <v>#REF!</v>
      </c>
      <c r="DD263" s="66" t="e">
        <f>IF(#REF!="",NA(),#REF!)</f>
        <v>#REF!</v>
      </c>
      <c r="DE263" s="66" t="e">
        <f>IF(#REF!="",NA(),#REF!)</f>
        <v>#REF!</v>
      </c>
      <c r="DF263" s="66" t="e">
        <f>IF(#REF!="",NA(),#REF!)</f>
        <v>#REF!</v>
      </c>
      <c r="DG263" s="66" t="e">
        <f>IF(#REF!="",NA(),#REF!)</f>
        <v>#REF!</v>
      </c>
      <c r="DH263" s="66" t="e">
        <f>IF(#REF!="",NA(),#REF!)</f>
        <v>#REF!</v>
      </c>
      <c r="DI263" s="66" t="e">
        <f>IF(#REF!="",NA(),#REF!)</f>
        <v>#REF!</v>
      </c>
      <c r="DJ263" s="66" t="e">
        <f>IF(#REF!="",NA(),#REF!)</f>
        <v>#REF!</v>
      </c>
      <c r="DK263" s="66" t="e">
        <f>IF(#REF!="",NA(),#REF!)</f>
        <v>#REF!</v>
      </c>
      <c r="DL263" s="66" t="e">
        <f>IF(#REF!="",NA(),#REF!)</f>
        <v>#REF!</v>
      </c>
      <c r="DM263" s="66" t="e">
        <f>IF(#REF!="",NA(),#REF!)</f>
        <v>#REF!</v>
      </c>
      <c r="DN263" s="66" t="e">
        <f>IF(#REF!="",NA(),#REF!)</f>
        <v>#REF!</v>
      </c>
      <c r="DO263" s="66" t="e">
        <f>IF(#REF!="",NA(),#REF!)</f>
        <v>#REF!</v>
      </c>
      <c r="DP263" s="66" t="e">
        <f>IF(#REF!="",NA(),#REF!)</f>
        <v>#REF!</v>
      </c>
      <c r="DQ263" s="66" t="e">
        <f>IF(#REF!="",NA(),#REF!)</f>
        <v>#REF!</v>
      </c>
      <c r="DR263" s="66" t="e">
        <f>IF(#REF!="",NA(),#REF!)</f>
        <v>#REF!</v>
      </c>
      <c r="DS263" s="66" t="e">
        <f>IF(#REF!="",NA(),#REF!)</f>
        <v>#REF!</v>
      </c>
      <c r="DT263" s="66" t="e">
        <f>IF(#REF!="",NA(),#REF!)</f>
        <v>#REF!</v>
      </c>
      <c r="DU263" s="66" t="e">
        <f>IF(#REF!="",NA(),#REF!)</f>
        <v>#REF!</v>
      </c>
      <c r="DV263" s="66" t="e">
        <f>IF(#REF!="",NA(),#REF!)</f>
        <v>#REF!</v>
      </c>
      <c r="DW263" s="66" t="e">
        <f>IF(#REF!="",NA(),#REF!)</f>
        <v>#REF!</v>
      </c>
      <c r="DX263" s="67" t="e">
        <f>IF(#REF!="",NA(),#REF!)</f>
        <v>#REF!</v>
      </c>
      <c r="DY263" s="304"/>
      <c r="DZ263" s="307"/>
      <c r="EA263" s="68"/>
      <c r="EB263" s="58" t="s">
        <v>70</v>
      </c>
      <c r="EC263" s="310"/>
      <c r="ED263" s="312"/>
      <c r="EE263" s="313"/>
      <c r="EF263" s="313"/>
      <c r="EG263" s="313"/>
      <c r="EH263" s="313"/>
      <c r="EI263" s="313"/>
      <c r="EJ263" s="53" t="str">
        <f t="shared" si="324"/>
        <v/>
      </c>
      <c r="EK263" s="53" t="str">
        <f t="shared" si="324"/>
        <v/>
      </c>
      <c r="EL263" s="70">
        <f t="shared" si="324"/>
        <v>5.5</v>
      </c>
      <c r="EM263" t="str">
        <f t="shared" si="324"/>
        <v/>
      </c>
      <c r="EN263" t="str">
        <f t="shared" si="324"/>
        <v/>
      </c>
      <c r="EO263">
        <f t="shared" si="316"/>
        <v>4.5</v>
      </c>
      <c r="EP263" t="str">
        <f t="shared" si="316"/>
        <v/>
      </c>
      <c r="EQ263">
        <f t="shared" si="316"/>
        <v>4.2</v>
      </c>
      <c r="ER263" t="str">
        <f t="shared" si="316"/>
        <v/>
      </c>
      <c r="ES263" t="str">
        <f t="shared" si="316"/>
        <v/>
      </c>
      <c r="ET263" t="str">
        <f t="shared" si="316"/>
        <v/>
      </c>
      <c r="EU263" t="str">
        <f t="shared" si="316"/>
        <v/>
      </c>
      <c r="EV263">
        <f t="shared" si="316"/>
        <v>3.1</v>
      </c>
      <c r="EW263" t="str">
        <f t="shared" si="316"/>
        <v/>
      </c>
      <c r="EX263" t="str">
        <f t="shared" si="316"/>
        <v/>
      </c>
      <c r="EY263" t="str">
        <f t="shared" si="316"/>
        <v/>
      </c>
      <c r="EZ263" t="str">
        <f t="shared" si="316"/>
        <v/>
      </c>
      <c r="FA263" t="str">
        <f t="shared" si="316"/>
        <v/>
      </c>
      <c r="FB263" t="str">
        <f t="shared" si="316"/>
        <v/>
      </c>
      <c r="FC263">
        <f t="shared" si="316"/>
        <v>4</v>
      </c>
      <c r="FD263" t="str">
        <f t="shared" si="326"/>
        <v/>
      </c>
      <c r="FE263">
        <f t="shared" si="301"/>
        <v>5</v>
      </c>
      <c r="FF263" t="str">
        <f t="shared" si="301"/>
        <v/>
      </c>
      <c r="FG263">
        <f t="shared" ref="FG263:FV278" si="336">IF(ISNUMBER(CB263),CB263,"")</f>
        <v>5.0999999999999996</v>
      </c>
      <c r="FH263">
        <f t="shared" si="336"/>
        <v>5.5</v>
      </c>
      <c r="FI263" t="str">
        <f t="shared" si="336"/>
        <v/>
      </c>
      <c r="FJ263">
        <f t="shared" si="336"/>
        <v>4.4000000000000004</v>
      </c>
      <c r="FK263" t="str">
        <f t="shared" si="336"/>
        <v/>
      </c>
      <c r="FL263" t="str">
        <f t="shared" si="336"/>
        <v/>
      </c>
      <c r="FM263" t="str">
        <f t="shared" si="336"/>
        <v/>
      </c>
      <c r="FN263" t="str">
        <f t="shared" si="336"/>
        <v/>
      </c>
      <c r="FO263" t="str">
        <f t="shared" si="336"/>
        <v/>
      </c>
      <c r="FP263" t="str">
        <f t="shared" si="336"/>
        <v/>
      </c>
      <c r="FQ263">
        <f t="shared" si="336"/>
        <v>5.3</v>
      </c>
      <c r="FR263" t="str">
        <f t="shared" si="336"/>
        <v/>
      </c>
      <c r="FS263" t="str">
        <f t="shared" si="336"/>
        <v/>
      </c>
      <c r="FT263">
        <f t="shared" si="336"/>
        <v>9.3000000000000007</v>
      </c>
      <c r="FU263" t="str">
        <f t="shared" si="336"/>
        <v/>
      </c>
      <c r="FV263" t="str">
        <f t="shared" si="336"/>
        <v/>
      </c>
      <c r="FW263" t="str">
        <f t="shared" ref="FW263:GA297" si="337">IF(ISNUMBER(CR263),CR263,"")</f>
        <v/>
      </c>
      <c r="FX263" t="str">
        <f t="shared" si="337"/>
        <v/>
      </c>
      <c r="FY263">
        <f t="shared" si="337"/>
        <v>9.8000000000000007</v>
      </c>
      <c r="FZ263" t="str">
        <f t="shared" si="337"/>
        <v/>
      </c>
      <c r="GA263" t="str">
        <f t="shared" si="337"/>
        <v/>
      </c>
      <c r="GB263" t="str">
        <f t="shared" si="335"/>
        <v/>
      </c>
      <c r="GC263" t="str">
        <f t="shared" si="335"/>
        <v/>
      </c>
      <c r="GD263">
        <f t="shared" si="335"/>
        <v>3.5</v>
      </c>
      <c r="GE263" t="str">
        <f t="shared" si="325"/>
        <v/>
      </c>
      <c r="GF263" t="str">
        <f t="shared" si="325"/>
        <v/>
      </c>
      <c r="GG263" t="str">
        <f t="shared" si="325"/>
        <v/>
      </c>
      <c r="GH263" t="str">
        <f t="shared" si="293"/>
        <v/>
      </c>
      <c r="GI263" t="str">
        <f t="shared" ref="GI263:GR288" si="338">IF(ISNUMBER(DD263),DD263,"")</f>
        <v/>
      </c>
      <c r="GJ263" t="str">
        <f t="shared" si="338"/>
        <v/>
      </c>
      <c r="GK263" t="str">
        <f t="shared" si="338"/>
        <v/>
      </c>
      <c r="GL263" t="str">
        <f t="shared" si="338"/>
        <v/>
      </c>
      <c r="GM263" t="str">
        <f t="shared" si="338"/>
        <v/>
      </c>
      <c r="GN263" t="str">
        <f t="shared" si="338"/>
        <v/>
      </c>
      <c r="GO263" t="str">
        <f t="shared" si="338"/>
        <v/>
      </c>
      <c r="GP263" t="str">
        <f t="shared" si="338"/>
        <v/>
      </c>
      <c r="GQ263" t="str">
        <f t="shared" si="338"/>
        <v/>
      </c>
      <c r="GR263" t="str">
        <f t="shared" si="338"/>
        <v/>
      </c>
      <c r="GS263" t="str">
        <f t="shared" si="333"/>
        <v/>
      </c>
      <c r="GT263" t="str">
        <f t="shared" si="333"/>
        <v/>
      </c>
      <c r="GU263" t="str">
        <f t="shared" si="333"/>
        <v/>
      </c>
      <c r="GV263" t="str">
        <f t="shared" si="333"/>
        <v/>
      </c>
      <c r="GW263" t="str">
        <f t="shared" si="333"/>
        <v/>
      </c>
      <c r="GX263" t="str">
        <f t="shared" si="333"/>
        <v/>
      </c>
      <c r="GY263" t="str">
        <f t="shared" si="334"/>
        <v/>
      </c>
      <c r="GZ263" t="str">
        <f t="shared" si="334"/>
        <v/>
      </c>
      <c r="HA263" t="str">
        <f t="shared" si="334"/>
        <v/>
      </c>
      <c r="HB263" t="str">
        <f t="shared" si="334"/>
        <v/>
      </c>
      <c r="HC263" s="71" t="str">
        <f t="shared" si="334"/>
        <v/>
      </c>
      <c r="HD263" s="313"/>
      <c r="HE263" s="313"/>
      <c r="HF263" s="313"/>
      <c r="HG263" s="313"/>
      <c r="HH263" s="313"/>
      <c r="HI263" s="316"/>
      <c r="HM263" s="70"/>
      <c r="KC263" s="71"/>
      <c r="KE263" s="318"/>
      <c r="KF263" s="72"/>
      <c r="KG263" s="72"/>
      <c r="KH263" s="73"/>
      <c r="KI263" s="74"/>
      <c r="KJ263" s="74"/>
      <c r="KK263" s="74"/>
      <c r="KL263" s="74"/>
      <c r="KM263" s="74"/>
      <c r="KN263" s="74"/>
      <c r="KO263" s="74"/>
      <c r="KP263" s="74"/>
      <c r="KQ263" s="74"/>
      <c r="KR263" s="74"/>
      <c r="KS263" s="74"/>
      <c r="KT263" s="74"/>
      <c r="KU263" s="74"/>
      <c r="KV263" s="74"/>
      <c r="KW263" s="74"/>
      <c r="KX263" s="74"/>
      <c r="KY263" s="74"/>
      <c r="KZ263" s="74"/>
      <c r="LA263" s="74"/>
      <c r="LB263" s="74"/>
      <c r="LC263" s="74"/>
      <c r="LD263" s="74"/>
      <c r="LE263" s="74"/>
      <c r="LF263" s="74"/>
      <c r="LG263" s="74"/>
      <c r="LH263" s="74"/>
      <c r="LI263" s="74"/>
      <c r="LJ263" s="74"/>
      <c r="LK263" s="74"/>
      <c r="LL263" s="74"/>
      <c r="LM263" s="74"/>
      <c r="LN263" s="74"/>
      <c r="LO263" s="74"/>
      <c r="LP263" s="74"/>
      <c r="LQ263" s="74"/>
      <c r="LR263" s="74"/>
      <c r="LS263" s="74"/>
      <c r="LT263" s="74"/>
      <c r="LU263" s="74"/>
      <c r="LV263" s="74"/>
      <c r="LW263" s="74"/>
      <c r="LX263" s="74"/>
      <c r="LY263" s="74"/>
      <c r="LZ263" s="74"/>
    </row>
    <row r="264" spans="1:444" ht="17" thickBot="1">
      <c r="A264" s="319"/>
      <c r="B264" s="307"/>
      <c r="C264" s="308"/>
      <c r="D264" s="308"/>
      <c r="E264" s="94" t="s">
        <v>3</v>
      </c>
      <c r="F264" s="311"/>
      <c r="G264" s="100"/>
      <c r="H264" s="100"/>
      <c r="I264" s="95">
        <v>69.5</v>
      </c>
      <c r="J264" s="79"/>
      <c r="K264" s="80"/>
      <c r="L264" s="79">
        <v>59.7</v>
      </c>
      <c r="M264" s="80"/>
      <c r="N264" s="79">
        <v>56.599999999999994</v>
      </c>
      <c r="O264" s="80"/>
      <c r="P264" s="80"/>
      <c r="Q264" s="80"/>
      <c r="R264" s="80"/>
      <c r="S264" s="79">
        <v>51.7</v>
      </c>
      <c r="T264" s="79"/>
      <c r="U264" s="79"/>
      <c r="V264" s="80"/>
      <c r="W264" s="80"/>
      <c r="X264" s="80"/>
      <c r="Y264" s="79"/>
      <c r="Z264" s="79">
        <v>40.099999999999994</v>
      </c>
      <c r="AA264" s="80"/>
      <c r="AB264" s="79">
        <v>34</v>
      </c>
      <c r="AC264" s="80"/>
      <c r="AD264" s="79">
        <v>21.400000000000006</v>
      </c>
      <c r="AE264" s="79">
        <v>11.3</v>
      </c>
      <c r="AF264" s="80"/>
      <c r="AG264" s="79">
        <v>18.3</v>
      </c>
      <c r="AH264" s="80"/>
      <c r="AI264" s="80"/>
      <c r="AJ264" s="79"/>
      <c r="AK264" s="96"/>
      <c r="AL264" s="96"/>
      <c r="AM264" s="96"/>
      <c r="AN264" s="97">
        <v>8.6</v>
      </c>
      <c r="AO264" s="96"/>
      <c r="AP264" s="96"/>
      <c r="AQ264" s="97">
        <v>39.700000000000003</v>
      </c>
      <c r="AR264" s="96"/>
      <c r="AS264" s="96"/>
      <c r="AT264" s="96"/>
      <c r="AU264" s="96"/>
      <c r="AV264" s="97">
        <v>26.3</v>
      </c>
      <c r="AW264" s="96"/>
      <c r="AX264" s="96"/>
      <c r="AY264" s="97"/>
      <c r="AZ264" s="97"/>
      <c r="BA264" s="98">
        <v>5</v>
      </c>
      <c r="BC264" s="319"/>
      <c r="BD264">
        <v>0</v>
      </c>
      <c r="BE264" s="84" t="e">
        <f t="shared" si="319"/>
        <v>#N/A</v>
      </c>
      <c r="BF264" s="84" t="e">
        <f t="shared" si="319"/>
        <v>#N/A</v>
      </c>
      <c r="BG264" s="84">
        <f t="shared" si="319"/>
        <v>69.5</v>
      </c>
      <c r="BH264" s="85" t="e">
        <f t="shared" si="319"/>
        <v>#N/A</v>
      </c>
      <c r="BI264" s="85" t="e">
        <f t="shared" si="319"/>
        <v>#N/A</v>
      </c>
      <c r="BJ264" s="85">
        <f t="shared" si="319"/>
        <v>59.7</v>
      </c>
      <c r="BK264" s="85" t="e">
        <f t="shared" si="320"/>
        <v>#N/A</v>
      </c>
      <c r="BL264" s="85">
        <f t="shared" si="320"/>
        <v>56.599999999999994</v>
      </c>
      <c r="BM264" s="85" t="e">
        <f t="shared" si="321"/>
        <v>#N/A</v>
      </c>
      <c r="BN264" s="85" t="e">
        <f t="shared" si="321"/>
        <v>#N/A</v>
      </c>
      <c r="BO264" s="85" t="e">
        <f t="shared" si="321"/>
        <v>#N/A</v>
      </c>
      <c r="BP264" s="85" t="e">
        <f t="shared" si="321"/>
        <v>#N/A</v>
      </c>
      <c r="BQ264" s="85">
        <f t="shared" si="321"/>
        <v>51.7</v>
      </c>
      <c r="BR264" s="85" t="e">
        <f t="shared" si="321"/>
        <v>#N/A</v>
      </c>
      <c r="BS264" s="85" t="e">
        <f t="shared" si="321"/>
        <v>#N/A</v>
      </c>
      <c r="BT264" s="85" t="e">
        <f t="shared" si="321"/>
        <v>#N/A</v>
      </c>
      <c r="BU264" s="85" t="e">
        <f t="shared" si="321"/>
        <v>#N/A</v>
      </c>
      <c r="BV264" s="85" t="e">
        <f t="shared" si="321"/>
        <v>#N/A</v>
      </c>
      <c r="BW264" s="85" t="e">
        <f t="shared" si="321"/>
        <v>#N/A</v>
      </c>
      <c r="BX264" s="85">
        <f t="shared" si="321"/>
        <v>40.099999999999994</v>
      </c>
      <c r="BY264" s="85" t="e">
        <f t="shared" si="321"/>
        <v>#N/A</v>
      </c>
      <c r="BZ264" s="85">
        <f t="shared" si="321"/>
        <v>34</v>
      </c>
      <c r="CA264" s="85" t="e">
        <f t="shared" si="321"/>
        <v>#N/A</v>
      </c>
      <c r="CB264" s="85">
        <f t="shared" si="321"/>
        <v>21.400000000000006</v>
      </c>
      <c r="CC264" s="85">
        <f t="shared" si="322"/>
        <v>11.3</v>
      </c>
      <c r="CD264" s="85" t="e">
        <f t="shared" si="322"/>
        <v>#N/A</v>
      </c>
      <c r="CE264" s="85">
        <f t="shared" si="322"/>
        <v>18.3</v>
      </c>
      <c r="CF264" s="85" t="e">
        <f t="shared" si="322"/>
        <v>#N/A</v>
      </c>
      <c r="CG264" s="85" t="e">
        <f t="shared" si="322"/>
        <v>#N/A</v>
      </c>
      <c r="CH264" s="85" t="e">
        <f t="shared" si="322"/>
        <v>#N/A</v>
      </c>
      <c r="CI264" s="85" t="e">
        <f t="shared" si="322"/>
        <v>#N/A</v>
      </c>
      <c r="CJ264" s="85" t="e">
        <f t="shared" si="322"/>
        <v>#N/A</v>
      </c>
      <c r="CK264" s="85" t="e">
        <f t="shared" si="322"/>
        <v>#N/A</v>
      </c>
      <c r="CL264" s="85">
        <f t="shared" si="322"/>
        <v>8.6</v>
      </c>
      <c r="CM264" s="85" t="e">
        <f t="shared" si="322"/>
        <v>#N/A</v>
      </c>
      <c r="CN264" s="85" t="e">
        <f t="shared" si="322"/>
        <v>#N/A</v>
      </c>
      <c r="CO264" s="85">
        <f t="shared" si="322"/>
        <v>39.700000000000003</v>
      </c>
      <c r="CP264" s="85" t="e">
        <f t="shared" si="322"/>
        <v>#N/A</v>
      </c>
      <c r="CQ264" s="85" t="e">
        <f t="shared" si="322"/>
        <v>#N/A</v>
      </c>
      <c r="CR264" s="85" t="e">
        <f t="shared" si="322"/>
        <v>#N/A</v>
      </c>
      <c r="CS264" s="85" t="e">
        <f t="shared" si="323"/>
        <v>#N/A</v>
      </c>
      <c r="CT264" s="85">
        <f t="shared" si="323"/>
        <v>26.3</v>
      </c>
      <c r="CU264" s="85" t="e">
        <f t="shared" si="323"/>
        <v>#N/A</v>
      </c>
      <c r="CV264" s="85" t="e">
        <f t="shared" si="323"/>
        <v>#N/A</v>
      </c>
      <c r="CW264" s="85" t="e">
        <f t="shared" si="323"/>
        <v>#N/A</v>
      </c>
      <c r="CX264" s="85" t="e">
        <f t="shared" si="323"/>
        <v>#N/A</v>
      </c>
      <c r="CY264" s="85">
        <f t="shared" si="323"/>
        <v>5</v>
      </c>
      <c r="CZ264" s="85" t="e">
        <f>IF(#REF!="",NA(),#REF!)</f>
        <v>#REF!</v>
      </c>
      <c r="DA264" s="85" t="e">
        <f>IF(#REF!="",NA(),#REF!)</f>
        <v>#REF!</v>
      </c>
      <c r="DB264" s="85" t="e">
        <f>IF(#REF!="",NA(),#REF!)</f>
        <v>#REF!</v>
      </c>
      <c r="DC264" s="85" t="e">
        <f>IF(#REF!="",NA(),#REF!)</f>
        <v>#REF!</v>
      </c>
      <c r="DD264" s="85" t="e">
        <f>IF(#REF!="",NA(),#REF!)</f>
        <v>#REF!</v>
      </c>
      <c r="DE264" s="85" t="e">
        <f>IF(#REF!="",NA(),#REF!)</f>
        <v>#REF!</v>
      </c>
      <c r="DF264" s="85" t="e">
        <f>IF(#REF!="",NA(),#REF!)</f>
        <v>#REF!</v>
      </c>
      <c r="DG264" s="85" t="e">
        <f>IF(#REF!="",NA(),#REF!)</f>
        <v>#REF!</v>
      </c>
      <c r="DH264" s="85" t="e">
        <f>IF(#REF!="",NA(),#REF!)</f>
        <v>#REF!</v>
      </c>
      <c r="DI264" s="85" t="e">
        <f>IF(#REF!="",NA(),#REF!)</f>
        <v>#REF!</v>
      </c>
      <c r="DJ264" s="85" t="e">
        <f>IF(#REF!="",NA(),#REF!)</f>
        <v>#REF!</v>
      </c>
      <c r="DK264" s="85" t="e">
        <f>IF(#REF!="",NA(),#REF!)</f>
        <v>#REF!</v>
      </c>
      <c r="DL264" s="85" t="e">
        <f>IF(#REF!="",NA(),#REF!)</f>
        <v>#REF!</v>
      </c>
      <c r="DM264" s="85" t="e">
        <f>IF(#REF!="",NA(),#REF!)</f>
        <v>#REF!</v>
      </c>
      <c r="DN264" s="85" t="e">
        <f>IF(#REF!="",NA(),#REF!)</f>
        <v>#REF!</v>
      </c>
      <c r="DO264" s="85" t="e">
        <f>IF(#REF!="",NA(),#REF!)</f>
        <v>#REF!</v>
      </c>
      <c r="DP264" s="85" t="e">
        <f>IF(#REF!="",NA(),#REF!)</f>
        <v>#REF!</v>
      </c>
      <c r="DQ264" s="85" t="e">
        <f>IF(#REF!="",NA(),#REF!)</f>
        <v>#REF!</v>
      </c>
      <c r="DR264" s="85" t="e">
        <f>IF(#REF!="",NA(),#REF!)</f>
        <v>#REF!</v>
      </c>
      <c r="DS264" s="85" t="e">
        <f>IF(#REF!="",NA(),#REF!)</f>
        <v>#REF!</v>
      </c>
      <c r="DT264" s="85" t="e">
        <f>IF(#REF!="",NA(),#REF!)</f>
        <v>#REF!</v>
      </c>
      <c r="DU264" s="85" t="e">
        <f>IF(#REF!="",NA(),#REF!)</f>
        <v>#REF!</v>
      </c>
      <c r="DV264" s="85" t="e">
        <f>IF(#REF!="",NA(),#REF!)</f>
        <v>#REF!</v>
      </c>
      <c r="DW264" s="85" t="e">
        <f>IF(#REF!="",NA(),#REF!)</f>
        <v>#REF!</v>
      </c>
      <c r="DX264" s="86" t="e">
        <f>IF(#REF!="",NA(),#REF!)</f>
        <v>#REF!</v>
      </c>
      <c r="DY264" s="305"/>
      <c r="DZ264" s="308"/>
      <c r="EA264" s="87"/>
      <c r="EB264" s="58" t="s">
        <v>3</v>
      </c>
      <c r="EC264" s="311"/>
      <c r="ED264" s="312"/>
      <c r="EE264" s="313"/>
      <c r="EF264" s="313"/>
      <c r="EG264" s="313"/>
      <c r="EH264" s="313"/>
      <c r="EI264" s="313"/>
      <c r="EJ264" s="53" t="str">
        <f t="shared" si="324"/>
        <v/>
      </c>
      <c r="EK264" s="53" t="str">
        <f t="shared" si="324"/>
        <v/>
      </c>
      <c r="EL264" s="88">
        <f t="shared" si="324"/>
        <v>69.5</v>
      </c>
      <c r="EM264" s="89" t="str">
        <f t="shared" si="324"/>
        <v/>
      </c>
      <c r="EN264" s="89" t="str">
        <f t="shared" si="324"/>
        <v/>
      </c>
      <c r="EO264" s="89">
        <f t="shared" si="316"/>
        <v>59.7</v>
      </c>
      <c r="EP264" s="89" t="str">
        <f t="shared" si="316"/>
        <v/>
      </c>
      <c r="EQ264" s="89">
        <f t="shared" si="316"/>
        <v>56.599999999999994</v>
      </c>
      <c r="ER264" s="89" t="str">
        <f t="shared" si="316"/>
        <v/>
      </c>
      <c r="ES264" s="89" t="str">
        <f t="shared" si="316"/>
        <v/>
      </c>
      <c r="ET264" s="89" t="str">
        <f t="shared" si="316"/>
        <v/>
      </c>
      <c r="EU264" s="89" t="str">
        <f t="shared" si="316"/>
        <v/>
      </c>
      <c r="EV264" s="89">
        <f t="shared" si="316"/>
        <v>51.7</v>
      </c>
      <c r="EW264" s="89" t="str">
        <f t="shared" si="316"/>
        <v/>
      </c>
      <c r="EX264" s="89" t="str">
        <f t="shared" si="316"/>
        <v/>
      </c>
      <c r="EY264" s="89" t="str">
        <f t="shared" si="316"/>
        <v/>
      </c>
      <c r="EZ264" s="89" t="str">
        <f t="shared" si="316"/>
        <v/>
      </c>
      <c r="FA264" s="89" t="str">
        <f t="shared" si="316"/>
        <v/>
      </c>
      <c r="FB264" s="89" t="str">
        <f t="shared" si="316"/>
        <v/>
      </c>
      <c r="FC264" s="89">
        <f t="shared" si="316"/>
        <v>40.099999999999994</v>
      </c>
      <c r="FD264" s="89" t="str">
        <f t="shared" si="326"/>
        <v/>
      </c>
      <c r="FE264" s="89">
        <f t="shared" si="326"/>
        <v>34</v>
      </c>
      <c r="FF264" s="89" t="str">
        <f t="shared" si="326"/>
        <v/>
      </c>
      <c r="FG264" s="89">
        <f t="shared" si="336"/>
        <v>21.400000000000006</v>
      </c>
      <c r="FH264" s="89">
        <f t="shared" si="336"/>
        <v>11.3</v>
      </c>
      <c r="FI264" s="89" t="str">
        <f t="shared" si="336"/>
        <v/>
      </c>
      <c r="FJ264" s="89">
        <f t="shared" si="336"/>
        <v>18.3</v>
      </c>
      <c r="FK264" s="89" t="str">
        <f t="shared" si="336"/>
        <v/>
      </c>
      <c r="FL264" s="89" t="str">
        <f t="shared" si="336"/>
        <v/>
      </c>
      <c r="FM264" s="89" t="str">
        <f t="shared" si="336"/>
        <v/>
      </c>
      <c r="FN264" s="89" t="str">
        <f t="shared" si="336"/>
        <v/>
      </c>
      <c r="FO264" s="89" t="str">
        <f t="shared" si="336"/>
        <v/>
      </c>
      <c r="FP264" s="89" t="str">
        <f t="shared" si="336"/>
        <v/>
      </c>
      <c r="FQ264" s="89">
        <f t="shared" si="336"/>
        <v>8.6</v>
      </c>
      <c r="FR264" s="89" t="str">
        <f t="shared" si="336"/>
        <v/>
      </c>
      <c r="FS264" s="89" t="str">
        <f t="shared" si="336"/>
        <v/>
      </c>
      <c r="FT264" s="89">
        <f t="shared" si="336"/>
        <v>39.700000000000003</v>
      </c>
      <c r="FU264" s="89" t="str">
        <f t="shared" si="336"/>
        <v/>
      </c>
      <c r="FV264" s="89" t="str">
        <f t="shared" si="336"/>
        <v/>
      </c>
      <c r="FW264" s="89" t="str">
        <f t="shared" si="337"/>
        <v/>
      </c>
      <c r="FX264" s="89" t="str">
        <f t="shared" si="337"/>
        <v/>
      </c>
      <c r="FY264" s="89">
        <f t="shared" si="337"/>
        <v>26.3</v>
      </c>
      <c r="FZ264" s="89" t="str">
        <f t="shared" si="337"/>
        <v/>
      </c>
      <c r="GA264" s="89" t="str">
        <f t="shared" si="337"/>
        <v/>
      </c>
      <c r="GB264" s="89" t="str">
        <f t="shared" si="335"/>
        <v/>
      </c>
      <c r="GC264" s="89" t="str">
        <f t="shared" si="335"/>
        <v/>
      </c>
      <c r="GD264" s="89">
        <f t="shared" si="335"/>
        <v>5</v>
      </c>
      <c r="GE264" s="89" t="str">
        <f t="shared" si="325"/>
        <v/>
      </c>
      <c r="GF264" s="89" t="str">
        <f t="shared" si="325"/>
        <v/>
      </c>
      <c r="GG264" s="89" t="str">
        <f t="shared" si="325"/>
        <v/>
      </c>
      <c r="GH264" s="89" t="str">
        <f t="shared" si="325"/>
        <v/>
      </c>
      <c r="GI264" s="89" t="str">
        <f t="shared" si="338"/>
        <v/>
      </c>
      <c r="GJ264" s="89" t="str">
        <f t="shared" si="338"/>
        <v/>
      </c>
      <c r="GK264" s="89" t="str">
        <f t="shared" si="338"/>
        <v/>
      </c>
      <c r="GL264" s="89" t="str">
        <f t="shared" si="338"/>
        <v/>
      </c>
      <c r="GM264" s="89" t="str">
        <f t="shared" si="338"/>
        <v/>
      </c>
      <c r="GN264" s="89" t="str">
        <f t="shared" si="338"/>
        <v/>
      </c>
      <c r="GO264" s="89" t="str">
        <f t="shared" si="338"/>
        <v/>
      </c>
      <c r="GP264" s="89" t="str">
        <f t="shared" si="338"/>
        <v/>
      </c>
      <c r="GQ264" s="89" t="str">
        <f t="shared" si="338"/>
        <v/>
      </c>
      <c r="GR264" s="89" t="str">
        <f t="shared" si="338"/>
        <v/>
      </c>
      <c r="GS264" s="89" t="str">
        <f t="shared" si="333"/>
        <v/>
      </c>
      <c r="GT264" s="89" t="str">
        <f t="shared" si="333"/>
        <v/>
      </c>
      <c r="GU264" s="89" t="str">
        <f t="shared" si="333"/>
        <v/>
      </c>
      <c r="GV264" s="89" t="str">
        <f t="shared" si="333"/>
        <v/>
      </c>
      <c r="GW264" s="89" t="str">
        <f t="shared" si="333"/>
        <v/>
      </c>
      <c r="GX264" s="89" t="str">
        <f t="shared" si="333"/>
        <v/>
      </c>
      <c r="GY264" s="89" t="str">
        <f t="shared" si="334"/>
        <v/>
      </c>
      <c r="GZ264" s="89" t="str">
        <f t="shared" si="334"/>
        <v/>
      </c>
      <c r="HA264" s="89" t="str">
        <f t="shared" si="334"/>
        <v/>
      </c>
      <c r="HB264" s="89" t="str">
        <f t="shared" si="334"/>
        <v/>
      </c>
      <c r="HC264" s="90" t="str">
        <f t="shared" si="334"/>
        <v/>
      </c>
      <c r="HD264" s="313"/>
      <c r="HE264" s="313"/>
      <c r="HF264" s="313"/>
      <c r="HG264" s="313"/>
      <c r="HH264" s="313"/>
      <c r="HI264" s="316"/>
      <c r="HM264" s="88"/>
      <c r="HN264" s="89"/>
      <c r="HO264" s="89"/>
      <c r="HP264" s="89"/>
      <c r="HQ264" s="89"/>
      <c r="HR264" s="89"/>
      <c r="HS264" s="89"/>
      <c r="HT264" s="89"/>
      <c r="HU264" s="89"/>
      <c r="HV264" s="89"/>
      <c r="HW264" s="89"/>
      <c r="HX264" s="89"/>
      <c r="HY264" s="89"/>
      <c r="HZ264" s="89"/>
      <c r="IA264" s="89"/>
      <c r="IB264" s="89"/>
      <c r="IC264" s="89"/>
      <c r="ID264" s="89"/>
      <c r="IE264" s="89"/>
      <c r="IF264" s="89"/>
      <c r="IG264" s="89"/>
      <c r="IH264" s="89"/>
      <c r="II264" s="89"/>
      <c r="IJ264" s="89"/>
      <c r="IK264" s="89"/>
      <c r="IL264" s="89"/>
      <c r="IM264" s="89"/>
      <c r="IN264" s="89"/>
      <c r="IO264" s="89"/>
      <c r="IP264" s="89"/>
      <c r="IQ264" s="89"/>
      <c r="IR264" s="89"/>
      <c r="IS264" s="89"/>
      <c r="IT264" s="89"/>
      <c r="IU264" s="89"/>
      <c r="IV264" s="89"/>
      <c r="IW264" s="89"/>
      <c r="IX264" s="89"/>
      <c r="IY264" s="89"/>
      <c r="IZ264" s="89"/>
      <c r="JA264" s="89"/>
      <c r="JB264" s="89"/>
      <c r="JC264" s="89"/>
      <c r="JD264" s="89"/>
      <c r="JE264" s="89"/>
      <c r="JF264" s="89"/>
      <c r="JG264" s="89"/>
      <c r="JH264" s="89"/>
      <c r="JI264" s="89"/>
      <c r="JJ264" s="89"/>
      <c r="JK264" s="89"/>
      <c r="JL264" s="89"/>
      <c r="JM264" s="89"/>
      <c r="JN264" s="89"/>
      <c r="JO264" s="89"/>
      <c r="JP264" s="89"/>
      <c r="JQ264" s="89"/>
      <c r="JR264" s="89"/>
      <c r="JS264" s="89"/>
      <c r="JT264" s="89"/>
      <c r="JU264" s="89"/>
      <c r="JV264" s="89"/>
      <c r="JW264" s="89"/>
      <c r="JX264" s="89"/>
      <c r="JY264" s="89"/>
      <c r="JZ264" s="89"/>
      <c r="KA264" s="89"/>
      <c r="KB264" s="89"/>
      <c r="KC264" s="90"/>
      <c r="KE264" s="318"/>
      <c r="KF264" s="91"/>
      <c r="KG264" s="91"/>
      <c r="KH264" s="92"/>
      <c r="KI264" s="93"/>
      <c r="KJ264" s="93"/>
      <c r="KK264" s="93"/>
      <c r="KL264" s="93"/>
      <c r="KM264" s="93"/>
      <c r="KN264" s="93"/>
      <c r="KO264" s="93"/>
      <c r="KP264" s="93"/>
      <c r="KQ264" s="93"/>
      <c r="KR264" s="93"/>
      <c r="KS264" s="93"/>
      <c r="KT264" s="93"/>
      <c r="KU264" s="93"/>
      <c r="KV264" s="93"/>
      <c r="KW264" s="93"/>
      <c r="KX264" s="93"/>
      <c r="KY264" s="93"/>
      <c r="KZ264" s="93"/>
      <c r="LA264" s="93"/>
      <c r="LB264" s="93"/>
      <c r="LC264" s="93"/>
      <c r="LD264" s="93"/>
      <c r="LE264" s="93"/>
      <c r="LF264" s="93"/>
      <c r="LG264" s="93"/>
      <c r="LH264" s="93"/>
      <c r="LI264" s="93"/>
      <c r="LJ264" s="93"/>
      <c r="LK264" s="93"/>
      <c r="LL264" s="93"/>
      <c r="LM264" s="93"/>
      <c r="LN264" s="93"/>
      <c r="LO264" s="93"/>
      <c r="LP264" s="93"/>
      <c r="LQ264" s="93"/>
      <c r="LR264" s="93"/>
      <c r="LS264" s="93"/>
      <c r="LT264" s="93"/>
      <c r="LU264" s="93"/>
      <c r="LV264" s="93"/>
      <c r="LW264" s="93"/>
      <c r="LX264" s="93"/>
      <c r="LY264" s="93"/>
      <c r="LZ264" s="93"/>
    </row>
    <row r="265" spans="1:444" ht="17" thickBot="1">
      <c r="A265" s="319"/>
      <c r="B265" s="307"/>
      <c r="C265" s="306">
        <f ca="1">_xlfn.DAYS(TODAY(),F265)</f>
        <v>2601</v>
      </c>
      <c r="D265" s="306" t="s">
        <v>135</v>
      </c>
      <c r="E265" s="41" t="s">
        <v>65</v>
      </c>
      <c r="F265" s="309">
        <v>42831</v>
      </c>
      <c r="G265" s="99"/>
      <c r="H265" s="99"/>
      <c r="I265" s="43">
        <v>95</v>
      </c>
      <c r="J265" s="44"/>
      <c r="K265" s="45"/>
      <c r="L265" s="44">
        <v>220</v>
      </c>
      <c r="M265" s="45"/>
      <c r="N265" s="44">
        <v>105</v>
      </c>
      <c r="O265" s="45"/>
      <c r="P265" s="45"/>
      <c r="Q265" s="45"/>
      <c r="R265" s="45"/>
      <c r="S265" s="44">
        <v>203</v>
      </c>
      <c r="T265" s="44"/>
      <c r="U265" s="44"/>
      <c r="V265" s="45"/>
      <c r="W265" s="45"/>
      <c r="X265" s="45"/>
      <c r="Y265" s="44"/>
      <c r="Z265" s="44">
        <v>160</v>
      </c>
      <c r="AA265" s="45"/>
      <c r="AB265" s="44">
        <v>34</v>
      </c>
      <c r="AC265" s="45"/>
      <c r="AD265" s="44">
        <v>45</v>
      </c>
      <c r="AE265" s="44">
        <v>23</v>
      </c>
      <c r="AF265" s="45"/>
      <c r="AG265" s="44">
        <v>5</v>
      </c>
      <c r="AH265" s="45"/>
      <c r="AI265" s="45"/>
      <c r="AJ265" s="44"/>
      <c r="AK265" s="46"/>
      <c r="AL265" s="46"/>
      <c r="AM265" s="46"/>
      <c r="AN265" s="47">
        <v>12</v>
      </c>
      <c r="AO265" s="46"/>
      <c r="AP265" s="46"/>
      <c r="AQ265" s="47">
        <v>1</v>
      </c>
      <c r="AR265" s="46"/>
      <c r="AS265" s="46"/>
      <c r="AT265" s="46"/>
      <c r="AU265" s="46"/>
      <c r="AV265" s="47">
        <v>1</v>
      </c>
      <c r="AW265" s="46"/>
      <c r="AX265" s="46"/>
      <c r="AY265" s="47"/>
      <c r="AZ265" s="47"/>
      <c r="BA265" s="48">
        <v>1</v>
      </c>
      <c r="BC265" s="319"/>
      <c r="BD265">
        <v>0</v>
      </c>
      <c r="BE265" s="49" t="e">
        <f t="shared" si="319"/>
        <v>#N/A</v>
      </c>
      <c r="BF265" s="49" t="e">
        <f t="shared" si="319"/>
        <v>#N/A</v>
      </c>
      <c r="BG265" s="49">
        <f t="shared" si="319"/>
        <v>95</v>
      </c>
      <c r="BH265" s="50" t="e">
        <f t="shared" si="319"/>
        <v>#N/A</v>
      </c>
      <c r="BI265" s="50" t="e">
        <f t="shared" si="319"/>
        <v>#N/A</v>
      </c>
      <c r="BJ265" s="50">
        <f t="shared" si="319"/>
        <v>220</v>
      </c>
      <c r="BK265" s="50" t="e">
        <f t="shared" si="320"/>
        <v>#N/A</v>
      </c>
      <c r="BL265" s="50">
        <f t="shared" si="320"/>
        <v>105</v>
      </c>
      <c r="BM265" s="50" t="e">
        <f t="shared" si="321"/>
        <v>#N/A</v>
      </c>
      <c r="BN265" s="50" t="e">
        <f t="shared" si="321"/>
        <v>#N/A</v>
      </c>
      <c r="BO265" s="50" t="e">
        <f t="shared" si="321"/>
        <v>#N/A</v>
      </c>
      <c r="BP265" s="50" t="e">
        <f t="shared" si="321"/>
        <v>#N/A</v>
      </c>
      <c r="BQ265" s="50">
        <f t="shared" si="321"/>
        <v>203</v>
      </c>
      <c r="BR265" s="50" t="e">
        <f t="shared" si="321"/>
        <v>#N/A</v>
      </c>
      <c r="BS265" s="50" t="e">
        <f t="shared" si="321"/>
        <v>#N/A</v>
      </c>
      <c r="BT265" s="50" t="e">
        <f t="shared" si="321"/>
        <v>#N/A</v>
      </c>
      <c r="BU265" s="50" t="e">
        <f t="shared" si="321"/>
        <v>#N/A</v>
      </c>
      <c r="BV265" s="50" t="e">
        <f t="shared" si="321"/>
        <v>#N/A</v>
      </c>
      <c r="BW265" s="50" t="e">
        <f t="shared" si="321"/>
        <v>#N/A</v>
      </c>
      <c r="BX265" s="50">
        <f t="shared" si="321"/>
        <v>160</v>
      </c>
      <c r="BY265" s="50" t="e">
        <f t="shared" si="321"/>
        <v>#N/A</v>
      </c>
      <c r="BZ265" s="50">
        <f t="shared" si="321"/>
        <v>34</v>
      </c>
      <c r="CA265" s="50" t="e">
        <f t="shared" si="321"/>
        <v>#N/A</v>
      </c>
      <c r="CB265" s="50">
        <f t="shared" si="321"/>
        <v>45</v>
      </c>
      <c r="CC265" s="50">
        <f t="shared" si="322"/>
        <v>23</v>
      </c>
      <c r="CD265" s="50" t="e">
        <f t="shared" si="322"/>
        <v>#N/A</v>
      </c>
      <c r="CE265" s="50">
        <f t="shared" si="322"/>
        <v>5</v>
      </c>
      <c r="CF265" s="50" t="e">
        <f t="shared" si="322"/>
        <v>#N/A</v>
      </c>
      <c r="CG265" s="50" t="e">
        <f t="shared" si="322"/>
        <v>#N/A</v>
      </c>
      <c r="CH265" s="50" t="e">
        <f t="shared" si="322"/>
        <v>#N/A</v>
      </c>
      <c r="CI265" s="50" t="e">
        <f t="shared" si="322"/>
        <v>#N/A</v>
      </c>
      <c r="CJ265" s="50" t="e">
        <f t="shared" si="322"/>
        <v>#N/A</v>
      </c>
      <c r="CK265" s="50" t="e">
        <f t="shared" si="322"/>
        <v>#N/A</v>
      </c>
      <c r="CL265" s="50">
        <f t="shared" si="322"/>
        <v>12</v>
      </c>
      <c r="CM265" s="50" t="e">
        <f t="shared" si="322"/>
        <v>#N/A</v>
      </c>
      <c r="CN265" s="50" t="e">
        <f t="shared" si="322"/>
        <v>#N/A</v>
      </c>
      <c r="CO265" s="50">
        <f t="shared" si="322"/>
        <v>1</v>
      </c>
      <c r="CP265" s="50" t="e">
        <f t="shared" si="322"/>
        <v>#N/A</v>
      </c>
      <c r="CQ265" s="50" t="e">
        <f t="shared" si="322"/>
        <v>#N/A</v>
      </c>
      <c r="CR265" s="50" t="e">
        <f t="shared" si="322"/>
        <v>#N/A</v>
      </c>
      <c r="CS265" s="50" t="e">
        <f t="shared" si="323"/>
        <v>#N/A</v>
      </c>
      <c r="CT265" s="50">
        <f t="shared" si="323"/>
        <v>1</v>
      </c>
      <c r="CU265" s="50" t="e">
        <f t="shared" si="323"/>
        <v>#N/A</v>
      </c>
      <c r="CV265" s="50" t="e">
        <f t="shared" si="323"/>
        <v>#N/A</v>
      </c>
      <c r="CW265" s="50" t="e">
        <f t="shared" si="323"/>
        <v>#N/A</v>
      </c>
      <c r="CX265" s="50" t="e">
        <f t="shared" si="323"/>
        <v>#N/A</v>
      </c>
      <c r="CY265" s="50">
        <f t="shared" si="323"/>
        <v>1</v>
      </c>
      <c r="CZ265" s="50" t="e">
        <f>IF(#REF!="",NA(),#REF!)</f>
        <v>#REF!</v>
      </c>
      <c r="DA265" s="50" t="e">
        <f>IF(#REF!="",NA(),#REF!)</f>
        <v>#REF!</v>
      </c>
      <c r="DB265" s="50" t="e">
        <f>IF(#REF!="",NA(),#REF!)</f>
        <v>#REF!</v>
      </c>
      <c r="DC265" s="50" t="e">
        <f>IF(#REF!="",NA(),#REF!)</f>
        <v>#REF!</v>
      </c>
      <c r="DD265" s="50" t="e">
        <f>IF(#REF!="",NA(),#REF!)</f>
        <v>#REF!</v>
      </c>
      <c r="DE265" s="50" t="e">
        <f>IF(#REF!="",NA(),#REF!)</f>
        <v>#REF!</v>
      </c>
      <c r="DF265" s="50" t="e">
        <f>IF(#REF!="",NA(),#REF!)</f>
        <v>#REF!</v>
      </c>
      <c r="DG265" s="50" t="e">
        <f>IF(#REF!="",NA(),#REF!)</f>
        <v>#REF!</v>
      </c>
      <c r="DH265" s="50" t="e">
        <f>IF(#REF!="",NA(),#REF!)</f>
        <v>#REF!</v>
      </c>
      <c r="DI265" s="50" t="e">
        <f>IF(#REF!="",NA(),#REF!)</f>
        <v>#REF!</v>
      </c>
      <c r="DJ265" s="50" t="e">
        <f>IF(#REF!="",NA(),#REF!)</f>
        <v>#REF!</v>
      </c>
      <c r="DK265" s="50" t="e">
        <f>IF(#REF!="",NA(),#REF!)</f>
        <v>#REF!</v>
      </c>
      <c r="DL265" s="50" t="e">
        <f>IF(#REF!="",NA(),#REF!)</f>
        <v>#REF!</v>
      </c>
      <c r="DM265" s="50" t="e">
        <f>IF(#REF!="",NA(),#REF!)</f>
        <v>#REF!</v>
      </c>
      <c r="DN265" s="50" t="e">
        <f>IF(#REF!="",NA(),#REF!)</f>
        <v>#REF!</v>
      </c>
      <c r="DO265" s="50" t="e">
        <f>IF(#REF!="",NA(),#REF!)</f>
        <v>#REF!</v>
      </c>
      <c r="DP265" s="50" t="e">
        <f>IF(#REF!="",NA(),#REF!)</f>
        <v>#REF!</v>
      </c>
      <c r="DQ265" s="50" t="e">
        <f>IF(#REF!="",NA(),#REF!)</f>
        <v>#REF!</v>
      </c>
      <c r="DR265" s="50" t="e">
        <f>IF(#REF!="",NA(),#REF!)</f>
        <v>#REF!</v>
      </c>
      <c r="DS265" s="50" t="e">
        <f>IF(#REF!="",NA(),#REF!)</f>
        <v>#REF!</v>
      </c>
      <c r="DT265" s="50" t="e">
        <f>IF(#REF!="",NA(),#REF!)</f>
        <v>#REF!</v>
      </c>
      <c r="DU265" s="50" t="e">
        <f>IF(#REF!="",NA(),#REF!)</f>
        <v>#REF!</v>
      </c>
      <c r="DV265" s="50" t="e">
        <f>IF(#REF!="",NA(),#REF!)</f>
        <v>#REF!</v>
      </c>
      <c r="DW265" s="50" t="e">
        <f>IF(#REF!="",NA(),#REF!)</f>
        <v>#REF!</v>
      </c>
      <c r="DX265" s="51" t="e">
        <f>IF(#REF!="",NA(),#REF!)</f>
        <v>#REF!</v>
      </c>
      <c r="DY265" s="303">
        <f ca="1">_xlfn.DAYS(TODAY(),EC265)</f>
        <v>2601</v>
      </c>
      <c r="DZ265" s="306" t="s">
        <v>135</v>
      </c>
      <c r="EA265" s="52">
        <f t="shared" ref="EA265" si="339">SUM(EL265:HC265)</f>
        <v>905</v>
      </c>
      <c r="EB265" s="41" t="s">
        <v>65</v>
      </c>
      <c r="EC265" s="309">
        <v>42831</v>
      </c>
      <c r="ED265" s="312"/>
      <c r="EE265" s="313"/>
      <c r="EF265" s="313"/>
      <c r="EG265" s="313"/>
      <c r="EH265" s="313"/>
      <c r="EI265" s="313"/>
      <c r="EJ265" s="53" t="str">
        <f t="shared" si="324"/>
        <v/>
      </c>
      <c r="EK265" s="53" t="str">
        <f t="shared" si="324"/>
        <v/>
      </c>
      <c r="EL265" s="53">
        <f t="shared" si="324"/>
        <v>95</v>
      </c>
      <c r="EM265" s="54" t="str">
        <f t="shared" si="324"/>
        <v/>
      </c>
      <c r="EN265" s="54" t="str">
        <f t="shared" si="324"/>
        <v/>
      </c>
      <c r="EO265" s="54">
        <f t="shared" si="316"/>
        <v>220</v>
      </c>
      <c r="EP265" s="54" t="str">
        <f t="shared" si="316"/>
        <v/>
      </c>
      <c r="EQ265" s="54">
        <f t="shared" si="316"/>
        <v>105</v>
      </c>
      <c r="ER265" s="54" t="str">
        <f t="shared" si="316"/>
        <v/>
      </c>
      <c r="ES265" s="54" t="str">
        <f t="shared" si="316"/>
        <v/>
      </c>
      <c r="ET265" s="54" t="str">
        <f t="shared" si="316"/>
        <v/>
      </c>
      <c r="EU265" s="54" t="str">
        <f t="shared" si="316"/>
        <v/>
      </c>
      <c r="EV265" s="54">
        <f t="shared" si="316"/>
        <v>203</v>
      </c>
      <c r="EW265" s="54" t="str">
        <f t="shared" si="316"/>
        <v/>
      </c>
      <c r="EX265" s="54" t="str">
        <f t="shared" si="316"/>
        <v/>
      </c>
      <c r="EY265" s="54" t="str">
        <f t="shared" si="316"/>
        <v/>
      </c>
      <c r="EZ265" s="54" t="str">
        <f t="shared" si="316"/>
        <v/>
      </c>
      <c r="FA265" s="54" t="str">
        <f t="shared" si="316"/>
        <v/>
      </c>
      <c r="FB265" s="54" t="str">
        <f t="shared" si="316"/>
        <v/>
      </c>
      <c r="FC265" s="54">
        <f t="shared" si="316"/>
        <v>160</v>
      </c>
      <c r="FD265" s="54" t="str">
        <f t="shared" si="326"/>
        <v/>
      </c>
      <c r="FE265" s="54">
        <f t="shared" si="326"/>
        <v>34</v>
      </c>
      <c r="FF265" s="54" t="str">
        <f t="shared" si="326"/>
        <v/>
      </c>
      <c r="FG265" s="54">
        <f t="shared" si="336"/>
        <v>45</v>
      </c>
      <c r="FH265" s="54">
        <f t="shared" si="336"/>
        <v>23</v>
      </c>
      <c r="FI265" s="54" t="str">
        <f t="shared" si="336"/>
        <v/>
      </c>
      <c r="FJ265" s="54">
        <f t="shared" si="336"/>
        <v>5</v>
      </c>
      <c r="FK265" s="54" t="str">
        <f t="shared" si="336"/>
        <v/>
      </c>
      <c r="FL265" s="54" t="str">
        <f t="shared" si="336"/>
        <v/>
      </c>
      <c r="FM265" s="54" t="str">
        <f t="shared" si="336"/>
        <v/>
      </c>
      <c r="FN265" s="54" t="str">
        <f t="shared" si="336"/>
        <v/>
      </c>
      <c r="FO265" s="54" t="str">
        <f t="shared" si="336"/>
        <v/>
      </c>
      <c r="FP265" s="54" t="str">
        <f t="shared" si="336"/>
        <v/>
      </c>
      <c r="FQ265" s="54">
        <f t="shared" si="336"/>
        <v>12</v>
      </c>
      <c r="FR265" s="54" t="str">
        <f t="shared" si="336"/>
        <v/>
      </c>
      <c r="FS265" s="54" t="str">
        <f t="shared" si="336"/>
        <v/>
      </c>
      <c r="FT265" s="54">
        <f t="shared" si="336"/>
        <v>1</v>
      </c>
      <c r="FU265" s="54" t="str">
        <f t="shared" si="336"/>
        <v/>
      </c>
      <c r="FV265" s="54" t="str">
        <f t="shared" si="336"/>
        <v/>
      </c>
      <c r="FW265" s="54" t="str">
        <f t="shared" si="337"/>
        <v/>
      </c>
      <c r="FX265" s="54" t="str">
        <f t="shared" si="337"/>
        <v/>
      </c>
      <c r="FY265" s="54">
        <f t="shared" si="337"/>
        <v>1</v>
      </c>
      <c r="FZ265" s="54" t="str">
        <f t="shared" si="337"/>
        <v/>
      </c>
      <c r="GA265" s="54" t="str">
        <f t="shared" si="337"/>
        <v/>
      </c>
      <c r="GB265" s="54" t="str">
        <f t="shared" si="335"/>
        <v/>
      </c>
      <c r="GC265" s="54" t="str">
        <f t="shared" si="335"/>
        <v/>
      </c>
      <c r="GD265" s="54">
        <f t="shared" si="335"/>
        <v>1</v>
      </c>
      <c r="GE265" s="54" t="str">
        <f t="shared" si="325"/>
        <v/>
      </c>
      <c r="GF265" s="54" t="str">
        <f t="shared" si="325"/>
        <v/>
      </c>
      <c r="GG265" s="54" t="str">
        <f t="shared" si="325"/>
        <v/>
      </c>
      <c r="GH265" s="54" t="str">
        <f t="shared" si="325"/>
        <v/>
      </c>
      <c r="GI265" s="54" t="str">
        <f t="shared" si="338"/>
        <v/>
      </c>
      <c r="GJ265" s="54" t="str">
        <f t="shared" si="338"/>
        <v/>
      </c>
      <c r="GK265" s="54" t="str">
        <f t="shared" si="338"/>
        <v/>
      </c>
      <c r="GL265" s="54" t="str">
        <f t="shared" si="338"/>
        <v/>
      </c>
      <c r="GM265" s="54" t="str">
        <f t="shared" si="338"/>
        <v/>
      </c>
      <c r="GN265" s="54" t="str">
        <f t="shared" si="338"/>
        <v/>
      </c>
      <c r="GO265" s="54" t="str">
        <f t="shared" si="338"/>
        <v/>
      </c>
      <c r="GP265" s="54" t="str">
        <f t="shared" si="338"/>
        <v/>
      </c>
      <c r="GQ265" s="54" t="str">
        <f t="shared" si="338"/>
        <v/>
      </c>
      <c r="GR265" s="54" t="str">
        <f t="shared" si="338"/>
        <v/>
      </c>
      <c r="GS265" s="54" t="str">
        <f t="shared" si="333"/>
        <v/>
      </c>
      <c r="GT265" s="54" t="str">
        <f t="shared" si="333"/>
        <v/>
      </c>
      <c r="GU265" s="54" t="str">
        <f t="shared" si="333"/>
        <v/>
      </c>
      <c r="GV265" s="54" t="str">
        <f t="shared" si="333"/>
        <v/>
      </c>
      <c r="GW265" s="54" t="str">
        <f t="shared" si="333"/>
        <v/>
      </c>
      <c r="GX265" s="54" t="str">
        <f t="shared" si="333"/>
        <v/>
      </c>
      <c r="GY265" s="54" t="str">
        <f t="shared" si="334"/>
        <v/>
      </c>
      <c r="GZ265" s="54" t="str">
        <f t="shared" si="334"/>
        <v/>
      </c>
      <c r="HA265" s="54" t="str">
        <f t="shared" si="334"/>
        <v/>
      </c>
      <c r="HB265" s="54" t="str">
        <f t="shared" si="334"/>
        <v/>
      </c>
      <c r="HC265" s="55" t="str">
        <f t="shared" si="334"/>
        <v/>
      </c>
      <c r="HD265" s="313"/>
      <c r="HE265" s="313"/>
      <c r="HF265" s="313"/>
      <c r="HG265" s="313"/>
      <c r="HH265" s="313"/>
      <c r="HI265" s="316"/>
      <c r="HK265">
        <f>SUM($EJ265:EK265)</f>
        <v>0</v>
      </c>
      <c r="HL265">
        <f>SUM($EJ265:EL265)</f>
        <v>95</v>
      </c>
      <c r="HM265">
        <f>SUM($EJ265:EM265)</f>
        <v>95</v>
      </c>
      <c r="HN265">
        <f>SUM($EJ265:EN265)</f>
        <v>95</v>
      </c>
      <c r="HO265">
        <f>SUM($EJ265:EO265)</f>
        <v>315</v>
      </c>
      <c r="HP265">
        <f>SUM($EJ265:EP265)</f>
        <v>315</v>
      </c>
      <c r="HQ265">
        <f>SUM($EJ265:EQ265)</f>
        <v>420</v>
      </c>
      <c r="HR265">
        <f>SUM($EJ265:ER265)</f>
        <v>420</v>
      </c>
      <c r="HS265">
        <f>SUM($EJ265:ES265)</f>
        <v>420</v>
      </c>
      <c r="HT265">
        <f>SUM($EJ265:ET265)</f>
        <v>420</v>
      </c>
      <c r="HU265">
        <f>SUM($EJ265:EU265)</f>
        <v>420</v>
      </c>
      <c r="HV265">
        <f>SUM($EJ265:EV265)</f>
        <v>623</v>
      </c>
      <c r="HW265">
        <f>SUM($EJ265:EW265)</f>
        <v>623</v>
      </c>
      <c r="HX265">
        <f>SUM($EJ265:EX265)</f>
        <v>623</v>
      </c>
      <c r="HY265">
        <f>SUM($EJ265:EY265)</f>
        <v>623</v>
      </c>
      <c r="HZ265">
        <f>SUM($EJ265:EZ265)</f>
        <v>623</v>
      </c>
      <c r="IA265">
        <f>SUM($EJ265:FA265)</f>
        <v>623</v>
      </c>
      <c r="IB265">
        <f>SUM($EJ265:FB265)</f>
        <v>623</v>
      </c>
      <c r="IC265">
        <f>SUM($EJ265:FC265)</f>
        <v>783</v>
      </c>
      <c r="ID265">
        <f>SUM($EJ265:FD265)</f>
        <v>783</v>
      </c>
      <c r="IE265">
        <f>SUM($EJ265:FE265)</f>
        <v>817</v>
      </c>
      <c r="IF265">
        <f>SUM($EJ265:FF265)</f>
        <v>817</v>
      </c>
      <c r="IG265">
        <f>SUM($EJ265:FG265)</f>
        <v>862</v>
      </c>
      <c r="IH265">
        <f>SUM($EJ265:FH265)</f>
        <v>885</v>
      </c>
      <c r="II265">
        <f>SUM($EJ265:FI265)</f>
        <v>885</v>
      </c>
      <c r="IJ265">
        <f>SUM($EJ265:FJ265)</f>
        <v>890</v>
      </c>
      <c r="IK265">
        <f>SUM($EJ265:FK265)</f>
        <v>890</v>
      </c>
      <c r="IL265">
        <f>SUM($EJ265:FL265)</f>
        <v>890</v>
      </c>
      <c r="IM265">
        <f>SUM($EJ265:FM265)</f>
        <v>890</v>
      </c>
      <c r="IN265">
        <f>SUM($EJ265:FN265)</f>
        <v>890</v>
      </c>
      <c r="IO265">
        <f>SUM($EJ265:FO265)</f>
        <v>890</v>
      </c>
      <c r="IP265">
        <f>SUM($EJ265:FP265)</f>
        <v>890</v>
      </c>
      <c r="IQ265">
        <f>SUM($EJ265:FQ265)</f>
        <v>902</v>
      </c>
      <c r="IR265">
        <f>SUM($EJ265:FR265)</f>
        <v>902</v>
      </c>
      <c r="IS265">
        <f>SUM($EJ265:FS265)</f>
        <v>902</v>
      </c>
      <c r="IT265">
        <f>SUM($EJ265:FT265)</f>
        <v>903</v>
      </c>
      <c r="IU265">
        <f>SUM($EJ265:FU265)</f>
        <v>903</v>
      </c>
      <c r="IV265">
        <f>SUM($EJ265:FV265)</f>
        <v>903</v>
      </c>
      <c r="IW265">
        <f>SUM($EJ265:FW265)</f>
        <v>903</v>
      </c>
      <c r="IX265">
        <f>SUM($EJ265:FX265)</f>
        <v>903</v>
      </c>
      <c r="IY265">
        <f>SUM($EJ265:FY265)</f>
        <v>904</v>
      </c>
      <c r="IZ265">
        <f>SUM($EJ265:FZ265)</f>
        <v>904</v>
      </c>
      <c r="JA265">
        <f>SUM($EJ265:GA265)</f>
        <v>904</v>
      </c>
      <c r="JB265">
        <f>SUM($EJ265:GB265)</f>
        <v>904</v>
      </c>
      <c r="JC265">
        <f>SUM($EJ265:GC265)</f>
        <v>904</v>
      </c>
      <c r="JD265">
        <f>SUM($EJ265:GD265)</f>
        <v>905</v>
      </c>
      <c r="JE265">
        <f>SUM($EJ265:GE265)</f>
        <v>905</v>
      </c>
      <c r="JF265">
        <f>SUM($EJ265:GF265)</f>
        <v>905</v>
      </c>
      <c r="JG265">
        <f>SUM($EJ265:GG265)</f>
        <v>905</v>
      </c>
      <c r="JH265">
        <f>SUM($EJ265:GH265)</f>
        <v>905</v>
      </c>
      <c r="JI265">
        <f>SUM($EJ265:GI265)</f>
        <v>905</v>
      </c>
      <c r="JJ265">
        <f>SUM($EJ265:GJ265)</f>
        <v>905</v>
      </c>
      <c r="JK265">
        <f>SUM($EJ265:GK265)</f>
        <v>905</v>
      </c>
      <c r="JL265">
        <f>SUM($EJ265:GL265)</f>
        <v>905</v>
      </c>
      <c r="JM265">
        <f>SUM($EJ265:GM265)</f>
        <v>905</v>
      </c>
      <c r="JN265">
        <f>SUM($EJ265:GN265)</f>
        <v>905</v>
      </c>
      <c r="JO265">
        <f>SUM($EJ265:GO265)</f>
        <v>905</v>
      </c>
      <c r="JP265">
        <f>SUM($EJ265:GP265)</f>
        <v>905</v>
      </c>
      <c r="JQ265">
        <f>SUM($EJ265:GQ265)</f>
        <v>905</v>
      </c>
      <c r="JR265">
        <f>SUM($EJ265:GR265)</f>
        <v>905</v>
      </c>
      <c r="JS265">
        <f>SUM($EJ265:GS265)</f>
        <v>905</v>
      </c>
      <c r="JT265">
        <f>SUM($EJ265:GT265)</f>
        <v>905</v>
      </c>
      <c r="JU265">
        <f>SUM($EJ265:GU265)</f>
        <v>905</v>
      </c>
      <c r="JV265">
        <f>SUM($EJ265:GV265)</f>
        <v>905</v>
      </c>
      <c r="JW265">
        <f>SUM($EJ265:GW265)</f>
        <v>905</v>
      </c>
      <c r="JX265">
        <f>SUM($EJ265:GX265)</f>
        <v>905</v>
      </c>
      <c r="JY265">
        <f>SUM($EJ265:GY265)</f>
        <v>905</v>
      </c>
      <c r="JZ265">
        <f>SUM($EJ265:GZ265)</f>
        <v>905</v>
      </c>
      <c r="KA265">
        <f>SUM($EJ265:HA265)</f>
        <v>905</v>
      </c>
      <c r="KB265">
        <f>SUM($EJ265:HB265)</f>
        <v>905</v>
      </c>
      <c r="KC265">
        <f>SUM($EJ265:HC265)</f>
        <v>905</v>
      </c>
      <c r="KE265" s="318"/>
      <c r="KF265" s="56"/>
      <c r="KG265" s="56"/>
      <c r="KH265" s="56">
        <f t="shared" ref="KH265:LZ265" si="340">IF(I265="",NA(),I265*1)</f>
        <v>95</v>
      </c>
      <c r="KI265" s="56" t="e">
        <f t="shared" si="340"/>
        <v>#N/A</v>
      </c>
      <c r="KJ265" s="56" t="e">
        <f t="shared" si="340"/>
        <v>#N/A</v>
      </c>
      <c r="KK265" s="56">
        <f t="shared" si="340"/>
        <v>220</v>
      </c>
      <c r="KL265" s="56" t="e">
        <f t="shared" si="340"/>
        <v>#N/A</v>
      </c>
      <c r="KM265" s="56">
        <f t="shared" si="340"/>
        <v>105</v>
      </c>
      <c r="KN265" s="56" t="e">
        <f t="shared" si="340"/>
        <v>#N/A</v>
      </c>
      <c r="KO265" s="56" t="e">
        <f t="shared" si="340"/>
        <v>#N/A</v>
      </c>
      <c r="KP265" s="56" t="e">
        <f t="shared" si="340"/>
        <v>#N/A</v>
      </c>
      <c r="KQ265" s="56" t="e">
        <f t="shared" si="340"/>
        <v>#N/A</v>
      </c>
      <c r="KR265" s="56">
        <f t="shared" si="340"/>
        <v>203</v>
      </c>
      <c r="KS265" s="56" t="e">
        <f t="shared" si="340"/>
        <v>#N/A</v>
      </c>
      <c r="KT265" s="56" t="e">
        <f t="shared" si="340"/>
        <v>#N/A</v>
      </c>
      <c r="KU265" s="56" t="e">
        <f t="shared" si="340"/>
        <v>#N/A</v>
      </c>
      <c r="KV265" s="56" t="e">
        <f t="shared" si="340"/>
        <v>#N/A</v>
      </c>
      <c r="KW265" s="56" t="e">
        <f t="shared" si="340"/>
        <v>#N/A</v>
      </c>
      <c r="KX265" s="56" t="e">
        <f t="shared" si="340"/>
        <v>#N/A</v>
      </c>
      <c r="KY265" s="56">
        <f t="shared" si="340"/>
        <v>160</v>
      </c>
      <c r="KZ265" s="56" t="e">
        <f t="shared" si="340"/>
        <v>#N/A</v>
      </c>
      <c r="LA265" s="56">
        <f t="shared" si="340"/>
        <v>34</v>
      </c>
      <c r="LB265" s="56" t="e">
        <f t="shared" si="340"/>
        <v>#N/A</v>
      </c>
      <c r="LC265" s="56">
        <f t="shared" si="340"/>
        <v>45</v>
      </c>
      <c r="LD265" s="56">
        <f t="shared" si="340"/>
        <v>23</v>
      </c>
      <c r="LE265" s="56" t="e">
        <f t="shared" si="340"/>
        <v>#N/A</v>
      </c>
      <c r="LF265" s="56">
        <f t="shared" si="340"/>
        <v>5</v>
      </c>
      <c r="LG265" s="56" t="e">
        <f t="shared" si="340"/>
        <v>#N/A</v>
      </c>
      <c r="LH265" s="56" t="e">
        <f t="shared" si="340"/>
        <v>#N/A</v>
      </c>
      <c r="LI265" s="56" t="e">
        <f t="shared" si="340"/>
        <v>#N/A</v>
      </c>
      <c r="LJ265" s="56" t="e">
        <f t="shared" si="340"/>
        <v>#N/A</v>
      </c>
      <c r="LK265" s="56" t="e">
        <f t="shared" si="340"/>
        <v>#N/A</v>
      </c>
      <c r="LL265" s="56" t="e">
        <f t="shared" si="340"/>
        <v>#N/A</v>
      </c>
      <c r="LM265" s="56">
        <f t="shared" si="340"/>
        <v>12</v>
      </c>
      <c r="LN265" s="56" t="e">
        <f t="shared" si="340"/>
        <v>#N/A</v>
      </c>
      <c r="LO265" s="56" t="e">
        <f t="shared" si="340"/>
        <v>#N/A</v>
      </c>
      <c r="LP265" s="56">
        <f t="shared" si="340"/>
        <v>1</v>
      </c>
      <c r="LQ265" s="56" t="e">
        <f t="shared" si="340"/>
        <v>#N/A</v>
      </c>
      <c r="LR265" s="56" t="e">
        <f t="shared" si="340"/>
        <v>#N/A</v>
      </c>
      <c r="LS265" s="56" t="e">
        <f t="shared" si="340"/>
        <v>#N/A</v>
      </c>
      <c r="LT265" s="56" t="e">
        <f t="shared" si="340"/>
        <v>#N/A</v>
      </c>
      <c r="LU265" s="56">
        <f t="shared" si="340"/>
        <v>1</v>
      </c>
      <c r="LV265" s="56" t="e">
        <f t="shared" si="340"/>
        <v>#N/A</v>
      </c>
      <c r="LW265" s="56" t="e">
        <f t="shared" si="340"/>
        <v>#N/A</v>
      </c>
      <c r="LX265" s="56" t="e">
        <f t="shared" si="340"/>
        <v>#N/A</v>
      </c>
      <c r="LY265" s="56" t="e">
        <f t="shared" si="340"/>
        <v>#N/A</v>
      </c>
      <c r="LZ265" s="56">
        <f t="shared" si="340"/>
        <v>1</v>
      </c>
      <c r="MB265" s="57">
        <f t="shared" ref="MB265:NT265" si="341">IF(ISNUMBER(KH265),KH265,"")</f>
        <v>95</v>
      </c>
      <c r="MC265" s="57" t="str">
        <f t="shared" si="341"/>
        <v/>
      </c>
      <c r="MD265" s="57" t="str">
        <f t="shared" si="341"/>
        <v/>
      </c>
      <c r="ME265" s="57">
        <f t="shared" si="341"/>
        <v>220</v>
      </c>
      <c r="MF265" s="57" t="str">
        <f t="shared" si="341"/>
        <v/>
      </c>
      <c r="MG265" s="57">
        <f t="shared" si="341"/>
        <v>105</v>
      </c>
      <c r="MH265" s="57" t="str">
        <f t="shared" si="341"/>
        <v/>
      </c>
      <c r="MI265" s="57" t="str">
        <f t="shared" si="341"/>
        <v/>
      </c>
      <c r="MJ265" s="57" t="str">
        <f t="shared" si="341"/>
        <v/>
      </c>
      <c r="MK265" s="57" t="str">
        <f t="shared" si="341"/>
        <v/>
      </c>
      <c r="ML265" s="57">
        <f t="shared" si="341"/>
        <v>203</v>
      </c>
      <c r="MM265" s="57" t="str">
        <f t="shared" si="341"/>
        <v/>
      </c>
      <c r="MN265" s="57" t="str">
        <f t="shared" si="341"/>
        <v/>
      </c>
      <c r="MO265" s="57" t="str">
        <f t="shared" si="341"/>
        <v/>
      </c>
      <c r="MP265" s="57" t="str">
        <f t="shared" si="341"/>
        <v/>
      </c>
      <c r="MQ265" s="57" t="str">
        <f t="shared" si="341"/>
        <v/>
      </c>
      <c r="MR265" s="57" t="str">
        <f t="shared" si="341"/>
        <v/>
      </c>
      <c r="MS265" s="57">
        <f t="shared" si="341"/>
        <v>160</v>
      </c>
      <c r="MT265" s="57" t="str">
        <f t="shared" si="341"/>
        <v/>
      </c>
      <c r="MU265" s="57">
        <f t="shared" si="341"/>
        <v>34</v>
      </c>
      <c r="MV265" s="57" t="str">
        <f t="shared" si="341"/>
        <v/>
      </c>
      <c r="MW265" s="57">
        <f t="shared" si="341"/>
        <v>45</v>
      </c>
      <c r="MX265" s="57">
        <f t="shared" si="341"/>
        <v>23</v>
      </c>
      <c r="MY265" s="57" t="str">
        <f t="shared" si="341"/>
        <v/>
      </c>
      <c r="MZ265" s="57">
        <f t="shared" si="341"/>
        <v>5</v>
      </c>
      <c r="NA265" s="57" t="str">
        <f t="shared" si="341"/>
        <v/>
      </c>
      <c r="NB265" s="57" t="str">
        <f t="shared" si="341"/>
        <v/>
      </c>
      <c r="NC265" s="57" t="str">
        <f t="shared" si="341"/>
        <v/>
      </c>
      <c r="ND265" s="57" t="str">
        <f t="shared" si="341"/>
        <v/>
      </c>
      <c r="NE265" s="57" t="str">
        <f t="shared" si="341"/>
        <v/>
      </c>
      <c r="NF265" s="57" t="str">
        <f t="shared" si="341"/>
        <v/>
      </c>
      <c r="NG265" s="57">
        <f t="shared" si="341"/>
        <v>12</v>
      </c>
      <c r="NH265" s="57" t="str">
        <f t="shared" si="341"/>
        <v/>
      </c>
      <c r="NI265" s="57" t="str">
        <f t="shared" si="341"/>
        <v/>
      </c>
      <c r="NJ265" s="57">
        <f t="shared" si="341"/>
        <v>1</v>
      </c>
      <c r="NK265" s="57" t="str">
        <f t="shared" si="341"/>
        <v/>
      </c>
      <c r="NL265" s="57" t="str">
        <f t="shared" si="341"/>
        <v/>
      </c>
      <c r="NM265" s="57" t="str">
        <f t="shared" si="341"/>
        <v/>
      </c>
      <c r="NN265" s="57" t="str">
        <f t="shared" si="341"/>
        <v/>
      </c>
      <c r="NO265" s="57">
        <f t="shared" si="341"/>
        <v>1</v>
      </c>
      <c r="NP265" s="57" t="str">
        <f t="shared" si="341"/>
        <v/>
      </c>
      <c r="NQ265" s="57" t="str">
        <f t="shared" si="341"/>
        <v/>
      </c>
      <c r="NR265" s="57" t="str">
        <f t="shared" si="341"/>
        <v/>
      </c>
      <c r="NS265" s="57" t="str">
        <f t="shared" si="341"/>
        <v/>
      </c>
      <c r="NT265" s="57">
        <f t="shared" si="341"/>
        <v>1</v>
      </c>
      <c r="NU265" s="57" t="str">
        <f>IF(ISNUMBER(#REF!),#REF!,"")</f>
        <v/>
      </c>
      <c r="NV265" s="57" t="str">
        <f>IF(ISNUMBER(#REF!),#REF!,"")</f>
        <v/>
      </c>
      <c r="NX265" s="57">
        <f>SUM($MB265:MC265)</f>
        <v>95</v>
      </c>
      <c r="NY265" s="57">
        <f>SUM($MB265:MD265)</f>
        <v>95</v>
      </c>
      <c r="NZ265" s="57">
        <f>SUM($MB265:ME265)</f>
        <v>315</v>
      </c>
      <c r="OA265" s="57">
        <f>SUM($MB265:MF265)</f>
        <v>315</v>
      </c>
      <c r="OB265" s="57">
        <f>SUM($MB265:MG265)</f>
        <v>420</v>
      </c>
      <c r="OC265" s="57">
        <f>SUM($MB265:MH265)</f>
        <v>420</v>
      </c>
      <c r="OD265" s="57">
        <f>SUM($MB265:MI265)</f>
        <v>420</v>
      </c>
      <c r="OE265" s="57">
        <f>SUM($MB265:MJ265)</f>
        <v>420</v>
      </c>
      <c r="OF265" s="57">
        <f>SUM($MB265:MK265)</f>
        <v>420</v>
      </c>
      <c r="OG265" s="57">
        <f>SUM($MB265:ML265)</f>
        <v>623</v>
      </c>
      <c r="OH265" s="57">
        <f>SUM($MB265:MM265)</f>
        <v>623</v>
      </c>
      <c r="OI265" s="57">
        <f>SUM($MB265:MN265)</f>
        <v>623</v>
      </c>
      <c r="OJ265" s="57">
        <f>SUM($MB265:MO265)</f>
        <v>623</v>
      </c>
      <c r="OK265" s="57">
        <f>SUM($MB265:MP265)</f>
        <v>623</v>
      </c>
      <c r="OL265" s="57">
        <f>SUM($MB265:MQ265)</f>
        <v>623</v>
      </c>
      <c r="OM265" s="57">
        <f>SUM($MB265:MR265)</f>
        <v>623</v>
      </c>
      <c r="ON265" s="57">
        <f>SUM($MB265:MS265)</f>
        <v>783</v>
      </c>
      <c r="OO265" s="57">
        <f>SUM($MB265:MT265)</f>
        <v>783</v>
      </c>
      <c r="OP265" s="57">
        <f>SUM($MB265:MU265)</f>
        <v>817</v>
      </c>
      <c r="OQ265" s="57">
        <f>SUM($MB265:MV265)</f>
        <v>817</v>
      </c>
      <c r="OR265" s="57">
        <f>SUM($MB265:MW265)</f>
        <v>862</v>
      </c>
      <c r="OS265" s="57">
        <f>SUM($MB265:MX265)</f>
        <v>885</v>
      </c>
      <c r="OT265" s="57">
        <f>SUM($MB265:MY265)</f>
        <v>885</v>
      </c>
      <c r="OU265" s="57">
        <f>SUM($MB265:MZ265)</f>
        <v>890</v>
      </c>
      <c r="OV265" s="57">
        <f>SUM($MB265:NA265)</f>
        <v>890</v>
      </c>
      <c r="OW265" s="57">
        <f>SUM($MB265:NB265)</f>
        <v>890</v>
      </c>
      <c r="OX265" s="57">
        <f>SUM($MB265:NC265)</f>
        <v>890</v>
      </c>
      <c r="OY265" s="57">
        <f>SUM($MB265:ND265)</f>
        <v>890</v>
      </c>
      <c r="OZ265" s="57">
        <f>SUM($MB265:NE265)</f>
        <v>890</v>
      </c>
      <c r="PA265" s="57">
        <f>SUM($MB265:NF265)</f>
        <v>890</v>
      </c>
      <c r="PB265" s="57">
        <f>SUM($MB265:NG265)</f>
        <v>902</v>
      </c>
      <c r="PC265" s="57">
        <f>SUM($MB265:NH265)</f>
        <v>902</v>
      </c>
      <c r="PD265" s="57">
        <f>SUM($MB265:NI265)</f>
        <v>902</v>
      </c>
      <c r="PE265" s="57">
        <f>SUM($MB265:NJ265)</f>
        <v>903</v>
      </c>
      <c r="PF265" s="57">
        <f>SUM($MB265:NK265)</f>
        <v>903</v>
      </c>
      <c r="PG265" s="57">
        <f>SUM($MB265:NL265)</f>
        <v>903</v>
      </c>
      <c r="PH265" s="57">
        <f>SUM($MB265:NM265)</f>
        <v>903</v>
      </c>
      <c r="PI265" s="57">
        <f>SUM($MB265:NN265)</f>
        <v>903</v>
      </c>
      <c r="PJ265" s="57">
        <f>SUM($MB265:NO265)</f>
        <v>904</v>
      </c>
      <c r="PK265" s="57">
        <f>SUM($MB265:NP265)</f>
        <v>904</v>
      </c>
      <c r="PL265" s="57">
        <f>SUM($MB265:NQ265)</f>
        <v>904</v>
      </c>
      <c r="PM265" s="57">
        <f>SUM($MB265:NR265)</f>
        <v>904</v>
      </c>
      <c r="PN265" s="57">
        <f>SUM($MB265:NS265)</f>
        <v>904</v>
      </c>
      <c r="PO265" s="57">
        <f>SUM($MB265:NT265)</f>
        <v>905</v>
      </c>
      <c r="PP265" s="57">
        <f>SUM($MB265:NU265)</f>
        <v>905</v>
      </c>
      <c r="PQ265" s="57">
        <f>SUM($MB265:NV265)</f>
        <v>905</v>
      </c>
      <c r="PR265" s="57">
        <f>SUM($MB265:NV265)</f>
        <v>905</v>
      </c>
    </row>
    <row r="266" spans="1:444" ht="17" thickBot="1">
      <c r="A266" s="319"/>
      <c r="B266" s="307"/>
      <c r="C266" s="307"/>
      <c r="D266" s="307"/>
      <c r="E266" s="58" t="s">
        <v>66</v>
      </c>
      <c r="F266" s="310"/>
      <c r="G266" s="99"/>
      <c r="H266" s="99"/>
      <c r="I266" s="59">
        <v>12.5</v>
      </c>
      <c r="J266" s="60"/>
      <c r="K266" s="61"/>
      <c r="L266" s="60">
        <v>25</v>
      </c>
      <c r="M266" s="61"/>
      <c r="N266" s="60">
        <v>29.9</v>
      </c>
      <c r="O266" s="61"/>
      <c r="P266" s="61"/>
      <c r="Q266" s="61"/>
      <c r="R266" s="61"/>
      <c r="S266" s="60">
        <v>37</v>
      </c>
      <c r="T266" s="60"/>
      <c r="U266" s="60"/>
      <c r="V266" s="61"/>
      <c r="W266" s="61"/>
      <c r="X266" s="61"/>
      <c r="Y266" s="60"/>
      <c r="Z266" s="60">
        <v>45.3</v>
      </c>
      <c r="AA266" s="61"/>
      <c r="AB266" s="60">
        <v>46.9</v>
      </c>
      <c r="AC266" s="61"/>
      <c r="AD266" s="60">
        <v>55</v>
      </c>
      <c r="AE266" s="60">
        <v>62.5</v>
      </c>
      <c r="AF266" s="61"/>
      <c r="AG266" s="60">
        <v>58.7</v>
      </c>
      <c r="AH266" s="61"/>
      <c r="AI266" s="61"/>
      <c r="AJ266" s="60"/>
      <c r="AK266" s="62"/>
      <c r="AL266" s="62"/>
      <c r="AM266" s="62"/>
      <c r="AN266" s="63">
        <v>26.9</v>
      </c>
      <c r="AO266" s="62"/>
      <c r="AP266" s="62"/>
      <c r="AQ266" s="63">
        <v>33.799999999999997</v>
      </c>
      <c r="AR266" s="62"/>
      <c r="AS266" s="62"/>
      <c r="AT266" s="62"/>
      <c r="AU266" s="62"/>
      <c r="AV266" s="63">
        <v>43.5</v>
      </c>
      <c r="AW266" s="62"/>
      <c r="AX266" s="62"/>
      <c r="AY266" s="63"/>
      <c r="AZ266" s="63"/>
      <c r="BA266" s="64">
        <v>36.1</v>
      </c>
      <c r="BC266" s="319"/>
      <c r="BD266">
        <v>0</v>
      </c>
      <c r="BE266" s="65" t="e">
        <f t="shared" si="319"/>
        <v>#N/A</v>
      </c>
      <c r="BF266" s="65" t="e">
        <f t="shared" si="319"/>
        <v>#N/A</v>
      </c>
      <c r="BG266" s="65">
        <f t="shared" si="319"/>
        <v>12.5</v>
      </c>
      <c r="BH266" s="66" t="e">
        <f t="shared" si="319"/>
        <v>#N/A</v>
      </c>
      <c r="BI266" s="66" t="e">
        <f t="shared" si="319"/>
        <v>#N/A</v>
      </c>
      <c r="BJ266" s="66">
        <f t="shared" si="319"/>
        <v>25</v>
      </c>
      <c r="BK266" s="66" t="e">
        <f t="shared" si="320"/>
        <v>#N/A</v>
      </c>
      <c r="BL266" s="66">
        <f t="shared" si="320"/>
        <v>29.9</v>
      </c>
      <c r="BM266" s="66" t="e">
        <f t="shared" si="321"/>
        <v>#N/A</v>
      </c>
      <c r="BN266" s="66" t="e">
        <f t="shared" si="321"/>
        <v>#N/A</v>
      </c>
      <c r="BO266" s="66" t="e">
        <f t="shared" si="321"/>
        <v>#N/A</v>
      </c>
      <c r="BP266" s="66" t="e">
        <f t="shared" si="321"/>
        <v>#N/A</v>
      </c>
      <c r="BQ266" s="66">
        <f t="shared" si="321"/>
        <v>37</v>
      </c>
      <c r="BR266" s="66" t="e">
        <f t="shared" si="321"/>
        <v>#N/A</v>
      </c>
      <c r="BS266" s="66" t="e">
        <f t="shared" si="321"/>
        <v>#N/A</v>
      </c>
      <c r="BT266" s="66" t="e">
        <f t="shared" si="321"/>
        <v>#N/A</v>
      </c>
      <c r="BU266" s="66" t="e">
        <f t="shared" si="321"/>
        <v>#N/A</v>
      </c>
      <c r="BV266" s="66" t="e">
        <f t="shared" si="321"/>
        <v>#N/A</v>
      </c>
      <c r="BW266" s="66" t="e">
        <f t="shared" si="321"/>
        <v>#N/A</v>
      </c>
      <c r="BX266" s="66">
        <f t="shared" si="321"/>
        <v>45.3</v>
      </c>
      <c r="BY266" s="66" t="e">
        <f t="shared" si="321"/>
        <v>#N/A</v>
      </c>
      <c r="BZ266" s="66">
        <f t="shared" si="321"/>
        <v>46.9</v>
      </c>
      <c r="CA266" s="66" t="e">
        <f t="shared" si="321"/>
        <v>#N/A</v>
      </c>
      <c r="CB266" s="66">
        <f t="shared" ref="CB266:CQ269" si="342">IF(AD266="",NA(),AD266)</f>
        <v>55</v>
      </c>
      <c r="CC266" s="66">
        <f t="shared" si="322"/>
        <v>62.5</v>
      </c>
      <c r="CD266" s="66" t="e">
        <f t="shared" si="322"/>
        <v>#N/A</v>
      </c>
      <c r="CE266" s="66">
        <f t="shared" si="322"/>
        <v>58.7</v>
      </c>
      <c r="CF266" s="66" t="e">
        <f t="shared" si="322"/>
        <v>#N/A</v>
      </c>
      <c r="CG266" s="66" t="e">
        <f t="shared" si="322"/>
        <v>#N/A</v>
      </c>
      <c r="CH266" s="66" t="e">
        <f t="shared" si="322"/>
        <v>#N/A</v>
      </c>
      <c r="CI266" s="66" t="e">
        <f t="shared" si="322"/>
        <v>#N/A</v>
      </c>
      <c r="CJ266" s="66" t="e">
        <f t="shared" si="322"/>
        <v>#N/A</v>
      </c>
      <c r="CK266" s="66" t="e">
        <f t="shared" si="322"/>
        <v>#N/A</v>
      </c>
      <c r="CL266" s="66">
        <f t="shared" si="322"/>
        <v>26.9</v>
      </c>
      <c r="CM266" s="66" t="e">
        <f t="shared" si="322"/>
        <v>#N/A</v>
      </c>
      <c r="CN266" s="66" t="e">
        <f t="shared" si="322"/>
        <v>#N/A</v>
      </c>
      <c r="CO266" s="66">
        <f t="shared" si="322"/>
        <v>33.799999999999997</v>
      </c>
      <c r="CP266" s="66" t="e">
        <f t="shared" si="322"/>
        <v>#N/A</v>
      </c>
      <c r="CQ266" s="66" t="e">
        <f t="shared" si="322"/>
        <v>#N/A</v>
      </c>
      <c r="CR266" s="66" t="e">
        <f t="shared" ref="CR266:CR269" si="343">IF(AT266="",NA(),AT266)</f>
        <v>#N/A</v>
      </c>
      <c r="CS266" s="66" t="e">
        <f t="shared" si="323"/>
        <v>#N/A</v>
      </c>
      <c r="CT266" s="66">
        <f t="shared" si="323"/>
        <v>43.5</v>
      </c>
      <c r="CU266" s="66" t="e">
        <f t="shared" si="323"/>
        <v>#N/A</v>
      </c>
      <c r="CV266" s="66" t="e">
        <f t="shared" si="323"/>
        <v>#N/A</v>
      </c>
      <c r="CW266" s="66" t="e">
        <f t="shared" si="323"/>
        <v>#N/A</v>
      </c>
      <c r="CX266" s="66" t="e">
        <f t="shared" si="323"/>
        <v>#N/A</v>
      </c>
      <c r="CY266" s="66">
        <f t="shared" si="323"/>
        <v>36.1</v>
      </c>
      <c r="CZ266" s="66" t="e">
        <f>IF(#REF!="",NA(),#REF!)</f>
        <v>#REF!</v>
      </c>
      <c r="DA266" s="66" t="e">
        <f>IF(#REF!="",NA(),#REF!)</f>
        <v>#REF!</v>
      </c>
      <c r="DB266" s="66" t="e">
        <f>IF(#REF!="",NA(),#REF!)</f>
        <v>#REF!</v>
      </c>
      <c r="DC266" s="66" t="e">
        <f>IF(#REF!="",NA(),#REF!)</f>
        <v>#REF!</v>
      </c>
      <c r="DD266" s="66" t="e">
        <f>IF(#REF!="",NA(),#REF!)</f>
        <v>#REF!</v>
      </c>
      <c r="DE266" s="66" t="e">
        <f>IF(#REF!="",NA(),#REF!)</f>
        <v>#REF!</v>
      </c>
      <c r="DF266" s="66" t="e">
        <f>IF(#REF!="",NA(),#REF!)</f>
        <v>#REF!</v>
      </c>
      <c r="DG266" s="66" t="e">
        <f>IF(#REF!="",NA(),#REF!)</f>
        <v>#REF!</v>
      </c>
      <c r="DH266" s="66" t="e">
        <f>IF(#REF!="",NA(),#REF!)</f>
        <v>#REF!</v>
      </c>
      <c r="DI266" s="66" t="e">
        <f>IF(#REF!="",NA(),#REF!)</f>
        <v>#REF!</v>
      </c>
      <c r="DJ266" s="66" t="e">
        <f>IF(#REF!="",NA(),#REF!)</f>
        <v>#REF!</v>
      </c>
      <c r="DK266" s="66" t="e">
        <f>IF(#REF!="",NA(),#REF!)</f>
        <v>#REF!</v>
      </c>
      <c r="DL266" s="66" t="e">
        <f>IF(#REF!="",NA(),#REF!)</f>
        <v>#REF!</v>
      </c>
      <c r="DM266" s="66" t="e">
        <f>IF(#REF!="",NA(),#REF!)</f>
        <v>#REF!</v>
      </c>
      <c r="DN266" s="66" t="e">
        <f>IF(#REF!="",NA(),#REF!)</f>
        <v>#REF!</v>
      </c>
      <c r="DO266" s="66" t="e">
        <f>IF(#REF!="",NA(),#REF!)</f>
        <v>#REF!</v>
      </c>
      <c r="DP266" s="66" t="e">
        <f>IF(#REF!="",NA(),#REF!)</f>
        <v>#REF!</v>
      </c>
      <c r="DQ266" s="66" t="e">
        <f>IF(#REF!="",NA(),#REF!)</f>
        <v>#REF!</v>
      </c>
      <c r="DR266" s="66" t="e">
        <f>IF(#REF!="",NA(),#REF!)</f>
        <v>#REF!</v>
      </c>
      <c r="DS266" s="66" t="e">
        <f>IF(#REF!="",NA(),#REF!)</f>
        <v>#REF!</v>
      </c>
      <c r="DT266" s="66" t="e">
        <f>IF(#REF!="",NA(),#REF!)</f>
        <v>#REF!</v>
      </c>
      <c r="DU266" s="66" t="e">
        <f>IF(#REF!="",NA(),#REF!)</f>
        <v>#REF!</v>
      </c>
      <c r="DV266" s="66" t="e">
        <f>IF(#REF!="",NA(),#REF!)</f>
        <v>#REF!</v>
      </c>
      <c r="DW266" s="66" t="e">
        <f>IF(#REF!="",NA(),#REF!)</f>
        <v>#REF!</v>
      </c>
      <c r="DX266" s="67" t="e">
        <f>IF(#REF!="",NA(),#REF!)</f>
        <v>#REF!</v>
      </c>
      <c r="DY266" s="304"/>
      <c r="DZ266" s="307"/>
      <c r="EA266" s="68">
        <f>MAX(I266:BA266)</f>
        <v>62.5</v>
      </c>
      <c r="EB266" s="58" t="s">
        <v>67</v>
      </c>
      <c r="EC266" s="310"/>
      <c r="ED266" s="312"/>
      <c r="EE266" s="313"/>
      <c r="EF266" s="313"/>
      <c r="EG266" s="313"/>
      <c r="EH266" s="313"/>
      <c r="EI266" s="313"/>
      <c r="EJ266" s="53" t="str">
        <f t="shared" si="324"/>
        <v/>
      </c>
      <c r="EK266" s="53" t="str">
        <f t="shared" si="324"/>
        <v/>
      </c>
      <c r="EL266" s="70">
        <f t="shared" si="324"/>
        <v>12.5</v>
      </c>
      <c r="EM266" t="str">
        <f t="shared" si="324"/>
        <v/>
      </c>
      <c r="EN266" t="str">
        <f t="shared" si="324"/>
        <v/>
      </c>
      <c r="EO266">
        <f t="shared" si="316"/>
        <v>25</v>
      </c>
      <c r="EP266" t="str">
        <f t="shared" si="316"/>
        <v/>
      </c>
      <c r="EQ266">
        <f t="shared" si="316"/>
        <v>29.9</v>
      </c>
      <c r="ER266" t="str">
        <f t="shared" si="316"/>
        <v/>
      </c>
      <c r="ES266" t="str">
        <f t="shared" si="316"/>
        <v/>
      </c>
      <c r="ET266" t="str">
        <f t="shared" si="316"/>
        <v/>
      </c>
      <c r="EU266" t="str">
        <f t="shared" si="316"/>
        <v/>
      </c>
      <c r="EV266">
        <f t="shared" si="316"/>
        <v>37</v>
      </c>
      <c r="EW266" t="str">
        <f t="shared" si="316"/>
        <v/>
      </c>
      <c r="EX266" t="str">
        <f t="shared" si="316"/>
        <v/>
      </c>
      <c r="EY266" t="str">
        <f t="shared" si="316"/>
        <v/>
      </c>
      <c r="EZ266" t="str">
        <f t="shared" si="316"/>
        <v/>
      </c>
      <c r="FA266" t="str">
        <f t="shared" si="316"/>
        <v/>
      </c>
      <c r="FB266" t="str">
        <f t="shared" si="316"/>
        <v/>
      </c>
      <c r="FC266">
        <f t="shared" si="316"/>
        <v>45.3</v>
      </c>
      <c r="FD266" t="str">
        <f t="shared" si="326"/>
        <v/>
      </c>
      <c r="FE266">
        <f t="shared" si="326"/>
        <v>46.9</v>
      </c>
      <c r="FF266" t="str">
        <f t="shared" si="326"/>
        <v/>
      </c>
      <c r="FG266">
        <f t="shared" si="336"/>
        <v>55</v>
      </c>
      <c r="FH266">
        <f t="shared" si="336"/>
        <v>62.5</v>
      </c>
      <c r="FI266" t="str">
        <f t="shared" si="336"/>
        <v/>
      </c>
      <c r="FJ266">
        <f t="shared" si="336"/>
        <v>58.7</v>
      </c>
      <c r="FK266" t="str">
        <f t="shared" si="336"/>
        <v/>
      </c>
      <c r="FL266" t="str">
        <f t="shared" si="336"/>
        <v/>
      </c>
      <c r="FM266" t="str">
        <f t="shared" si="336"/>
        <v/>
      </c>
      <c r="FN266" t="str">
        <f t="shared" si="336"/>
        <v/>
      </c>
      <c r="FO266" t="str">
        <f t="shared" si="336"/>
        <v/>
      </c>
      <c r="FP266" t="str">
        <f t="shared" si="336"/>
        <v/>
      </c>
      <c r="FQ266">
        <f t="shared" si="336"/>
        <v>26.9</v>
      </c>
      <c r="FR266" t="str">
        <f t="shared" si="336"/>
        <v/>
      </c>
      <c r="FS266" t="str">
        <f t="shared" si="336"/>
        <v/>
      </c>
      <c r="FT266">
        <f t="shared" si="336"/>
        <v>33.799999999999997</v>
      </c>
      <c r="FU266" t="str">
        <f t="shared" si="336"/>
        <v/>
      </c>
      <c r="FV266" t="str">
        <f t="shared" si="336"/>
        <v/>
      </c>
      <c r="FW266" t="str">
        <f t="shared" si="337"/>
        <v/>
      </c>
      <c r="FX266" t="str">
        <f t="shared" si="337"/>
        <v/>
      </c>
      <c r="FY266">
        <f t="shared" si="337"/>
        <v>43.5</v>
      </c>
      <c r="FZ266" t="str">
        <f t="shared" si="337"/>
        <v/>
      </c>
      <c r="GA266" t="str">
        <f t="shared" si="337"/>
        <v/>
      </c>
      <c r="GB266" t="str">
        <f t="shared" si="335"/>
        <v/>
      </c>
      <c r="GC266" t="str">
        <f t="shared" si="335"/>
        <v/>
      </c>
      <c r="GD266">
        <f t="shared" si="335"/>
        <v>36.1</v>
      </c>
      <c r="GE266" t="str">
        <f t="shared" si="325"/>
        <v/>
      </c>
      <c r="GF266" t="str">
        <f t="shared" si="325"/>
        <v/>
      </c>
      <c r="GG266" t="str">
        <f t="shared" si="325"/>
        <v/>
      </c>
      <c r="GH266" t="str">
        <f t="shared" si="325"/>
        <v/>
      </c>
      <c r="GI266" t="str">
        <f t="shared" si="338"/>
        <v/>
      </c>
      <c r="GJ266" t="str">
        <f t="shared" si="338"/>
        <v/>
      </c>
      <c r="GK266" t="str">
        <f t="shared" si="338"/>
        <v/>
      </c>
      <c r="GL266" t="str">
        <f t="shared" si="338"/>
        <v/>
      </c>
      <c r="GM266" t="str">
        <f t="shared" si="338"/>
        <v/>
      </c>
      <c r="GN266" t="str">
        <f t="shared" si="338"/>
        <v/>
      </c>
      <c r="GO266" t="str">
        <f t="shared" si="338"/>
        <v/>
      </c>
      <c r="GP266" t="str">
        <f t="shared" si="338"/>
        <v/>
      </c>
      <c r="GQ266" t="str">
        <f t="shared" si="338"/>
        <v/>
      </c>
      <c r="GR266" t="str">
        <f t="shared" si="338"/>
        <v/>
      </c>
      <c r="GS266" t="str">
        <f t="shared" si="333"/>
        <v/>
      </c>
      <c r="GT266" t="str">
        <f t="shared" si="333"/>
        <v/>
      </c>
      <c r="GU266" t="str">
        <f t="shared" si="333"/>
        <v/>
      </c>
      <c r="GV266" t="str">
        <f t="shared" si="333"/>
        <v/>
      </c>
      <c r="GW266" t="str">
        <f t="shared" si="333"/>
        <v/>
      </c>
      <c r="GX266" t="str">
        <f t="shared" si="333"/>
        <v/>
      </c>
      <c r="GY266" t="str">
        <f t="shared" si="334"/>
        <v/>
      </c>
      <c r="GZ266" t="str">
        <f t="shared" si="334"/>
        <v/>
      </c>
      <c r="HA266" t="str">
        <f t="shared" si="334"/>
        <v/>
      </c>
      <c r="HB266" t="str">
        <f t="shared" si="334"/>
        <v/>
      </c>
      <c r="HC266" s="71" t="str">
        <f t="shared" si="334"/>
        <v/>
      </c>
      <c r="HD266" s="313"/>
      <c r="HE266" s="313"/>
      <c r="HF266" s="313"/>
      <c r="HG266" s="313"/>
      <c r="HH266" s="313"/>
      <c r="HI266" s="316"/>
      <c r="HM266" s="70"/>
      <c r="KC266" s="71"/>
      <c r="KE266" s="318"/>
      <c r="KF266" s="72"/>
      <c r="KG266" s="72"/>
      <c r="KH266" s="73"/>
      <c r="KI266" s="74"/>
      <c r="KJ266" s="74"/>
      <c r="KK266" s="74"/>
      <c r="KL266" s="74"/>
      <c r="KM266" s="74"/>
      <c r="KN266" s="74"/>
      <c r="KO266" s="74"/>
      <c r="KP266" s="74"/>
      <c r="KQ266" s="74"/>
      <c r="KR266" s="74"/>
      <c r="KS266" s="74"/>
      <c r="KT266" s="74"/>
      <c r="KU266" s="74"/>
      <c r="KV266" s="74"/>
      <c r="KW266" s="74"/>
      <c r="KX266" s="74"/>
      <c r="KY266" s="74"/>
      <c r="KZ266" s="74"/>
      <c r="LA266" s="74"/>
      <c r="LB266" s="74"/>
      <c r="LC266" s="74"/>
      <c r="LD266" s="74"/>
      <c r="LE266" s="74"/>
      <c r="LF266" s="74"/>
      <c r="LG266" s="74"/>
      <c r="LH266" s="74"/>
      <c r="LI266" s="74"/>
      <c r="LJ266" s="74"/>
      <c r="LK266" s="74"/>
      <c r="LL266" s="74"/>
      <c r="LM266" s="74"/>
      <c r="LN266" s="74"/>
      <c r="LO266" s="74"/>
      <c r="LP266" s="74"/>
      <c r="LQ266" s="74"/>
      <c r="LR266" s="74"/>
      <c r="LS266" s="74"/>
      <c r="LT266" s="74"/>
      <c r="LU266" s="74"/>
      <c r="LV266" s="74"/>
      <c r="LW266" s="74"/>
      <c r="LX266" s="74"/>
      <c r="LY266" s="74"/>
      <c r="LZ266" s="74"/>
    </row>
    <row r="267" spans="1:444" ht="17" thickBot="1">
      <c r="A267" s="319"/>
      <c r="B267" s="307"/>
      <c r="C267" s="307"/>
      <c r="D267" s="307"/>
      <c r="E267" s="58" t="s">
        <v>68</v>
      </c>
      <c r="F267" s="310"/>
      <c r="G267" s="99"/>
      <c r="H267" s="99"/>
      <c r="I267" s="59">
        <v>8.5</v>
      </c>
      <c r="J267" s="60"/>
      <c r="K267" s="61"/>
      <c r="L267" s="60">
        <v>11.5</v>
      </c>
      <c r="M267" s="61"/>
      <c r="N267" s="60">
        <v>9.3000000000000007</v>
      </c>
      <c r="O267" s="61"/>
      <c r="P267" s="61"/>
      <c r="Q267" s="61"/>
      <c r="R267" s="61"/>
      <c r="S267" s="60">
        <v>8.1999999999999993</v>
      </c>
      <c r="T267" s="60"/>
      <c r="U267" s="60"/>
      <c r="V267" s="61"/>
      <c r="W267" s="61"/>
      <c r="X267" s="61"/>
      <c r="Y267" s="60"/>
      <c r="Z267" s="60">
        <v>12.9</v>
      </c>
      <c r="AA267" s="61"/>
      <c r="AB267" s="60">
        <v>13.6</v>
      </c>
      <c r="AC267" s="61"/>
      <c r="AD267" s="60">
        <v>15</v>
      </c>
      <c r="AE267" s="60">
        <v>17.600000000000001</v>
      </c>
      <c r="AF267" s="61"/>
      <c r="AG267" s="60">
        <v>28.8</v>
      </c>
      <c r="AH267" s="61"/>
      <c r="AI267" s="61"/>
      <c r="AJ267" s="60"/>
      <c r="AK267" s="62"/>
      <c r="AL267" s="62"/>
      <c r="AM267" s="62"/>
      <c r="AN267" s="63">
        <v>14</v>
      </c>
      <c r="AO267" s="62"/>
      <c r="AP267" s="62"/>
      <c r="AQ267" s="63">
        <v>23.5</v>
      </c>
      <c r="AR267" s="62"/>
      <c r="AS267" s="62"/>
      <c r="AT267" s="62"/>
      <c r="AU267" s="62"/>
      <c r="AV267" s="63">
        <v>28</v>
      </c>
      <c r="AW267" s="62"/>
      <c r="AX267" s="62"/>
      <c r="AY267" s="63"/>
      <c r="AZ267" s="63"/>
      <c r="BA267" s="64">
        <v>20.8</v>
      </c>
      <c r="BC267" s="319"/>
      <c r="BD267">
        <v>0</v>
      </c>
      <c r="BE267" s="65" t="e">
        <f t="shared" si="319"/>
        <v>#N/A</v>
      </c>
      <c r="BF267" s="65" t="e">
        <f t="shared" si="319"/>
        <v>#N/A</v>
      </c>
      <c r="BG267" s="65">
        <f t="shared" si="319"/>
        <v>8.5</v>
      </c>
      <c r="BH267" s="66" t="e">
        <f t="shared" si="319"/>
        <v>#N/A</v>
      </c>
      <c r="BI267" s="66" t="e">
        <f t="shared" si="319"/>
        <v>#N/A</v>
      </c>
      <c r="BJ267" s="66">
        <f t="shared" si="319"/>
        <v>11.5</v>
      </c>
      <c r="BK267" s="66" t="e">
        <f t="shared" si="320"/>
        <v>#N/A</v>
      </c>
      <c r="BL267" s="66">
        <f t="shared" si="320"/>
        <v>9.3000000000000007</v>
      </c>
      <c r="BM267" s="66" t="e">
        <f t="shared" si="320"/>
        <v>#N/A</v>
      </c>
      <c r="BN267" s="66" t="e">
        <f t="shared" si="320"/>
        <v>#N/A</v>
      </c>
      <c r="BO267" s="66" t="e">
        <f t="shared" si="320"/>
        <v>#N/A</v>
      </c>
      <c r="BP267" s="66" t="e">
        <f t="shared" si="320"/>
        <v>#N/A</v>
      </c>
      <c r="BQ267" s="66">
        <f t="shared" si="320"/>
        <v>8.1999999999999993</v>
      </c>
      <c r="BR267" s="66" t="e">
        <f t="shared" si="320"/>
        <v>#N/A</v>
      </c>
      <c r="BS267" s="66" t="e">
        <f t="shared" si="320"/>
        <v>#N/A</v>
      </c>
      <c r="BT267" s="66" t="e">
        <f t="shared" si="320"/>
        <v>#N/A</v>
      </c>
      <c r="BU267" s="66" t="e">
        <f t="shared" si="320"/>
        <v>#N/A</v>
      </c>
      <c r="BV267" s="66" t="e">
        <f t="shared" si="320"/>
        <v>#N/A</v>
      </c>
      <c r="BW267" s="66" t="e">
        <f t="shared" si="320"/>
        <v>#N/A</v>
      </c>
      <c r="BX267" s="66">
        <f t="shared" si="320"/>
        <v>12.9</v>
      </c>
      <c r="BY267" s="66" t="e">
        <f t="shared" si="320"/>
        <v>#N/A</v>
      </c>
      <c r="BZ267" s="66">
        <f t="shared" si="320"/>
        <v>13.6</v>
      </c>
      <c r="CA267" s="66" t="e">
        <f t="shared" ref="CA267:CA269" si="344">IF(AC267="",NA(),AC267)</f>
        <v>#N/A</v>
      </c>
      <c r="CB267" s="66">
        <f t="shared" si="342"/>
        <v>15</v>
      </c>
      <c r="CC267" s="66">
        <f t="shared" si="342"/>
        <v>17.600000000000001</v>
      </c>
      <c r="CD267" s="66" t="e">
        <f t="shared" si="342"/>
        <v>#N/A</v>
      </c>
      <c r="CE267" s="66">
        <f t="shared" si="342"/>
        <v>28.8</v>
      </c>
      <c r="CF267" s="66" t="e">
        <f t="shared" si="342"/>
        <v>#N/A</v>
      </c>
      <c r="CG267" s="66" t="e">
        <f t="shared" si="342"/>
        <v>#N/A</v>
      </c>
      <c r="CH267" s="66" t="e">
        <f t="shared" si="342"/>
        <v>#N/A</v>
      </c>
      <c r="CI267" s="66" t="e">
        <f t="shared" si="342"/>
        <v>#N/A</v>
      </c>
      <c r="CJ267" s="66" t="e">
        <f t="shared" si="342"/>
        <v>#N/A</v>
      </c>
      <c r="CK267" s="66" t="e">
        <f t="shared" si="342"/>
        <v>#N/A</v>
      </c>
      <c r="CL267" s="66">
        <f t="shared" si="342"/>
        <v>14</v>
      </c>
      <c r="CM267" s="66" t="e">
        <f t="shared" si="342"/>
        <v>#N/A</v>
      </c>
      <c r="CN267" s="66" t="e">
        <f t="shared" si="342"/>
        <v>#N/A</v>
      </c>
      <c r="CO267" s="66">
        <f t="shared" si="342"/>
        <v>23.5</v>
      </c>
      <c r="CP267" s="66" t="e">
        <f t="shared" si="342"/>
        <v>#N/A</v>
      </c>
      <c r="CQ267" s="66" t="e">
        <f t="shared" si="342"/>
        <v>#N/A</v>
      </c>
      <c r="CR267" s="66" t="e">
        <f t="shared" si="343"/>
        <v>#N/A</v>
      </c>
      <c r="CS267" s="66" t="e">
        <f t="shared" si="323"/>
        <v>#N/A</v>
      </c>
      <c r="CT267" s="66">
        <f t="shared" si="323"/>
        <v>28</v>
      </c>
      <c r="CU267" s="66" t="e">
        <f t="shared" si="323"/>
        <v>#N/A</v>
      </c>
      <c r="CV267" s="66" t="e">
        <f t="shared" si="323"/>
        <v>#N/A</v>
      </c>
      <c r="CW267" s="66" t="e">
        <f t="shared" si="323"/>
        <v>#N/A</v>
      </c>
      <c r="CX267" s="66" t="e">
        <f t="shared" si="323"/>
        <v>#N/A</v>
      </c>
      <c r="CY267" s="66">
        <f t="shared" si="323"/>
        <v>20.8</v>
      </c>
      <c r="CZ267" s="66" t="e">
        <f>IF(#REF!="",NA(),#REF!)</f>
        <v>#REF!</v>
      </c>
      <c r="DA267" s="66" t="e">
        <f>IF(#REF!="",NA(),#REF!)</f>
        <v>#REF!</v>
      </c>
      <c r="DB267" s="66" t="e">
        <f>IF(#REF!="",NA(),#REF!)</f>
        <v>#REF!</v>
      </c>
      <c r="DC267" s="66" t="e">
        <f>IF(#REF!="",NA(),#REF!)</f>
        <v>#REF!</v>
      </c>
      <c r="DD267" s="66" t="e">
        <f>IF(#REF!="",NA(),#REF!)</f>
        <v>#REF!</v>
      </c>
      <c r="DE267" s="66" t="e">
        <f>IF(#REF!="",NA(),#REF!)</f>
        <v>#REF!</v>
      </c>
      <c r="DF267" s="66" t="e">
        <f>IF(#REF!="",NA(),#REF!)</f>
        <v>#REF!</v>
      </c>
      <c r="DG267" s="66" t="e">
        <f>IF(#REF!="",NA(),#REF!)</f>
        <v>#REF!</v>
      </c>
      <c r="DH267" s="66" t="e">
        <f>IF(#REF!="",NA(),#REF!)</f>
        <v>#REF!</v>
      </c>
      <c r="DI267" s="66" t="e">
        <f>IF(#REF!="",NA(),#REF!)</f>
        <v>#REF!</v>
      </c>
      <c r="DJ267" s="66" t="e">
        <f>IF(#REF!="",NA(),#REF!)</f>
        <v>#REF!</v>
      </c>
      <c r="DK267" s="66" t="e">
        <f>IF(#REF!="",NA(),#REF!)</f>
        <v>#REF!</v>
      </c>
      <c r="DL267" s="66" t="e">
        <f>IF(#REF!="",NA(),#REF!)</f>
        <v>#REF!</v>
      </c>
      <c r="DM267" s="66" t="e">
        <f>IF(#REF!="",NA(),#REF!)</f>
        <v>#REF!</v>
      </c>
      <c r="DN267" s="66" t="e">
        <f>IF(#REF!="",NA(),#REF!)</f>
        <v>#REF!</v>
      </c>
      <c r="DO267" s="66" t="e">
        <f>IF(#REF!="",NA(),#REF!)</f>
        <v>#REF!</v>
      </c>
      <c r="DP267" s="66" t="e">
        <f>IF(#REF!="",NA(),#REF!)</f>
        <v>#REF!</v>
      </c>
      <c r="DQ267" s="66" t="e">
        <f>IF(#REF!="",NA(),#REF!)</f>
        <v>#REF!</v>
      </c>
      <c r="DR267" s="66" t="e">
        <f>IF(#REF!="",NA(),#REF!)</f>
        <v>#REF!</v>
      </c>
      <c r="DS267" s="66" t="e">
        <f>IF(#REF!="",NA(),#REF!)</f>
        <v>#REF!</v>
      </c>
      <c r="DT267" s="66" t="e">
        <f>IF(#REF!="",NA(),#REF!)</f>
        <v>#REF!</v>
      </c>
      <c r="DU267" s="66" t="e">
        <f>IF(#REF!="",NA(),#REF!)</f>
        <v>#REF!</v>
      </c>
      <c r="DV267" s="66" t="e">
        <f>IF(#REF!="",NA(),#REF!)</f>
        <v>#REF!</v>
      </c>
      <c r="DW267" s="66" t="e">
        <f>IF(#REF!="",NA(),#REF!)</f>
        <v>#REF!</v>
      </c>
      <c r="DX267" s="67" t="e">
        <f>IF(#REF!="",NA(),#REF!)</f>
        <v>#REF!</v>
      </c>
      <c r="DY267" s="304"/>
      <c r="DZ267" s="307"/>
      <c r="EA267" s="68"/>
      <c r="EB267" s="58" t="s">
        <v>69</v>
      </c>
      <c r="EC267" s="310"/>
      <c r="ED267" s="312"/>
      <c r="EE267" s="313"/>
      <c r="EF267" s="313"/>
      <c r="EG267" s="313"/>
      <c r="EH267" s="313"/>
      <c r="EI267" s="313"/>
      <c r="EJ267" s="53" t="str">
        <f t="shared" si="324"/>
        <v/>
      </c>
      <c r="EK267" s="53" t="str">
        <f t="shared" si="324"/>
        <v/>
      </c>
      <c r="EL267" s="70">
        <f t="shared" si="324"/>
        <v>8.5</v>
      </c>
      <c r="EM267" t="str">
        <f t="shared" si="324"/>
        <v/>
      </c>
      <c r="EN267" t="str">
        <f t="shared" si="324"/>
        <v/>
      </c>
      <c r="EO267">
        <f t="shared" si="316"/>
        <v>11.5</v>
      </c>
      <c r="EP267" t="str">
        <f t="shared" si="316"/>
        <v/>
      </c>
      <c r="EQ267">
        <f t="shared" si="316"/>
        <v>9.3000000000000007</v>
      </c>
      <c r="ER267" t="str">
        <f t="shared" si="316"/>
        <v/>
      </c>
      <c r="ES267" t="str">
        <f t="shared" si="316"/>
        <v/>
      </c>
      <c r="ET267" t="str">
        <f t="shared" si="316"/>
        <v/>
      </c>
      <c r="EU267" t="str">
        <f t="shared" si="316"/>
        <v/>
      </c>
      <c r="EV267">
        <f t="shared" si="316"/>
        <v>8.1999999999999993</v>
      </c>
      <c r="EW267" t="str">
        <f t="shared" si="316"/>
        <v/>
      </c>
      <c r="EX267" t="str">
        <f t="shared" si="316"/>
        <v/>
      </c>
      <c r="EY267" t="str">
        <f t="shared" si="316"/>
        <v/>
      </c>
      <c r="EZ267" t="str">
        <f t="shared" si="316"/>
        <v/>
      </c>
      <c r="FA267" t="str">
        <f t="shared" si="316"/>
        <v/>
      </c>
      <c r="FB267" t="str">
        <f t="shared" si="316"/>
        <v/>
      </c>
      <c r="FC267">
        <f t="shared" si="316"/>
        <v>12.9</v>
      </c>
      <c r="FD267" t="str">
        <f t="shared" si="326"/>
        <v/>
      </c>
      <c r="FE267">
        <f t="shared" si="326"/>
        <v>13.6</v>
      </c>
      <c r="FF267" t="str">
        <f t="shared" si="326"/>
        <v/>
      </c>
      <c r="FG267">
        <f t="shared" si="336"/>
        <v>15</v>
      </c>
      <c r="FH267">
        <f t="shared" si="336"/>
        <v>17.600000000000001</v>
      </c>
      <c r="FI267" t="str">
        <f t="shared" si="336"/>
        <v/>
      </c>
      <c r="FJ267">
        <f t="shared" si="336"/>
        <v>28.8</v>
      </c>
      <c r="FK267" t="str">
        <f t="shared" si="336"/>
        <v/>
      </c>
      <c r="FL267" t="str">
        <f t="shared" si="336"/>
        <v/>
      </c>
      <c r="FM267" t="str">
        <f t="shared" si="336"/>
        <v/>
      </c>
      <c r="FN267" t="str">
        <f t="shared" si="336"/>
        <v/>
      </c>
      <c r="FO267" t="str">
        <f t="shared" si="336"/>
        <v/>
      </c>
      <c r="FP267" t="str">
        <f t="shared" si="336"/>
        <v/>
      </c>
      <c r="FQ267">
        <f t="shared" si="336"/>
        <v>14</v>
      </c>
      <c r="FR267" t="str">
        <f t="shared" si="336"/>
        <v/>
      </c>
      <c r="FS267" t="str">
        <f t="shared" si="336"/>
        <v/>
      </c>
      <c r="FT267">
        <f t="shared" si="336"/>
        <v>23.5</v>
      </c>
      <c r="FU267" t="str">
        <f t="shared" si="336"/>
        <v/>
      </c>
      <c r="FV267" t="str">
        <f t="shared" si="336"/>
        <v/>
      </c>
      <c r="FW267" t="str">
        <f t="shared" si="337"/>
        <v/>
      </c>
      <c r="FX267" t="str">
        <f t="shared" si="337"/>
        <v/>
      </c>
      <c r="FY267">
        <f t="shared" si="337"/>
        <v>28</v>
      </c>
      <c r="FZ267" t="str">
        <f t="shared" si="337"/>
        <v/>
      </c>
      <c r="GA267" t="str">
        <f t="shared" si="337"/>
        <v/>
      </c>
      <c r="GB267" t="str">
        <f t="shared" si="335"/>
        <v/>
      </c>
      <c r="GC267" t="str">
        <f t="shared" si="335"/>
        <v/>
      </c>
      <c r="GD267">
        <f t="shared" si="335"/>
        <v>20.8</v>
      </c>
      <c r="GE267" t="str">
        <f t="shared" si="325"/>
        <v/>
      </c>
      <c r="GF267" t="str">
        <f t="shared" si="325"/>
        <v/>
      </c>
      <c r="GG267" t="str">
        <f t="shared" si="325"/>
        <v/>
      </c>
      <c r="GH267" t="str">
        <f t="shared" si="325"/>
        <v/>
      </c>
      <c r="GI267" t="str">
        <f t="shared" si="338"/>
        <v/>
      </c>
      <c r="GJ267" t="str">
        <f t="shared" si="338"/>
        <v/>
      </c>
      <c r="GK267" t="str">
        <f t="shared" si="338"/>
        <v/>
      </c>
      <c r="GL267" t="str">
        <f t="shared" si="338"/>
        <v/>
      </c>
      <c r="GM267" t="str">
        <f t="shared" si="338"/>
        <v/>
      </c>
      <c r="GN267" t="str">
        <f t="shared" si="338"/>
        <v/>
      </c>
      <c r="GO267" t="str">
        <f t="shared" si="338"/>
        <v/>
      </c>
      <c r="GP267" t="str">
        <f t="shared" si="338"/>
        <v/>
      </c>
      <c r="GQ267" t="str">
        <f t="shared" si="338"/>
        <v/>
      </c>
      <c r="GR267" t="str">
        <f t="shared" si="338"/>
        <v/>
      </c>
      <c r="GS267" t="str">
        <f t="shared" si="333"/>
        <v/>
      </c>
      <c r="GT267" t="str">
        <f t="shared" si="333"/>
        <v/>
      </c>
      <c r="GU267" t="str">
        <f t="shared" si="333"/>
        <v/>
      </c>
      <c r="GV267" t="str">
        <f t="shared" si="333"/>
        <v/>
      </c>
      <c r="GW267" t="str">
        <f t="shared" si="333"/>
        <v/>
      </c>
      <c r="GX267" t="str">
        <f t="shared" si="333"/>
        <v/>
      </c>
      <c r="GY267" t="str">
        <f t="shared" si="334"/>
        <v/>
      </c>
      <c r="GZ267" t="str">
        <f t="shared" si="334"/>
        <v/>
      </c>
      <c r="HA267" t="str">
        <f t="shared" si="334"/>
        <v/>
      </c>
      <c r="HB267" t="str">
        <f t="shared" si="334"/>
        <v/>
      </c>
      <c r="HC267" s="71" t="str">
        <f t="shared" si="334"/>
        <v/>
      </c>
      <c r="HD267" s="313"/>
      <c r="HE267" s="313"/>
      <c r="HF267" s="313"/>
      <c r="HG267" s="313"/>
      <c r="HH267" s="313"/>
      <c r="HI267" s="316"/>
      <c r="HM267" s="70"/>
      <c r="KC267" s="71"/>
      <c r="KE267" s="318"/>
      <c r="KF267" s="72"/>
      <c r="KG267" s="72"/>
      <c r="KH267" s="73"/>
      <c r="KI267" s="74"/>
      <c r="KJ267" s="74"/>
      <c r="KK267" s="74"/>
      <c r="KL267" s="74"/>
      <c r="KM267" s="74"/>
      <c r="KN267" s="74"/>
      <c r="KO267" s="74"/>
      <c r="KP267" s="74"/>
      <c r="KQ267" s="74"/>
      <c r="KR267" s="74"/>
      <c r="KS267" s="74"/>
      <c r="KT267" s="74"/>
      <c r="KU267" s="74"/>
      <c r="KV267" s="74"/>
      <c r="KW267" s="74"/>
      <c r="KX267" s="74"/>
      <c r="KY267" s="74"/>
      <c r="KZ267" s="74"/>
      <c r="LA267" s="74"/>
      <c r="LB267" s="74"/>
      <c r="LC267" s="74"/>
      <c r="LD267" s="74"/>
      <c r="LE267" s="74"/>
      <c r="LF267" s="74"/>
      <c r="LG267" s="74"/>
      <c r="LH267" s="74"/>
      <c r="LI267" s="74"/>
      <c r="LJ267" s="74"/>
      <c r="LK267" s="74"/>
      <c r="LL267" s="74"/>
      <c r="LM267" s="74"/>
      <c r="LN267" s="74"/>
      <c r="LO267" s="74"/>
      <c r="LP267" s="74"/>
      <c r="LQ267" s="74"/>
      <c r="LR267" s="74"/>
      <c r="LS267" s="74"/>
      <c r="LT267" s="74"/>
      <c r="LU267" s="74"/>
      <c r="LV267" s="74"/>
      <c r="LW267" s="74"/>
      <c r="LX267" s="74"/>
      <c r="LY267" s="74"/>
      <c r="LZ267" s="74"/>
    </row>
    <row r="268" spans="1:444" ht="17" thickBot="1">
      <c r="A268" s="319"/>
      <c r="B268" s="307"/>
      <c r="C268" s="307"/>
      <c r="D268" s="307"/>
      <c r="E268" s="58" t="s">
        <v>70</v>
      </c>
      <c r="F268" s="310"/>
      <c r="G268" s="99"/>
      <c r="H268" s="99"/>
      <c r="I268" s="59">
        <v>5.5</v>
      </c>
      <c r="J268" s="60"/>
      <c r="K268" s="61"/>
      <c r="L268" s="60">
        <v>4.3</v>
      </c>
      <c r="M268" s="61"/>
      <c r="N268" s="60">
        <v>4.2</v>
      </c>
      <c r="O268" s="61"/>
      <c r="P268" s="61"/>
      <c r="Q268" s="61"/>
      <c r="R268" s="61"/>
      <c r="S268" s="60">
        <v>3.1</v>
      </c>
      <c r="T268" s="60"/>
      <c r="U268" s="60"/>
      <c r="V268" s="61"/>
      <c r="W268" s="61"/>
      <c r="X268" s="61"/>
      <c r="Y268" s="60"/>
      <c r="Z268" s="60">
        <v>5</v>
      </c>
      <c r="AA268" s="61"/>
      <c r="AB268" s="60">
        <v>6.1</v>
      </c>
      <c r="AC268" s="61"/>
      <c r="AD268" s="60">
        <v>6.6</v>
      </c>
      <c r="AE268" s="60">
        <v>7.5</v>
      </c>
      <c r="AF268" s="61"/>
      <c r="AG268" s="60">
        <v>2.4</v>
      </c>
      <c r="AH268" s="61"/>
      <c r="AI268" s="61"/>
      <c r="AJ268" s="60"/>
      <c r="AK268" s="62"/>
      <c r="AL268" s="62"/>
      <c r="AM268" s="62"/>
      <c r="AN268" s="63">
        <v>9.5</v>
      </c>
      <c r="AO268" s="62"/>
      <c r="AP268" s="62"/>
      <c r="AQ268" s="63">
        <v>5.7</v>
      </c>
      <c r="AR268" s="62"/>
      <c r="AS268" s="62"/>
      <c r="AT268" s="62"/>
      <c r="AU268" s="62"/>
      <c r="AV268" s="63">
        <v>5.8</v>
      </c>
      <c r="AW268" s="62"/>
      <c r="AX268" s="62"/>
      <c r="AY268" s="63"/>
      <c r="AZ268" s="63"/>
      <c r="BA268" s="64">
        <v>8.9</v>
      </c>
      <c r="BC268" s="319"/>
      <c r="BD268">
        <v>0</v>
      </c>
      <c r="BE268" s="65" t="e">
        <f t="shared" si="319"/>
        <v>#N/A</v>
      </c>
      <c r="BF268" s="65" t="e">
        <f t="shared" si="319"/>
        <v>#N/A</v>
      </c>
      <c r="BG268" s="65">
        <f t="shared" si="319"/>
        <v>5.5</v>
      </c>
      <c r="BH268" s="66" t="e">
        <f t="shared" si="319"/>
        <v>#N/A</v>
      </c>
      <c r="BI268" s="66" t="e">
        <f t="shared" si="319"/>
        <v>#N/A</v>
      </c>
      <c r="BJ268" s="66">
        <f t="shared" si="319"/>
        <v>4.3</v>
      </c>
      <c r="BK268" s="66" t="e">
        <f t="shared" si="320"/>
        <v>#N/A</v>
      </c>
      <c r="BL268" s="66">
        <f t="shared" si="320"/>
        <v>4.2</v>
      </c>
      <c r="BM268" s="66" t="e">
        <f t="shared" si="320"/>
        <v>#N/A</v>
      </c>
      <c r="BN268" s="66" t="e">
        <f t="shared" si="320"/>
        <v>#N/A</v>
      </c>
      <c r="BO268" s="66" t="e">
        <f t="shared" si="320"/>
        <v>#N/A</v>
      </c>
      <c r="BP268" s="66" t="e">
        <f t="shared" si="320"/>
        <v>#N/A</v>
      </c>
      <c r="BQ268" s="66">
        <f t="shared" si="320"/>
        <v>3.1</v>
      </c>
      <c r="BR268" s="66" t="e">
        <f t="shared" si="320"/>
        <v>#N/A</v>
      </c>
      <c r="BS268" s="66" t="e">
        <f t="shared" si="320"/>
        <v>#N/A</v>
      </c>
      <c r="BT268" s="66" t="e">
        <f t="shared" si="320"/>
        <v>#N/A</v>
      </c>
      <c r="BU268" s="66" t="e">
        <f t="shared" si="320"/>
        <v>#N/A</v>
      </c>
      <c r="BV268" s="66" t="e">
        <f t="shared" si="320"/>
        <v>#N/A</v>
      </c>
      <c r="BW268" s="66" t="e">
        <f t="shared" si="320"/>
        <v>#N/A</v>
      </c>
      <c r="BX268" s="66">
        <f t="shared" si="320"/>
        <v>5</v>
      </c>
      <c r="BY268" s="66" t="e">
        <f t="shared" si="320"/>
        <v>#N/A</v>
      </c>
      <c r="BZ268" s="66">
        <f t="shared" si="320"/>
        <v>6.1</v>
      </c>
      <c r="CA268" s="66" t="e">
        <f t="shared" si="344"/>
        <v>#N/A</v>
      </c>
      <c r="CB268" s="66">
        <f t="shared" si="342"/>
        <v>6.6</v>
      </c>
      <c r="CC268" s="66">
        <f t="shared" si="342"/>
        <v>7.5</v>
      </c>
      <c r="CD268" s="66" t="e">
        <f t="shared" si="342"/>
        <v>#N/A</v>
      </c>
      <c r="CE268" s="66">
        <f t="shared" si="342"/>
        <v>2.4</v>
      </c>
      <c r="CF268" s="66" t="e">
        <f t="shared" si="342"/>
        <v>#N/A</v>
      </c>
      <c r="CG268" s="66" t="e">
        <f t="shared" si="342"/>
        <v>#N/A</v>
      </c>
      <c r="CH268" s="66" t="e">
        <f t="shared" si="342"/>
        <v>#N/A</v>
      </c>
      <c r="CI268" s="66" t="e">
        <f t="shared" si="342"/>
        <v>#N/A</v>
      </c>
      <c r="CJ268" s="66" t="e">
        <f t="shared" si="342"/>
        <v>#N/A</v>
      </c>
      <c r="CK268" s="66" t="e">
        <f t="shared" si="342"/>
        <v>#N/A</v>
      </c>
      <c r="CL268" s="66">
        <f t="shared" si="342"/>
        <v>9.5</v>
      </c>
      <c r="CM268" s="66" t="e">
        <f t="shared" si="342"/>
        <v>#N/A</v>
      </c>
      <c r="CN268" s="66" t="e">
        <f t="shared" si="342"/>
        <v>#N/A</v>
      </c>
      <c r="CO268" s="66">
        <f t="shared" si="342"/>
        <v>5.7</v>
      </c>
      <c r="CP268" s="66" t="e">
        <f t="shared" si="342"/>
        <v>#N/A</v>
      </c>
      <c r="CQ268" s="66" t="e">
        <f t="shared" si="342"/>
        <v>#N/A</v>
      </c>
      <c r="CR268" s="66" t="e">
        <f t="shared" si="343"/>
        <v>#N/A</v>
      </c>
      <c r="CS268" s="66" t="e">
        <f t="shared" si="323"/>
        <v>#N/A</v>
      </c>
      <c r="CT268" s="66">
        <f t="shared" si="323"/>
        <v>5.8</v>
      </c>
      <c r="CU268" s="66" t="e">
        <f t="shared" si="323"/>
        <v>#N/A</v>
      </c>
      <c r="CV268" s="66" t="e">
        <f t="shared" si="323"/>
        <v>#N/A</v>
      </c>
      <c r="CW268" s="66" t="e">
        <f t="shared" si="323"/>
        <v>#N/A</v>
      </c>
      <c r="CX268" s="66" t="e">
        <f t="shared" si="323"/>
        <v>#N/A</v>
      </c>
      <c r="CY268" s="66">
        <f t="shared" si="323"/>
        <v>8.9</v>
      </c>
      <c r="CZ268" s="66" t="e">
        <f>IF(#REF!="",NA(),#REF!)</f>
        <v>#REF!</v>
      </c>
      <c r="DA268" s="66" t="e">
        <f>IF(#REF!="",NA(),#REF!)</f>
        <v>#REF!</v>
      </c>
      <c r="DB268" s="66" t="e">
        <f>IF(#REF!="",NA(),#REF!)</f>
        <v>#REF!</v>
      </c>
      <c r="DC268" s="66" t="e">
        <f>IF(#REF!="",NA(),#REF!)</f>
        <v>#REF!</v>
      </c>
      <c r="DD268" s="66" t="e">
        <f>IF(#REF!="",NA(),#REF!)</f>
        <v>#REF!</v>
      </c>
      <c r="DE268" s="66" t="e">
        <f>IF(#REF!="",NA(),#REF!)</f>
        <v>#REF!</v>
      </c>
      <c r="DF268" s="66" t="e">
        <f>IF(#REF!="",NA(),#REF!)</f>
        <v>#REF!</v>
      </c>
      <c r="DG268" s="66" t="e">
        <f>IF(#REF!="",NA(),#REF!)</f>
        <v>#REF!</v>
      </c>
      <c r="DH268" s="66" t="e">
        <f>IF(#REF!="",NA(),#REF!)</f>
        <v>#REF!</v>
      </c>
      <c r="DI268" s="66" t="e">
        <f>IF(#REF!="",NA(),#REF!)</f>
        <v>#REF!</v>
      </c>
      <c r="DJ268" s="66" t="e">
        <f>IF(#REF!="",NA(),#REF!)</f>
        <v>#REF!</v>
      </c>
      <c r="DK268" s="66" t="e">
        <f>IF(#REF!="",NA(),#REF!)</f>
        <v>#REF!</v>
      </c>
      <c r="DL268" s="66" t="e">
        <f>IF(#REF!="",NA(),#REF!)</f>
        <v>#REF!</v>
      </c>
      <c r="DM268" s="66" t="e">
        <f>IF(#REF!="",NA(),#REF!)</f>
        <v>#REF!</v>
      </c>
      <c r="DN268" s="66" t="e">
        <f>IF(#REF!="",NA(),#REF!)</f>
        <v>#REF!</v>
      </c>
      <c r="DO268" s="66" t="e">
        <f>IF(#REF!="",NA(),#REF!)</f>
        <v>#REF!</v>
      </c>
      <c r="DP268" s="66" t="e">
        <f>IF(#REF!="",NA(),#REF!)</f>
        <v>#REF!</v>
      </c>
      <c r="DQ268" s="66" t="e">
        <f>IF(#REF!="",NA(),#REF!)</f>
        <v>#REF!</v>
      </c>
      <c r="DR268" s="66" t="e">
        <f>IF(#REF!="",NA(),#REF!)</f>
        <v>#REF!</v>
      </c>
      <c r="DS268" s="66" t="e">
        <f>IF(#REF!="",NA(),#REF!)</f>
        <v>#REF!</v>
      </c>
      <c r="DT268" s="66" t="e">
        <f>IF(#REF!="",NA(),#REF!)</f>
        <v>#REF!</v>
      </c>
      <c r="DU268" s="66" t="e">
        <f>IF(#REF!="",NA(),#REF!)</f>
        <v>#REF!</v>
      </c>
      <c r="DV268" s="66" t="e">
        <f>IF(#REF!="",NA(),#REF!)</f>
        <v>#REF!</v>
      </c>
      <c r="DW268" s="66" t="e">
        <f>IF(#REF!="",NA(),#REF!)</f>
        <v>#REF!</v>
      </c>
      <c r="DX268" s="67" t="e">
        <f>IF(#REF!="",NA(),#REF!)</f>
        <v>#REF!</v>
      </c>
      <c r="DY268" s="304"/>
      <c r="DZ268" s="307"/>
      <c r="EA268" s="68"/>
      <c r="EB268" s="58" t="s">
        <v>70</v>
      </c>
      <c r="EC268" s="310"/>
      <c r="ED268" s="312"/>
      <c r="EE268" s="313"/>
      <c r="EF268" s="313"/>
      <c r="EG268" s="313"/>
      <c r="EH268" s="313"/>
      <c r="EI268" s="313"/>
      <c r="EJ268" s="53" t="str">
        <f t="shared" si="324"/>
        <v/>
      </c>
      <c r="EK268" s="53" t="str">
        <f t="shared" si="324"/>
        <v/>
      </c>
      <c r="EL268" s="70">
        <f t="shared" si="324"/>
        <v>5.5</v>
      </c>
      <c r="EM268" t="str">
        <f t="shared" si="324"/>
        <v/>
      </c>
      <c r="EN268" t="str">
        <f t="shared" si="324"/>
        <v/>
      </c>
      <c r="EO268">
        <f t="shared" si="316"/>
        <v>4.3</v>
      </c>
      <c r="EP268" t="str">
        <f t="shared" si="316"/>
        <v/>
      </c>
      <c r="EQ268">
        <f t="shared" si="316"/>
        <v>4.2</v>
      </c>
      <c r="ER268" t="str">
        <f t="shared" si="316"/>
        <v/>
      </c>
      <c r="ES268" t="str">
        <f t="shared" si="316"/>
        <v/>
      </c>
      <c r="ET268" t="str">
        <f t="shared" si="316"/>
        <v/>
      </c>
      <c r="EU268" t="str">
        <f t="shared" si="316"/>
        <v/>
      </c>
      <c r="EV268">
        <f t="shared" si="316"/>
        <v>3.1</v>
      </c>
      <c r="EW268" t="str">
        <f t="shared" si="316"/>
        <v/>
      </c>
      <c r="EX268" t="str">
        <f t="shared" si="316"/>
        <v/>
      </c>
      <c r="EY268" t="str">
        <f t="shared" si="316"/>
        <v/>
      </c>
      <c r="EZ268" t="str">
        <f t="shared" si="316"/>
        <v/>
      </c>
      <c r="FA268" t="str">
        <f t="shared" si="316"/>
        <v/>
      </c>
      <c r="FB268" t="str">
        <f t="shared" si="316"/>
        <v/>
      </c>
      <c r="FC268">
        <f t="shared" si="316"/>
        <v>5</v>
      </c>
      <c r="FD268" t="str">
        <f t="shared" si="326"/>
        <v/>
      </c>
      <c r="FE268">
        <f t="shared" si="326"/>
        <v>6.1</v>
      </c>
      <c r="FF268" t="str">
        <f t="shared" si="326"/>
        <v/>
      </c>
      <c r="FG268">
        <f t="shared" si="336"/>
        <v>6.6</v>
      </c>
      <c r="FH268">
        <f t="shared" si="336"/>
        <v>7.5</v>
      </c>
      <c r="FI268" t="str">
        <f t="shared" si="336"/>
        <v/>
      </c>
      <c r="FJ268">
        <f t="shared" si="336"/>
        <v>2.4</v>
      </c>
      <c r="FK268" t="str">
        <f t="shared" si="336"/>
        <v/>
      </c>
      <c r="FL268" t="str">
        <f t="shared" si="336"/>
        <v/>
      </c>
      <c r="FM268" t="str">
        <f t="shared" si="336"/>
        <v/>
      </c>
      <c r="FN268" t="str">
        <f t="shared" si="336"/>
        <v/>
      </c>
      <c r="FO268" t="str">
        <f t="shared" si="336"/>
        <v/>
      </c>
      <c r="FP268" t="str">
        <f t="shared" si="336"/>
        <v/>
      </c>
      <c r="FQ268">
        <f t="shared" si="336"/>
        <v>9.5</v>
      </c>
      <c r="FR268" t="str">
        <f t="shared" si="336"/>
        <v/>
      </c>
      <c r="FS268" t="str">
        <f t="shared" si="336"/>
        <v/>
      </c>
      <c r="FT268">
        <f t="shared" si="336"/>
        <v>5.7</v>
      </c>
      <c r="FU268" t="str">
        <f t="shared" si="336"/>
        <v/>
      </c>
      <c r="FV268" t="str">
        <f t="shared" si="336"/>
        <v/>
      </c>
      <c r="FW268" t="str">
        <f t="shared" si="337"/>
        <v/>
      </c>
      <c r="FX268" t="str">
        <f t="shared" si="337"/>
        <v/>
      </c>
      <c r="FY268">
        <f t="shared" si="337"/>
        <v>5.8</v>
      </c>
      <c r="FZ268" t="str">
        <f t="shared" si="337"/>
        <v/>
      </c>
      <c r="GA268" t="str">
        <f t="shared" si="337"/>
        <v/>
      </c>
      <c r="GB268" t="str">
        <f t="shared" si="335"/>
        <v/>
      </c>
      <c r="GC268" t="str">
        <f t="shared" si="335"/>
        <v/>
      </c>
      <c r="GD268">
        <f t="shared" si="335"/>
        <v>8.9</v>
      </c>
      <c r="GE268" t="str">
        <f t="shared" si="325"/>
        <v/>
      </c>
      <c r="GF268" t="str">
        <f t="shared" si="325"/>
        <v/>
      </c>
      <c r="GG268" t="str">
        <f t="shared" si="325"/>
        <v/>
      </c>
      <c r="GH268" t="str">
        <f t="shared" si="325"/>
        <v/>
      </c>
      <c r="GI268" t="str">
        <f t="shared" si="338"/>
        <v/>
      </c>
      <c r="GJ268" t="str">
        <f t="shared" si="338"/>
        <v/>
      </c>
      <c r="GK268" t="str">
        <f t="shared" si="338"/>
        <v/>
      </c>
      <c r="GL268" t="str">
        <f t="shared" si="338"/>
        <v/>
      </c>
      <c r="GM268" t="str">
        <f t="shared" si="338"/>
        <v/>
      </c>
      <c r="GN268" t="str">
        <f t="shared" si="338"/>
        <v/>
      </c>
      <c r="GO268" t="str">
        <f t="shared" si="338"/>
        <v/>
      </c>
      <c r="GP268" t="str">
        <f t="shared" si="338"/>
        <v/>
      </c>
      <c r="GQ268" t="str">
        <f t="shared" si="338"/>
        <v/>
      </c>
      <c r="GR268" t="str">
        <f t="shared" si="338"/>
        <v/>
      </c>
      <c r="GS268" t="str">
        <f t="shared" si="333"/>
        <v/>
      </c>
      <c r="GT268" t="str">
        <f t="shared" si="333"/>
        <v/>
      </c>
      <c r="GU268" t="str">
        <f t="shared" si="333"/>
        <v/>
      </c>
      <c r="GV268" t="str">
        <f t="shared" si="333"/>
        <v/>
      </c>
      <c r="GW268" t="str">
        <f t="shared" si="333"/>
        <v/>
      </c>
      <c r="GX268" t="str">
        <f t="shared" si="333"/>
        <v/>
      </c>
      <c r="GY268" t="str">
        <f t="shared" si="334"/>
        <v/>
      </c>
      <c r="GZ268" t="str">
        <f t="shared" si="334"/>
        <v/>
      </c>
      <c r="HA268" t="str">
        <f t="shared" si="334"/>
        <v/>
      </c>
      <c r="HB268" t="str">
        <f t="shared" si="334"/>
        <v/>
      </c>
      <c r="HC268" s="71" t="str">
        <f t="shared" si="334"/>
        <v/>
      </c>
      <c r="HD268" s="313"/>
      <c r="HE268" s="313"/>
      <c r="HF268" s="313"/>
      <c r="HG268" s="313"/>
      <c r="HH268" s="313"/>
      <c r="HI268" s="316"/>
      <c r="HM268" s="70"/>
      <c r="KC268" s="71"/>
      <c r="KE268" s="318"/>
      <c r="KF268" s="72"/>
      <c r="KG268" s="72"/>
      <c r="KH268" s="73"/>
      <c r="KI268" s="74"/>
      <c r="KJ268" s="74"/>
      <c r="KK268" s="74"/>
      <c r="KL268" s="74"/>
      <c r="KM268" s="74"/>
      <c r="KN268" s="74"/>
      <c r="KO268" s="74"/>
      <c r="KP268" s="74"/>
      <c r="KQ268" s="74"/>
      <c r="KR268" s="74"/>
      <c r="KS268" s="74"/>
      <c r="KT268" s="74"/>
      <c r="KU268" s="74"/>
      <c r="KV268" s="74"/>
      <c r="KW268" s="74"/>
      <c r="KX268" s="74"/>
      <c r="KY268" s="74"/>
      <c r="KZ268" s="74"/>
      <c r="LA268" s="74"/>
      <c r="LB268" s="74"/>
      <c r="LC268" s="74"/>
      <c r="LD268" s="74"/>
      <c r="LE268" s="74"/>
      <c r="LF268" s="74"/>
      <c r="LG268" s="74"/>
      <c r="LH268" s="74"/>
      <c r="LI268" s="74"/>
      <c r="LJ268" s="74"/>
      <c r="LK268" s="74"/>
      <c r="LL268" s="74"/>
      <c r="LM268" s="74"/>
      <c r="LN268" s="74"/>
      <c r="LO268" s="74"/>
      <c r="LP268" s="74"/>
      <c r="LQ268" s="74"/>
      <c r="LR268" s="74"/>
      <c r="LS268" s="74"/>
      <c r="LT268" s="74"/>
      <c r="LU268" s="74"/>
      <c r="LV268" s="74"/>
      <c r="LW268" s="74"/>
      <c r="LX268" s="74"/>
      <c r="LY268" s="74"/>
      <c r="LZ268" s="74"/>
    </row>
    <row r="269" spans="1:444" ht="17" thickBot="1">
      <c r="A269" s="319"/>
      <c r="B269" s="307"/>
      <c r="C269" s="308"/>
      <c r="D269" s="308"/>
      <c r="E269" s="94" t="s">
        <v>3</v>
      </c>
      <c r="F269" s="311"/>
      <c r="G269" s="100"/>
      <c r="H269" s="100"/>
      <c r="I269" s="95">
        <v>73.5</v>
      </c>
      <c r="J269" s="79"/>
      <c r="K269" s="80"/>
      <c r="L269" s="79">
        <v>59.2</v>
      </c>
      <c r="M269" s="80"/>
      <c r="N269" s="79">
        <v>56.599999999999994</v>
      </c>
      <c r="O269" s="80"/>
      <c r="P269" s="80"/>
      <c r="Q269" s="80"/>
      <c r="R269" s="80"/>
      <c r="S269" s="79">
        <v>51.7</v>
      </c>
      <c r="T269" s="79"/>
      <c r="U269" s="79"/>
      <c r="V269" s="80"/>
      <c r="W269" s="80"/>
      <c r="X269" s="80"/>
      <c r="Y269" s="79"/>
      <c r="Z269" s="79">
        <v>36.800000000000004</v>
      </c>
      <c r="AA269" s="80"/>
      <c r="AB269" s="79">
        <v>33.4</v>
      </c>
      <c r="AC269" s="80"/>
      <c r="AD269" s="79">
        <v>23.400000000000006</v>
      </c>
      <c r="AE269" s="79">
        <v>12.400000000000006</v>
      </c>
      <c r="AF269" s="80"/>
      <c r="AG269" s="79">
        <v>10.1</v>
      </c>
      <c r="AH269" s="80"/>
      <c r="AI269" s="80"/>
      <c r="AJ269" s="79"/>
      <c r="AK269" s="96"/>
      <c r="AL269" s="96"/>
      <c r="AM269" s="96"/>
      <c r="AN269" s="97">
        <v>40.6</v>
      </c>
      <c r="AO269" s="96"/>
      <c r="AP269" s="96"/>
      <c r="AQ269" s="97">
        <v>35.799999999999997</v>
      </c>
      <c r="AR269" s="96"/>
      <c r="AS269" s="96"/>
      <c r="AT269" s="96"/>
      <c r="AU269" s="96"/>
      <c r="AV269" s="97">
        <v>22.7</v>
      </c>
      <c r="AW269" s="96"/>
      <c r="AX269" s="96"/>
      <c r="AY269" s="97"/>
      <c r="AZ269" s="97"/>
      <c r="BA269" s="98">
        <v>35.200000000000003</v>
      </c>
      <c r="BC269" s="319"/>
      <c r="BD269">
        <v>0</v>
      </c>
      <c r="BE269" s="84" t="e">
        <f t="shared" si="319"/>
        <v>#N/A</v>
      </c>
      <c r="BF269" s="84" t="e">
        <f t="shared" si="319"/>
        <v>#N/A</v>
      </c>
      <c r="BG269" s="65">
        <f t="shared" si="319"/>
        <v>73.5</v>
      </c>
      <c r="BH269" s="66" t="e">
        <f t="shared" si="319"/>
        <v>#N/A</v>
      </c>
      <c r="BI269" s="66" t="e">
        <f t="shared" si="319"/>
        <v>#N/A</v>
      </c>
      <c r="BJ269" s="66">
        <f t="shared" si="319"/>
        <v>59.2</v>
      </c>
      <c r="BK269" s="66" t="e">
        <f t="shared" si="320"/>
        <v>#N/A</v>
      </c>
      <c r="BL269" s="66">
        <f t="shared" si="320"/>
        <v>56.599999999999994</v>
      </c>
      <c r="BM269" s="66" t="e">
        <f t="shared" si="320"/>
        <v>#N/A</v>
      </c>
      <c r="BN269" s="66" t="e">
        <f t="shared" si="320"/>
        <v>#N/A</v>
      </c>
      <c r="BO269" s="66" t="e">
        <f t="shared" si="320"/>
        <v>#N/A</v>
      </c>
      <c r="BP269" s="66" t="e">
        <f t="shared" si="320"/>
        <v>#N/A</v>
      </c>
      <c r="BQ269" s="66">
        <f t="shared" si="320"/>
        <v>51.7</v>
      </c>
      <c r="BR269" s="66" t="e">
        <f t="shared" si="320"/>
        <v>#N/A</v>
      </c>
      <c r="BS269" s="66" t="e">
        <f t="shared" si="320"/>
        <v>#N/A</v>
      </c>
      <c r="BT269" s="66" t="e">
        <f t="shared" si="320"/>
        <v>#N/A</v>
      </c>
      <c r="BU269" s="66" t="e">
        <f t="shared" si="320"/>
        <v>#N/A</v>
      </c>
      <c r="BV269" s="66" t="e">
        <f t="shared" si="320"/>
        <v>#N/A</v>
      </c>
      <c r="BW269" s="66" t="e">
        <f t="shared" si="320"/>
        <v>#N/A</v>
      </c>
      <c r="BX269" s="66">
        <f t="shared" si="320"/>
        <v>36.800000000000004</v>
      </c>
      <c r="BY269" s="66" t="e">
        <f t="shared" si="320"/>
        <v>#N/A</v>
      </c>
      <c r="BZ269" s="66">
        <f t="shared" si="320"/>
        <v>33.4</v>
      </c>
      <c r="CA269" s="66" t="e">
        <f t="shared" si="344"/>
        <v>#N/A</v>
      </c>
      <c r="CB269" s="66">
        <f t="shared" si="342"/>
        <v>23.400000000000006</v>
      </c>
      <c r="CC269" s="66">
        <f t="shared" si="342"/>
        <v>12.400000000000006</v>
      </c>
      <c r="CD269" s="66" t="e">
        <f t="shared" si="342"/>
        <v>#N/A</v>
      </c>
      <c r="CE269" s="66">
        <f t="shared" si="342"/>
        <v>10.1</v>
      </c>
      <c r="CF269" s="66" t="e">
        <f t="shared" si="342"/>
        <v>#N/A</v>
      </c>
      <c r="CG269" s="66" t="e">
        <f t="shared" si="342"/>
        <v>#N/A</v>
      </c>
      <c r="CH269" s="66" t="e">
        <f t="shared" si="342"/>
        <v>#N/A</v>
      </c>
      <c r="CI269" s="66" t="e">
        <f t="shared" si="342"/>
        <v>#N/A</v>
      </c>
      <c r="CJ269" s="66" t="e">
        <f t="shared" si="342"/>
        <v>#N/A</v>
      </c>
      <c r="CK269" s="66" t="e">
        <f t="shared" si="342"/>
        <v>#N/A</v>
      </c>
      <c r="CL269" s="66">
        <f t="shared" si="342"/>
        <v>40.6</v>
      </c>
      <c r="CM269" s="66" t="e">
        <f t="shared" si="342"/>
        <v>#N/A</v>
      </c>
      <c r="CN269" s="66" t="e">
        <f t="shared" si="342"/>
        <v>#N/A</v>
      </c>
      <c r="CO269" s="66">
        <f t="shared" si="342"/>
        <v>35.799999999999997</v>
      </c>
      <c r="CP269" s="66" t="e">
        <f t="shared" si="342"/>
        <v>#N/A</v>
      </c>
      <c r="CQ269" s="66" t="e">
        <f t="shared" si="342"/>
        <v>#N/A</v>
      </c>
      <c r="CR269" s="66" t="e">
        <f t="shared" si="343"/>
        <v>#N/A</v>
      </c>
      <c r="CS269" s="66" t="e">
        <f t="shared" si="323"/>
        <v>#N/A</v>
      </c>
      <c r="CT269" s="66">
        <f t="shared" si="323"/>
        <v>22.7</v>
      </c>
      <c r="CU269" s="66" t="e">
        <f t="shared" si="323"/>
        <v>#N/A</v>
      </c>
      <c r="CV269" s="66" t="e">
        <f t="shared" si="323"/>
        <v>#N/A</v>
      </c>
      <c r="CW269" s="66" t="e">
        <f t="shared" si="323"/>
        <v>#N/A</v>
      </c>
      <c r="CX269" s="66" t="e">
        <f t="shared" si="323"/>
        <v>#N/A</v>
      </c>
      <c r="CY269" s="66">
        <f t="shared" si="323"/>
        <v>35.200000000000003</v>
      </c>
      <c r="CZ269" s="66" t="e">
        <f>IF(#REF!="",NA(),#REF!)</f>
        <v>#REF!</v>
      </c>
      <c r="DA269" s="66" t="e">
        <f>IF(#REF!="",NA(),#REF!)</f>
        <v>#REF!</v>
      </c>
      <c r="DB269" s="66" t="e">
        <f>IF(#REF!="",NA(),#REF!)</f>
        <v>#REF!</v>
      </c>
      <c r="DC269" s="66" t="e">
        <f>IF(#REF!="",NA(),#REF!)</f>
        <v>#REF!</v>
      </c>
      <c r="DD269" s="66" t="e">
        <f>IF(#REF!="",NA(),#REF!)</f>
        <v>#REF!</v>
      </c>
      <c r="DE269" s="66" t="e">
        <f>IF(#REF!="",NA(),#REF!)</f>
        <v>#REF!</v>
      </c>
      <c r="DF269" s="66" t="e">
        <f>IF(#REF!="",NA(),#REF!)</f>
        <v>#REF!</v>
      </c>
      <c r="DG269" s="66" t="e">
        <f>IF(#REF!="",NA(),#REF!)</f>
        <v>#REF!</v>
      </c>
      <c r="DH269" s="66" t="e">
        <f>IF(#REF!="",NA(),#REF!)</f>
        <v>#REF!</v>
      </c>
      <c r="DI269" s="66" t="e">
        <f>IF(#REF!="",NA(),#REF!)</f>
        <v>#REF!</v>
      </c>
      <c r="DJ269" s="66" t="e">
        <f>IF(#REF!="",NA(),#REF!)</f>
        <v>#REF!</v>
      </c>
      <c r="DK269" s="66" t="e">
        <f>IF(#REF!="",NA(),#REF!)</f>
        <v>#REF!</v>
      </c>
      <c r="DL269" s="66" t="e">
        <f>IF(#REF!="",NA(),#REF!)</f>
        <v>#REF!</v>
      </c>
      <c r="DM269" s="66" t="e">
        <f>IF(#REF!="",NA(),#REF!)</f>
        <v>#REF!</v>
      </c>
      <c r="DN269" s="66" t="e">
        <f>IF(#REF!="",NA(),#REF!)</f>
        <v>#REF!</v>
      </c>
      <c r="DO269" s="66" t="e">
        <f>IF(#REF!="",NA(),#REF!)</f>
        <v>#REF!</v>
      </c>
      <c r="DP269" s="66" t="e">
        <f>IF(#REF!="",NA(),#REF!)</f>
        <v>#REF!</v>
      </c>
      <c r="DQ269" s="66" t="e">
        <f>IF(#REF!="",NA(),#REF!)</f>
        <v>#REF!</v>
      </c>
      <c r="DR269" s="66" t="e">
        <f>IF(#REF!="",NA(),#REF!)</f>
        <v>#REF!</v>
      </c>
      <c r="DS269" s="66" t="e">
        <f>IF(#REF!="",NA(),#REF!)</f>
        <v>#REF!</v>
      </c>
      <c r="DT269" s="66" t="e">
        <f>IF(#REF!="",NA(),#REF!)</f>
        <v>#REF!</v>
      </c>
      <c r="DU269" s="66" t="e">
        <f>IF(#REF!="",NA(),#REF!)</f>
        <v>#REF!</v>
      </c>
      <c r="DV269" s="66" t="e">
        <f>IF(#REF!="",NA(),#REF!)</f>
        <v>#REF!</v>
      </c>
      <c r="DW269" s="66" t="e">
        <f>IF(#REF!="",NA(),#REF!)</f>
        <v>#REF!</v>
      </c>
      <c r="DX269" s="67" t="e">
        <f>IF(#REF!="",NA(),#REF!)</f>
        <v>#REF!</v>
      </c>
      <c r="DY269" s="305"/>
      <c r="DZ269" s="308"/>
      <c r="EA269" s="87"/>
      <c r="EB269" s="58" t="s">
        <v>3</v>
      </c>
      <c r="EC269" s="311"/>
      <c r="ED269" s="312"/>
      <c r="EE269" s="313"/>
      <c r="EF269" s="313"/>
      <c r="EG269" s="313"/>
      <c r="EH269" s="313"/>
      <c r="EI269" s="313"/>
      <c r="EJ269" s="53" t="str">
        <f t="shared" si="324"/>
        <v/>
      </c>
      <c r="EK269" s="53" t="str">
        <f t="shared" si="324"/>
        <v/>
      </c>
      <c r="EL269" s="88">
        <f t="shared" si="324"/>
        <v>73.5</v>
      </c>
      <c r="EM269" s="89" t="str">
        <f t="shared" si="324"/>
        <v/>
      </c>
      <c r="EN269" s="89" t="str">
        <f t="shared" si="324"/>
        <v/>
      </c>
      <c r="EO269" s="89">
        <f t="shared" si="316"/>
        <v>59.2</v>
      </c>
      <c r="EP269" s="89" t="str">
        <f t="shared" si="316"/>
        <v/>
      </c>
      <c r="EQ269" s="89">
        <f t="shared" si="316"/>
        <v>56.599999999999994</v>
      </c>
      <c r="ER269" s="89" t="str">
        <f t="shared" si="316"/>
        <v/>
      </c>
      <c r="ES269" s="89" t="str">
        <f t="shared" si="316"/>
        <v/>
      </c>
      <c r="ET269" s="89" t="str">
        <f t="shared" si="316"/>
        <v/>
      </c>
      <c r="EU269" s="89" t="str">
        <f t="shared" si="316"/>
        <v/>
      </c>
      <c r="EV269" s="89">
        <f t="shared" si="316"/>
        <v>51.7</v>
      </c>
      <c r="EW269" s="89" t="str">
        <f t="shared" si="316"/>
        <v/>
      </c>
      <c r="EX269" s="89" t="str">
        <f t="shared" si="316"/>
        <v/>
      </c>
      <c r="EY269" s="89" t="str">
        <f t="shared" si="316"/>
        <v/>
      </c>
      <c r="EZ269" s="89" t="str">
        <f t="shared" si="316"/>
        <v/>
      </c>
      <c r="FA269" s="89" t="str">
        <f t="shared" si="316"/>
        <v/>
      </c>
      <c r="FB269" s="89" t="str">
        <f t="shared" si="316"/>
        <v/>
      </c>
      <c r="FC269" s="89">
        <f t="shared" si="316"/>
        <v>36.800000000000004</v>
      </c>
      <c r="FD269" s="89" t="str">
        <f t="shared" si="326"/>
        <v/>
      </c>
      <c r="FE269" s="89">
        <f t="shared" si="326"/>
        <v>33.4</v>
      </c>
      <c r="FF269" s="89" t="str">
        <f t="shared" si="326"/>
        <v/>
      </c>
      <c r="FG269" s="89">
        <f t="shared" si="336"/>
        <v>23.400000000000006</v>
      </c>
      <c r="FH269" s="89">
        <f t="shared" si="336"/>
        <v>12.400000000000006</v>
      </c>
      <c r="FI269" s="89" t="str">
        <f t="shared" si="336"/>
        <v/>
      </c>
      <c r="FJ269" s="89">
        <f t="shared" si="336"/>
        <v>10.1</v>
      </c>
      <c r="FK269" s="89" t="str">
        <f t="shared" si="336"/>
        <v/>
      </c>
      <c r="FL269" s="89" t="str">
        <f t="shared" si="336"/>
        <v/>
      </c>
      <c r="FM269" s="89" t="str">
        <f t="shared" si="336"/>
        <v/>
      </c>
      <c r="FN269" s="89" t="str">
        <f t="shared" si="336"/>
        <v/>
      </c>
      <c r="FO269" s="89" t="str">
        <f t="shared" si="336"/>
        <v/>
      </c>
      <c r="FP269" s="89" t="str">
        <f t="shared" si="336"/>
        <v/>
      </c>
      <c r="FQ269" s="89">
        <f t="shared" si="336"/>
        <v>40.6</v>
      </c>
      <c r="FR269" s="89" t="str">
        <f t="shared" si="336"/>
        <v/>
      </c>
      <c r="FS269" s="89" t="str">
        <f t="shared" si="336"/>
        <v/>
      </c>
      <c r="FT269" s="89">
        <f t="shared" si="336"/>
        <v>35.799999999999997</v>
      </c>
      <c r="FU269" s="89" t="str">
        <f t="shared" si="336"/>
        <v/>
      </c>
      <c r="FV269" s="89" t="str">
        <f t="shared" si="336"/>
        <v/>
      </c>
      <c r="FW269" s="89" t="str">
        <f t="shared" si="337"/>
        <v/>
      </c>
      <c r="FX269" s="89" t="str">
        <f t="shared" si="337"/>
        <v/>
      </c>
      <c r="FY269" s="89">
        <f t="shared" si="337"/>
        <v>22.7</v>
      </c>
      <c r="FZ269" s="89" t="str">
        <f t="shared" si="337"/>
        <v/>
      </c>
      <c r="GA269" s="89" t="str">
        <f t="shared" si="337"/>
        <v/>
      </c>
      <c r="GB269" s="89" t="str">
        <f t="shared" si="335"/>
        <v/>
      </c>
      <c r="GC269" s="89" t="str">
        <f t="shared" si="335"/>
        <v/>
      </c>
      <c r="GD269" s="89">
        <f t="shared" si="335"/>
        <v>35.200000000000003</v>
      </c>
      <c r="GE269" s="89" t="str">
        <f t="shared" si="325"/>
        <v/>
      </c>
      <c r="GF269" s="89" t="str">
        <f t="shared" si="325"/>
        <v/>
      </c>
      <c r="GG269" s="89" t="str">
        <f t="shared" si="325"/>
        <v/>
      </c>
      <c r="GH269" s="89" t="str">
        <f t="shared" si="325"/>
        <v/>
      </c>
      <c r="GI269" s="89" t="str">
        <f t="shared" si="338"/>
        <v/>
      </c>
      <c r="GJ269" s="89" t="str">
        <f t="shared" si="338"/>
        <v/>
      </c>
      <c r="GK269" s="89" t="str">
        <f t="shared" si="338"/>
        <v/>
      </c>
      <c r="GL269" s="89" t="str">
        <f t="shared" si="338"/>
        <v/>
      </c>
      <c r="GM269" s="89" t="str">
        <f t="shared" si="338"/>
        <v/>
      </c>
      <c r="GN269" s="89" t="str">
        <f t="shared" si="338"/>
        <v/>
      </c>
      <c r="GO269" s="89" t="str">
        <f t="shared" si="338"/>
        <v/>
      </c>
      <c r="GP269" s="89" t="str">
        <f t="shared" si="338"/>
        <v/>
      </c>
      <c r="GQ269" s="89" t="str">
        <f t="shared" si="338"/>
        <v/>
      </c>
      <c r="GR269" s="89" t="str">
        <f t="shared" si="338"/>
        <v/>
      </c>
      <c r="GS269" s="89" t="str">
        <f t="shared" si="333"/>
        <v/>
      </c>
      <c r="GT269" s="89" t="str">
        <f t="shared" si="333"/>
        <v/>
      </c>
      <c r="GU269" s="89" t="str">
        <f t="shared" si="333"/>
        <v/>
      </c>
      <c r="GV269" s="89" t="str">
        <f t="shared" si="333"/>
        <v/>
      </c>
      <c r="GW269" s="89" t="str">
        <f t="shared" si="333"/>
        <v/>
      </c>
      <c r="GX269" s="89" t="str">
        <f t="shared" si="333"/>
        <v/>
      </c>
      <c r="GY269" s="89" t="str">
        <f t="shared" si="334"/>
        <v/>
      </c>
      <c r="GZ269" s="89" t="str">
        <f t="shared" si="334"/>
        <v/>
      </c>
      <c r="HA269" s="89" t="str">
        <f t="shared" si="334"/>
        <v/>
      </c>
      <c r="HB269" s="89" t="str">
        <f t="shared" si="334"/>
        <v/>
      </c>
      <c r="HC269" s="90" t="str">
        <f t="shared" si="334"/>
        <v/>
      </c>
      <c r="HD269" s="313"/>
      <c r="HE269" s="313"/>
      <c r="HF269" s="313"/>
      <c r="HG269" s="313"/>
      <c r="HH269" s="313"/>
      <c r="HI269" s="316"/>
      <c r="HM269" s="88"/>
      <c r="HN269" s="89"/>
      <c r="HO269" s="89"/>
      <c r="HP269" s="89"/>
      <c r="HQ269" s="89"/>
      <c r="HR269" s="89"/>
      <c r="HS269" s="89"/>
      <c r="HT269" s="89"/>
      <c r="HU269" s="89"/>
      <c r="HV269" s="89"/>
      <c r="HW269" s="89"/>
      <c r="HX269" s="89"/>
      <c r="HY269" s="89"/>
      <c r="HZ269" s="89"/>
      <c r="IA269" s="89"/>
      <c r="IB269" s="89"/>
      <c r="IC269" s="89"/>
      <c r="ID269" s="89"/>
      <c r="IE269" s="89"/>
      <c r="IF269" s="89"/>
      <c r="IG269" s="89"/>
      <c r="IH269" s="89"/>
      <c r="II269" s="89"/>
      <c r="IJ269" s="89"/>
      <c r="IK269" s="89"/>
      <c r="IL269" s="89"/>
      <c r="IM269" s="89"/>
      <c r="IN269" s="89"/>
      <c r="IO269" s="89"/>
      <c r="IP269" s="89"/>
      <c r="IQ269" s="89"/>
      <c r="IR269" s="89"/>
      <c r="IS269" s="89"/>
      <c r="IT269" s="89"/>
      <c r="IU269" s="89"/>
      <c r="IV269" s="89"/>
      <c r="IW269" s="89"/>
      <c r="IX269" s="89"/>
      <c r="IY269" s="89"/>
      <c r="IZ269" s="89"/>
      <c r="JA269" s="89"/>
      <c r="JB269" s="89"/>
      <c r="JC269" s="89"/>
      <c r="JD269" s="89"/>
      <c r="JE269" s="89"/>
      <c r="JF269" s="89"/>
      <c r="JG269" s="89"/>
      <c r="JH269" s="89"/>
      <c r="JI269" s="89"/>
      <c r="JJ269" s="89"/>
      <c r="JK269" s="89"/>
      <c r="JL269" s="89"/>
      <c r="JM269" s="89"/>
      <c r="JN269" s="89"/>
      <c r="JO269" s="89"/>
      <c r="JP269" s="89"/>
      <c r="JQ269" s="89"/>
      <c r="JR269" s="89"/>
      <c r="JS269" s="89"/>
      <c r="JT269" s="89"/>
      <c r="JU269" s="89"/>
      <c r="JV269" s="89"/>
      <c r="JW269" s="89"/>
      <c r="JX269" s="89"/>
      <c r="JY269" s="89"/>
      <c r="JZ269" s="89"/>
      <c r="KA269" s="89"/>
      <c r="KB269" s="89"/>
      <c r="KC269" s="90"/>
      <c r="KE269" s="318"/>
      <c r="KF269" s="91"/>
      <c r="KG269" s="91"/>
      <c r="KH269" s="92"/>
      <c r="KI269" s="93"/>
      <c r="KJ269" s="93"/>
      <c r="KK269" s="93"/>
      <c r="KL269" s="93"/>
      <c r="KM269" s="93"/>
      <c r="KN269" s="93"/>
      <c r="KO269" s="93"/>
      <c r="KP269" s="93"/>
      <c r="KQ269" s="93"/>
      <c r="KR269" s="93"/>
      <c r="KS269" s="93"/>
      <c r="KT269" s="93"/>
      <c r="KU269" s="93"/>
      <c r="KV269" s="93"/>
      <c r="KW269" s="93"/>
      <c r="KX269" s="93"/>
      <c r="KY269" s="93"/>
      <c r="KZ269" s="93"/>
      <c r="LA269" s="93"/>
      <c r="LB269" s="93"/>
      <c r="LC269" s="93"/>
      <c r="LD269" s="93"/>
      <c r="LE269" s="93"/>
      <c r="LF269" s="93"/>
      <c r="LG269" s="93"/>
      <c r="LH269" s="93"/>
      <c r="LI269" s="93"/>
      <c r="LJ269" s="93"/>
      <c r="LK269" s="93"/>
      <c r="LL269" s="93"/>
      <c r="LM269" s="93"/>
      <c r="LN269" s="93"/>
      <c r="LO269" s="93"/>
      <c r="LP269" s="93"/>
      <c r="LQ269" s="93"/>
      <c r="LR269" s="93"/>
      <c r="LS269" s="93"/>
      <c r="LT269" s="93"/>
      <c r="LU269" s="93"/>
      <c r="LV269" s="93"/>
      <c r="LW269" s="93"/>
      <c r="LX269" s="93"/>
      <c r="LY269" s="93"/>
      <c r="LZ269" s="93"/>
    </row>
    <row r="270" spans="1:444" ht="15" customHeight="1" thickBot="1">
      <c r="A270" s="319" t="s">
        <v>50</v>
      </c>
      <c r="B270" s="321" t="s">
        <v>136</v>
      </c>
      <c r="C270" s="306">
        <f ca="1">_xlfn.DAYS(TODAY(),F270)</f>
        <v>2601</v>
      </c>
      <c r="D270" s="306" t="s">
        <v>137</v>
      </c>
      <c r="E270" s="41" t="s">
        <v>65</v>
      </c>
      <c r="F270" s="309">
        <v>42831</v>
      </c>
      <c r="G270" s="99"/>
      <c r="H270" s="99"/>
      <c r="I270" s="43">
        <v>0</v>
      </c>
      <c r="J270" s="44"/>
      <c r="K270" s="45"/>
      <c r="L270" s="44">
        <v>70</v>
      </c>
      <c r="M270" s="45"/>
      <c r="N270" s="44"/>
      <c r="O270" s="45"/>
      <c r="P270" s="45"/>
      <c r="Q270" s="45"/>
      <c r="R270" s="45"/>
      <c r="S270" s="44">
        <v>120</v>
      </c>
      <c r="T270" s="44"/>
      <c r="U270" s="44"/>
      <c r="V270" s="45"/>
      <c r="W270" s="45"/>
      <c r="X270" s="45"/>
      <c r="Y270" s="44"/>
      <c r="Z270" s="44">
        <v>122</v>
      </c>
      <c r="AA270" s="45"/>
      <c r="AB270" s="44">
        <v>85</v>
      </c>
      <c r="AC270" s="45"/>
      <c r="AD270" s="44">
        <v>65</v>
      </c>
      <c r="AE270" s="44"/>
      <c r="AF270" s="45"/>
      <c r="AG270" s="44">
        <v>28</v>
      </c>
      <c r="AH270" s="45"/>
      <c r="AI270" s="45"/>
      <c r="AJ270" s="44"/>
      <c r="AK270" s="46"/>
      <c r="AL270" s="46"/>
      <c r="AM270" s="46"/>
      <c r="AN270" s="47">
        <v>8</v>
      </c>
      <c r="AO270" s="46"/>
      <c r="AP270" s="46"/>
      <c r="AQ270" s="47">
        <v>1</v>
      </c>
      <c r="AR270" s="46"/>
      <c r="AS270" s="46"/>
      <c r="AT270" s="46"/>
      <c r="AU270" s="46"/>
      <c r="AV270" s="47">
        <v>1</v>
      </c>
      <c r="AW270" s="46"/>
      <c r="AX270" s="46"/>
      <c r="AY270" s="47"/>
      <c r="AZ270" s="47"/>
      <c r="BA270" s="48">
        <v>1</v>
      </c>
      <c r="BC270" s="319" t="s">
        <v>138</v>
      </c>
      <c r="BD270">
        <v>0</v>
      </c>
      <c r="BE270" s="49" t="e">
        <f t="shared" ref="BE270:CY270" si="345">IF(G270="",NA(),G270*8)</f>
        <v>#N/A</v>
      </c>
      <c r="BF270" s="49" t="e">
        <f t="shared" si="345"/>
        <v>#N/A</v>
      </c>
      <c r="BG270" s="49">
        <f t="shared" si="345"/>
        <v>0</v>
      </c>
      <c r="BH270" s="50" t="e">
        <f t="shared" si="345"/>
        <v>#N/A</v>
      </c>
      <c r="BI270" s="50" t="e">
        <f t="shared" si="345"/>
        <v>#N/A</v>
      </c>
      <c r="BJ270" s="50">
        <f t="shared" si="345"/>
        <v>560</v>
      </c>
      <c r="BK270" s="50" t="e">
        <f t="shared" si="345"/>
        <v>#N/A</v>
      </c>
      <c r="BL270" s="50" t="e">
        <f t="shared" si="345"/>
        <v>#N/A</v>
      </c>
      <c r="BM270" s="50" t="e">
        <f t="shared" si="345"/>
        <v>#N/A</v>
      </c>
      <c r="BN270" s="50" t="e">
        <f t="shared" si="345"/>
        <v>#N/A</v>
      </c>
      <c r="BO270" s="50" t="e">
        <f t="shared" si="345"/>
        <v>#N/A</v>
      </c>
      <c r="BP270" s="50" t="e">
        <f t="shared" si="345"/>
        <v>#N/A</v>
      </c>
      <c r="BQ270" s="50">
        <f t="shared" si="345"/>
        <v>960</v>
      </c>
      <c r="BR270" s="50" t="e">
        <f t="shared" si="345"/>
        <v>#N/A</v>
      </c>
      <c r="BS270" s="50" t="e">
        <f t="shared" si="345"/>
        <v>#N/A</v>
      </c>
      <c r="BT270" s="50" t="e">
        <f t="shared" si="345"/>
        <v>#N/A</v>
      </c>
      <c r="BU270" s="50" t="e">
        <f t="shared" si="345"/>
        <v>#N/A</v>
      </c>
      <c r="BV270" s="50" t="e">
        <f t="shared" si="345"/>
        <v>#N/A</v>
      </c>
      <c r="BW270" s="50" t="e">
        <f t="shared" si="345"/>
        <v>#N/A</v>
      </c>
      <c r="BX270" s="50">
        <f t="shared" si="345"/>
        <v>976</v>
      </c>
      <c r="BY270" s="50" t="e">
        <f t="shared" si="345"/>
        <v>#N/A</v>
      </c>
      <c r="BZ270" s="50">
        <f t="shared" si="345"/>
        <v>680</v>
      </c>
      <c r="CA270" s="50" t="e">
        <f t="shared" si="345"/>
        <v>#N/A</v>
      </c>
      <c r="CB270" s="50">
        <f t="shared" si="345"/>
        <v>520</v>
      </c>
      <c r="CC270" s="50" t="e">
        <f t="shared" si="345"/>
        <v>#N/A</v>
      </c>
      <c r="CD270" s="50" t="e">
        <f t="shared" si="345"/>
        <v>#N/A</v>
      </c>
      <c r="CE270" s="50">
        <f t="shared" si="345"/>
        <v>224</v>
      </c>
      <c r="CF270" s="50" t="e">
        <f t="shared" si="345"/>
        <v>#N/A</v>
      </c>
      <c r="CG270" s="50" t="e">
        <f t="shared" si="345"/>
        <v>#N/A</v>
      </c>
      <c r="CH270" s="50" t="e">
        <f t="shared" si="345"/>
        <v>#N/A</v>
      </c>
      <c r="CI270" s="50" t="e">
        <f t="shared" si="345"/>
        <v>#N/A</v>
      </c>
      <c r="CJ270" s="50" t="e">
        <f t="shared" si="345"/>
        <v>#N/A</v>
      </c>
      <c r="CK270" s="50" t="e">
        <f t="shared" si="345"/>
        <v>#N/A</v>
      </c>
      <c r="CL270" s="50">
        <f t="shared" si="345"/>
        <v>64</v>
      </c>
      <c r="CM270" s="50" t="e">
        <f t="shared" si="345"/>
        <v>#N/A</v>
      </c>
      <c r="CN270" s="50" t="e">
        <f t="shared" si="345"/>
        <v>#N/A</v>
      </c>
      <c r="CO270" s="50">
        <f t="shared" si="345"/>
        <v>8</v>
      </c>
      <c r="CP270" s="50" t="e">
        <f t="shared" si="345"/>
        <v>#N/A</v>
      </c>
      <c r="CQ270" s="50" t="e">
        <f t="shared" si="345"/>
        <v>#N/A</v>
      </c>
      <c r="CR270" s="50" t="e">
        <f t="shared" si="345"/>
        <v>#N/A</v>
      </c>
      <c r="CS270" s="50" t="e">
        <f t="shared" si="345"/>
        <v>#N/A</v>
      </c>
      <c r="CT270" s="50">
        <f t="shared" si="345"/>
        <v>8</v>
      </c>
      <c r="CU270" s="50" t="e">
        <f t="shared" si="345"/>
        <v>#N/A</v>
      </c>
      <c r="CV270" s="50" t="e">
        <f t="shared" si="345"/>
        <v>#N/A</v>
      </c>
      <c r="CW270" s="50" t="e">
        <f t="shared" si="345"/>
        <v>#N/A</v>
      </c>
      <c r="CX270" s="50" t="e">
        <f t="shared" si="345"/>
        <v>#N/A</v>
      </c>
      <c r="CY270" s="50">
        <f t="shared" si="345"/>
        <v>8</v>
      </c>
      <c r="CZ270" s="50" t="e">
        <f>IF(#REF!="",NA(),#REF!*8)</f>
        <v>#REF!</v>
      </c>
      <c r="DA270" s="50" t="e">
        <f>IF(#REF!="",NA(),#REF!*8)</f>
        <v>#REF!</v>
      </c>
      <c r="DB270" s="50" t="e">
        <f>IF(#REF!="",NA(),#REF!*8)</f>
        <v>#REF!</v>
      </c>
      <c r="DC270" s="50" t="e">
        <f>IF(#REF!="",NA(),#REF!*8)</f>
        <v>#REF!</v>
      </c>
      <c r="DD270" s="50" t="e">
        <f>IF(#REF!="",NA(),#REF!*8)</f>
        <v>#REF!</v>
      </c>
      <c r="DE270" s="50" t="e">
        <f>IF(#REF!="",NA(),#REF!*8)</f>
        <v>#REF!</v>
      </c>
      <c r="DF270" s="50" t="e">
        <f>IF(#REF!="",NA(),#REF!*8)</f>
        <v>#REF!</v>
      </c>
      <c r="DG270" s="50" t="e">
        <f>IF(#REF!="",NA(),#REF!*8)</f>
        <v>#REF!</v>
      </c>
      <c r="DH270" s="50" t="e">
        <f>IF(#REF!="",NA(),#REF!*8)</f>
        <v>#REF!</v>
      </c>
      <c r="DI270" s="50" t="e">
        <f>IF(#REF!="",NA(),#REF!*8)</f>
        <v>#REF!</v>
      </c>
      <c r="DJ270" s="50" t="e">
        <f>IF(#REF!="",NA(),#REF!*8)</f>
        <v>#REF!</v>
      </c>
      <c r="DK270" s="50" t="e">
        <f>IF(#REF!="",NA(),#REF!*8)</f>
        <v>#REF!</v>
      </c>
      <c r="DL270" s="50" t="e">
        <f>IF(#REF!="",NA(),#REF!*8)</f>
        <v>#REF!</v>
      </c>
      <c r="DM270" s="50" t="e">
        <f>IF(#REF!="",NA(),#REF!*8)</f>
        <v>#REF!</v>
      </c>
      <c r="DN270" s="50" t="e">
        <f>IF(#REF!="",NA(),#REF!*8)</f>
        <v>#REF!</v>
      </c>
      <c r="DO270" s="50" t="e">
        <f>IF(#REF!="",NA(),#REF!*8)</f>
        <v>#REF!</v>
      </c>
      <c r="DP270" s="50" t="e">
        <f>IF(#REF!="",NA(),#REF!*8)</f>
        <v>#REF!</v>
      </c>
      <c r="DQ270" s="50" t="e">
        <f>IF(#REF!="",NA(),#REF!*8)</f>
        <v>#REF!</v>
      </c>
      <c r="DR270" s="50" t="e">
        <f>IF(#REF!="",NA(),#REF!*8)</f>
        <v>#REF!</v>
      </c>
      <c r="DS270" s="50" t="e">
        <f>IF(#REF!="",NA(),#REF!*8)</f>
        <v>#REF!</v>
      </c>
      <c r="DT270" s="50" t="e">
        <f>IF(#REF!="",NA(),#REF!*8)</f>
        <v>#REF!</v>
      </c>
      <c r="DU270" s="50" t="e">
        <f>IF(#REF!="",NA(),#REF!*8)</f>
        <v>#REF!</v>
      </c>
      <c r="DV270" s="50" t="e">
        <f>IF(#REF!="",NA(),#REF!*8)</f>
        <v>#REF!</v>
      </c>
      <c r="DW270" s="50" t="e">
        <f>IF(#REF!="",NA(),#REF!*8)</f>
        <v>#REF!</v>
      </c>
      <c r="DX270" s="51" t="e">
        <f>IF(#REF!="",NA(),#REF!*8)</f>
        <v>#REF!</v>
      </c>
      <c r="DY270" s="303">
        <f ca="1">_xlfn.DAYS(TODAY(),EC270)</f>
        <v>2601</v>
      </c>
      <c r="DZ270" s="323" t="s">
        <v>137</v>
      </c>
      <c r="EA270" s="52">
        <f t="shared" ref="EA270" si="346">SUM(EL270:HC270)</f>
        <v>4008</v>
      </c>
      <c r="EB270" s="41" t="s">
        <v>65</v>
      </c>
      <c r="EC270" s="309">
        <v>42831</v>
      </c>
      <c r="ED270" s="312"/>
      <c r="EE270" s="313"/>
      <c r="EF270" s="313"/>
      <c r="EG270" s="313"/>
      <c r="EH270" s="313"/>
      <c r="EI270" s="313"/>
      <c r="EJ270" s="53" t="str">
        <f t="shared" si="324"/>
        <v/>
      </c>
      <c r="EK270" s="53" t="str">
        <f t="shared" si="324"/>
        <v/>
      </c>
      <c r="EL270" s="53">
        <f t="shared" si="324"/>
        <v>0</v>
      </c>
      <c r="EM270" s="54" t="str">
        <f t="shared" si="324"/>
        <v/>
      </c>
      <c r="EN270" s="54" t="str">
        <f t="shared" si="324"/>
        <v/>
      </c>
      <c r="EO270" s="54">
        <f t="shared" si="316"/>
        <v>560</v>
      </c>
      <c r="EP270" s="54" t="str">
        <f t="shared" si="316"/>
        <v/>
      </c>
      <c r="EQ270" s="54" t="str">
        <f t="shared" si="316"/>
        <v/>
      </c>
      <c r="ER270" s="54" t="str">
        <f t="shared" si="316"/>
        <v/>
      </c>
      <c r="ES270" s="54" t="str">
        <f t="shared" si="316"/>
        <v/>
      </c>
      <c r="ET270" s="54" t="str">
        <f t="shared" ref="ET270:FI294" si="347">IF(ISNUMBER(BO270),BO270,"")</f>
        <v/>
      </c>
      <c r="EU270" s="54" t="str">
        <f t="shared" si="347"/>
        <v/>
      </c>
      <c r="EV270" s="54">
        <f t="shared" si="347"/>
        <v>960</v>
      </c>
      <c r="EW270" s="54" t="str">
        <f t="shared" si="347"/>
        <v/>
      </c>
      <c r="EX270" s="54" t="str">
        <f t="shared" si="347"/>
        <v/>
      </c>
      <c r="EY270" s="54" t="str">
        <f t="shared" si="347"/>
        <v/>
      </c>
      <c r="EZ270" s="54" t="str">
        <f t="shared" si="347"/>
        <v/>
      </c>
      <c r="FA270" s="54" t="str">
        <f t="shared" si="347"/>
        <v/>
      </c>
      <c r="FB270" s="54" t="str">
        <f t="shared" si="347"/>
        <v/>
      </c>
      <c r="FC270" s="54">
        <f t="shared" si="347"/>
        <v>976</v>
      </c>
      <c r="FD270" s="54" t="str">
        <f t="shared" si="326"/>
        <v/>
      </c>
      <c r="FE270" s="54">
        <f t="shared" si="326"/>
        <v>680</v>
      </c>
      <c r="FF270" s="54" t="str">
        <f t="shared" si="326"/>
        <v/>
      </c>
      <c r="FG270" s="54">
        <f t="shared" si="336"/>
        <v>520</v>
      </c>
      <c r="FH270" s="54" t="str">
        <f t="shared" si="336"/>
        <v/>
      </c>
      <c r="FI270" s="54" t="str">
        <f t="shared" si="336"/>
        <v/>
      </c>
      <c r="FJ270" s="54">
        <f t="shared" si="336"/>
        <v>224</v>
      </c>
      <c r="FK270" s="54" t="str">
        <f t="shared" si="336"/>
        <v/>
      </c>
      <c r="FL270" s="54" t="str">
        <f t="shared" si="336"/>
        <v/>
      </c>
      <c r="FM270" s="54" t="str">
        <f t="shared" si="336"/>
        <v/>
      </c>
      <c r="FN270" s="54" t="str">
        <f t="shared" si="336"/>
        <v/>
      </c>
      <c r="FO270" s="54" t="str">
        <f t="shared" si="336"/>
        <v/>
      </c>
      <c r="FP270" s="54" t="str">
        <f t="shared" si="336"/>
        <v/>
      </c>
      <c r="FQ270" s="54">
        <f t="shared" si="336"/>
        <v>64</v>
      </c>
      <c r="FR270" s="54" t="str">
        <f t="shared" si="336"/>
        <v/>
      </c>
      <c r="FS270" s="54" t="str">
        <f t="shared" si="336"/>
        <v/>
      </c>
      <c r="FT270" s="54">
        <f t="shared" si="336"/>
        <v>8</v>
      </c>
      <c r="FU270" s="54" t="str">
        <f t="shared" si="336"/>
        <v/>
      </c>
      <c r="FV270" s="54" t="str">
        <f t="shared" si="336"/>
        <v/>
      </c>
      <c r="FW270" s="54" t="str">
        <f t="shared" si="337"/>
        <v/>
      </c>
      <c r="FX270" s="54" t="str">
        <f t="shared" si="337"/>
        <v/>
      </c>
      <c r="FY270" s="54">
        <f t="shared" si="337"/>
        <v>8</v>
      </c>
      <c r="FZ270" s="54" t="str">
        <f t="shared" si="337"/>
        <v/>
      </c>
      <c r="GA270" s="54" t="str">
        <f t="shared" si="337"/>
        <v/>
      </c>
      <c r="GB270" s="54" t="str">
        <f t="shared" si="335"/>
        <v/>
      </c>
      <c r="GC270" s="54" t="str">
        <f t="shared" si="335"/>
        <v/>
      </c>
      <c r="GD270" s="54">
        <f t="shared" si="335"/>
        <v>8</v>
      </c>
      <c r="GE270" s="54" t="str">
        <f t="shared" si="325"/>
        <v/>
      </c>
      <c r="GF270" s="54" t="str">
        <f t="shared" si="325"/>
        <v/>
      </c>
      <c r="GG270" s="54" t="str">
        <f t="shared" si="325"/>
        <v/>
      </c>
      <c r="GH270" s="54" t="str">
        <f t="shared" si="325"/>
        <v/>
      </c>
      <c r="GI270" s="54" t="str">
        <f t="shared" si="338"/>
        <v/>
      </c>
      <c r="GJ270" s="54" t="str">
        <f t="shared" si="338"/>
        <v/>
      </c>
      <c r="GK270" s="54" t="str">
        <f t="shared" si="338"/>
        <v/>
      </c>
      <c r="GL270" s="54" t="str">
        <f t="shared" si="338"/>
        <v/>
      </c>
      <c r="GM270" s="54" t="str">
        <f t="shared" si="338"/>
        <v/>
      </c>
      <c r="GN270" s="54" t="str">
        <f t="shared" si="338"/>
        <v/>
      </c>
      <c r="GO270" s="54" t="str">
        <f t="shared" si="338"/>
        <v/>
      </c>
      <c r="GP270" s="54" t="str">
        <f t="shared" si="338"/>
        <v/>
      </c>
      <c r="GQ270" s="54" t="str">
        <f t="shared" si="338"/>
        <v/>
      </c>
      <c r="GR270" s="54" t="str">
        <f t="shared" si="338"/>
        <v/>
      </c>
      <c r="GS270" s="54" t="str">
        <f t="shared" si="333"/>
        <v/>
      </c>
      <c r="GT270" s="54" t="str">
        <f t="shared" si="333"/>
        <v/>
      </c>
      <c r="GU270" s="54" t="str">
        <f t="shared" si="333"/>
        <v/>
      </c>
      <c r="GV270" s="54" t="str">
        <f t="shared" si="333"/>
        <v/>
      </c>
      <c r="GW270" s="54" t="str">
        <f t="shared" si="333"/>
        <v/>
      </c>
      <c r="GX270" s="54" t="str">
        <f t="shared" si="333"/>
        <v/>
      </c>
      <c r="GY270" s="54" t="str">
        <f t="shared" si="334"/>
        <v/>
      </c>
      <c r="GZ270" s="54" t="str">
        <f t="shared" si="334"/>
        <v/>
      </c>
      <c r="HA270" s="54" t="str">
        <f t="shared" si="334"/>
        <v/>
      </c>
      <c r="HB270" s="54" t="str">
        <f t="shared" si="334"/>
        <v/>
      </c>
      <c r="HC270" s="55" t="str">
        <f t="shared" si="334"/>
        <v/>
      </c>
      <c r="HD270" s="313"/>
      <c r="HE270" s="313"/>
      <c r="HF270" s="313"/>
      <c r="HG270" s="313"/>
      <c r="HH270" s="313"/>
      <c r="HI270" s="316"/>
      <c r="HK270">
        <f>SUM($EJ270:EK270)</f>
        <v>0</v>
      </c>
      <c r="HL270">
        <f>SUM($EJ270:EL270)</f>
        <v>0</v>
      </c>
      <c r="HM270">
        <f>SUM($EJ270:EM270)</f>
        <v>0</v>
      </c>
      <c r="HN270">
        <f>SUM($EJ270:EN270)</f>
        <v>0</v>
      </c>
      <c r="HO270">
        <f>SUM($EJ270:EO270)</f>
        <v>560</v>
      </c>
      <c r="HP270">
        <f>SUM($EJ270:EP270)</f>
        <v>560</v>
      </c>
      <c r="HQ270">
        <f>SUM($EJ270:EQ270)</f>
        <v>560</v>
      </c>
      <c r="HR270">
        <f>SUM($EJ270:ER270)</f>
        <v>560</v>
      </c>
      <c r="HS270">
        <f>SUM($EJ270:ES270)</f>
        <v>560</v>
      </c>
      <c r="HT270">
        <f>SUM($EJ270:ET270)</f>
        <v>560</v>
      </c>
      <c r="HU270">
        <f>SUM($EJ270:EU270)</f>
        <v>560</v>
      </c>
      <c r="HV270">
        <f>SUM($EJ270:EV270)</f>
        <v>1520</v>
      </c>
      <c r="HW270">
        <f>SUM($EJ270:EW270)</f>
        <v>1520</v>
      </c>
      <c r="HX270">
        <f>SUM($EJ270:EX270)</f>
        <v>1520</v>
      </c>
      <c r="HY270">
        <f>SUM($EJ270:EY270)</f>
        <v>1520</v>
      </c>
      <c r="HZ270">
        <f>SUM($EJ270:EZ270)</f>
        <v>1520</v>
      </c>
      <c r="IA270">
        <f>SUM($EJ270:FA270)</f>
        <v>1520</v>
      </c>
      <c r="IB270">
        <f>SUM($EJ270:FB270)</f>
        <v>1520</v>
      </c>
      <c r="IC270">
        <f>SUM($EJ270:FC270)</f>
        <v>2496</v>
      </c>
      <c r="ID270">
        <f>SUM($EJ270:FD270)</f>
        <v>2496</v>
      </c>
      <c r="IE270">
        <f>SUM($EJ270:FE270)</f>
        <v>3176</v>
      </c>
      <c r="IF270">
        <f>SUM($EJ270:FF270)</f>
        <v>3176</v>
      </c>
      <c r="IG270">
        <f>SUM($EJ270:FG270)</f>
        <v>3696</v>
      </c>
      <c r="IH270">
        <f>SUM($EJ270:FH270)</f>
        <v>3696</v>
      </c>
      <c r="II270">
        <f>SUM($EJ270:FI270)</f>
        <v>3696</v>
      </c>
      <c r="IJ270">
        <f>SUM($EJ270:FJ270)</f>
        <v>3920</v>
      </c>
      <c r="IK270">
        <f>SUM($EJ270:FK270)</f>
        <v>3920</v>
      </c>
      <c r="IL270">
        <f>SUM($EJ270:FL270)</f>
        <v>3920</v>
      </c>
      <c r="IM270">
        <f>SUM($EJ270:FM270)</f>
        <v>3920</v>
      </c>
      <c r="IN270">
        <f>SUM($EJ270:FN270)</f>
        <v>3920</v>
      </c>
      <c r="IO270">
        <f>SUM($EJ270:FO270)</f>
        <v>3920</v>
      </c>
      <c r="IP270">
        <f>SUM($EJ270:FP270)</f>
        <v>3920</v>
      </c>
      <c r="IQ270">
        <f>SUM($EJ270:FQ270)</f>
        <v>3984</v>
      </c>
      <c r="IR270">
        <f>SUM($EJ270:FR270)</f>
        <v>3984</v>
      </c>
      <c r="IS270">
        <f>SUM($EJ270:FS270)</f>
        <v>3984</v>
      </c>
      <c r="IT270">
        <f>SUM($EJ270:FT270)</f>
        <v>3992</v>
      </c>
      <c r="IU270">
        <f>SUM($EJ270:FU270)</f>
        <v>3992</v>
      </c>
      <c r="IV270">
        <f>SUM($EJ270:FV270)</f>
        <v>3992</v>
      </c>
      <c r="IW270">
        <f>SUM($EJ270:FW270)</f>
        <v>3992</v>
      </c>
      <c r="IX270">
        <f>SUM($EJ270:FX270)</f>
        <v>3992</v>
      </c>
      <c r="IY270">
        <f>SUM($EJ270:FY270)</f>
        <v>4000</v>
      </c>
      <c r="IZ270">
        <f>SUM($EJ270:FZ270)</f>
        <v>4000</v>
      </c>
      <c r="JA270">
        <f>SUM($EJ270:GA270)</f>
        <v>4000</v>
      </c>
      <c r="JB270">
        <f>SUM($EJ270:GB270)</f>
        <v>4000</v>
      </c>
      <c r="JC270">
        <f>SUM($EJ270:GC270)</f>
        <v>4000</v>
      </c>
      <c r="JD270">
        <f>SUM($EJ270:GD270)</f>
        <v>4008</v>
      </c>
      <c r="JE270">
        <f>SUM($EJ270:GE270)</f>
        <v>4008</v>
      </c>
      <c r="JF270">
        <f>SUM($EJ270:GF270)</f>
        <v>4008</v>
      </c>
      <c r="JG270">
        <f>SUM($EJ270:GG270)</f>
        <v>4008</v>
      </c>
      <c r="JH270">
        <f>SUM($EJ270:GH270)</f>
        <v>4008</v>
      </c>
      <c r="JI270">
        <f>SUM($EJ270:GI270)</f>
        <v>4008</v>
      </c>
      <c r="JJ270">
        <f>SUM($EJ270:GJ270)</f>
        <v>4008</v>
      </c>
      <c r="JK270">
        <f>SUM($EJ270:GK270)</f>
        <v>4008</v>
      </c>
      <c r="JL270">
        <f>SUM($EJ270:GL270)</f>
        <v>4008</v>
      </c>
      <c r="JM270">
        <f>SUM($EJ270:GM270)</f>
        <v>4008</v>
      </c>
      <c r="JN270">
        <f>SUM($EJ270:GN270)</f>
        <v>4008</v>
      </c>
      <c r="JO270">
        <f>SUM($EJ270:GO270)</f>
        <v>4008</v>
      </c>
      <c r="JP270">
        <f>SUM($EJ270:GP270)</f>
        <v>4008</v>
      </c>
      <c r="JQ270">
        <f>SUM($EJ270:GQ270)</f>
        <v>4008</v>
      </c>
      <c r="JR270">
        <f>SUM($EJ270:GR270)</f>
        <v>4008</v>
      </c>
      <c r="JS270">
        <f>SUM($EJ270:GS270)</f>
        <v>4008</v>
      </c>
      <c r="JT270">
        <f>SUM($EJ270:GT270)</f>
        <v>4008</v>
      </c>
      <c r="JU270">
        <f>SUM($EJ270:GU270)</f>
        <v>4008</v>
      </c>
      <c r="JV270">
        <f>SUM($EJ270:GV270)</f>
        <v>4008</v>
      </c>
      <c r="JW270">
        <f>SUM($EJ270:GW270)</f>
        <v>4008</v>
      </c>
      <c r="JX270">
        <f>SUM($EJ270:GX270)</f>
        <v>4008</v>
      </c>
      <c r="JY270">
        <f>SUM($EJ270:GY270)</f>
        <v>4008</v>
      </c>
      <c r="JZ270">
        <f>SUM($EJ270:GZ270)</f>
        <v>4008</v>
      </c>
      <c r="KA270">
        <f>SUM($EJ270:HA270)</f>
        <v>4008</v>
      </c>
      <c r="KB270">
        <f>SUM($EJ270:HB270)</f>
        <v>4008</v>
      </c>
      <c r="KC270">
        <f>SUM($EJ270:HC270)</f>
        <v>4008</v>
      </c>
      <c r="KE270" s="326" t="str">
        <f>BC270</f>
        <v>E. Porcino, Tepic (8:1)</v>
      </c>
      <c r="KF270" s="56"/>
      <c r="KG270" s="56"/>
      <c r="KH270" s="56">
        <f t="shared" ref="KH270:LZ270" si="348">IF(I270="",NA(),I270*8)</f>
        <v>0</v>
      </c>
      <c r="KI270" s="56" t="e">
        <f t="shared" si="348"/>
        <v>#N/A</v>
      </c>
      <c r="KJ270" s="56" t="e">
        <f t="shared" si="348"/>
        <v>#N/A</v>
      </c>
      <c r="KK270" s="56">
        <f t="shared" si="348"/>
        <v>560</v>
      </c>
      <c r="KL270" s="56" t="e">
        <f t="shared" si="348"/>
        <v>#N/A</v>
      </c>
      <c r="KM270" s="56" t="e">
        <f t="shared" si="348"/>
        <v>#N/A</v>
      </c>
      <c r="KN270" s="56" t="e">
        <f t="shared" si="348"/>
        <v>#N/A</v>
      </c>
      <c r="KO270" s="56" t="e">
        <f t="shared" si="348"/>
        <v>#N/A</v>
      </c>
      <c r="KP270" s="56" t="e">
        <f t="shared" si="348"/>
        <v>#N/A</v>
      </c>
      <c r="KQ270" s="56" t="e">
        <f t="shared" si="348"/>
        <v>#N/A</v>
      </c>
      <c r="KR270" s="56">
        <f t="shared" si="348"/>
        <v>960</v>
      </c>
      <c r="KS270" s="56" t="e">
        <f t="shared" si="348"/>
        <v>#N/A</v>
      </c>
      <c r="KT270" s="56" t="e">
        <f t="shared" si="348"/>
        <v>#N/A</v>
      </c>
      <c r="KU270" s="56" t="e">
        <f t="shared" si="348"/>
        <v>#N/A</v>
      </c>
      <c r="KV270" s="56" t="e">
        <f t="shared" si="348"/>
        <v>#N/A</v>
      </c>
      <c r="KW270" s="56" t="e">
        <f t="shared" si="348"/>
        <v>#N/A</v>
      </c>
      <c r="KX270" s="56" t="e">
        <f t="shared" si="348"/>
        <v>#N/A</v>
      </c>
      <c r="KY270" s="56">
        <f t="shared" si="348"/>
        <v>976</v>
      </c>
      <c r="KZ270" s="56" t="e">
        <f t="shared" si="348"/>
        <v>#N/A</v>
      </c>
      <c r="LA270" s="56">
        <f t="shared" si="348"/>
        <v>680</v>
      </c>
      <c r="LB270" s="56" t="e">
        <f t="shared" si="348"/>
        <v>#N/A</v>
      </c>
      <c r="LC270" s="56">
        <f t="shared" si="348"/>
        <v>520</v>
      </c>
      <c r="LD270" s="56" t="e">
        <f t="shared" si="348"/>
        <v>#N/A</v>
      </c>
      <c r="LE270" s="56" t="e">
        <f t="shared" si="348"/>
        <v>#N/A</v>
      </c>
      <c r="LF270" s="56">
        <f t="shared" si="348"/>
        <v>224</v>
      </c>
      <c r="LG270" s="56" t="e">
        <f t="shared" si="348"/>
        <v>#N/A</v>
      </c>
      <c r="LH270" s="56" t="e">
        <f t="shared" si="348"/>
        <v>#N/A</v>
      </c>
      <c r="LI270" s="56" t="e">
        <f t="shared" si="348"/>
        <v>#N/A</v>
      </c>
      <c r="LJ270" s="56" t="e">
        <f t="shared" si="348"/>
        <v>#N/A</v>
      </c>
      <c r="LK270" s="56" t="e">
        <f t="shared" si="348"/>
        <v>#N/A</v>
      </c>
      <c r="LL270" s="56" t="e">
        <f t="shared" si="348"/>
        <v>#N/A</v>
      </c>
      <c r="LM270" s="56">
        <f t="shared" si="348"/>
        <v>64</v>
      </c>
      <c r="LN270" s="56" t="e">
        <f t="shared" si="348"/>
        <v>#N/A</v>
      </c>
      <c r="LO270" s="56" t="e">
        <f t="shared" si="348"/>
        <v>#N/A</v>
      </c>
      <c r="LP270" s="56">
        <f t="shared" si="348"/>
        <v>8</v>
      </c>
      <c r="LQ270" s="56" t="e">
        <f t="shared" si="348"/>
        <v>#N/A</v>
      </c>
      <c r="LR270" s="56" t="e">
        <f t="shared" si="348"/>
        <v>#N/A</v>
      </c>
      <c r="LS270" s="56" t="e">
        <f t="shared" si="348"/>
        <v>#N/A</v>
      </c>
      <c r="LT270" s="56" t="e">
        <f t="shared" si="348"/>
        <v>#N/A</v>
      </c>
      <c r="LU270" s="56">
        <f t="shared" si="348"/>
        <v>8</v>
      </c>
      <c r="LV270" s="56" t="e">
        <f t="shared" si="348"/>
        <v>#N/A</v>
      </c>
      <c r="LW270" s="56" t="e">
        <f t="shared" si="348"/>
        <v>#N/A</v>
      </c>
      <c r="LX270" s="56" t="e">
        <f t="shared" si="348"/>
        <v>#N/A</v>
      </c>
      <c r="LY270" s="56" t="e">
        <f t="shared" si="348"/>
        <v>#N/A</v>
      </c>
      <c r="LZ270" s="56">
        <f t="shared" si="348"/>
        <v>8</v>
      </c>
      <c r="MB270" s="57">
        <f t="shared" ref="MB270:NT270" si="349">IF(ISNUMBER(KH270),KH270,"")</f>
        <v>0</v>
      </c>
      <c r="MC270" s="57" t="str">
        <f t="shared" si="349"/>
        <v/>
      </c>
      <c r="MD270" s="57" t="str">
        <f t="shared" si="349"/>
        <v/>
      </c>
      <c r="ME270" s="57">
        <f t="shared" si="349"/>
        <v>560</v>
      </c>
      <c r="MF270" s="57" t="str">
        <f t="shared" si="349"/>
        <v/>
      </c>
      <c r="MG270" s="57" t="str">
        <f t="shared" si="349"/>
        <v/>
      </c>
      <c r="MH270" s="57" t="str">
        <f t="shared" si="349"/>
        <v/>
      </c>
      <c r="MI270" s="57" t="str">
        <f t="shared" si="349"/>
        <v/>
      </c>
      <c r="MJ270" s="57" t="str">
        <f t="shared" si="349"/>
        <v/>
      </c>
      <c r="MK270" s="57" t="str">
        <f t="shared" si="349"/>
        <v/>
      </c>
      <c r="ML270" s="57">
        <f t="shared" si="349"/>
        <v>960</v>
      </c>
      <c r="MM270" s="57" t="str">
        <f t="shared" si="349"/>
        <v/>
      </c>
      <c r="MN270" s="57" t="str">
        <f t="shared" si="349"/>
        <v/>
      </c>
      <c r="MO270" s="57" t="str">
        <f t="shared" si="349"/>
        <v/>
      </c>
      <c r="MP270" s="57" t="str">
        <f t="shared" si="349"/>
        <v/>
      </c>
      <c r="MQ270" s="57" t="str">
        <f t="shared" si="349"/>
        <v/>
      </c>
      <c r="MR270" s="57" t="str">
        <f t="shared" si="349"/>
        <v/>
      </c>
      <c r="MS270" s="57">
        <f t="shared" si="349"/>
        <v>976</v>
      </c>
      <c r="MT270" s="57" t="str">
        <f t="shared" si="349"/>
        <v/>
      </c>
      <c r="MU270" s="57">
        <f t="shared" si="349"/>
        <v>680</v>
      </c>
      <c r="MV270" s="57" t="str">
        <f t="shared" si="349"/>
        <v/>
      </c>
      <c r="MW270" s="57">
        <f t="shared" si="349"/>
        <v>520</v>
      </c>
      <c r="MX270" s="57" t="str">
        <f t="shared" si="349"/>
        <v/>
      </c>
      <c r="MY270" s="57" t="str">
        <f t="shared" si="349"/>
        <v/>
      </c>
      <c r="MZ270" s="57">
        <f t="shared" si="349"/>
        <v>224</v>
      </c>
      <c r="NA270" s="57" t="str">
        <f t="shared" si="349"/>
        <v/>
      </c>
      <c r="NB270" s="57" t="str">
        <f t="shared" si="349"/>
        <v/>
      </c>
      <c r="NC270" s="57" t="str">
        <f t="shared" si="349"/>
        <v/>
      </c>
      <c r="ND270" s="57" t="str">
        <f t="shared" si="349"/>
        <v/>
      </c>
      <c r="NE270" s="57" t="str">
        <f t="shared" si="349"/>
        <v/>
      </c>
      <c r="NF270" s="57" t="str">
        <f t="shared" si="349"/>
        <v/>
      </c>
      <c r="NG270" s="57">
        <f t="shared" si="349"/>
        <v>64</v>
      </c>
      <c r="NH270" s="57" t="str">
        <f t="shared" si="349"/>
        <v/>
      </c>
      <c r="NI270" s="57" t="str">
        <f t="shared" si="349"/>
        <v/>
      </c>
      <c r="NJ270" s="57">
        <f t="shared" si="349"/>
        <v>8</v>
      </c>
      <c r="NK270" s="57" t="str">
        <f t="shared" si="349"/>
        <v/>
      </c>
      <c r="NL270" s="57" t="str">
        <f t="shared" si="349"/>
        <v/>
      </c>
      <c r="NM270" s="57" t="str">
        <f t="shared" si="349"/>
        <v/>
      </c>
      <c r="NN270" s="57" t="str">
        <f t="shared" si="349"/>
        <v/>
      </c>
      <c r="NO270" s="57">
        <f t="shared" si="349"/>
        <v>8</v>
      </c>
      <c r="NP270" s="57" t="str">
        <f t="shared" si="349"/>
        <v/>
      </c>
      <c r="NQ270" s="57" t="str">
        <f t="shared" si="349"/>
        <v/>
      </c>
      <c r="NR270" s="57" t="str">
        <f t="shared" si="349"/>
        <v/>
      </c>
      <c r="NS270" s="57" t="str">
        <f t="shared" si="349"/>
        <v/>
      </c>
      <c r="NT270" s="57">
        <f t="shared" si="349"/>
        <v>8</v>
      </c>
      <c r="NU270" s="57" t="str">
        <f>IF(ISNUMBER(#REF!),#REF!,"")</f>
        <v/>
      </c>
      <c r="NV270" s="57" t="str">
        <f>IF(ISNUMBER(#REF!),#REF!,"")</f>
        <v/>
      </c>
      <c r="NX270" s="57">
        <f>SUM($MB270:MC270)</f>
        <v>0</v>
      </c>
      <c r="NY270" s="57">
        <f>SUM($MB270:MD270)</f>
        <v>0</v>
      </c>
      <c r="NZ270" s="57">
        <f>SUM($MB270:ME270)</f>
        <v>560</v>
      </c>
      <c r="OA270" s="57">
        <f>SUM($MB270:MF270)</f>
        <v>560</v>
      </c>
      <c r="OB270" s="57">
        <f>SUM($MB270:MG270)</f>
        <v>560</v>
      </c>
      <c r="OC270" s="57">
        <f>SUM($MB270:MH270)</f>
        <v>560</v>
      </c>
      <c r="OD270" s="57">
        <f>SUM($MB270:MI270)</f>
        <v>560</v>
      </c>
      <c r="OE270" s="57">
        <f>SUM($MB270:MJ270)</f>
        <v>560</v>
      </c>
      <c r="OF270" s="57">
        <f>SUM($MB270:MK270)</f>
        <v>560</v>
      </c>
      <c r="OG270" s="57">
        <f>SUM($MB270:ML270)</f>
        <v>1520</v>
      </c>
      <c r="OH270" s="57">
        <f>SUM($MB270:MM270)</f>
        <v>1520</v>
      </c>
      <c r="OI270" s="57">
        <f>SUM($MB270:MN270)</f>
        <v>1520</v>
      </c>
      <c r="OJ270" s="57">
        <f>SUM($MB270:MO270)</f>
        <v>1520</v>
      </c>
      <c r="OK270" s="57">
        <f>SUM($MB270:MP270)</f>
        <v>1520</v>
      </c>
      <c r="OL270" s="57">
        <f>SUM($MB270:MQ270)</f>
        <v>1520</v>
      </c>
      <c r="OM270" s="57">
        <f>SUM($MB270:MR270)</f>
        <v>1520</v>
      </c>
      <c r="ON270" s="57">
        <f>SUM($MB270:MS270)</f>
        <v>2496</v>
      </c>
      <c r="OO270" s="57">
        <f>SUM($MB270:MT270)</f>
        <v>2496</v>
      </c>
      <c r="OP270" s="57">
        <f>SUM($MB270:MU270)</f>
        <v>3176</v>
      </c>
      <c r="OQ270" s="57">
        <f>SUM($MB270:MV270)</f>
        <v>3176</v>
      </c>
      <c r="OR270" s="57">
        <f>SUM($MB270:MW270)</f>
        <v>3696</v>
      </c>
      <c r="OS270" s="57">
        <f>SUM($MB270:MX270)</f>
        <v>3696</v>
      </c>
      <c r="OT270" s="57">
        <f>SUM($MB270:MY270)</f>
        <v>3696</v>
      </c>
      <c r="OU270" s="57">
        <f>SUM($MB270:MZ270)</f>
        <v>3920</v>
      </c>
      <c r="OV270" s="57">
        <f>SUM($MB270:NA270)</f>
        <v>3920</v>
      </c>
      <c r="OW270" s="57">
        <f>SUM($MB270:NB270)</f>
        <v>3920</v>
      </c>
      <c r="OX270" s="57">
        <f>SUM($MB270:NC270)</f>
        <v>3920</v>
      </c>
      <c r="OY270" s="57">
        <f>SUM($MB270:ND270)</f>
        <v>3920</v>
      </c>
      <c r="OZ270" s="57">
        <f>SUM($MB270:NE270)</f>
        <v>3920</v>
      </c>
      <c r="PA270" s="57">
        <f>SUM($MB270:NF270)</f>
        <v>3920</v>
      </c>
      <c r="PB270" s="57">
        <f>SUM($MB270:NG270)</f>
        <v>3984</v>
      </c>
      <c r="PC270" s="57">
        <f>SUM($MB270:NH270)</f>
        <v>3984</v>
      </c>
      <c r="PD270" s="57">
        <f>SUM($MB270:NI270)</f>
        <v>3984</v>
      </c>
      <c r="PE270" s="57">
        <f>SUM($MB270:NJ270)</f>
        <v>3992</v>
      </c>
      <c r="PF270" s="57">
        <f>SUM($MB270:NK270)</f>
        <v>3992</v>
      </c>
      <c r="PG270" s="57">
        <f>SUM($MB270:NL270)</f>
        <v>3992</v>
      </c>
      <c r="PH270" s="57">
        <f>SUM($MB270:NM270)</f>
        <v>3992</v>
      </c>
      <c r="PI270" s="57">
        <f>SUM($MB270:NN270)</f>
        <v>3992</v>
      </c>
      <c r="PJ270" s="57">
        <f>SUM($MB270:NO270)</f>
        <v>4000</v>
      </c>
      <c r="PK270" s="57">
        <f>SUM($MB270:NP270)</f>
        <v>4000</v>
      </c>
      <c r="PL270" s="57">
        <f>SUM($MB270:NQ270)</f>
        <v>4000</v>
      </c>
      <c r="PM270" s="57">
        <f>SUM($MB270:NR270)</f>
        <v>4000</v>
      </c>
      <c r="PN270" s="57">
        <f>SUM($MB270:NS270)</f>
        <v>4000</v>
      </c>
      <c r="PO270" s="57">
        <f>SUM($MB270:NT270)</f>
        <v>4008</v>
      </c>
      <c r="PP270" s="57">
        <f>SUM($MB270:NU270)</f>
        <v>4008</v>
      </c>
      <c r="PQ270" s="57">
        <f>SUM($MB270:NV270)</f>
        <v>4008</v>
      </c>
      <c r="PR270" s="57">
        <f>SUM($MB270:NV270)</f>
        <v>4008</v>
      </c>
      <c r="PS270" s="57">
        <f>SUM($MB$270:NV270)</f>
        <v>4008</v>
      </c>
      <c r="PT270" s="57">
        <f>SUM($MB$270:NV270)</f>
        <v>4008</v>
      </c>
      <c r="PU270" s="57">
        <f>SUM($MB$270:NV270)</f>
        <v>4008</v>
      </c>
      <c r="PV270" s="57">
        <f>SUM($MB$270:NV270)</f>
        <v>4008</v>
      </c>
      <c r="PW270" s="57">
        <f>SUM($MB$270:NV270)</f>
        <v>4008</v>
      </c>
      <c r="PX270" s="57">
        <f>SUM($MB$270:NV270)</f>
        <v>4008</v>
      </c>
      <c r="PY270" s="57">
        <f>SUM($MB$270:NV270)</f>
        <v>4008</v>
      </c>
      <c r="PZ270" s="57">
        <f>SUM($MB$270:NV270)</f>
        <v>4008</v>
      </c>
      <c r="QA270" s="57">
        <f>SUM($MB$270:NV270)</f>
        <v>4008</v>
      </c>
      <c r="QB270" s="57">
        <f>SUM($MB$270:NW270)</f>
        <v>4008</v>
      </c>
    </row>
    <row r="271" spans="1:444" ht="17" thickBot="1">
      <c r="A271" s="319"/>
      <c r="B271" s="321"/>
      <c r="C271" s="307"/>
      <c r="D271" s="307"/>
      <c r="E271" s="58" t="s">
        <v>66</v>
      </c>
      <c r="F271" s="310"/>
      <c r="G271" s="99"/>
      <c r="H271" s="99"/>
      <c r="I271" s="59">
        <v>0</v>
      </c>
      <c r="J271" s="60"/>
      <c r="K271" s="61"/>
      <c r="L271" s="60">
        <v>7.7</v>
      </c>
      <c r="M271" s="61"/>
      <c r="N271" s="60"/>
      <c r="O271" s="61"/>
      <c r="P271" s="61"/>
      <c r="Q271" s="61"/>
      <c r="R271" s="61"/>
      <c r="S271" s="60">
        <v>15.6</v>
      </c>
      <c r="T271" s="60"/>
      <c r="U271" s="60"/>
      <c r="V271" s="61"/>
      <c r="W271" s="61"/>
      <c r="X271" s="61"/>
      <c r="Y271" s="60"/>
      <c r="Z271" s="60">
        <v>30</v>
      </c>
      <c r="AA271" s="61"/>
      <c r="AB271" s="60">
        <v>28.9</v>
      </c>
      <c r="AC271" s="61"/>
      <c r="AD271" s="60">
        <v>38.5</v>
      </c>
      <c r="AE271" s="60"/>
      <c r="AF271" s="61"/>
      <c r="AG271" s="60">
        <v>56.3</v>
      </c>
      <c r="AH271" s="61"/>
      <c r="AI271" s="61"/>
      <c r="AJ271" s="60"/>
      <c r="AK271" s="62"/>
      <c r="AL271" s="62"/>
      <c r="AM271" s="62"/>
      <c r="AN271" s="63">
        <v>74.7</v>
      </c>
      <c r="AO271" s="62"/>
      <c r="AP271" s="62"/>
      <c r="AQ271" s="63">
        <v>52.9</v>
      </c>
      <c r="AR271" s="62"/>
      <c r="AS271" s="62"/>
      <c r="AT271" s="62"/>
      <c r="AU271" s="62"/>
      <c r="AV271" s="63">
        <v>41</v>
      </c>
      <c r="AW271" s="62"/>
      <c r="AX271" s="62"/>
      <c r="AY271" s="63"/>
      <c r="AZ271" s="63"/>
      <c r="BA271" s="64">
        <v>31.5</v>
      </c>
      <c r="BC271" s="319"/>
      <c r="BD271">
        <v>0</v>
      </c>
      <c r="BE271" s="65" t="e">
        <f t="shared" ref="BE271:BT274" si="350">IF(G271="",NA(),G271)</f>
        <v>#N/A</v>
      </c>
      <c r="BF271" s="65" t="e">
        <f t="shared" si="350"/>
        <v>#N/A</v>
      </c>
      <c r="BG271" s="65">
        <f t="shared" si="350"/>
        <v>0</v>
      </c>
      <c r="BH271" s="66" t="e">
        <f t="shared" si="350"/>
        <v>#N/A</v>
      </c>
      <c r="BI271" s="66" t="e">
        <f t="shared" si="350"/>
        <v>#N/A</v>
      </c>
      <c r="BJ271" s="66">
        <f t="shared" si="350"/>
        <v>7.7</v>
      </c>
      <c r="BK271" s="66" t="e">
        <f t="shared" si="350"/>
        <v>#N/A</v>
      </c>
      <c r="BL271" s="66" t="e">
        <f t="shared" si="350"/>
        <v>#N/A</v>
      </c>
      <c r="BM271" s="66" t="e">
        <f t="shared" si="350"/>
        <v>#N/A</v>
      </c>
      <c r="BN271" s="66" t="e">
        <f t="shared" si="350"/>
        <v>#N/A</v>
      </c>
      <c r="BO271" s="66" t="e">
        <f t="shared" si="350"/>
        <v>#N/A</v>
      </c>
      <c r="BP271" s="66" t="e">
        <f t="shared" si="350"/>
        <v>#N/A</v>
      </c>
      <c r="BQ271" s="66">
        <f t="shared" si="350"/>
        <v>15.6</v>
      </c>
      <c r="BR271" s="66" t="e">
        <f t="shared" si="350"/>
        <v>#N/A</v>
      </c>
      <c r="BS271" s="66" t="e">
        <f t="shared" si="350"/>
        <v>#N/A</v>
      </c>
      <c r="BT271" s="66" t="e">
        <f t="shared" si="350"/>
        <v>#N/A</v>
      </c>
      <c r="BU271" s="66" t="e">
        <f t="shared" ref="BU271:CJ274" si="351">IF(W271="",NA(),W271)</f>
        <v>#N/A</v>
      </c>
      <c r="BV271" s="66" t="e">
        <f t="shared" si="351"/>
        <v>#N/A</v>
      </c>
      <c r="BW271" s="66" t="e">
        <f t="shared" si="351"/>
        <v>#N/A</v>
      </c>
      <c r="BX271" s="66">
        <f t="shared" si="351"/>
        <v>30</v>
      </c>
      <c r="BY271" s="66" t="e">
        <f t="shared" si="351"/>
        <v>#N/A</v>
      </c>
      <c r="BZ271" s="66">
        <f t="shared" si="351"/>
        <v>28.9</v>
      </c>
      <c r="CA271" s="66" t="e">
        <f t="shared" si="351"/>
        <v>#N/A</v>
      </c>
      <c r="CB271" s="66">
        <f t="shared" si="351"/>
        <v>38.5</v>
      </c>
      <c r="CC271" s="66" t="e">
        <f t="shared" si="351"/>
        <v>#N/A</v>
      </c>
      <c r="CD271" s="66" t="e">
        <f t="shared" si="351"/>
        <v>#N/A</v>
      </c>
      <c r="CE271" s="66">
        <f t="shared" si="351"/>
        <v>56.3</v>
      </c>
      <c r="CF271" s="66" t="e">
        <f t="shared" si="351"/>
        <v>#N/A</v>
      </c>
      <c r="CG271" s="66" t="e">
        <f t="shared" si="351"/>
        <v>#N/A</v>
      </c>
      <c r="CH271" s="66" t="e">
        <f t="shared" si="351"/>
        <v>#N/A</v>
      </c>
      <c r="CI271" s="66" t="e">
        <f t="shared" si="351"/>
        <v>#N/A</v>
      </c>
      <c r="CJ271" s="66" t="e">
        <f t="shared" si="351"/>
        <v>#N/A</v>
      </c>
      <c r="CK271" s="66" t="e">
        <f t="shared" ref="CK271:CY274" si="352">IF(AM271="",NA(),AM271)</f>
        <v>#N/A</v>
      </c>
      <c r="CL271" s="66">
        <f t="shared" si="352"/>
        <v>74.7</v>
      </c>
      <c r="CM271" s="66" t="e">
        <f t="shared" si="352"/>
        <v>#N/A</v>
      </c>
      <c r="CN271" s="66" t="e">
        <f t="shared" si="352"/>
        <v>#N/A</v>
      </c>
      <c r="CO271" s="66">
        <f t="shared" si="352"/>
        <v>52.9</v>
      </c>
      <c r="CP271" s="66" t="e">
        <f t="shared" si="352"/>
        <v>#N/A</v>
      </c>
      <c r="CQ271" s="66" t="e">
        <f t="shared" si="352"/>
        <v>#N/A</v>
      </c>
      <c r="CR271" s="66" t="e">
        <f t="shared" si="352"/>
        <v>#N/A</v>
      </c>
      <c r="CS271" s="66" t="e">
        <f t="shared" si="352"/>
        <v>#N/A</v>
      </c>
      <c r="CT271" s="66">
        <f t="shared" si="352"/>
        <v>41</v>
      </c>
      <c r="CU271" s="66" t="e">
        <f t="shared" si="352"/>
        <v>#N/A</v>
      </c>
      <c r="CV271" s="66" t="e">
        <f t="shared" si="352"/>
        <v>#N/A</v>
      </c>
      <c r="CW271" s="66" t="e">
        <f t="shared" si="352"/>
        <v>#N/A</v>
      </c>
      <c r="CX271" s="66" t="e">
        <f t="shared" si="352"/>
        <v>#N/A</v>
      </c>
      <c r="CY271" s="66">
        <f t="shared" si="352"/>
        <v>31.5</v>
      </c>
      <c r="CZ271" s="66" t="e">
        <f>IF(#REF!="",NA(),#REF!)</f>
        <v>#REF!</v>
      </c>
      <c r="DA271" s="66" t="e">
        <f>IF(#REF!="",NA(),#REF!)</f>
        <v>#REF!</v>
      </c>
      <c r="DB271" s="66" t="e">
        <f>IF(#REF!="",NA(),#REF!)</f>
        <v>#REF!</v>
      </c>
      <c r="DC271" s="66" t="e">
        <f>IF(#REF!="",NA(),#REF!)</f>
        <v>#REF!</v>
      </c>
      <c r="DD271" s="66" t="e">
        <f>IF(#REF!="",NA(),#REF!)</f>
        <v>#REF!</v>
      </c>
      <c r="DE271" s="66" t="e">
        <f>IF(#REF!="",NA(),#REF!)</f>
        <v>#REF!</v>
      </c>
      <c r="DF271" s="66" t="e">
        <f>IF(#REF!="",NA(),#REF!)</f>
        <v>#REF!</v>
      </c>
      <c r="DG271" s="66" t="e">
        <f>IF(#REF!="",NA(),#REF!)</f>
        <v>#REF!</v>
      </c>
      <c r="DH271" s="66" t="e">
        <f>IF(#REF!="",NA(),#REF!)</f>
        <v>#REF!</v>
      </c>
      <c r="DI271" s="66" t="e">
        <f>IF(#REF!="",NA(),#REF!)</f>
        <v>#REF!</v>
      </c>
      <c r="DJ271" s="66" t="e">
        <f>IF(#REF!="",NA(),#REF!)</f>
        <v>#REF!</v>
      </c>
      <c r="DK271" s="66" t="e">
        <f>IF(#REF!="",NA(),#REF!)</f>
        <v>#REF!</v>
      </c>
      <c r="DL271" s="66" t="e">
        <f>IF(#REF!="",NA(),#REF!)</f>
        <v>#REF!</v>
      </c>
      <c r="DM271" s="66" t="e">
        <f>IF(#REF!="",NA(),#REF!)</f>
        <v>#REF!</v>
      </c>
      <c r="DN271" s="66" t="e">
        <f>IF(#REF!="",NA(),#REF!)</f>
        <v>#REF!</v>
      </c>
      <c r="DO271" s="66" t="e">
        <f>IF(#REF!="",NA(),#REF!)</f>
        <v>#REF!</v>
      </c>
      <c r="DP271" s="66" t="e">
        <f>IF(#REF!="",NA(),#REF!)</f>
        <v>#REF!</v>
      </c>
      <c r="DQ271" s="66" t="e">
        <f>IF(#REF!="",NA(),#REF!)</f>
        <v>#REF!</v>
      </c>
      <c r="DR271" s="66" t="e">
        <f>IF(#REF!="",NA(),#REF!)</f>
        <v>#REF!</v>
      </c>
      <c r="DS271" s="66" t="e">
        <f>IF(#REF!="",NA(),#REF!)</f>
        <v>#REF!</v>
      </c>
      <c r="DT271" s="66" t="e">
        <f>IF(#REF!="",NA(),#REF!)</f>
        <v>#REF!</v>
      </c>
      <c r="DU271" s="66" t="e">
        <f>IF(#REF!="",NA(),#REF!)</f>
        <v>#REF!</v>
      </c>
      <c r="DV271" s="66" t="e">
        <f>IF(#REF!="",NA(),#REF!)</f>
        <v>#REF!</v>
      </c>
      <c r="DW271" s="66" t="e">
        <f>IF(#REF!="",NA(),#REF!)</f>
        <v>#REF!</v>
      </c>
      <c r="DX271" s="67" t="e">
        <f>IF(#REF!="",NA(),#REF!)</f>
        <v>#REF!</v>
      </c>
      <c r="DY271" s="304"/>
      <c r="DZ271" s="324"/>
      <c r="EA271" s="68">
        <f>MAX(I271:BA271)</f>
        <v>74.7</v>
      </c>
      <c r="EB271" s="58" t="s">
        <v>67</v>
      </c>
      <c r="EC271" s="310"/>
      <c r="ED271" s="312"/>
      <c r="EE271" s="313"/>
      <c r="EF271" s="313"/>
      <c r="EG271" s="313"/>
      <c r="EH271" s="313"/>
      <c r="EI271" s="313"/>
      <c r="EJ271" s="53" t="str">
        <f t="shared" si="324"/>
        <v/>
      </c>
      <c r="EK271" s="53" t="str">
        <f t="shared" si="324"/>
        <v/>
      </c>
      <c r="EL271" s="70">
        <f t="shared" si="324"/>
        <v>0</v>
      </c>
      <c r="EM271" t="str">
        <f t="shared" si="324"/>
        <v/>
      </c>
      <c r="EN271" t="str">
        <f t="shared" si="324"/>
        <v/>
      </c>
      <c r="EO271">
        <f t="shared" si="324"/>
        <v>7.7</v>
      </c>
      <c r="EP271" t="str">
        <f t="shared" si="324"/>
        <v/>
      </c>
      <c r="EQ271" t="str">
        <f t="shared" si="324"/>
        <v/>
      </c>
      <c r="ER271" t="str">
        <f t="shared" si="324"/>
        <v/>
      </c>
      <c r="ES271" t="str">
        <f t="shared" si="324"/>
        <v/>
      </c>
      <c r="ET271" t="str">
        <f t="shared" si="347"/>
        <v/>
      </c>
      <c r="EU271" t="str">
        <f t="shared" si="347"/>
        <v/>
      </c>
      <c r="EV271">
        <f t="shared" si="347"/>
        <v>15.6</v>
      </c>
      <c r="EW271" t="str">
        <f t="shared" si="347"/>
        <v/>
      </c>
      <c r="EX271" t="str">
        <f t="shared" si="347"/>
        <v/>
      </c>
      <c r="EY271" t="str">
        <f t="shared" si="347"/>
        <v/>
      </c>
      <c r="EZ271" t="str">
        <f t="shared" si="347"/>
        <v/>
      </c>
      <c r="FA271" t="str">
        <f t="shared" si="347"/>
        <v/>
      </c>
      <c r="FB271" t="str">
        <f t="shared" si="347"/>
        <v/>
      </c>
      <c r="FC271">
        <f t="shared" si="347"/>
        <v>30</v>
      </c>
      <c r="FD271" t="str">
        <f t="shared" si="326"/>
        <v/>
      </c>
      <c r="FE271">
        <f t="shared" si="326"/>
        <v>28.9</v>
      </c>
      <c r="FF271" t="str">
        <f t="shared" si="326"/>
        <v/>
      </c>
      <c r="FG271">
        <f t="shared" si="336"/>
        <v>38.5</v>
      </c>
      <c r="FH271" t="str">
        <f t="shared" si="336"/>
        <v/>
      </c>
      <c r="FI271" t="str">
        <f t="shared" si="336"/>
        <v/>
      </c>
      <c r="FJ271">
        <f t="shared" si="336"/>
        <v>56.3</v>
      </c>
      <c r="FK271" t="str">
        <f t="shared" si="336"/>
        <v/>
      </c>
      <c r="FL271" t="str">
        <f t="shared" si="336"/>
        <v/>
      </c>
      <c r="FM271" t="str">
        <f t="shared" si="336"/>
        <v/>
      </c>
      <c r="FN271" t="str">
        <f t="shared" si="336"/>
        <v/>
      </c>
      <c r="FO271" t="str">
        <f t="shared" si="336"/>
        <v/>
      </c>
      <c r="FP271" t="str">
        <f t="shared" si="336"/>
        <v/>
      </c>
      <c r="FQ271">
        <f t="shared" si="336"/>
        <v>74.7</v>
      </c>
      <c r="FR271" t="str">
        <f t="shared" si="336"/>
        <v/>
      </c>
      <c r="FS271" t="str">
        <f t="shared" si="336"/>
        <v/>
      </c>
      <c r="FT271">
        <f t="shared" si="336"/>
        <v>52.9</v>
      </c>
      <c r="FU271" t="str">
        <f t="shared" si="336"/>
        <v/>
      </c>
      <c r="FV271" t="str">
        <f t="shared" si="336"/>
        <v/>
      </c>
      <c r="FW271" t="str">
        <f t="shared" si="337"/>
        <v/>
      </c>
      <c r="FX271" t="str">
        <f t="shared" si="337"/>
        <v/>
      </c>
      <c r="FY271">
        <f t="shared" si="337"/>
        <v>41</v>
      </c>
      <c r="FZ271" t="str">
        <f t="shared" si="337"/>
        <v/>
      </c>
      <c r="GA271" t="str">
        <f t="shared" si="337"/>
        <v/>
      </c>
      <c r="GB271" t="str">
        <f t="shared" si="335"/>
        <v/>
      </c>
      <c r="GC271" t="str">
        <f t="shared" si="335"/>
        <v/>
      </c>
      <c r="GD271">
        <f t="shared" si="335"/>
        <v>31.5</v>
      </c>
      <c r="GE271" t="str">
        <f t="shared" si="325"/>
        <v/>
      </c>
      <c r="GF271" t="str">
        <f t="shared" si="325"/>
        <v/>
      </c>
      <c r="GG271" t="str">
        <f t="shared" si="325"/>
        <v/>
      </c>
      <c r="GH271" t="str">
        <f t="shared" si="325"/>
        <v/>
      </c>
      <c r="GI271" t="str">
        <f t="shared" si="338"/>
        <v/>
      </c>
      <c r="GJ271" t="str">
        <f t="shared" si="338"/>
        <v/>
      </c>
      <c r="GK271" t="str">
        <f t="shared" si="338"/>
        <v/>
      </c>
      <c r="GL271" t="str">
        <f t="shared" si="338"/>
        <v/>
      </c>
      <c r="GM271" t="str">
        <f t="shared" si="338"/>
        <v/>
      </c>
      <c r="GN271" t="str">
        <f t="shared" si="338"/>
        <v/>
      </c>
      <c r="GO271" t="str">
        <f t="shared" si="338"/>
        <v/>
      </c>
      <c r="GP271" t="str">
        <f t="shared" si="338"/>
        <v/>
      </c>
      <c r="GQ271" t="str">
        <f t="shared" si="338"/>
        <v/>
      </c>
      <c r="GR271" t="str">
        <f t="shared" si="338"/>
        <v/>
      </c>
      <c r="GS271" t="str">
        <f t="shared" si="333"/>
        <v/>
      </c>
      <c r="GT271" t="str">
        <f t="shared" si="333"/>
        <v/>
      </c>
      <c r="GU271" t="str">
        <f t="shared" si="333"/>
        <v/>
      </c>
      <c r="GV271" t="str">
        <f t="shared" si="333"/>
        <v/>
      </c>
      <c r="GW271" t="str">
        <f t="shared" si="333"/>
        <v/>
      </c>
      <c r="GX271" t="str">
        <f t="shared" si="333"/>
        <v/>
      </c>
      <c r="GY271" t="str">
        <f t="shared" si="334"/>
        <v/>
      </c>
      <c r="GZ271" t="str">
        <f t="shared" si="334"/>
        <v/>
      </c>
      <c r="HA271" t="str">
        <f t="shared" si="334"/>
        <v/>
      </c>
      <c r="HB271" t="str">
        <f t="shared" si="334"/>
        <v/>
      </c>
      <c r="HC271" s="71" t="str">
        <f t="shared" si="334"/>
        <v/>
      </c>
      <c r="HD271" s="313"/>
      <c r="HE271" s="313"/>
      <c r="HF271" s="313"/>
      <c r="HG271" s="313"/>
      <c r="HH271" s="313"/>
      <c r="HI271" s="316"/>
      <c r="HM271" s="70"/>
      <c r="KC271" s="71"/>
      <c r="KE271" s="326"/>
      <c r="KF271" s="72"/>
      <c r="KG271" s="72"/>
      <c r="KH271" s="73"/>
      <c r="KI271" s="74"/>
      <c r="KJ271" s="74"/>
      <c r="KK271" s="74"/>
      <c r="KL271" s="74"/>
      <c r="KM271" s="74"/>
      <c r="KN271" s="74"/>
      <c r="KO271" s="74"/>
      <c r="KP271" s="74"/>
      <c r="KQ271" s="74"/>
      <c r="KR271" s="74"/>
      <c r="KS271" s="74"/>
      <c r="KT271" s="74"/>
      <c r="KU271" s="74"/>
      <c r="KV271" s="74"/>
      <c r="KW271" s="74"/>
      <c r="KX271" s="74"/>
      <c r="KY271" s="74"/>
      <c r="KZ271" s="74"/>
      <c r="LA271" s="74"/>
      <c r="LB271" s="74"/>
      <c r="LC271" s="74"/>
      <c r="LD271" s="74"/>
      <c r="LE271" s="74"/>
      <c r="LF271" s="74"/>
      <c r="LG271" s="74"/>
      <c r="LH271" s="74"/>
      <c r="LI271" s="74"/>
      <c r="LJ271" s="74"/>
      <c r="LK271" s="74"/>
      <c r="LL271" s="74"/>
      <c r="LM271" s="74"/>
      <c r="LN271" s="74"/>
      <c r="LO271" s="74"/>
      <c r="LP271" s="74"/>
      <c r="LQ271" s="74"/>
      <c r="LR271" s="74"/>
      <c r="LS271" s="74"/>
      <c r="LT271" s="74"/>
      <c r="LU271" s="74"/>
      <c r="LV271" s="74"/>
      <c r="LW271" s="74"/>
      <c r="LX271" s="74"/>
      <c r="LY271" s="74"/>
      <c r="LZ271" s="74"/>
    </row>
    <row r="272" spans="1:444" ht="17" thickBot="1">
      <c r="A272" s="319"/>
      <c r="B272" s="321"/>
      <c r="C272" s="307"/>
      <c r="D272" s="307"/>
      <c r="E272" s="58" t="s">
        <v>68</v>
      </c>
      <c r="F272" s="310"/>
      <c r="G272" s="99"/>
      <c r="H272" s="99"/>
      <c r="I272" s="59"/>
      <c r="J272" s="60"/>
      <c r="K272" s="61"/>
      <c r="L272" s="60">
        <v>8.5</v>
      </c>
      <c r="M272" s="61"/>
      <c r="N272" s="60"/>
      <c r="O272" s="61"/>
      <c r="P272" s="61"/>
      <c r="Q272" s="61"/>
      <c r="R272" s="61"/>
      <c r="S272" s="60">
        <v>5.3</v>
      </c>
      <c r="T272" s="60"/>
      <c r="U272" s="60"/>
      <c r="V272" s="61"/>
      <c r="W272" s="61"/>
      <c r="X272" s="61"/>
      <c r="Y272" s="60"/>
      <c r="Z272" s="60">
        <v>10.5</v>
      </c>
      <c r="AA272" s="61"/>
      <c r="AB272" s="60">
        <v>10</v>
      </c>
      <c r="AC272" s="61"/>
      <c r="AD272" s="60">
        <v>15.8</v>
      </c>
      <c r="AE272" s="60"/>
      <c r="AF272" s="61"/>
      <c r="AG272" s="60">
        <v>13.9</v>
      </c>
      <c r="AH272" s="61"/>
      <c r="AI272" s="61"/>
      <c r="AJ272" s="60"/>
      <c r="AK272" s="62"/>
      <c r="AL272" s="62"/>
      <c r="AM272" s="62"/>
      <c r="AN272" s="63">
        <v>7.2</v>
      </c>
      <c r="AO272" s="62"/>
      <c r="AP272" s="62"/>
      <c r="AQ272" s="63">
        <v>9.8000000000000007</v>
      </c>
      <c r="AR272" s="62"/>
      <c r="AS272" s="62"/>
      <c r="AT272" s="62"/>
      <c r="AU272" s="62"/>
      <c r="AV272" s="63">
        <v>13.8</v>
      </c>
      <c r="AW272" s="62"/>
      <c r="AX272" s="62"/>
      <c r="AY272" s="63"/>
      <c r="AZ272" s="63"/>
      <c r="BA272" s="64">
        <v>11.4</v>
      </c>
      <c r="BC272" s="319"/>
      <c r="BD272">
        <v>0</v>
      </c>
      <c r="BE272" s="65" t="e">
        <f t="shared" si="350"/>
        <v>#N/A</v>
      </c>
      <c r="BF272" s="65" t="e">
        <f t="shared" si="350"/>
        <v>#N/A</v>
      </c>
      <c r="BG272" s="65" t="e">
        <f t="shared" si="350"/>
        <v>#N/A</v>
      </c>
      <c r="BH272" s="66" t="e">
        <f t="shared" si="350"/>
        <v>#N/A</v>
      </c>
      <c r="BI272" s="66" t="e">
        <f t="shared" si="350"/>
        <v>#N/A</v>
      </c>
      <c r="BJ272" s="66">
        <f t="shared" si="350"/>
        <v>8.5</v>
      </c>
      <c r="BK272" s="66" t="e">
        <f t="shared" si="350"/>
        <v>#N/A</v>
      </c>
      <c r="BL272" s="66" t="e">
        <f t="shared" si="350"/>
        <v>#N/A</v>
      </c>
      <c r="BM272" s="66" t="e">
        <f t="shared" si="350"/>
        <v>#N/A</v>
      </c>
      <c r="BN272" s="66" t="e">
        <f t="shared" si="350"/>
        <v>#N/A</v>
      </c>
      <c r="BO272" s="66" t="e">
        <f t="shared" si="350"/>
        <v>#N/A</v>
      </c>
      <c r="BP272" s="66" t="e">
        <f t="shared" si="350"/>
        <v>#N/A</v>
      </c>
      <c r="BQ272" s="66">
        <f t="shared" si="350"/>
        <v>5.3</v>
      </c>
      <c r="BR272" s="66" t="e">
        <f t="shared" si="350"/>
        <v>#N/A</v>
      </c>
      <c r="BS272" s="66" t="e">
        <f t="shared" si="350"/>
        <v>#N/A</v>
      </c>
      <c r="BT272" s="66" t="e">
        <f t="shared" si="350"/>
        <v>#N/A</v>
      </c>
      <c r="BU272" s="66" t="e">
        <f t="shared" si="351"/>
        <v>#N/A</v>
      </c>
      <c r="BV272" s="66" t="e">
        <f t="shared" si="351"/>
        <v>#N/A</v>
      </c>
      <c r="BW272" s="66" t="e">
        <f t="shared" si="351"/>
        <v>#N/A</v>
      </c>
      <c r="BX272" s="66">
        <f t="shared" si="351"/>
        <v>10.5</v>
      </c>
      <c r="BY272" s="66" t="e">
        <f t="shared" si="351"/>
        <v>#N/A</v>
      </c>
      <c r="BZ272" s="66">
        <f t="shared" si="351"/>
        <v>10</v>
      </c>
      <c r="CA272" s="66" t="e">
        <f t="shared" si="351"/>
        <v>#N/A</v>
      </c>
      <c r="CB272" s="66">
        <f t="shared" si="351"/>
        <v>15.8</v>
      </c>
      <c r="CC272" s="66" t="e">
        <f t="shared" si="351"/>
        <v>#N/A</v>
      </c>
      <c r="CD272" s="66" t="e">
        <f t="shared" si="351"/>
        <v>#N/A</v>
      </c>
      <c r="CE272" s="66">
        <f t="shared" si="351"/>
        <v>13.9</v>
      </c>
      <c r="CF272" s="66" t="e">
        <f t="shared" si="351"/>
        <v>#N/A</v>
      </c>
      <c r="CG272" s="66" t="e">
        <f t="shared" si="351"/>
        <v>#N/A</v>
      </c>
      <c r="CH272" s="66" t="e">
        <f t="shared" si="351"/>
        <v>#N/A</v>
      </c>
      <c r="CI272" s="66" t="e">
        <f t="shared" si="351"/>
        <v>#N/A</v>
      </c>
      <c r="CJ272" s="66" t="e">
        <f t="shared" si="351"/>
        <v>#N/A</v>
      </c>
      <c r="CK272" s="66" t="e">
        <f t="shared" si="352"/>
        <v>#N/A</v>
      </c>
      <c r="CL272" s="66">
        <f t="shared" si="352"/>
        <v>7.2</v>
      </c>
      <c r="CM272" s="66" t="e">
        <f t="shared" si="352"/>
        <v>#N/A</v>
      </c>
      <c r="CN272" s="66" t="e">
        <f t="shared" si="352"/>
        <v>#N/A</v>
      </c>
      <c r="CO272" s="66">
        <f t="shared" si="352"/>
        <v>9.8000000000000007</v>
      </c>
      <c r="CP272" s="66" t="e">
        <f t="shared" si="352"/>
        <v>#N/A</v>
      </c>
      <c r="CQ272" s="66" t="e">
        <f t="shared" si="352"/>
        <v>#N/A</v>
      </c>
      <c r="CR272" s="66" t="e">
        <f t="shared" si="352"/>
        <v>#N/A</v>
      </c>
      <c r="CS272" s="66" t="e">
        <f t="shared" si="352"/>
        <v>#N/A</v>
      </c>
      <c r="CT272" s="66">
        <f t="shared" si="352"/>
        <v>13.8</v>
      </c>
      <c r="CU272" s="66" t="e">
        <f t="shared" si="352"/>
        <v>#N/A</v>
      </c>
      <c r="CV272" s="66" t="e">
        <f t="shared" si="352"/>
        <v>#N/A</v>
      </c>
      <c r="CW272" s="66" t="e">
        <f t="shared" si="352"/>
        <v>#N/A</v>
      </c>
      <c r="CX272" s="66" t="e">
        <f t="shared" si="352"/>
        <v>#N/A</v>
      </c>
      <c r="CY272" s="66">
        <f t="shared" si="352"/>
        <v>11.4</v>
      </c>
      <c r="CZ272" s="66" t="e">
        <f>IF(#REF!="",NA(),#REF!)</f>
        <v>#REF!</v>
      </c>
      <c r="DA272" s="66" t="e">
        <f>IF(#REF!="",NA(),#REF!)</f>
        <v>#REF!</v>
      </c>
      <c r="DB272" s="66" t="e">
        <f>IF(#REF!="",NA(),#REF!)</f>
        <v>#REF!</v>
      </c>
      <c r="DC272" s="66" t="e">
        <f>IF(#REF!="",NA(),#REF!)</f>
        <v>#REF!</v>
      </c>
      <c r="DD272" s="66" t="e">
        <f>IF(#REF!="",NA(),#REF!)</f>
        <v>#REF!</v>
      </c>
      <c r="DE272" s="66" t="e">
        <f>IF(#REF!="",NA(),#REF!)</f>
        <v>#REF!</v>
      </c>
      <c r="DF272" s="66" t="e">
        <f>IF(#REF!="",NA(),#REF!)</f>
        <v>#REF!</v>
      </c>
      <c r="DG272" s="66" t="e">
        <f>IF(#REF!="",NA(),#REF!)</f>
        <v>#REF!</v>
      </c>
      <c r="DH272" s="66" t="e">
        <f>IF(#REF!="",NA(),#REF!)</f>
        <v>#REF!</v>
      </c>
      <c r="DI272" s="66" t="e">
        <f>IF(#REF!="",NA(),#REF!)</f>
        <v>#REF!</v>
      </c>
      <c r="DJ272" s="66" t="e">
        <f>IF(#REF!="",NA(),#REF!)</f>
        <v>#REF!</v>
      </c>
      <c r="DK272" s="66" t="e">
        <f>IF(#REF!="",NA(),#REF!)</f>
        <v>#REF!</v>
      </c>
      <c r="DL272" s="66" t="e">
        <f>IF(#REF!="",NA(),#REF!)</f>
        <v>#REF!</v>
      </c>
      <c r="DM272" s="66" t="e">
        <f>IF(#REF!="",NA(),#REF!)</f>
        <v>#REF!</v>
      </c>
      <c r="DN272" s="66" t="e">
        <f>IF(#REF!="",NA(),#REF!)</f>
        <v>#REF!</v>
      </c>
      <c r="DO272" s="66" t="e">
        <f>IF(#REF!="",NA(),#REF!)</f>
        <v>#REF!</v>
      </c>
      <c r="DP272" s="66" t="e">
        <f>IF(#REF!="",NA(),#REF!)</f>
        <v>#REF!</v>
      </c>
      <c r="DQ272" s="66" t="e">
        <f>IF(#REF!="",NA(),#REF!)</f>
        <v>#REF!</v>
      </c>
      <c r="DR272" s="66" t="e">
        <f>IF(#REF!="",NA(),#REF!)</f>
        <v>#REF!</v>
      </c>
      <c r="DS272" s="66" t="e">
        <f>IF(#REF!="",NA(),#REF!)</f>
        <v>#REF!</v>
      </c>
      <c r="DT272" s="66" t="e">
        <f>IF(#REF!="",NA(),#REF!)</f>
        <v>#REF!</v>
      </c>
      <c r="DU272" s="66" t="e">
        <f>IF(#REF!="",NA(),#REF!)</f>
        <v>#REF!</v>
      </c>
      <c r="DV272" s="66" t="e">
        <f>IF(#REF!="",NA(),#REF!)</f>
        <v>#REF!</v>
      </c>
      <c r="DW272" s="66" t="e">
        <f>IF(#REF!="",NA(),#REF!)</f>
        <v>#REF!</v>
      </c>
      <c r="DX272" s="67" t="e">
        <f>IF(#REF!="",NA(),#REF!)</f>
        <v>#REF!</v>
      </c>
      <c r="DY272" s="304"/>
      <c r="DZ272" s="324"/>
      <c r="EA272" s="68"/>
      <c r="EB272" s="58" t="s">
        <v>69</v>
      </c>
      <c r="EC272" s="310"/>
      <c r="ED272" s="312"/>
      <c r="EE272" s="313"/>
      <c r="EF272" s="313"/>
      <c r="EG272" s="313"/>
      <c r="EH272" s="313"/>
      <c r="EI272" s="313"/>
      <c r="EJ272" s="53" t="str">
        <f t="shared" si="324"/>
        <v/>
      </c>
      <c r="EK272" s="53" t="str">
        <f t="shared" si="324"/>
        <v/>
      </c>
      <c r="EL272" s="70" t="str">
        <f t="shared" si="324"/>
        <v/>
      </c>
      <c r="EM272" t="str">
        <f t="shared" si="324"/>
        <v/>
      </c>
      <c r="EN272" t="str">
        <f t="shared" si="324"/>
        <v/>
      </c>
      <c r="EO272">
        <f t="shared" si="324"/>
        <v>8.5</v>
      </c>
      <c r="EP272" t="str">
        <f t="shared" si="324"/>
        <v/>
      </c>
      <c r="EQ272" t="str">
        <f t="shared" si="324"/>
        <v/>
      </c>
      <c r="ER272" t="str">
        <f t="shared" si="324"/>
        <v/>
      </c>
      <c r="ES272" t="str">
        <f t="shared" si="324"/>
        <v/>
      </c>
      <c r="ET272" t="str">
        <f t="shared" si="347"/>
        <v/>
      </c>
      <c r="EU272" t="str">
        <f t="shared" si="347"/>
        <v/>
      </c>
      <c r="EV272">
        <f t="shared" si="347"/>
        <v>5.3</v>
      </c>
      <c r="EW272" t="str">
        <f t="shared" si="347"/>
        <v/>
      </c>
      <c r="EX272" t="str">
        <f t="shared" si="347"/>
        <v/>
      </c>
      <c r="EY272" t="str">
        <f t="shared" si="347"/>
        <v/>
      </c>
      <c r="EZ272" t="str">
        <f t="shared" si="347"/>
        <v/>
      </c>
      <c r="FA272" t="str">
        <f t="shared" si="347"/>
        <v/>
      </c>
      <c r="FB272" t="str">
        <f t="shared" si="347"/>
        <v/>
      </c>
      <c r="FC272">
        <f t="shared" si="347"/>
        <v>10.5</v>
      </c>
      <c r="FD272" t="str">
        <f t="shared" si="326"/>
        <v/>
      </c>
      <c r="FE272">
        <f t="shared" si="326"/>
        <v>10</v>
      </c>
      <c r="FF272" t="str">
        <f t="shared" si="326"/>
        <v/>
      </c>
      <c r="FG272">
        <f t="shared" si="336"/>
        <v>15.8</v>
      </c>
      <c r="FH272" t="str">
        <f t="shared" si="336"/>
        <v/>
      </c>
      <c r="FI272" t="str">
        <f t="shared" si="336"/>
        <v/>
      </c>
      <c r="FJ272">
        <f t="shared" si="336"/>
        <v>13.9</v>
      </c>
      <c r="FK272" t="str">
        <f t="shared" si="336"/>
        <v/>
      </c>
      <c r="FL272" t="str">
        <f t="shared" si="336"/>
        <v/>
      </c>
      <c r="FM272" t="str">
        <f t="shared" si="336"/>
        <v/>
      </c>
      <c r="FN272" t="str">
        <f t="shared" si="336"/>
        <v/>
      </c>
      <c r="FO272" t="str">
        <f t="shared" si="336"/>
        <v/>
      </c>
      <c r="FP272" t="str">
        <f t="shared" si="336"/>
        <v/>
      </c>
      <c r="FQ272">
        <f t="shared" si="336"/>
        <v>7.2</v>
      </c>
      <c r="FR272" t="str">
        <f t="shared" si="336"/>
        <v/>
      </c>
      <c r="FS272" t="str">
        <f t="shared" si="336"/>
        <v/>
      </c>
      <c r="FT272">
        <f t="shared" si="336"/>
        <v>9.8000000000000007</v>
      </c>
      <c r="FU272" t="str">
        <f t="shared" si="336"/>
        <v/>
      </c>
      <c r="FV272" t="str">
        <f t="shared" si="336"/>
        <v/>
      </c>
      <c r="FW272" t="str">
        <f t="shared" si="337"/>
        <v/>
      </c>
      <c r="FX272" t="str">
        <f t="shared" si="337"/>
        <v/>
      </c>
      <c r="FY272">
        <f t="shared" si="337"/>
        <v>13.8</v>
      </c>
      <c r="FZ272" t="str">
        <f t="shared" si="337"/>
        <v/>
      </c>
      <c r="GA272" t="str">
        <f t="shared" si="337"/>
        <v/>
      </c>
      <c r="GB272" t="str">
        <f t="shared" si="335"/>
        <v/>
      </c>
      <c r="GC272" t="str">
        <f t="shared" si="335"/>
        <v/>
      </c>
      <c r="GD272">
        <f t="shared" si="335"/>
        <v>11.4</v>
      </c>
      <c r="GE272" t="str">
        <f t="shared" si="325"/>
        <v/>
      </c>
      <c r="GF272" t="str">
        <f t="shared" si="325"/>
        <v/>
      </c>
      <c r="GG272" t="str">
        <f t="shared" si="325"/>
        <v/>
      </c>
      <c r="GH272" t="str">
        <f t="shared" si="325"/>
        <v/>
      </c>
      <c r="GI272" t="str">
        <f t="shared" si="338"/>
        <v/>
      </c>
      <c r="GJ272" t="str">
        <f t="shared" si="338"/>
        <v/>
      </c>
      <c r="GK272" t="str">
        <f t="shared" si="338"/>
        <v/>
      </c>
      <c r="GL272" t="str">
        <f t="shared" si="338"/>
        <v/>
      </c>
      <c r="GM272" t="str">
        <f t="shared" si="338"/>
        <v/>
      </c>
      <c r="GN272" t="str">
        <f t="shared" si="338"/>
        <v/>
      </c>
      <c r="GO272" t="str">
        <f t="shared" si="338"/>
        <v/>
      </c>
      <c r="GP272" t="str">
        <f t="shared" si="338"/>
        <v/>
      </c>
      <c r="GQ272" t="str">
        <f t="shared" si="338"/>
        <v/>
      </c>
      <c r="GR272" t="str">
        <f t="shared" si="338"/>
        <v/>
      </c>
      <c r="GS272" t="str">
        <f t="shared" si="333"/>
        <v/>
      </c>
      <c r="GT272" t="str">
        <f t="shared" si="333"/>
        <v/>
      </c>
      <c r="GU272" t="str">
        <f t="shared" si="333"/>
        <v/>
      </c>
      <c r="GV272" t="str">
        <f t="shared" si="333"/>
        <v/>
      </c>
      <c r="GW272" t="str">
        <f t="shared" si="333"/>
        <v/>
      </c>
      <c r="GX272" t="str">
        <f t="shared" si="333"/>
        <v/>
      </c>
      <c r="GY272" t="str">
        <f t="shared" si="334"/>
        <v/>
      </c>
      <c r="GZ272" t="str">
        <f t="shared" si="334"/>
        <v/>
      </c>
      <c r="HA272" t="str">
        <f t="shared" si="334"/>
        <v/>
      </c>
      <c r="HB272" t="str">
        <f t="shared" si="334"/>
        <v/>
      </c>
      <c r="HC272" s="71" t="str">
        <f t="shared" si="334"/>
        <v/>
      </c>
      <c r="HD272" s="313"/>
      <c r="HE272" s="313"/>
      <c r="HF272" s="313"/>
      <c r="HG272" s="313"/>
      <c r="HH272" s="313"/>
      <c r="HI272" s="316"/>
      <c r="HM272" s="70"/>
      <c r="KC272" s="71"/>
      <c r="KE272" s="326"/>
      <c r="KF272" s="72"/>
      <c r="KG272" s="72"/>
      <c r="KH272" s="73"/>
      <c r="KI272" s="74"/>
      <c r="KJ272" s="74"/>
      <c r="KK272" s="74"/>
      <c r="KL272" s="74"/>
      <c r="KM272" s="74"/>
      <c r="KN272" s="74"/>
      <c r="KO272" s="74"/>
      <c r="KP272" s="74"/>
      <c r="KQ272" s="74"/>
      <c r="KR272" s="74"/>
      <c r="KS272" s="74"/>
      <c r="KT272" s="74"/>
      <c r="KU272" s="74"/>
      <c r="KV272" s="74"/>
      <c r="KW272" s="74"/>
      <c r="KX272" s="74"/>
      <c r="KY272" s="74"/>
      <c r="KZ272" s="74"/>
      <c r="LA272" s="74"/>
      <c r="LB272" s="74"/>
      <c r="LC272" s="74"/>
      <c r="LD272" s="74"/>
      <c r="LE272" s="74"/>
      <c r="LF272" s="74"/>
      <c r="LG272" s="74"/>
      <c r="LH272" s="74"/>
      <c r="LI272" s="74"/>
      <c r="LJ272" s="74"/>
      <c r="LK272" s="74"/>
      <c r="LL272" s="74"/>
      <c r="LM272" s="74"/>
      <c r="LN272" s="74"/>
      <c r="LO272" s="74"/>
      <c r="LP272" s="74"/>
      <c r="LQ272" s="74"/>
      <c r="LR272" s="74"/>
      <c r="LS272" s="74"/>
      <c r="LT272" s="74"/>
      <c r="LU272" s="74"/>
      <c r="LV272" s="74"/>
      <c r="LW272" s="74"/>
      <c r="LX272" s="74"/>
      <c r="LY272" s="74"/>
      <c r="LZ272" s="74"/>
    </row>
    <row r="273" spans="1:434" ht="17" thickBot="1">
      <c r="A273" s="319"/>
      <c r="B273" s="321"/>
      <c r="C273" s="307"/>
      <c r="D273" s="307"/>
      <c r="E273" s="58" t="s">
        <v>70</v>
      </c>
      <c r="F273" s="310"/>
      <c r="G273" s="99"/>
      <c r="H273" s="99"/>
      <c r="I273" s="59"/>
      <c r="J273" s="60"/>
      <c r="K273" s="61"/>
      <c r="L273" s="60">
        <v>15.6</v>
      </c>
      <c r="M273" s="61"/>
      <c r="N273" s="60"/>
      <c r="O273" s="61"/>
      <c r="P273" s="61"/>
      <c r="Q273" s="61"/>
      <c r="R273" s="61"/>
      <c r="S273" s="60">
        <v>11.2</v>
      </c>
      <c r="T273" s="60"/>
      <c r="U273" s="60"/>
      <c r="V273" s="61"/>
      <c r="W273" s="61"/>
      <c r="X273" s="61"/>
      <c r="Y273" s="60"/>
      <c r="Z273" s="60">
        <v>5.9</v>
      </c>
      <c r="AA273" s="61"/>
      <c r="AB273" s="60">
        <v>5.9</v>
      </c>
      <c r="AC273" s="61"/>
      <c r="AD273" s="60">
        <v>4.2</v>
      </c>
      <c r="AE273" s="60"/>
      <c r="AF273" s="61"/>
      <c r="AG273" s="60">
        <v>3.4</v>
      </c>
      <c r="AH273" s="61"/>
      <c r="AI273" s="61"/>
      <c r="AJ273" s="60"/>
      <c r="AK273" s="62"/>
      <c r="AL273" s="62"/>
      <c r="AM273" s="62"/>
      <c r="AN273" s="63">
        <v>10.4</v>
      </c>
      <c r="AO273" s="62"/>
      <c r="AP273" s="62"/>
      <c r="AQ273" s="63">
        <v>8.6999999999999993</v>
      </c>
      <c r="AR273" s="62"/>
      <c r="AS273" s="62"/>
      <c r="AT273" s="62"/>
      <c r="AU273" s="62"/>
      <c r="AV273" s="63">
        <v>6.2</v>
      </c>
      <c r="AW273" s="62"/>
      <c r="AX273" s="62"/>
      <c r="AY273" s="63"/>
      <c r="AZ273" s="63"/>
      <c r="BA273" s="64">
        <v>10.5</v>
      </c>
      <c r="BC273" s="319"/>
      <c r="BD273">
        <v>0</v>
      </c>
      <c r="BE273" s="65" t="e">
        <f t="shared" si="350"/>
        <v>#N/A</v>
      </c>
      <c r="BF273" s="65" t="e">
        <f t="shared" si="350"/>
        <v>#N/A</v>
      </c>
      <c r="BG273" s="65" t="e">
        <f t="shared" si="350"/>
        <v>#N/A</v>
      </c>
      <c r="BH273" s="66" t="e">
        <f t="shared" si="350"/>
        <v>#N/A</v>
      </c>
      <c r="BI273" s="66" t="e">
        <f t="shared" si="350"/>
        <v>#N/A</v>
      </c>
      <c r="BJ273" s="66">
        <f t="shared" si="350"/>
        <v>15.6</v>
      </c>
      <c r="BK273" s="66" t="e">
        <f t="shared" si="350"/>
        <v>#N/A</v>
      </c>
      <c r="BL273" s="66" t="e">
        <f t="shared" si="350"/>
        <v>#N/A</v>
      </c>
      <c r="BM273" s="66" t="e">
        <f t="shared" si="350"/>
        <v>#N/A</v>
      </c>
      <c r="BN273" s="66" t="e">
        <f t="shared" si="350"/>
        <v>#N/A</v>
      </c>
      <c r="BO273" s="66" t="e">
        <f t="shared" si="350"/>
        <v>#N/A</v>
      </c>
      <c r="BP273" s="66" t="e">
        <f t="shared" si="350"/>
        <v>#N/A</v>
      </c>
      <c r="BQ273" s="66">
        <f t="shared" si="350"/>
        <v>11.2</v>
      </c>
      <c r="BR273" s="66" t="e">
        <f t="shared" si="350"/>
        <v>#N/A</v>
      </c>
      <c r="BS273" s="66" t="e">
        <f t="shared" si="350"/>
        <v>#N/A</v>
      </c>
      <c r="BT273" s="66" t="e">
        <f t="shared" si="350"/>
        <v>#N/A</v>
      </c>
      <c r="BU273" s="66" t="e">
        <f t="shared" si="351"/>
        <v>#N/A</v>
      </c>
      <c r="BV273" s="66" t="e">
        <f t="shared" si="351"/>
        <v>#N/A</v>
      </c>
      <c r="BW273" s="66" t="e">
        <f t="shared" si="351"/>
        <v>#N/A</v>
      </c>
      <c r="BX273" s="66">
        <f t="shared" si="351"/>
        <v>5.9</v>
      </c>
      <c r="BY273" s="66" t="e">
        <f t="shared" si="351"/>
        <v>#N/A</v>
      </c>
      <c r="BZ273" s="66">
        <f t="shared" si="351"/>
        <v>5.9</v>
      </c>
      <c r="CA273" s="66" t="e">
        <f t="shared" si="351"/>
        <v>#N/A</v>
      </c>
      <c r="CB273" s="66">
        <f t="shared" si="351"/>
        <v>4.2</v>
      </c>
      <c r="CC273" s="66" t="e">
        <f t="shared" si="351"/>
        <v>#N/A</v>
      </c>
      <c r="CD273" s="66" t="e">
        <f t="shared" si="351"/>
        <v>#N/A</v>
      </c>
      <c r="CE273" s="66">
        <f t="shared" si="351"/>
        <v>3.4</v>
      </c>
      <c r="CF273" s="66" t="e">
        <f t="shared" si="351"/>
        <v>#N/A</v>
      </c>
      <c r="CG273" s="66" t="e">
        <f t="shared" si="351"/>
        <v>#N/A</v>
      </c>
      <c r="CH273" s="66" t="e">
        <f t="shared" si="351"/>
        <v>#N/A</v>
      </c>
      <c r="CI273" s="66" t="e">
        <f t="shared" si="351"/>
        <v>#N/A</v>
      </c>
      <c r="CJ273" s="66" t="e">
        <f t="shared" si="351"/>
        <v>#N/A</v>
      </c>
      <c r="CK273" s="66" t="e">
        <f t="shared" si="352"/>
        <v>#N/A</v>
      </c>
      <c r="CL273" s="66">
        <f t="shared" si="352"/>
        <v>10.4</v>
      </c>
      <c r="CM273" s="66" t="e">
        <f t="shared" si="352"/>
        <v>#N/A</v>
      </c>
      <c r="CN273" s="66" t="e">
        <f t="shared" si="352"/>
        <v>#N/A</v>
      </c>
      <c r="CO273" s="66">
        <f t="shared" si="352"/>
        <v>8.6999999999999993</v>
      </c>
      <c r="CP273" s="66" t="e">
        <f t="shared" si="352"/>
        <v>#N/A</v>
      </c>
      <c r="CQ273" s="66" t="e">
        <f t="shared" si="352"/>
        <v>#N/A</v>
      </c>
      <c r="CR273" s="66" t="e">
        <f t="shared" si="352"/>
        <v>#N/A</v>
      </c>
      <c r="CS273" s="66" t="e">
        <f t="shared" si="352"/>
        <v>#N/A</v>
      </c>
      <c r="CT273" s="66">
        <f t="shared" si="352"/>
        <v>6.2</v>
      </c>
      <c r="CU273" s="66" t="e">
        <f t="shared" si="352"/>
        <v>#N/A</v>
      </c>
      <c r="CV273" s="66" t="e">
        <f t="shared" si="352"/>
        <v>#N/A</v>
      </c>
      <c r="CW273" s="66" t="e">
        <f t="shared" si="352"/>
        <v>#N/A</v>
      </c>
      <c r="CX273" s="66" t="e">
        <f t="shared" si="352"/>
        <v>#N/A</v>
      </c>
      <c r="CY273" s="66">
        <f t="shared" si="352"/>
        <v>10.5</v>
      </c>
      <c r="CZ273" s="66" t="e">
        <f>IF(#REF!="",NA(),#REF!)</f>
        <v>#REF!</v>
      </c>
      <c r="DA273" s="66" t="e">
        <f>IF(#REF!="",NA(),#REF!)</f>
        <v>#REF!</v>
      </c>
      <c r="DB273" s="66" t="e">
        <f>IF(#REF!="",NA(),#REF!)</f>
        <v>#REF!</v>
      </c>
      <c r="DC273" s="66" t="e">
        <f>IF(#REF!="",NA(),#REF!)</f>
        <v>#REF!</v>
      </c>
      <c r="DD273" s="66" t="e">
        <f>IF(#REF!="",NA(),#REF!)</f>
        <v>#REF!</v>
      </c>
      <c r="DE273" s="66" t="e">
        <f>IF(#REF!="",NA(),#REF!)</f>
        <v>#REF!</v>
      </c>
      <c r="DF273" s="66" t="e">
        <f>IF(#REF!="",NA(),#REF!)</f>
        <v>#REF!</v>
      </c>
      <c r="DG273" s="66" t="e">
        <f>IF(#REF!="",NA(),#REF!)</f>
        <v>#REF!</v>
      </c>
      <c r="DH273" s="66" t="e">
        <f>IF(#REF!="",NA(),#REF!)</f>
        <v>#REF!</v>
      </c>
      <c r="DI273" s="66" t="e">
        <f>IF(#REF!="",NA(),#REF!)</f>
        <v>#REF!</v>
      </c>
      <c r="DJ273" s="66" t="e">
        <f>IF(#REF!="",NA(),#REF!)</f>
        <v>#REF!</v>
      </c>
      <c r="DK273" s="66" t="e">
        <f>IF(#REF!="",NA(),#REF!)</f>
        <v>#REF!</v>
      </c>
      <c r="DL273" s="66" t="e">
        <f>IF(#REF!="",NA(),#REF!)</f>
        <v>#REF!</v>
      </c>
      <c r="DM273" s="66" t="e">
        <f>IF(#REF!="",NA(),#REF!)</f>
        <v>#REF!</v>
      </c>
      <c r="DN273" s="66" t="e">
        <f>IF(#REF!="",NA(),#REF!)</f>
        <v>#REF!</v>
      </c>
      <c r="DO273" s="66" t="e">
        <f>IF(#REF!="",NA(),#REF!)</f>
        <v>#REF!</v>
      </c>
      <c r="DP273" s="66" t="e">
        <f>IF(#REF!="",NA(),#REF!)</f>
        <v>#REF!</v>
      </c>
      <c r="DQ273" s="66" t="e">
        <f>IF(#REF!="",NA(),#REF!)</f>
        <v>#REF!</v>
      </c>
      <c r="DR273" s="66" t="e">
        <f>IF(#REF!="",NA(),#REF!)</f>
        <v>#REF!</v>
      </c>
      <c r="DS273" s="66" t="e">
        <f>IF(#REF!="",NA(),#REF!)</f>
        <v>#REF!</v>
      </c>
      <c r="DT273" s="66" t="e">
        <f>IF(#REF!="",NA(),#REF!)</f>
        <v>#REF!</v>
      </c>
      <c r="DU273" s="66" t="e">
        <f>IF(#REF!="",NA(),#REF!)</f>
        <v>#REF!</v>
      </c>
      <c r="DV273" s="66" t="e">
        <f>IF(#REF!="",NA(),#REF!)</f>
        <v>#REF!</v>
      </c>
      <c r="DW273" s="66" t="e">
        <f>IF(#REF!="",NA(),#REF!)</f>
        <v>#REF!</v>
      </c>
      <c r="DX273" s="67" t="e">
        <f>IF(#REF!="",NA(),#REF!)</f>
        <v>#REF!</v>
      </c>
      <c r="DY273" s="304"/>
      <c r="DZ273" s="324"/>
      <c r="EA273" s="68"/>
      <c r="EB273" s="58" t="s">
        <v>70</v>
      </c>
      <c r="EC273" s="310"/>
      <c r="ED273" s="312"/>
      <c r="EE273" s="313"/>
      <c r="EF273" s="313"/>
      <c r="EG273" s="313"/>
      <c r="EH273" s="313"/>
      <c r="EI273" s="313"/>
      <c r="EJ273" s="53" t="str">
        <f t="shared" si="324"/>
        <v/>
      </c>
      <c r="EK273" s="53" t="str">
        <f t="shared" si="324"/>
        <v/>
      </c>
      <c r="EL273" s="70" t="str">
        <f t="shared" si="324"/>
        <v/>
      </c>
      <c r="EM273" t="str">
        <f t="shared" si="324"/>
        <v/>
      </c>
      <c r="EN273" t="str">
        <f t="shared" si="324"/>
        <v/>
      </c>
      <c r="EO273">
        <f t="shared" si="324"/>
        <v>15.6</v>
      </c>
      <c r="EP273" t="str">
        <f t="shared" si="324"/>
        <v/>
      </c>
      <c r="EQ273" t="str">
        <f t="shared" si="324"/>
        <v/>
      </c>
      <c r="ER273" t="str">
        <f t="shared" si="324"/>
        <v/>
      </c>
      <c r="ES273" t="str">
        <f t="shared" si="324"/>
        <v/>
      </c>
      <c r="ET273" t="str">
        <f t="shared" si="347"/>
        <v/>
      </c>
      <c r="EU273" t="str">
        <f t="shared" si="347"/>
        <v/>
      </c>
      <c r="EV273">
        <f t="shared" si="347"/>
        <v>11.2</v>
      </c>
      <c r="EW273" t="str">
        <f t="shared" si="347"/>
        <v/>
      </c>
      <c r="EX273" t="str">
        <f t="shared" si="347"/>
        <v/>
      </c>
      <c r="EY273" t="str">
        <f t="shared" si="347"/>
        <v/>
      </c>
      <c r="EZ273" t="str">
        <f t="shared" si="347"/>
        <v/>
      </c>
      <c r="FA273" t="str">
        <f t="shared" si="347"/>
        <v/>
      </c>
      <c r="FB273" t="str">
        <f t="shared" si="347"/>
        <v/>
      </c>
      <c r="FC273">
        <f t="shared" si="347"/>
        <v>5.9</v>
      </c>
      <c r="FD273" t="str">
        <f t="shared" si="326"/>
        <v/>
      </c>
      <c r="FE273">
        <f t="shared" si="326"/>
        <v>5.9</v>
      </c>
      <c r="FF273" t="str">
        <f t="shared" si="326"/>
        <v/>
      </c>
      <c r="FG273">
        <f t="shared" si="336"/>
        <v>4.2</v>
      </c>
      <c r="FH273" t="str">
        <f t="shared" si="336"/>
        <v/>
      </c>
      <c r="FI273" t="str">
        <f t="shared" si="336"/>
        <v/>
      </c>
      <c r="FJ273">
        <f t="shared" si="336"/>
        <v>3.4</v>
      </c>
      <c r="FK273" t="str">
        <f t="shared" si="336"/>
        <v/>
      </c>
      <c r="FL273" t="str">
        <f t="shared" si="336"/>
        <v/>
      </c>
      <c r="FM273" t="str">
        <f t="shared" si="336"/>
        <v/>
      </c>
      <c r="FN273" t="str">
        <f t="shared" si="336"/>
        <v/>
      </c>
      <c r="FO273" t="str">
        <f t="shared" si="336"/>
        <v/>
      </c>
      <c r="FP273" t="str">
        <f t="shared" si="336"/>
        <v/>
      </c>
      <c r="FQ273">
        <f t="shared" si="336"/>
        <v>10.4</v>
      </c>
      <c r="FR273" t="str">
        <f t="shared" si="336"/>
        <v/>
      </c>
      <c r="FS273" t="str">
        <f t="shared" si="336"/>
        <v/>
      </c>
      <c r="FT273">
        <f t="shared" si="336"/>
        <v>8.6999999999999993</v>
      </c>
      <c r="FU273" t="str">
        <f t="shared" si="336"/>
        <v/>
      </c>
      <c r="FV273" t="str">
        <f t="shared" si="336"/>
        <v/>
      </c>
      <c r="FW273" t="str">
        <f t="shared" si="337"/>
        <v/>
      </c>
      <c r="FX273" t="str">
        <f t="shared" si="337"/>
        <v/>
      </c>
      <c r="FY273">
        <f t="shared" si="337"/>
        <v>6.2</v>
      </c>
      <c r="FZ273" t="str">
        <f t="shared" si="337"/>
        <v/>
      </c>
      <c r="GA273" t="str">
        <f t="shared" si="337"/>
        <v/>
      </c>
      <c r="GB273" t="str">
        <f t="shared" si="335"/>
        <v/>
      </c>
      <c r="GC273" t="str">
        <f t="shared" si="335"/>
        <v/>
      </c>
      <c r="GD273">
        <f t="shared" si="335"/>
        <v>10.5</v>
      </c>
      <c r="GE273" t="str">
        <f t="shared" si="325"/>
        <v/>
      </c>
      <c r="GF273" t="str">
        <f t="shared" si="325"/>
        <v/>
      </c>
      <c r="GG273" t="str">
        <f t="shared" si="325"/>
        <v/>
      </c>
      <c r="GH273" t="str">
        <f t="shared" si="325"/>
        <v/>
      </c>
      <c r="GI273" t="str">
        <f t="shared" si="338"/>
        <v/>
      </c>
      <c r="GJ273" t="str">
        <f t="shared" si="338"/>
        <v/>
      </c>
      <c r="GK273" t="str">
        <f t="shared" si="338"/>
        <v/>
      </c>
      <c r="GL273" t="str">
        <f t="shared" si="338"/>
        <v/>
      </c>
      <c r="GM273" t="str">
        <f t="shared" si="338"/>
        <v/>
      </c>
      <c r="GN273" t="str">
        <f t="shared" si="338"/>
        <v/>
      </c>
      <c r="GO273" t="str">
        <f t="shared" si="338"/>
        <v/>
      </c>
      <c r="GP273" t="str">
        <f t="shared" si="338"/>
        <v/>
      </c>
      <c r="GQ273" t="str">
        <f t="shared" si="338"/>
        <v/>
      </c>
      <c r="GR273" t="str">
        <f t="shared" si="338"/>
        <v/>
      </c>
      <c r="GS273" t="str">
        <f t="shared" si="333"/>
        <v/>
      </c>
      <c r="GT273" t="str">
        <f t="shared" si="333"/>
        <v/>
      </c>
      <c r="GU273" t="str">
        <f t="shared" si="333"/>
        <v/>
      </c>
      <c r="GV273" t="str">
        <f t="shared" si="333"/>
        <v/>
      </c>
      <c r="GW273" t="str">
        <f t="shared" si="333"/>
        <v/>
      </c>
      <c r="GX273" t="str">
        <f t="shared" si="333"/>
        <v/>
      </c>
      <c r="GY273" t="str">
        <f t="shared" si="334"/>
        <v/>
      </c>
      <c r="GZ273" t="str">
        <f t="shared" si="334"/>
        <v/>
      </c>
      <c r="HA273" t="str">
        <f t="shared" si="334"/>
        <v/>
      </c>
      <c r="HB273" t="str">
        <f t="shared" si="334"/>
        <v/>
      </c>
      <c r="HC273" s="71" t="str">
        <f t="shared" si="334"/>
        <v/>
      </c>
      <c r="HD273" s="313"/>
      <c r="HE273" s="313"/>
      <c r="HF273" s="313"/>
      <c r="HG273" s="313"/>
      <c r="HH273" s="313"/>
      <c r="HI273" s="316"/>
      <c r="HM273" s="70"/>
      <c r="KC273" s="71"/>
      <c r="KE273" s="326"/>
      <c r="KF273" s="72"/>
      <c r="KG273" s="72"/>
      <c r="KH273" s="73"/>
      <c r="KI273" s="74"/>
      <c r="KJ273" s="74"/>
      <c r="KK273" s="74"/>
      <c r="KL273" s="74"/>
      <c r="KM273" s="74"/>
      <c r="KN273" s="74"/>
      <c r="KO273" s="74"/>
      <c r="KP273" s="74"/>
      <c r="KQ273" s="74"/>
      <c r="KR273" s="74"/>
      <c r="KS273" s="74"/>
      <c r="KT273" s="74"/>
      <c r="KU273" s="74"/>
      <c r="KV273" s="74"/>
      <c r="KW273" s="74"/>
      <c r="KX273" s="74"/>
      <c r="KY273" s="74"/>
      <c r="KZ273" s="74"/>
      <c r="LA273" s="74"/>
      <c r="LB273" s="74"/>
      <c r="LC273" s="74"/>
      <c r="LD273" s="74"/>
      <c r="LE273" s="74"/>
      <c r="LF273" s="74"/>
      <c r="LG273" s="74"/>
      <c r="LH273" s="74"/>
      <c r="LI273" s="74"/>
      <c r="LJ273" s="74"/>
      <c r="LK273" s="74"/>
      <c r="LL273" s="74"/>
      <c r="LM273" s="74"/>
      <c r="LN273" s="74"/>
      <c r="LO273" s="74"/>
      <c r="LP273" s="74"/>
      <c r="LQ273" s="74"/>
      <c r="LR273" s="74"/>
      <c r="LS273" s="74"/>
      <c r="LT273" s="74"/>
      <c r="LU273" s="74"/>
      <c r="LV273" s="74"/>
      <c r="LW273" s="74"/>
      <c r="LX273" s="74"/>
      <c r="LY273" s="74"/>
      <c r="LZ273" s="74"/>
    </row>
    <row r="274" spans="1:434" ht="17" thickBot="1">
      <c r="A274" s="319"/>
      <c r="B274" s="321"/>
      <c r="C274" s="308"/>
      <c r="D274" s="308"/>
      <c r="E274" s="94" t="s">
        <v>3</v>
      </c>
      <c r="F274" s="311"/>
      <c r="G274" s="100"/>
      <c r="H274" s="100"/>
      <c r="I274" s="95"/>
      <c r="J274" s="79"/>
      <c r="K274" s="80"/>
      <c r="L274" s="79">
        <v>68.2</v>
      </c>
      <c r="M274" s="80"/>
      <c r="N274" s="79"/>
      <c r="O274" s="80"/>
      <c r="P274" s="80"/>
      <c r="Q274" s="80"/>
      <c r="R274" s="80"/>
      <c r="S274" s="79">
        <v>67.8</v>
      </c>
      <c r="T274" s="79"/>
      <c r="U274" s="79"/>
      <c r="V274" s="80"/>
      <c r="W274" s="80"/>
      <c r="X274" s="80"/>
      <c r="Y274" s="79"/>
      <c r="Z274" s="79">
        <v>53.6</v>
      </c>
      <c r="AA274" s="80"/>
      <c r="AB274" s="79">
        <v>55.199999999999996</v>
      </c>
      <c r="AC274" s="80"/>
      <c r="AD274" s="79">
        <v>41.5</v>
      </c>
      <c r="AE274" s="79"/>
      <c r="AF274" s="80"/>
      <c r="AG274" s="79">
        <v>26.4</v>
      </c>
      <c r="AH274" s="80"/>
      <c r="AI274" s="80"/>
      <c r="AJ274" s="79"/>
      <c r="AK274" s="96"/>
      <c r="AL274" s="96"/>
      <c r="AM274" s="96"/>
      <c r="AN274" s="97">
        <v>8.3000000000000007</v>
      </c>
      <c r="AO274" s="96"/>
      <c r="AP274" s="96"/>
      <c r="AQ274" s="97">
        <v>28.6</v>
      </c>
      <c r="AR274" s="96"/>
      <c r="AS274" s="96"/>
      <c r="AT274" s="96"/>
      <c r="AU274" s="96"/>
      <c r="AV274" s="97">
        <v>39</v>
      </c>
      <c r="AW274" s="96"/>
      <c r="AX274" s="96"/>
      <c r="AY274" s="97"/>
      <c r="AZ274" s="97"/>
      <c r="BA274" s="98">
        <v>46.6</v>
      </c>
      <c r="BC274" s="319"/>
      <c r="BD274">
        <v>0</v>
      </c>
      <c r="BE274" s="84" t="e">
        <f t="shared" si="350"/>
        <v>#N/A</v>
      </c>
      <c r="BF274" s="84" t="e">
        <f t="shared" si="350"/>
        <v>#N/A</v>
      </c>
      <c r="BG274" s="84" t="e">
        <f t="shared" si="350"/>
        <v>#N/A</v>
      </c>
      <c r="BH274" s="85" t="e">
        <f t="shared" si="350"/>
        <v>#N/A</v>
      </c>
      <c r="BI274" s="85" t="e">
        <f t="shared" si="350"/>
        <v>#N/A</v>
      </c>
      <c r="BJ274" s="85">
        <f t="shared" si="350"/>
        <v>68.2</v>
      </c>
      <c r="BK274" s="85" t="e">
        <f t="shared" si="350"/>
        <v>#N/A</v>
      </c>
      <c r="BL274" s="85" t="e">
        <f t="shared" si="350"/>
        <v>#N/A</v>
      </c>
      <c r="BM274" s="85" t="e">
        <f t="shared" si="350"/>
        <v>#N/A</v>
      </c>
      <c r="BN274" s="85" t="e">
        <f t="shared" si="350"/>
        <v>#N/A</v>
      </c>
      <c r="BO274" s="85" t="e">
        <f t="shared" si="350"/>
        <v>#N/A</v>
      </c>
      <c r="BP274" s="85" t="e">
        <f t="shared" si="350"/>
        <v>#N/A</v>
      </c>
      <c r="BQ274" s="85">
        <f t="shared" si="350"/>
        <v>67.8</v>
      </c>
      <c r="BR274" s="85" t="e">
        <f t="shared" si="350"/>
        <v>#N/A</v>
      </c>
      <c r="BS274" s="85" t="e">
        <f t="shared" si="350"/>
        <v>#N/A</v>
      </c>
      <c r="BT274" s="85" t="e">
        <f t="shared" si="350"/>
        <v>#N/A</v>
      </c>
      <c r="BU274" s="85" t="e">
        <f t="shared" si="351"/>
        <v>#N/A</v>
      </c>
      <c r="BV274" s="85" t="e">
        <f t="shared" si="351"/>
        <v>#N/A</v>
      </c>
      <c r="BW274" s="85" t="e">
        <f t="shared" si="351"/>
        <v>#N/A</v>
      </c>
      <c r="BX274" s="85">
        <f t="shared" si="351"/>
        <v>53.6</v>
      </c>
      <c r="BY274" s="85" t="e">
        <f t="shared" si="351"/>
        <v>#N/A</v>
      </c>
      <c r="BZ274" s="85">
        <f t="shared" si="351"/>
        <v>55.199999999999996</v>
      </c>
      <c r="CA274" s="85" t="e">
        <f t="shared" si="351"/>
        <v>#N/A</v>
      </c>
      <c r="CB274" s="85">
        <f t="shared" si="351"/>
        <v>41.5</v>
      </c>
      <c r="CC274" s="85" t="e">
        <f t="shared" si="351"/>
        <v>#N/A</v>
      </c>
      <c r="CD274" s="85" t="e">
        <f t="shared" si="351"/>
        <v>#N/A</v>
      </c>
      <c r="CE274" s="85">
        <f t="shared" si="351"/>
        <v>26.4</v>
      </c>
      <c r="CF274" s="85" t="e">
        <f t="shared" si="351"/>
        <v>#N/A</v>
      </c>
      <c r="CG274" s="85" t="e">
        <f t="shared" si="351"/>
        <v>#N/A</v>
      </c>
      <c r="CH274" s="85" t="e">
        <f t="shared" si="351"/>
        <v>#N/A</v>
      </c>
      <c r="CI274" s="85" t="e">
        <f t="shared" si="351"/>
        <v>#N/A</v>
      </c>
      <c r="CJ274" s="85" t="e">
        <f t="shared" si="351"/>
        <v>#N/A</v>
      </c>
      <c r="CK274" s="85" t="e">
        <f t="shared" si="352"/>
        <v>#N/A</v>
      </c>
      <c r="CL274" s="85">
        <f t="shared" si="352"/>
        <v>8.3000000000000007</v>
      </c>
      <c r="CM274" s="85" t="e">
        <f t="shared" si="352"/>
        <v>#N/A</v>
      </c>
      <c r="CN274" s="85" t="e">
        <f t="shared" si="352"/>
        <v>#N/A</v>
      </c>
      <c r="CO274" s="85">
        <f t="shared" si="352"/>
        <v>28.6</v>
      </c>
      <c r="CP274" s="85" t="e">
        <f t="shared" si="352"/>
        <v>#N/A</v>
      </c>
      <c r="CQ274" s="85" t="e">
        <f t="shared" si="352"/>
        <v>#N/A</v>
      </c>
      <c r="CR274" s="85" t="e">
        <f t="shared" si="352"/>
        <v>#N/A</v>
      </c>
      <c r="CS274" s="85" t="e">
        <f t="shared" si="352"/>
        <v>#N/A</v>
      </c>
      <c r="CT274" s="85">
        <f t="shared" si="352"/>
        <v>39</v>
      </c>
      <c r="CU274" s="85" t="e">
        <f t="shared" si="352"/>
        <v>#N/A</v>
      </c>
      <c r="CV274" s="85" t="e">
        <f t="shared" si="352"/>
        <v>#N/A</v>
      </c>
      <c r="CW274" s="85" t="e">
        <f t="shared" si="352"/>
        <v>#N/A</v>
      </c>
      <c r="CX274" s="85" t="e">
        <f t="shared" si="352"/>
        <v>#N/A</v>
      </c>
      <c r="CY274" s="85">
        <f t="shared" si="352"/>
        <v>46.6</v>
      </c>
      <c r="CZ274" s="85" t="e">
        <f>IF(#REF!="",NA(),#REF!)</f>
        <v>#REF!</v>
      </c>
      <c r="DA274" s="85" t="e">
        <f>IF(#REF!="",NA(),#REF!)</f>
        <v>#REF!</v>
      </c>
      <c r="DB274" s="85" t="e">
        <f>IF(#REF!="",NA(),#REF!)</f>
        <v>#REF!</v>
      </c>
      <c r="DC274" s="85" t="e">
        <f>IF(#REF!="",NA(),#REF!)</f>
        <v>#REF!</v>
      </c>
      <c r="DD274" s="85" t="e">
        <f>IF(#REF!="",NA(),#REF!)</f>
        <v>#REF!</v>
      </c>
      <c r="DE274" s="85" t="e">
        <f>IF(#REF!="",NA(),#REF!)</f>
        <v>#REF!</v>
      </c>
      <c r="DF274" s="85" t="e">
        <f>IF(#REF!="",NA(),#REF!)</f>
        <v>#REF!</v>
      </c>
      <c r="DG274" s="85" t="e">
        <f>IF(#REF!="",NA(),#REF!)</f>
        <v>#REF!</v>
      </c>
      <c r="DH274" s="85" t="e">
        <f>IF(#REF!="",NA(),#REF!)</f>
        <v>#REF!</v>
      </c>
      <c r="DI274" s="85" t="e">
        <f>IF(#REF!="",NA(),#REF!)</f>
        <v>#REF!</v>
      </c>
      <c r="DJ274" s="85" t="e">
        <f>IF(#REF!="",NA(),#REF!)</f>
        <v>#REF!</v>
      </c>
      <c r="DK274" s="85" t="e">
        <f>IF(#REF!="",NA(),#REF!)</f>
        <v>#REF!</v>
      </c>
      <c r="DL274" s="85" t="e">
        <f>IF(#REF!="",NA(),#REF!)</f>
        <v>#REF!</v>
      </c>
      <c r="DM274" s="85" t="e">
        <f>IF(#REF!="",NA(),#REF!)</f>
        <v>#REF!</v>
      </c>
      <c r="DN274" s="85" t="e">
        <f>IF(#REF!="",NA(),#REF!)</f>
        <v>#REF!</v>
      </c>
      <c r="DO274" s="85" t="e">
        <f>IF(#REF!="",NA(),#REF!)</f>
        <v>#REF!</v>
      </c>
      <c r="DP274" s="85" t="e">
        <f>IF(#REF!="",NA(),#REF!)</f>
        <v>#REF!</v>
      </c>
      <c r="DQ274" s="85" t="e">
        <f>IF(#REF!="",NA(),#REF!)</f>
        <v>#REF!</v>
      </c>
      <c r="DR274" s="85" t="e">
        <f>IF(#REF!="",NA(),#REF!)</f>
        <v>#REF!</v>
      </c>
      <c r="DS274" s="85" t="e">
        <f>IF(#REF!="",NA(),#REF!)</f>
        <v>#REF!</v>
      </c>
      <c r="DT274" s="85" t="e">
        <f>IF(#REF!="",NA(),#REF!)</f>
        <v>#REF!</v>
      </c>
      <c r="DU274" s="85" t="e">
        <f>IF(#REF!="",NA(),#REF!)</f>
        <v>#REF!</v>
      </c>
      <c r="DV274" s="85" t="e">
        <f>IF(#REF!="",NA(),#REF!)</f>
        <v>#REF!</v>
      </c>
      <c r="DW274" s="85" t="e">
        <f>IF(#REF!="",NA(),#REF!)</f>
        <v>#REF!</v>
      </c>
      <c r="DX274" s="86" t="e">
        <f>IF(#REF!="",NA(),#REF!)</f>
        <v>#REF!</v>
      </c>
      <c r="DY274" s="305"/>
      <c r="DZ274" s="325"/>
      <c r="EA274" s="87"/>
      <c r="EB274" s="58" t="s">
        <v>3</v>
      </c>
      <c r="EC274" s="311"/>
      <c r="ED274" s="312"/>
      <c r="EE274" s="313"/>
      <c r="EF274" s="313"/>
      <c r="EG274" s="313"/>
      <c r="EH274" s="313"/>
      <c r="EI274" s="313"/>
      <c r="EJ274" s="53" t="str">
        <f t="shared" si="324"/>
        <v/>
      </c>
      <c r="EK274" s="53" t="str">
        <f t="shared" si="324"/>
        <v/>
      </c>
      <c r="EL274" s="88" t="str">
        <f t="shared" si="324"/>
        <v/>
      </c>
      <c r="EM274" s="89" t="str">
        <f t="shared" si="324"/>
        <v/>
      </c>
      <c r="EN274" s="89" t="str">
        <f t="shared" si="324"/>
        <v/>
      </c>
      <c r="EO274" s="89">
        <f t="shared" si="324"/>
        <v>68.2</v>
      </c>
      <c r="EP274" s="89" t="str">
        <f t="shared" si="324"/>
        <v/>
      </c>
      <c r="EQ274" s="89" t="str">
        <f t="shared" si="324"/>
        <v/>
      </c>
      <c r="ER274" s="89" t="str">
        <f t="shared" si="324"/>
        <v/>
      </c>
      <c r="ES274" s="89" t="str">
        <f t="shared" si="324"/>
        <v/>
      </c>
      <c r="ET274" s="89" t="str">
        <f t="shared" si="347"/>
        <v/>
      </c>
      <c r="EU274" s="89" t="str">
        <f t="shared" si="347"/>
        <v/>
      </c>
      <c r="EV274" s="89">
        <f t="shared" si="347"/>
        <v>67.8</v>
      </c>
      <c r="EW274" s="89" t="str">
        <f t="shared" si="347"/>
        <v/>
      </c>
      <c r="EX274" s="89" t="str">
        <f t="shared" si="347"/>
        <v/>
      </c>
      <c r="EY274" s="89" t="str">
        <f t="shared" si="347"/>
        <v/>
      </c>
      <c r="EZ274" s="89" t="str">
        <f t="shared" si="347"/>
        <v/>
      </c>
      <c r="FA274" s="89" t="str">
        <f t="shared" si="347"/>
        <v/>
      </c>
      <c r="FB274" s="89" t="str">
        <f t="shared" si="347"/>
        <v/>
      </c>
      <c r="FC274" s="89">
        <f t="shared" si="347"/>
        <v>53.6</v>
      </c>
      <c r="FD274" s="89" t="str">
        <f t="shared" si="326"/>
        <v/>
      </c>
      <c r="FE274" s="89">
        <f t="shared" si="326"/>
        <v>55.199999999999996</v>
      </c>
      <c r="FF274" s="89" t="str">
        <f t="shared" si="326"/>
        <v/>
      </c>
      <c r="FG274" s="89">
        <f t="shared" si="336"/>
        <v>41.5</v>
      </c>
      <c r="FH274" s="89" t="str">
        <f t="shared" si="336"/>
        <v/>
      </c>
      <c r="FI274" s="89" t="str">
        <f t="shared" si="336"/>
        <v/>
      </c>
      <c r="FJ274" s="89">
        <f t="shared" si="336"/>
        <v>26.4</v>
      </c>
      <c r="FK274" s="89" t="str">
        <f t="shared" si="336"/>
        <v/>
      </c>
      <c r="FL274" s="89" t="str">
        <f t="shared" si="336"/>
        <v/>
      </c>
      <c r="FM274" s="89" t="str">
        <f t="shared" si="336"/>
        <v/>
      </c>
      <c r="FN274" s="89" t="str">
        <f t="shared" si="336"/>
        <v/>
      </c>
      <c r="FO274" s="89" t="str">
        <f t="shared" si="336"/>
        <v/>
      </c>
      <c r="FP274" s="89" t="str">
        <f t="shared" si="336"/>
        <v/>
      </c>
      <c r="FQ274" s="89">
        <f t="shared" si="336"/>
        <v>8.3000000000000007</v>
      </c>
      <c r="FR274" s="89" t="str">
        <f t="shared" si="336"/>
        <v/>
      </c>
      <c r="FS274" s="89" t="str">
        <f t="shared" si="336"/>
        <v/>
      </c>
      <c r="FT274" s="89">
        <f t="shared" si="336"/>
        <v>28.6</v>
      </c>
      <c r="FU274" s="89" t="str">
        <f t="shared" si="336"/>
        <v/>
      </c>
      <c r="FV274" s="89" t="str">
        <f t="shared" si="336"/>
        <v/>
      </c>
      <c r="FW274" s="89" t="str">
        <f t="shared" si="337"/>
        <v/>
      </c>
      <c r="FX274" s="89" t="str">
        <f t="shared" si="337"/>
        <v/>
      </c>
      <c r="FY274" s="89">
        <f t="shared" si="337"/>
        <v>39</v>
      </c>
      <c r="FZ274" s="89" t="str">
        <f t="shared" si="337"/>
        <v/>
      </c>
      <c r="GA274" s="89" t="str">
        <f t="shared" si="337"/>
        <v/>
      </c>
      <c r="GB274" s="89" t="str">
        <f t="shared" si="335"/>
        <v/>
      </c>
      <c r="GC274" s="89" t="str">
        <f t="shared" si="335"/>
        <v/>
      </c>
      <c r="GD274" s="89">
        <f t="shared" si="335"/>
        <v>46.6</v>
      </c>
      <c r="GE274" s="89" t="str">
        <f t="shared" si="325"/>
        <v/>
      </c>
      <c r="GF274" s="89" t="str">
        <f t="shared" si="325"/>
        <v/>
      </c>
      <c r="GG274" s="89" t="str">
        <f t="shared" si="325"/>
        <v/>
      </c>
      <c r="GH274" s="89" t="str">
        <f t="shared" si="325"/>
        <v/>
      </c>
      <c r="GI274" s="89" t="str">
        <f t="shared" si="338"/>
        <v/>
      </c>
      <c r="GJ274" s="89" t="str">
        <f t="shared" si="338"/>
        <v/>
      </c>
      <c r="GK274" s="89" t="str">
        <f t="shared" si="338"/>
        <v/>
      </c>
      <c r="GL274" s="89" t="str">
        <f t="shared" si="338"/>
        <v/>
      </c>
      <c r="GM274" s="89" t="str">
        <f t="shared" si="338"/>
        <v/>
      </c>
      <c r="GN274" s="89" t="str">
        <f t="shared" si="338"/>
        <v/>
      </c>
      <c r="GO274" s="89" t="str">
        <f t="shared" si="338"/>
        <v/>
      </c>
      <c r="GP274" s="89" t="str">
        <f t="shared" si="338"/>
        <v/>
      </c>
      <c r="GQ274" s="89" t="str">
        <f t="shared" si="338"/>
        <v/>
      </c>
      <c r="GR274" s="89" t="str">
        <f t="shared" si="338"/>
        <v/>
      </c>
      <c r="GS274" s="89" t="str">
        <f t="shared" si="333"/>
        <v/>
      </c>
      <c r="GT274" s="89" t="str">
        <f t="shared" si="333"/>
        <v/>
      </c>
      <c r="GU274" s="89" t="str">
        <f t="shared" si="333"/>
        <v/>
      </c>
      <c r="GV274" s="89" t="str">
        <f t="shared" si="333"/>
        <v/>
      </c>
      <c r="GW274" s="89" t="str">
        <f t="shared" si="333"/>
        <v/>
      </c>
      <c r="GX274" s="89" t="str">
        <f t="shared" si="333"/>
        <v/>
      </c>
      <c r="GY274" s="89" t="str">
        <f t="shared" si="334"/>
        <v/>
      </c>
      <c r="GZ274" s="89" t="str">
        <f t="shared" si="334"/>
        <v/>
      </c>
      <c r="HA274" s="89" t="str">
        <f t="shared" si="334"/>
        <v/>
      </c>
      <c r="HB274" s="89" t="str">
        <f t="shared" si="334"/>
        <v/>
      </c>
      <c r="HC274" s="90" t="str">
        <f t="shared" si="334"/>
        <v/>
      </c>
      <c r="HD274" s="313"/>
      <c r="HE274" s="313"/>
      <c r="HF274" s="313"/>
      <c r="HG274" s="313"/>
      <c r="HH274" s="313"/>
      <c r="HI274" s="316"/>
      <c r="HM274" s="88"/>
      <c r="HN274" s="89"/>
      <c r="HO274" s="89"/>
      <c r="HP274" s="89"/>
      <c r="HQ274" s="89"/>
      <c r="HR274" s="89"/>
      <c r="HS274" s="89"/>
      <c r="HT274" s="89"/>
      <c r="HU274" s="89"/>
      <c r="HV274" s="89"/>
      <c r="HW274" s="89"/>
      <c r="HX274" s="89"/>
      <c r="HY274" s="89"/>
      <c r="HZ274" s="89"/>
      <c r="IA274" s="89"/>
      <c r="IB274" s="89"/>
      <c r="IC274" s="89"/>
      <c r="ID274" s="89"/>
      <c r="IE274" s="89"/>
      <c r="IF274" s="89"/>
      <c r="IG274" s="89"/>
      <c r="IH274" s="89"/>
      <c r="II274" s="89"/>
      <c r="IJ274" s="89"/>
      <c r="IK274" s="89"/>
      <c r="IL274" s="89"/>
      <c r="IM274" s="89"/>
      <c r="IN274" s="89"/>
      <c r="IO274" s="89"/>
      <c r="IP274" s="89"/>
      <c r="IQ274" s="89"/>
      <c r="IR274" s="89"/>
      <c r="IS274" s="89"/>
      <c r="IT274" s="89"/>
      <c r="IU274" s="89"/>
      <c r="IV274" s="89"/>
      <c r="IW274" s="89"/>
      <c r="IX274" s="89"/>
      <c r="IY274" s="89"/>
      <c r="IZ274" s="89"/>
      <c r="JA274" s="89"/>
      <c r="JB274" s="89"/>
      <c r="JC274" s="89"/>
      <c r="JD274" s="89"/>
      <c r="JE274" s="89"/>
      <c r="JF274" s="89"/>
      <c r="JG274" s="89"/>
      <c r="JH274" s="89"/>
      <c r="JI274" s="89"/>
      <c r="JJ274" s="89"/>
      <c r="JK274" s="89"/>
      <c r="JL274" s="89"/>
      <c r="JM274" s="89"/>
      <c r="JN274" s="89"/>
      <c r="JO274" s="89"/>
      <c r="JP274" s="89"/>
      <c r="JQ274" s="89"/>
      <c r="JR274" s="89"/>
      <c r="JS274" s="89"/>
      <c r="JT274" s="89"/>
      <c r="JU274" s="89"/>
      <c r="JV274" s="89"/>
      <c r="JW274" s="89"/>
      <c r="JX274" s="89"/>
      <c r="JY274" s="89"/>
      <c r="JZ274" s="89"/>
      <c r="KA274" s="89"/>
      <c r="KB274" s="89"/>
      <c r="KC274" s="90"/>
      <c r="KE274" s="326"/>
      <c r="KF274" s="91"/>
      <c r="KG274" s="91"/>
      <c r="KH274" s="92"/>
      <c r="KI274" s="93"/>
      <c r="KJ274" s="93"/>
      <c r="KK274" s="93"/>
      <c r="KL274" s="93"/>
      <c r="KM274" s="93"/>
      <c r="KN274" s="93"/>
      <c r="KO274" s="93"/>
      <c r="KP274" s="93"/>
      <c r="KQ274" s="93"/>
      <c r="KR274" s="93"/>
      <c r="KS274" s="93"/>
      <c r="KT274" s="93"/>
      <c r="KU274" s="93"/>
      <c r="KV274" s="93"/>
      <c r="KW274" s="93"/>
      <c r="KX274" s="93"/>
      <c r="KY274" s="93"/>
      <c r="KZ274" s="93"/>
      <c r="LA274" s="93"/>
      <c r="LB274" s="93"/>
      <c r="LC274" s="93"/>
      <c r="LD274" s="93"/>
      <c r="LE274" s="93"/>
      <c r="LF274" s="93"/>
      <c r="LG274" s="93"/>
      <c r="LH274" s="93"/>
      <c r="LI274" s="93"/>
      <c r="LJ274" s="93"/>
      <c r="LK274" s="93"/>
      <c r="LL274" s="93"/>
      <c r="LM274" s="93"/>
      <c r="LN274" s="93"/>
      <c r="LO274" s="93"/>
      <c r="LP274" s="93"/>
      <c r="LQ274" s="93"/>
      <c r="LR274" s="93"/>
      <c r="LS274" s="93"/>
      <c r="LT274" s="93"/>
      <c r="LU274" s="93"/>
      <c r="LV274" s="93"/>
      <c r="LW274" s="93"/>
      <c r="LX274" s="93"/>
      <c r="LY274" s="93"/>
      <c r="LZ274" s="93"/>
    </row>
    <row r="275" spans="1:434" ht="17" thickBot="1">
      <c r="A275" s="319"/>
      <c r="B275" s="321"/>
      <c r="C275" s="306">
        <f ca="1">_xlfn.DAYS(TODAY(),F275)</f>
        <v>2601</v>
      </c>
      <c r="D275" s="306" t="s">
        <v>139</v>
      </c>
      <c r="E275" s="41" t="s">
        <v>65</v>
      </c>
      <c r="F275" s="309">
        <v>42831</v>
      </c>
      <c r="G275" s="99"/>
      <c r="H275" s="99"/>
      <c r="I275" s="43">
        <v>0</v>
      </c>
      <c r="J275" s="44"/>
      <c r="K275" s="45"/>
      <c r="L275" s="44">
        <v>74</v>
      </c>
      <c r="M275" s="45"/>
      <c r="N275" s="44"/>
      <c r="O275" s="45"/>
      <c r="P275" s="45"/>
      <c r="Q275" s="45"/>
      <c r="R275" s="45"/>
      <c r="S275" s="44">
        <v>124</v>
      </c>
      <c r="T275" s="44"/>
      <c r="U275" s="44"/>
      <c r="V275" s="45"/>
      <c r="W275" s="45"/>
      <c r="X275" s="45"/>
      <c r="Y275" s="44"/>
      <c r="Z275" s="44">
        <v>120</v>
      </c>
      <c r="AA275" s="45"/>
      <c r="AB275" s="44">
        <v>82</v>
      </c>
      <c r="AC275" s="45"/>
      <c r="AD275" s="44">
        <v>62</v>
      </c>
      <c r="AE275" s="44"/>
      <c r="AF275" s="45"/>
      <c r="AG275" s="44">
        <v>32</v>
      </c>
      <c r="AH275" s="45"/>
      <c r="AI275" s="45"/>
      <c r="AJ275" s="44"/>
      <c r="AK275" s="46"/>
      <c r="AL275" s="46"/>
      <c r="AM275" s="46"/>
      <c r="AN275" s="47">
        <v>9</v>
      </c>
      <c r="AO275" s="46"/>
      <c r="AP275" s="46"/>
      <c r="AQ275" s="47">
        <v>1</v>
      </c>
      <c r="AR275" s="46"/>
      <c r="AS275" s="46"/>
      <c r="AT275" s="46"/>
      <c r="AU275" s="46"/>
      <c r="AV275" s="47">
        <v>1</v>
      </c>
      <c r="AW275" s="46"/>
      <c r="AX275" s="46"/>
      <c r="AY275" s="47"/>
      <c r="AZ275" s="47"/>
      <c r="BA275" s="48">
        <v>1</v>
      </c>
      <c r="BC275" s="319"/>
      <c r="BD275">
        <v>0</v>
      </c>
      <c r="BE275" s="49" t="e">
        <f t="shared" ref="BE275:CY275" si="353">IF(G275="",NA(),G275*8)</f>
        <v>#N/A</v>
      </c>
      <c r="BF275" s="49" t="e">
        <f t="shared" si="353"/>
        <v>#N/A</v>
      </c>
      <c r="BG275" s="49">
        <f t="shared" si="353"/>
        <v>0</v>
      </c>
      <c r="BH275" s="50" t="e">
        <f t="shared" si="353"/>
        <v>#N/A</v>
      </c>
      <c r="BI275" s="50" t="e">
        <f t="shared" si="353"/>
        <v>#N/A</v>
      </c>
      <c r="BJ275" s="50">
        <f t="shared" si="353"/>
        <v>592</v>
      </c>
      <c r="BK275" s="50" t="e">
        <f t="shared" si="353"/>
        <v>#N/A</v>
      </c>
      <c r="BL275" s="50" t="e">
        <f t="shared" si="353"/>
        <v>#N/A</v>
      </c>
      <c r="BM275" s="50" t="e">
        <f t="shared" si="353"/>
        <v>#N/A</v>
      </c>
      <c r="BN275" s="50" t="e">
        <f t="shared" si="353"/>
        <v>#N/A</v>
      </c>
      <c r="BO275" s="50" t="e">
        <f t="shared" si="353"/>
        <v>#N/A</v>
      </c>
      <c r="BP275" s="50" t="e">
        <f t="shared" si="353"/>
        <v>#N/A</v>
      </c>
      <c r="BQ275" s="50">
        <f t="shared" si="353"/>
        <v>992</v>
      </c>
      <c r="BR275" s="50" t="e">
        <f t="shared" si="353"/>
        <v>#N/A</v>
      </c>
      <c r="BS275" s="50" t="e">
        <f t="shared" si="353"/>
        <v>#N/A</v>
      </c>
      <c r="BT275" s="50" t="e">
        <f t="shared" si="353"/>
        <v>#N/A</v>
      </c>
      <c r="BU275" s="50" t="e">
        <f t="shared" si="353"/>
        <v>#N/A</v>
      </c>
      <c r="BV275" s="50" t="e">
        <f t="shared" si="353"/>
        <v>#N/A</v>
      </c>
      <c r="BW275" s="50" t="e">
        <f t="shared" si="353"/>
        <v>#N/A</v>
      </c>
      <c r="BX275" s="50">
        <f t="shared" si="353"/>
        <v>960</v>
      </c>
      <c r="BY275" s="50" t="e">
        <f t="shared" si="353"/>
        <v>#N/A</v>
      </c>
      <c r="BZ275" s="50">
        <f t="shared" si="353"/>
        <v>656</v>
      </c>
      <c r="CA275" s="50" t="e">
        <f t="shared" si="353"/>
        <v>#N/A</v>
      </c>
      <c r="CB275" s="50">
        <f t="shared" si="353"/>
        <v>496</v>
      </c>
      <c r="CC275" s="50" t="e">
        <f t="shared" si="353"/>
        <v>#N/A</v>
      </c>
      <c r="CD275" s="50" t="e">
        <f t="shared" si="353"/>
        <v>#N/A</v>
      </c>
      <c r="CE275" s="50">
        <f t="shared" si="353"/>
        <v>256</v>
      </c>
      <c r="CF275" s="50" t="e">
        <f t="shared" si="353"/>
        <v>#N/A</v>
      </c>
      <c r="CG275" s="50" t="e">
        <f t="shared" si="353"/>
        <v>#N/A</v>
      </c>
      <c r="CH275" s="50" t="e">
        <f t="shared" si="353"/>
        <v>#N/A</v>
      </c>
      <c r="CI275" s="50" t="e">
        <f t="shared" si="353"/>
        <v>#N/A</v>
      </c>
      <c r="CJ275" s="50" t="e">
        <f t="shared" si="353"/>
        <v>#N/A</v>
      </c>
      <c r="CK275" s="50" t="e">
        <f t="shared" si="353"/>
        <v>#N/A</v>
      </c>
      <c r="CL275" s="50">
        <f t="shared" si="353"/>
        <v>72</v>
      </c>
      <c r="CM275" s="50" t="e">
        <f t="shared" si="353"/>
        <v>#N/A</v>
      </c>
      <c r="CN275" s="50" t="e">
        <f t="shared" si="353"/>
        <v>#N/A</v>
      </c>
      <c r="CO275" s="50">
        <f t="shared" si="353"/>
        <v>8</v>
      </c>
      <c r="CP275" s="50" t="e">
        <f t="shared" si="353"/>
        <v>#N/A</v>
      </c>
      <c r="CQ275" s="50" t="e">
        <f t="shared" si="353"/>
        <v>#N/A</v>
      </c>
      <c r="CR275" s="50" t="e">
        <f t="shared" si="353"/>
        <v>#N/A</v>
      </c>
      <c r="CS275" s="50" t="e">
        <f t="shared" si="353"/>
        <v>#N/A</v>
      </c>
      <c r="CT275" s="50">
        <f t="shared" si="353"/>
        <v>8</v>
      </c>
      <c r="CU275" s="50" t="e">
        <f t="shared" si="353"/>
        <v>#N/A</v>
      </c>
      <c r="CV275" s="50" t="e">
        <f t="shared" si="353"/>
        <v>#N/A</v>
      </c>
      <c r="CW275" s="50" t="e">
        <f t="shared" si="353"/>
        <v>#N/A</v>
      </c>
      <c r="CX275" s="50" t="e">
        <f t="shared" si="353"/>
        <v>#N/A</v>
      </c>
      <c r="CY275" s="50">
        <f t="shared" si="353"/>
        <v>8</v>
      </c>
      <c r="CZ275" s="50" t="e">
        <f>IF(#REF!="",NA(),#REF!*8)</f>
        <v>#REF!</v>
      </c>
      <c r="DA275" s="50" t="e">
        <f>IF(#REF!="",NA(),#REF!*8)</f>
        <v>#REF!</v>
      </c>
      <c r="DB275" s="50" t="e">
        <f>IF(#REF!="",NA(),#REF!*8)</f>
        <v>#REF!</v>
      </c>
      <c r="DC275" s="50" t="e">
        <f>IF(#REF!="",NA(),#REF!*8)</f>
        <v>#REF!</v>
      </c>
      <c r="DD275" s="50" t="e">
        <f>IF(#REF!="",NA(),#REF!*8)</f>
        <v>#REF!</v>
      </c>
      <c r="DE275" s="50" t="e">
        <f>IF(#REF!="",NA(),#REF!*8)</f>
        <v>#REF!</v>
      </c>
      <c r="DF275" s="50" t="e">
        <f>IF(#REF!="",NA(),#REF!*8)</f>
        <v>#REF!</v>
      </c>
      <c r="DG275" s="50" t="e">
        <f>IF(#REF!="",NA(),#REF!*8)</f>
        <v>#REF!</v>
      </c>
      <c r="DH275" s="50" t="e">
        <f>IF(#REF!="",NA(),#REF!*8)</f>
        <v>#REF!</v>
      </c>
      <c r="DI275" s="50" t="e">
        <f>IF(#REF!="",NA(),#REF!*8)</f>
        <v>#REF!</v>
      </c>
      <c r="DJ275" s="50" t="e">
        <f>IF(#REF!="",NA(),#REF!*8)</f>
        <v>#REF!</v>
      </c>
      <c r="DK275" s="50" t="e">
        <f>IF(#REF!="",NA(),#REF!*8)</f>
        <v>#REF!</v>
      </c>
      <c r="DL275" s="50" t="e">
        <f>IF(#REF!="",NA(),#REF!*8)</f>
        <v>#REF!</v>
      </c>
      <c r="DM275" s="50" t="e">
        <f>IF(#REF!="",NA(),#REF!*8)</f>
        <v>#REF!</v>
      </c>
      <c r="DN275" s="50" t="e">
        <f>IF(#REF!="",NA(),#REF!*8)</f>
        <v>#REF!</v>
      </c>
      <c r="DO275" s="50" t="e">
        <f>IF(#REF!="",NA(),#REF!*8)</f>
        <v>#REF!</v>
      </c>
      <c r="DP275" s="50" t="e">
        <f>IF(#REF!="",NA(),#REF!*8)</f>
        <v>#REF!</v>
      </c>
      <c r="DQ275" s="50" t="e">
        <f>IF(#REF!="",NA(),#REF!*8)</f>
        <v>#REF!</v>
      </c>
      <c r="DR275" s="50" t="e">
        <f>IF(#REF!="",NA(),#REF!*8)</f>
        <v>#REF!</v>
      </c>
      <c r="DS275" s="50" t="e">
        <f>IF(#REF!="",NA(),#REF!*8)</f>
        <v>#REF!</v>
      </c>
      <c r="DT275" s="50" t="e">
        <f>IF(#REF!="",NA(),#REF!*8)</f>
        <v>#REF!</v>
      </c>
      <c r="DU275" s="50" t="e">
        <f>IF(#REF!="",NA(),#REF!*8)</f>
        <v>#REF!</v>
      </c>
      <c r="DV275" s="50" t="e">
        <f>IF(#REF!="",NA(),#REF!*8)</f>
        <v>#REF!</v>
      </c>
      <c r="DW275" s="50" t="e">
        <f>IF(#REF!="",NA(),#REF!*8)</f>
        <v>#REF!</v>
      </c>
      <c r="DX275" s="51" t="e">
        <f>IF(#REF!="",NA(),#REF!*8)</f>
        <v>#REF!</v>
      </c>
      <c r="DY275" s="303">
        <f ca="1">_xlfn.DAYS(TODAY(),EC275)</f>
        <v>2601</v>
      </c>
      <c r="DZ275" s="323" t="s">
        <v>139</v>
      </c>
      <c r="EA275" s="52">
        <f t="shared" ref="EA275" si="354">SUM(EL275:HC275)</f>
        <v>4048</v>
      </c>
      <c r="EB275" s="41" t="s">
        <v>65</v>
      </c>
      <c r="EC275" s="309">
        <v>42831</v>
      </c>
      <c r="ED275" s="312"/>
      <c r="EE275" s="313"/>
      <c r="EF275" s="313"/>
      <c r="EG275" s="313"/>
      <c r="EH275" s="313"/>
      <c r="EI275" s="313"/>
      <c r="EJ275" s="53" t="str">
        <f t="shared" si="324"/>
        <v/>
      </c>
      <c r="EK275" s="53" t="str">
        <f t="shared" si="324"/>
        <v/>
      </c>
      <c r="EL275" s="53">
        <f t="shared" si="324"/>
        <v>0</v>
      </c>
      <c r="EM275" s="54" t="str">
        <f t="shared" si="324"/>
        <v/>
      </c>
      <c r="EN275" s="54" t="str">
        <f t="shared" si="324"/>
        <v/>
      </c>
      <c r="EO275" s="54">
        <f t="shared" si="324"/>
        <v>592</v>
      </c>
      <c r="EP275" s="54" t="str">
        <f t="shared" si="324"/>
        <v/>
      </c>
      <c r="EQ275" s="54" t="str">
        <f t="shared" si="324"/>
        <v/>
      </c>
      <c r="ER275" s="54" t="str">
        <f t="shared" si="324"/>
        <v/>
      </c>
      <c r="ES275" s="54" t="str">
        <f t="shared" si="324"/>
        <v/>
      </c>
      <c r="ET275" s="54" t="str">
        <f t="shared" si="347"/>
        <v/>
      </c>
      <c r="EU275" s="54" t="str">
        <f t="shared" si="347"/>
        <v/>
      </c>
      <c r="EV275" s="54">
        <f t="shared" si="347"/>
        <v>992</v>
      </c>
      <c r="EW275" s="54" t="str">
        <f t="shared" si="347"/>
        <v/>
      </c>
      <c r="EX275" s="54" t="str">
        <f t="shared" si="347"/>
        <v/>
      </c>
      <c r="EY275" s="54" t="str">
        <f t="shared" si="347"/>
        <v/>
      </c>
      <c r="EZ275" s="54" t="str">
        <f t="shared" si="347"/>
        <v/>
      </c>
      <c r="FA275" s="54" t="str">
        <f t="shared" si="347"/>
        <v/>
      </c>
      <c r="FB275" s="54" t="str">
        <f t="shared" si="347"/>
        <v/>
      </c>
      <c r="FC275" s="54">
        <f t="shared" si="347"/>
        <v>960</v>
      </c>
      <c r="FD275" s="54" t="str">
        <f t="shared" si="326"/>
        <v/>
      </c>
      <c r="FE275" s="54">
        <f t="shared" si="326"/>
        <v>656</v>
      </c>
      <c r="FF275" s="54" t="str">
        <f t="shared" si="326"/>
        <v/>
      </c>
      <c r="FG275" s="54">
        <f t="shared" si="336"/>
        <v>496</v>
      </c>
      <c r="FH275" s="54" t="str">
        <f t="shared" si="336"/>
        <v/>
      </c>
      <c r="FI275" s="54" t="str">
        <f t="shared" si="336"/>
        <v/>
      </c>
      <c r="FJ275" s="54">
        <f t="shared" si="336"/>
        <v>256</v>
      </c>
      <c r="FK275" s="54" t="str">
        <f t="shared" si="336"/>
        <v/>
      </c>
      <c r="FL275" s="54" t="str">
        <f t="shared" si="336"/>
        <v/>
      </c>
      <c r="FM275" s="54" t="str">
        <f t="shared" si="336"/>
        <v/>
      </c>
      <c r="FN275" s="54" t="str">
        <f t="shared" si="336"/>
        <v/>
      </c>
      <c r="FO275" s="54" t="str">
        <f t="shared" si="336"/>
        <v/>
      </c>
      <c r="FP275" s="54" t="str">
        <f t="shared" si="336"/>
        <v/>
      </c>
      <c r="FQ275" s="54">
        <f t="shared" si="336"/>
        <v>72</v>
      </c>
      <c r="FR275" s="54" t="str">
        <f t="shared" si="336"/>
        <v/>
      </c>
      <c r="FS275" s="54" t="str">
        <f t="shared" si="336"/>
        <v/>
      </c>
      <c r="FT275" s="54">
        <f t="shared" si="336"/>
        <v>8</v>
      </c>
      <c r="FU275" s="54" t="str">
        <f t="shared" si="336"/>
        <v/>
      </c>
      <c r="FV275" s="54" t="str">
        <f t="shared" si="336"/>
        <v/>
      </c>
      <c r="FW275" s="54" t="str">
        <f t="shared" si="337"/>
        <v/>
      </c>
      <c r="FX275" s="54" t="str">
        <f t="shared" si="337"/>
        <v/>
      </c>
      <c r="FY275" s="54">
        <f t="shared" si="337"/>
        <v>8</v>
      </c>
      <c r="FZ275" s="54" t="str">
        <f t="shared" si="337"/>
        <v/>
      </c>
      <c r="GA275" s="54" t="str">
        <f t="shared" si="337"/>
        <v/>
      </c>
      <c r="GB275" s="54" t="str">
        <f t="shared" si="335"/>
        <v/>
      </c>
      <c r="GC275" s="54" t="str">
        <f t="shared" si="335"/>
        <v/>
      </c>
      <c r="GD275" s="54">
        <f t="shared" si="335"/>
        <v>8</v>
      </c>
      <c r="GE275" s="54" t="str">
        <f t="shared" si="325"/>
        <v/>
      </c>
      <c r="GF275" s="54" t="str">
        <f t="shared" si="325"/>
        <v/>
      </c>
      <c r="GG275" s="54" t="str">
        <f t="shared" si="325"/>
        <v/>
      </c>
      <c r="GH275" s="54" t="str">
        <f t="shared" si="325"/>
        <v/>
      </c>
      <c r="GI275" s="54" t="str">
        <f t="shared" si="338"/>
        <v/>
      </c>
      <c r="GJ275" s="54" t="str">
        <f t="shared" si="338"/>
        <v/>
      </c>
      <c r="GK275" s="54" t="str">
        <f t="shared" si="338"/>
        <v/>
      </c>
      <c r="GL275" s="54" t="str">
        <f t="shared" si="338"/>
        <v/>
      </c>
      <c r="GM275" s="54" t="str">
        <f t="shared" si="338"/>
        <v/>
      </c>
      <c r="GN275" s="54" t="str">
        <f t="shared" si="338"/>
        <v/>
      </c>
      <c r="GO275" s="54" t="str">
        <f t="shared" si="338"/>
        <v/>
      </c>
      <c r="GP275" s="54" t="str">
        <f t="shared" si="338"/>
        <v/>
      </c>
      <c r="GQ275" s="54" t="str">
        <f t="shared" si="338"/>
        <v/>
      </c>
      <c r="GR275" s="54" t="str">
        <f t="shared" si="338"/>
        <v/>
      </c>
      <c r="GS275" s="54" t="str">
        <f t="shared" si="333"/>
        <v/>
      </c>
      <c r="GT275" s="54" t="str">
        <f t="shared" si="333"/>
        <v/>
      </c>
      <c r="GU275" s="54" t="str">
        <f t="shared" si="333"/>
        <v/>
      </c>
      <c r="GV275" s="54" t="str">
        <f t="shared" si="333"/>
        <v/>
      </c>
      <c r="GW275" s="54" t="str">
        <f t="shared" si="333"/>
        <v/>
      </c>
      <c r="GX275" s="54" t="str">
        <f t="shared" si="333"/>
        <v/>
      </c>
      <c r="GY275" s="54" t="str">
        <f t="shared" si="334"/>
        <v/>
      </c>
      <c r="GZ275" s="54" t="str">
        <f t="shared" si="334"/>
        <v/>
      </c>
      <c r="HA275" s="54" t="str">
        <f t="shared" si="334"/>
        <v/>
      </c>
      <c r="HB275" s="54" t="str">
        <f t="shared" si="334"/>
        <v/>
      </c>
      <c r="HC275" s="55" t="str">
        <f t="shared" si="334"/>
        <v/>
      </c>
      <c r="HD275" s="313"/>
      <c r="HE275" s="313"/>
      <c r="HF275" s="313"/>
      <c r="HG275" s="313"/>
      <c r="HH275" s="313"/>
      <c r="HI275" s="316"/>
      <c r="HK275">
        <f>SUM($EJ275:EK275)</f>
        <v>0</v>
      </c>
      <c r="HL275">
        <f>SUM($EJ275:EL275)</f>
        <v>0</v>
      </c>
      <c r="HM275">
        <f>SUM($EJ275:EM275)</f>
        <v>0</v>
      </c>
      <c r="HN275">
        <f>SUM($EJ275:EN275)</f>
        <v>0</v>
      </c>
      <c r="HO275">
        <f>SUM($EJ275:EO275)</f>
        <v>592</v>
      </c>
      <c r="HP275">
        <f>SUM($EJ275:EP275)</f>
        <v>592</v>
      </c>
      <c r="HQ275">
        <f>SUM($EJ275:EQ275)</f>
        <v>592</v>
      </c>
      <c r="HR275">
        <f>SUM($EJ275:ER275)</f>
        <v>592</v>
      </c>
      <c r="HS275">
        <f>SUM($EJ275:ES275)</f>
        <v>592</v>
      </c>
      <c r="HT275">
        <f>SUM($EJ275:ET275)</f>
        <v>592</v>
      </c>
      <c r="HU275">
        <f>SUM($EJ275:EU275)</f>
        <v>592</v>
      </c>
      <c r="HV275">
        <f>SUM($EJ275:EV275)</f>
        <v>1584</v>
      </c>
      <c r="HW275">
        <f>SUM($EJ275:EW275)</f>
        <v>1584</v>
      </c>
      <c r="HX275">
        <f>SUM($EJ275:EX275)</f>
        <v>1584</v>
      </c>
      <c r="HY275">
        <f>SUM($EJ275:EY275)</f>
        <v>1584</v>
      </c>
      <c r="HZ275">
        <f>SUM($EJ275:EZ275)</f>
        <v>1584</v>
      </c>
      <c r="IA275">
        <f>SUM($EJ275:FA275)</f>
        <v>1584</v>
      </c>
      <c r="IB275">
        <f>SUM($EJ275:FB275)</f>
        <v>1584</v>
      </c>
      <c r="IC275">
        <f>SUM($EJ275:FC275)</f>
        <v>2544</v>
      </c>
      <c r="ID275">
        <f>SUM($EJ275:FD275)</f>
        <v>2544</v>
      </c>
      <c r="IE275">
        <f>SUM($EJ275:FE275)</f>
        <v>3200</v>
      </c>
      <c r="IF275">
        <f>SUM($EJ275:FF275)</f>
        <v>3200</v>
      </c>
      <c r="IG275">
        <f>SUM($EJ275:FG275)</f>
        <v>3696</v>
      </c>
      <c r="IH275">
        <f>SUM($EJ275:FH275)</f>
        <v>3696</v>
      </c>
      <c r="II275">
        <f>SUM($EJ275:FI275)</f>
        <v>3696</v>
      </c>
      <c r="IJ275">
        <f>SUM($EJ275:FJ275)</f>
        <v>3952</v>
      </c>
      <c r="IK275">
        <f>SUM($EJ275:FK275)</f>
        <v>3952</v>
      </c>
      <c r="IL275">
        <f>SUM($EJ275:FL275)</f>
        <v>3952</v>
      </c>
      <c r="IM275">
        <f>SUM($EJ275:FM275)</f>
        <v>3952</v>
      </c>
      <c r="IN275">
        <f>SUM($EJ275:FN275)</f>
        <v>3952</v>
      </c>
      <c r="IO275">
        <f>SUM($EJ275:FO275)</f>
        <v>3952</v>
      </c>
      <c r="IP275">
        <f>SUM($EJ275:FP275)</f>
        <v>3952</v>
      </c>
      <c r="IQ275">
        <f>SUM($EJ275:FQ275)</f>
        <v>4024</v>
      </c>
      <c r="IR275">
        <f>SUM($EJ275:FR275)</f>
        <v>4024</v>
      </c>
      <c r="IS275">
        <f>SUM($EJ275:FS275)</f>
        <v>4024</v>
      </c>
      <c r="IT275">
        <f>SUM($EJ275:FT275)</f>
        <v>4032</v>
      </c>
      <c r="IU275">
        <f>SUM($EJ275:FU275)</f>
        <v>4032</v>
      </c>
      <c r="IV275">
        <f>SUM($EJ275:FV275)</f>
        <v>4032</v>
      </c>
      <c r="IW275">
        <f>SUM($EJ275:FW275)</f>
        <v>4032</v>
      </c>
      <c r="IX275">
        <f>SUM($EJ275:FX275)</f>
        <v>4032</v>
      </c>
      <c r="IY275">
        <f>SUM($EJ275:FY275)</f>
        <v>4040</v>
      </c>
      <c r="IZ275">
        <f>SUM($EJ275:FZ275)</f>
        <v>4040</v>
      </c>
      <c r="JA275">
        <f>SUM($EJ275:GA275)</f>
        <v>4040</v>
      </c>
      <c r="JB275">
        <f>SUM($EJ275:GB275)</f>
        <v>4040</v>
      </c>
      <c r="JC275">
        <f>SUM($EJ275:GC275)</f>
        <v>4040</v>
      </c>
      <c r="JD275">
        <f>SUM($EJ275:GD275)</f>
        <v>4048</v>
      </c>
      <c r="JE275">
        <f>SUM($EJ275:GE275)</f>
        <v>4048</v>
      </c>
      <c r="JF275">
        <f>SUM($EJ275:GF275)</f>
        <v>4048</v>
      </c>
      <c r="JG275">
        <f>SUM($EJ275:GG275)</f>
        <v>4048</v>
      </c>
      <c r="JH275">
        <f>SUM($EJ275:GH275)</f>
        <v>4048</v>
      </c>
      <c r="JI275">
        <f>SUM($EJ275:GI275)</f>
        <v>4048</v>
      </c>
      <c r="JJ275">
        <f>SUM($EJ275:GJ275)</f>
        <v>4048</v>
      </c>
      <c r="JK275">
        <f>SUM($EJ275:GK275)</f>
        <v>4048</v>
      </c>
      <c r="JL275">
        <f>SUM($EJ275:GL275)</f>
        <v>4048</v>
      </c>
      <c r="JM275">
        <f>SUM($EJ275:GM275)</f>
        <v>4048</v>
      </c>
      <c r="JN275">
        <f>SUM($EJ275:GN275)</f>
        <v>4048</v>
      </c>
      <c r="JO275">
        <f>SUM($EJ275:GO275)</f>
        <v>4048</v>
      </c>
      <c r="JP275">
        <f>SUM($EJ275:GP275)</f>
        <v>4048</v>
      </c>
      <c r="JQ275">
        <f>SUM($EJ275:GQ275)</f>
        <v>4048</v>
      </c>
      <c r="JR275">
        <f>SUM($EJ275:GR275)</f>
        <v>4048</v>
      </c>
      <c r="JS275">
        <f>SUM($EJ275:GS275)</f>
        <v>4048</v>
      </c>
      <c r="JT275">
        <f>SUM($EJ275:GT275)</f>
        <v>4048</v>
      </c>
      <c r="JU275">
        <f>SUM($EJ275:GU275)</f>
        <v>4048</v>
      </c>
      <c r="JV275">
        <f>SUM($EJ275:GV275)</f>
        <v>4048</v>
      </c>
      <c r="JW275">
        <f>SUM($EJ275:GW275)</f>
        <v>4048</v>
      </c>
      <c r="JX275">
        <f>SUM($EJ275:GX275)</f>
        <v>4048</v>
      </c>
      <c r="JY275">
        <f>SUM($EJ275:GY275)</f>
        <v>4048</v>
      </c>
      <c r="JZ275">
        <f>SUM($EJ275:GZ275)</f>
        <v>4048</v>
      </c>
      <c r="KA275">
        <f>SUM($EJ275:HA275)</f>
        <v>4048</v>
      </c>
      <c r="KB275">
        <f>SUM($EJ275:HB275)</f>
        <v>4048</v>
      </c>
      <c r="KC275">
        <f>SUM($EJ275:HC275)</f>
        <v>4048</v>
      </c>
      <c r="KE275" s="318"/>
      <c r="KF275" s="56"/>
      <c r="KG275" s="56"/>
      <c r="KH275" s="56">
        <f t="shared" ref="KH275:LZ275" si="355">IF(I275="",NA(),I275*8)</f>
        <v>0</v>
      </c>
      <c r="KI275" s="56" t="e">
        <f t="shared" si="355"/>
        <v>#N/A</v>
      </c>
      <c r="KJ275" s="56" t="e">
        <f t="shared" si="355"/>
        <v>#N/A</v>
      </c>
      <c r="KK275" s="56">
        <f t="shared" si="355"/>
        <v>592</v>
      </c>
      <c r="KL275" s="56" t="e">
        <f t="shared" si="355"/>
        <v>#N/A</v>
      </c>
      <c r="KM275" s="56" t="e">
        <f t="shared" si="355"/>
        <v>#N/A</v>
      </c>
      <c r="KN275" s="56" t="e">
        <f t="shared" si="355"/>
        <v>#N/A</v>
      </c>
      <c r="KO275" s="56" t="e">
        <f t="shared" si="355"/>
        <v>#N/A</v>
      </c>
      <c r="KP275" s="56" t="e">
        <f t="shared" si="355"/>
        <v>#N/A</v>
      </c>
      <c r="KQ275" s="56" t="e">
        <f t="shared" si="355"/>
        <v>#N/A</v>
      </c>
      <c r="KR275" s="56">
        <f t="shared" si="355"/>
        <v>992</v>
      </c>
      <c r="KS275" s="56" t="e">
        <f t="shared" si="355"/>
        <v>#N/A</v>
      </c>
      <c r="KT275" s="56" t="e">
        <f t="shared" si="355"/>
        <v>#N/A</v>
      </c>
      <c r="KU275" s="56" t="e">
        <f t="shared" si="355"/>
        <v>#N/A</v>
      </c>
      <c r="KV275" s="56" t="e">
        <f t="shared" si="355"/>
        <v>#N/A</v>
      </c>
      <c r="KW275" s="56" t="e">
        <f t="shared" si="355"/>
        <v>#N/A</v>
      </c>
      <c r="KX275" s="56" t="e">
        <f t="shared" si="355"/>
        <v>#N/A</v>
      </c>
      <c r="KY275" s="56">
        <f t="shared" si="355"/>
        <v>960</v>
      </c>
      <c r="KZ275" s="56" t="e">
        <f t="shared" si="355"/>
        <v>#N/A</v>
      </c>
      <c r="LA275" s="56">
        <f t="shared" si="355"/>
        <v>656</v>
      </c>
      <c r="LB275" s="56" t="e">
        <f t="shared" si="355"/>
        <v>#N/A</v>
      </c>
      <c r="LC275" s="56">
        <f t="shared" si="355"/>
        <v>496</v>
      </c>
      <c r="LD275" s="56" t="e">
        <f t="shared" si="355"/>
        <v>#N/A</v>
      </c>
      <c r="LE275" s="56" t="e">
        <f t="shared" si="355"/>
        <v>#N/A</v>
      </c>
      <c r="LF275" s="56">
        <f t="shared" si="355"/>
        <v>256</v>
      </c>
      <c r="LG275" s="56" t="e">
        <f t="shared" si="355"/>
        <v>#N/A</v>
      </c>
      <c r="LH275" s="56" t="e">
        <f t="shared" si="355"/>
        <v>#N/A</v>
      </c>
      <c r="LI275" s="56" t="e">
        <f t="shared" si="355"/>
        <v>#N/A</v>
      </c>
      <c r="LJ275" s="56" t="e">
        <f t="shared" si="355"/>
        <v>#N/A</v>
      </c>
      <c r="LK275" s="56" t="e">
        <f t="shared" si="355"/>
        <v>#N/A</v>
      </c>
      <c r="LL275" s="56" t="e">
        <f t="shared" si="355"/>
        <v>#N/A</v>
      </c>
      <c r="LM275" s="56">
        <f t="shared" si="355"/>
        <v>72</v>
      </c>
      <c r="LN275" s="56" t="e">
        <f t="shared" si="355"/>
        <v>#N/A</v>
      </c>
      <c r="LO275" s="56" t="e">
        <f t="shared" si="355"/>
        <v>#N/A</v>
      </c>
      <c r="LP275" s="56">
        <f t="shared" si="355"/>
        <v>8</v>
      </c>
      <c r="LQ275" s="56" t="e">
        <f t="shared" si="355"/>
        <v>#N/A</v>
      </c>
      <c r="LR275" s="56" t="e">
        <f t="shared" si="355"/>
        <v>#N/A</v>
      </c>
      <c r="LS275" s="56" t="e">
        <f t="shared" si="355"/>
        <v>#N/A</v>
      </c>
      <c r="LT275" s="56" t="e">
        <f t="shared" si="355"/>
        <v>#N/A</v>
      </c>
      <c r="LU275" s="56">
        <f t="shared" si="355"/>
        <v>8</v>
      </c>
      <c r="LV275" s="56" t="e">
        <f t="shared" si="355"/>
        <v>#N/A</v>
      </c>
      <c r="LW275" s="56" t="e">
        <f t="shared" si="355"/>
        <v>#N/A</v>
      </c>
      <c r="LX275" s="56" t="e">
        <f t="shared" si="355"/>
        <v>#N/A</v>
      </c>
      <c r="LY275" s="56" t="e">
        <f t="shared" si="355"/>
        <v>#N/A</v>
      </c>
      <c r="LZ275" s="56">
        <f t="shared" si="355"/>
        <v>8</v>
      </c>
      <c r="MB275" s="57">
        <f t="shared" ref="MB275:NT275" si="356">IF(ISNUMBER(KH275),KH275,"")</f>
        <v>0</v>
      </c>
      <c r="MC275" s="57" t="str">
        <f t="shared" si="356"/>
        <v/>
      </c>
      <c r="MD275" s="57" t="str">
        <f t="shared" si="356"/>
        <v/>
      </c>
      <c r="ME275" s="57">
        <f t="shared" si="356"/>
        <v>592</v>
      </c>
      <c r="MF275" s="57" t="str">
        <f t="shared" si="356"/>
        <v/>
      </c>
      <c r="MG275" s="57" t="str">
        <f t="shared" si="356"/>
        <v/>
      </c>
      <c r="MH275" s="57" t="str">
        <f t="shared" si="356"/>
        <v/>
      </c>
      <c r="MI275" s="57" t="str">
        <f t="shared" si="356"/>
        <v/>
      </c>
      <c r="MJ275" s="57" t="str">
        <f t="shared" si="356"/>
        <v/>
      </c>
      <c r="MK275" s="57" t="str">
        <f t="shared" si="356"/>
        <v/>
      </c>
      <c r="ML275" s="57">
        <f t="shared" si="356"/>
        <v>992</v>
      </c>
      <c r="MM275" s="57" t="str">
        <f t="shared" si="356"/>
        <v/>
      </c>
      <c r="MN275" s="57" t="str">
        <f t="shared" si="356"/>
        <v/>
      </c>
      <c r="MO275" s="57" t="str">
        <f t="shared" si="356"/>
        <v/>
      </c>
      <c r="MP275" s="57" t="str">
        <f t="shared" si="356"/>
        <v/>
      </c>
      <c r="MQ275" s="57" t="str">
        <f t="shared" si="356"/>
        <v/>
      </c>
      <c r="MR275" s="57" t="str">
        <f t="shared" si="356"/>
        <v/>
      </c>
      <c r="MS275" s="57">
        <f t="shared" si="356"/>
        <v>960</v>
      </c>
      <c r="MT275" s="57" t="str">
        <f t="shared" si="356"/>
        <v/>
      </c>
      <c r="MU275" s="57">
        <f t="shared" si="356"/>
        <v>656</v>
      </c>
      <c r="MV275" s="57" t="str">
        <f t="shared" si="356"/>
        <v/>
      </c>
      <c r="MW275" s="57">
        <f t="shared" si="356"/>
        <v>496</v>
      </c>
      <c r="MX275" s="57" t="str">
        <f t="shared" si="356"/>
        <v/>
      </c>
      <c r="MY275" s="57" t="str">
        <f t="shared" si="356"/>
        <v/>
      </c>
      <c r="MZ275" s="57">
        <f t="shared" si="356"/>
        <v>256</v>
      </c>
      <c r="NA275" s="57" t="str">
        <f t="shared" si="356"/>
        <v/>
      </c>
      <c r="NB275" s="57" t="str">
        <f t="shared" si="356"/>
        <v/>
      </c>
      <c r="NC275" s="57" t="str">
        <f t="shared" si="356"/>
        <v/>
      </c>
      <c r="ND275" s="57" t="str">
        <f t="shared" si="356"/>
        <v/>
      </c>
      <c r="NE275" s="57" t="str">
        <f t="shared" si="356"/>
        <v/>
      </c>
      <c r="NF275" s="57" t="str">
        <f t="shared" si="356"/>
        <v/>
      </c>
      <c r="NG275" s="57">
        <f t="shared" si="356"/>
        <v>72</v>
      </c>
      <c r="NH275" s="57" t="str">
        <f t="shared" si="356"/>
        <v/>
      </c>
      <c r="NI275" s="57" t="str">
        <f t="shared" si="356"/>
        <v/>
      </c>
      <c r="NJ275" s="57">
        <f t="shared" si="356"/>
        <v>8</v>
      </c>
      <c r="NK275" s="57" t="str">
        <f t="shared" si="356"/>
        <v/>
      </c>
      <c r="NL275" s="57" t="str">
        <f t="shared" si="356"/>
        <v/>
      </c>
      <c r="NM275" s="57" t="str">
        <f t="shared" si="356"/>
        <v/>
      </c>
      <c r="NN275" s="57" t="str">
        <f t="shared" si="356"/>
        <v/>
      </c>
      <c r="NO275" s="57">
        <f t="shared" si="356"/>
        <v>8</v>
      </c>
      <c r="NP275" s="57" t="str">
        <f t="shared" si="356"/>
        <v/>
      </c>
      <c r="NQ275" s="57" t="str">
        <f t="shared" si="356"/>
        <v/>
      </c>
      <c r="NR275" s="57" t="str">
        <f t="shared" si="356"/>
        <v/>
      </c>
      <c r="NS275" s="57" t="str">
        <f t="shared" si="356"/>
        <v/>
      </c>
      <c r="NT275" s="57">
        <f t="shared" si="356"/>
        <v>8</v>
      </c>
      <c r="NU275" s="57" t="str">
        <f>IF(ISNUMBER(#REF!),#REF!,"")</f>
        <v/>
      </c>
      <c r="NV275" s="57" t="str">
        <f>IF(ISNUMBER(#REF!),#REF!,"")</f>
        <v/>
      </c>
      <c r="NX275" s="57">
        <f>SUM($MB275:MC275)</f>
        <v>0</v>
      </c>
      <c r="NY275" s="57">
        <f>SUM($MB275:MD275)</f>
        <v>0</v>
      </c>
      <c r="NZ275" s="57">
        <f>SUM($MB275:ME275)</f>
        <v>592</v>
      </c>
      <c r="OA275" s="57">
        <f>SUM($MB275:MF275)</f>
        <v>592</v>
      </c>
      <c r="OB275" s="57">
        <f>SUM($MB275:MG275)</f>
        <v>592</v>
      </c>
      <c r="OC275" s="57">
        <f>SUM($MB275:MH275)</f>
        <v>592</v>
      </c>
      <c r="OD275" s="57">
        <f>SUM($MB275:MI275)</f>
        <v>592</v>
      </c>
      <c r="OE275" s="57">
        <f>SUM($MB275:MJ275)</f>
        <v>592</v>
      </c>
      <c r="OF275" s="57">
        <f>SUM($MB275:MK275)</f>
        <v>592</v>
      </c>
      <c r="OG275" s="57">
        <f>SUM($MB275:ML275)</f>
        <v>1584</v>
      </c>
      <c r="OH275" s="57">
        <f>SUM($MB275:MM275)</f>
        <v>1584</v>
      </c>
      <c r="OI275" s="57">
        <f>SUM($MB275:MN275)</f>
        <v>1584</v>
      </c>
      <c r="OJ275" s="57">
        <f>SUM($MB275:MO275)</f>
        <v>1584</v>
      </c>
      <c r="OK275" s="57">
        <f>SUM($MB275:MP275)</f>
        <v>1584</v>
      </c>
      <c r="OL275" s="57">
        <f>SUM($MB275:MQ275)</f>
        <v>1584</v>
      </c>
      <c r="OM275" s="57">
        <f>SUM($MB275:MR275)</f>
        <v>1584</v>
      </c>
      <c r="ON275" s="57">
        <f>SUM($MB275:MS275)</f>
        <v>2544</v>
      </c>
      <c r="OO275" s="57">
        <f>SUM($MB275:MT275)</f>
        <v>2544</v>
      </c>
      <c r="OP275" s="57">
        <f>SUM($MB275:MU275)</f>
        <v>3200</v>
      </c>
      <c r="OQ275" s="57">
        <f>SUM($MB275:MV275)</f>
        <v>3200</v>
      </c>
      <c r="OR275" s="57">
        <f>SUM($MB275:MW275)</f>
        <v>3696</v>
      </c>
      <c r="OS275" s="57">
        <f>SUM($MB275:MX275)</f>
        <v>3696</v>
      </c>
      <c r="OT275" s="57">
        <f>SUM($MB275:MY275)</f>
        <v>3696</v>
      </c>
      <c r="OU275" s="57">
        <f>SUM($MB275:MZ275)</f>
        <v>3952</v>
      </c>
      <c r="OV275" s="57">
        <f>SUM($MB275:NA275)</f>
        <v>3952</v>
      </c>
      <c r="OW275" s="57">
        <f>SUM($MB275:NB275)</f>
        <v>3952</v>
      </c>
      <c r="OX275" s="57">
        <f>SUM($MB275:NC275)</f>
        <v>3952</v>
      </c>
      <c r="OY275" s="57">
        <f>SUM($MB275:ND275)</f>
        <v>3952</v>
      </c>
      <c r="OZ275" s="57">
        <f>SUM($MB275:NE275)</f>
        <v>3952</v>
      </c>
      <c r="PA275" s="57">
        <f>SUM($MB275:NF275)</f>
        <v>3952</v>
      </c>
      <c r="PB275" s="57">
        <f>SUM($MB275:NG275)</f>
        <v>4024</v>
      </c>
      <c r="PC275" s="57">
        <f>SUM($MB275:NH275)</f>
        <v>4024</v>
      </c>
      <c r="PD275" s="57">
        <f>SUM($MB275:NI275)</f>
        <v>4024</v>
      </c>
      <c r="PE275" s="57">
        <f>SUM($MB275:NJ275)</f>
        <v>4032</v>
      </c>
      <c r="PF275" s="57">
        <f>SUM($MB275:NK275)</f>
        <v>4032</v>
      </c>
      <c r="PG275" s="57">
        <f>SUM($MB275:NL275)</f>
        <v>4032</v>
      </c>
      <c r="PH275" s="57">
        <f>SUM($MB275:NM275)</f>
        <v>4032</v>
      </c>
      <c r="PI275" s="57">
        <f>SUM($MB275:NN275)</f>
        <v>4032</v>
      </c>
      <c r="PJ275" s="57">
        <f>SUM($MB275:NO275)</f>
        <v>4040</v>
      </c>
      <c r="PK275" s="57">
        <f>SUM($MB275:NP275)</f>
        <v>4040</v>
      </c>
      <c r="PL275" s="57">
        <f>SUM($MB275:NQ275)</f>
        <v>4040</v>
      </c>
      <c r="PM275" s="57">
        <f>SUM($MB275:NR275)</f>
        <v>4040</v>
      </c>
      <c r="PN275" s="57">
        <f>SUM($MB275:NS275)</f>
        <v>4040</v>
      </c>
      <c r="PO275" s="57">
        <f>SUM($MB275:NT275)</f>
        <v>4048</v>
      </c>
      <c r="PP275" s="57">
        <f>SUM($MB275:NU275)</f>
        <v>4048</v>
      </c>
      <c r="PQ275" s="57">
        <f>SUM($MB275:NV275)</f>
        <v>4048</v>
      </c>
      <c r="PR275" s="57">
        <f>SUM($MB275:NV275)</f>
        <v>4048</v>
      </c>
    </row>
    <row r="276" spans="1:434" ht="17" thickBot="1">
      <c r="A276" s="319"/>
      <c r="B276" s="321"/>
      <c r="C276" s="307"/>
      <c r="D276" s="307"/>
      <c r="E276" s="58" t="s">
        <v>66</v>
      </c>
      <c r="F276" s="310"/>
      <c r="G276" s="99"/>
      <c r="H276" s="99"/>
      <c r="I276" s="59">
        <v>0</v>
      </c>
      <c r="J276" s="60"/>
      <c r="K276" s="61"/>
      <c r="L276" s="60">
        <v>7.6</v>
      </c>
      <c r="M276" s="61"/>
      <c r="N276" s="60"/>
      <c r="O276" s="61"/>
      <c r="P276" s="61"/>
      <c r="Q276" s="61"/>
      <c r="R276" s="61"/>
      <c r="S276" s="60">
        <v>15.6</v>
      </c>
      <c r="T276" s="60"/>
      <c r="U276" s="60"/>
      <c r="V276" s="61"/>
      <c r="W276" s="61"/>
      <c r="X276" s="61"/>
      <c r="Y276" s="60"/>
      <c r="Z276" s="60">
        <v>25.6</v>
      </c>
      <c r="AA276" s="61"/>
      <c r="AB276" s="60">
        <v>28.9</v>
      </c>
      <c r="AC276" s="61"/>
      <c r="AD276" s="60">
        <v>42.9</v>
      </c>
      <c r="AE276" s="60"/>
      <c r="AF276" s="61"/>
      <c r="AG276" s="60">
        <v>56.2</v>
      </c>
      <c r="AH276" s="61"/>
      <c r="AI276" s="61"/>
      <c r="AJ276" s="60"/>
      <c r="AK276" s="62"/>
      <c r="AL276" s="62"/>
      <c r="AM276" s="62"/>
      <c r="AN276" s="63">
        <v>69.3</v>
      </c>
      <c r="AO276" s="62"/>
      <c r="AP276" s="62"/>
      <c r="AQ276" s="63">
        <v>54.7</v>
      </c>
      <c r="AR276" s="62"/>
      <c r="AS276" s="62"/>
      <c r="AT276" s="62"/>
      <c r="AU276" s="62"/>
      <c r="AV276" s="63">
        <v>40.1</v>
      </c>
      <c r="AW276" s="62"/>
      <c r="AX276" s="62"/>
      <c r="AY276" s="63"/>
      <c r="AZ276" s="63"/>
      <c r="BA276" s="64">
        <v>33.1</v>
      </c>
      <c r="BC276" s="319"/>
      <c r="BD276">
        <v>0</v>
      </c>
      <c r="BE276" s="65" t="e">
        <f t="shared" ref="BE276:BT279" si="357">IF(G276="",NA(),G276)</f>
        <v>#N/A</v>
      </c>
      <c r="BF276" s="65" t="e">
        <f t="shared" si="357"/>
        <v>#N/A</v>
      </c>
      <c r="BG276" s="65">
        <f t="shared" si="357"/>
        <v>0</v>
      </c>
      <c r="BH276" s="66" t="e">
        <f t="shared" si="357"/>
        <v>#N/A</v>
      </c>
      <c r="BI276" s="66" t="e">
        <f t="shared" si="357"/>
        <v>#N/A</v>
      </c>
      <c r="BJ276" s="66">
        <f t="shared" si="357"/>
        <v>7.6</v>
      </c>
      <c r="BK276" s="66" t="e">
        <f t="shared" si="357"/>
        <v>#N/A</v>
      </c>
      <c r="BL276" s="66" t="e">
        <f t="shared" si="357"/>
        <v>#N/A</v>
      </c>
      <c r="BM276" s="66" t="e">
        <f t="shared" si="357"/>
        <v>#N/A</v>
      </c>
      <c r="BN276" s="66" t="e">
        <f t="shared" si="357"/>
        <v>#N/A</v>
      </c>
      <c r="BO276" s="66" t="e">
        <f t="shared" si="357"/>
        <v>#N/A</v>
      </c>
      <c r="BP276" s="66" t="e">
        <f t="shared" si="357"/>
        <v>#N/A</v>
      </c>
      <c r="BQ276" s="66">
        <f t="shared" si="357"/>
        <v>15.6</v>
      </c>
      <c r="BR276" s="66" t="e">
        <f t="shared" si="357"/>
        <v>#N/A</v>
      </c>
      <c r="BS276" s="66" t="e">
        <f t="shared" si="357"/>
        <v>#N/A</v>
      </c>
      <c r="BT276" s="66" t="e">
        <f t="shared" si="357"/>
        <v>#N/A</v>
      </c>
      <c r="BU276" s="66" t="e">
        <f t="shared" ref="BU276:CJ279" si="358">IF(W276="",NA(),W276)</f>
        <v>#N/A</v>
      </c>
      <c r="BV276" s="66" t="e">
        <f t="shared" si="358"/>
        <v>#N/A</v>
      </c>
      <c r="BW276" s="66" t="e">
        <f t="shared" si="358"/>
        <v>#N/A</v>
      </c>
      <c r="BX276" s="66">
        <f t="shared" si="358"/>
        <v>25.6</v>
      </c>
      <c r="BY276" s="66" t="e">
        <f t="shared" si="358"/>
        <v>#N/A</v>
      </c>
      <c r="BZ276" s="66">
        <f t="shared" si="358"/>
        <v>28.9</v>
      </c>
      <c r="CA276" s="66" t="e">
        <f t="shared" si="358"/>
        <v>#N/A</v>
      </c>
      <c r="CB276" s="66">
        <f t="shared" si="358"/>
        <v>42.9</v>
      </c>
      <c r="CC276" s="66" t="e">
        <f t="shared" si="358"/>
        <v>#N/A</v>
      </c>
      <c r="CD276" s="66" t="e">
        <f t="shared" si="358"/>
        <v>#N/A</v>
      </c>
      <c r="CE276" s="66">
        <f t="shared" si="358"/>
        <v>56.2</v>
      </c>
      <c r="CF276" s="66" t="e">
        <f t="shared" si="358"/>
        <v>#N/A</v>
      </c>
      <c r="CG276" s="66" t="e">
        <f t="shared" si="358"/>
        <v>#N/A</v>
      </c>
      <c r="CH276" s="66" t="e">
        <f t="shared" si="358"/>
        <v>#N/A</v>
      </c>
      <c r="CI276" s="66" t="e">
        <f t="shared" si="358"/>
        <v>#N/A</v>
      </c>
      <c r="CJ276" s="66" t="e">
        <f t="shared" si="358"/>
        <v>#N/A</v>
      </c>
      <c r="CK276" s="66" t="e">
        <f t="shared" ref="CK276:CY279" si="359">IF(AM276="",NA(),AM276)</f>
        <v>#N/A</v>
      </c>
      <c r="CL276" s="66">
        <f t="shared" si="359"/>
        <v>69.3</v>
      </c>
      <c r="CM276" s="66" t="e">
        <f t="shared" si="359"/>
        <v>#N/A</v>
      </c>
      <c r="CN276" s="66" t="e">
        <f t="shared" si="359"/>
        <v>#N/A</v>
      </c>
      <c r="CO276" s="66">
        <f t="shared" si="359"/>
        <v>54.7</v>
      </c>
      <c r="CP276" s="66" t="e">
        <f t="shared" si="359"/>
        <v>#N/A</v>
      </c>
      <c r="CQ276" s="66" t="e">
        <f t="shared" si="359"/>
        <v>#N/A</v>
      </c>
      <c r="CR276" s="66" t="e">
        <f t="shared" si="359"/>
        <v>#N/A</v>
      </c>
      <c r="CS276" s="66" t="e">
        <f t="shared" si="359"/>
        <v>#N/A</v>
      </c>
      <c r="CT276" s="66">
        <f t="shared" si="359"/>
        <v>40.1</v>
      </c>
      <c r="CU276" s="66" t="e">
        <f t="shared" si="359"/>
        <v>#N/A</v>
      </c>
      <c r="CV276" s="66" t="e">
        <f t="shared" si="359"/>
        <v>#N/A</v>
      </c>
      <c r="CW276" s="66" t="e">
        <f t="shared" si="359"/>
        <v>#N/A</v>
      </c>
      <c r="CX276" s="66" t="e">
        <f t="shared" si="359"/>
        <v>#N/A</v>
      </c>
      <c r="CY276" s="66">
        <f t="shared" si="359"/>
        <v>33.1</v>
      </c>
      <c r="CZ276" s="66" t="e">
        <f>IF(#REF!="",NA(),#REF!)</f>
        <v>#REF!</v>
      </c>
      <c r="DA276" s="66" t="e">
        <f>IF(#REF!="",NA(),#REF!)</f>
        <v>#REF!</v>
      </c>
      <c r="DB276" s="66" t="e">
        <f>IF(#REF!="",NA(),#REF!)</f>
        <v>#REF!</v>
      </c>
      <c r="DC276" s="66" t="e">
        <f>IF(#REF!="",NA(),#REF!)</f>
        <v>#REF!</v>
      </c>
      <c r="DD276" s="66" t="e">
        <f>IF(#REF!="",NA(),#REF!)</f>
        <v>#REF!</v>
      </c>
      <c r="DE276" s="66" t="e">
        <f>IF(#REF!="",NA(),#REF!)</f>
        <v>#REF!</v>
      </c>
      <c r="DF276" s="66" t="e">
        <f>IF(#REF!="",NA(),#REF!)</f>
        <v>#REF!</v>
      </c>
      <c r="DG276" s="66" t="e">
        <f>IF(#REF!="",NA(),#REF!)</f>
        <v>#REF!</v>
      </c>
      <c r="DH276" s="66" t="e">
        <f>IF(#REF!="",NA(),#REF!)</f>
        <v>#REF!</v>
      </c>
      <c r="DI276" s="66" t="e">
        <f>IF(#REF!="",NA(),#REF!)</f>
        <v>#REF!</v>
      </c>
      <c r="DJ276" s="66" t="e">
        <f>IF(#REF!="",NA(),#REF!)</f>
        <v>#REF!</v>
      </c>
      <c r="DK276" s="66" t="e">
        <f>IF(#REF!="",NA(),#REF!)</f>
        <v>#REF!</v>
      </c>
      <c r="DL276" s="66" t="e">
        <f>IF(#REF!="",NA(),#REF!)</f>
        <v>#REF!</v>
      </c>
      <c r="DM276" s="66" t="e">
        <f>IF(#REF!="",NA(),#REF!)</f>
        <v>#REF!</v>
      </c>
      <c r="DN276" s="66" t="e">
        <f>IF(#REF!="",NA(),#REF!)</f>
        <v>#REF!</v>
      </c>
      <c r="DO276" s="66" t="e">
        <f>IF(#REF!="",NA(),#REF!)</f>
        <v>#REF!</v>
      </c>
      <c r="DP276" s="66" t="e">
        <f>IF(#REF!="",NA(),#REF!)</f>
        <v>#REF!</v>
      </c>
      <c r="DQ276" s="66" t="e">
        <f>IF(#REF!="",NA(),#REF!)</f>
        <v>#REF!</v>
      </c>
      <c r="DR276" s="66" t="e">
        <f>IF(#REF!="",NA(),#REF!)</f>
        <v>#REF!</v>
      </c>
      <c r="DS276" s="66" t="e">
        <f>IF(#REF!="",NA(),#REF!)</f>
        <v>#REF!</v>
      </c>
      <c r="DT276" s="66" t="e">
        <f>IF(#REF!="",NA(),#REF!)</f>
        <v>#REF!</v>
      </c>
      <c r="DU276" s="66" t="e">
        <f>IF(#REF!="",NA(),#REF!)</f>
        <v>#REF!</v>
      </c>
      <c r="DV276" s="66" t="e">
        <f>IF(#REF!="",NA(),#REF!)</f>
        <v>#REF!</v>
      </c>
      <c r="DW276" s="66" t="e">
        <f>IF(#REF!="",NA(),#REF!)</f>
        <v>#REF!</v>
      </c>
      <c r="DX276" s="67" t="e">
        <f>IF(#REF!="",NA(),#REF!)</f>
        <v>#REF!</v>
      </c>
      <c r="DY276" s="304"/>
      <c r="DZ276" s="324"/>
      <c r="EA276" s="68">
        <f>MAX(I276:BA276)</f>
        <v>69.3</v>
      </c>
      <c r="EB276" s="58" t="s">
        <v>67</v>
      </c>
      <c r="EC276" s="310"/>
      <c r="ED276" s="312"/>
      <c r="EE276" s="313"/>
      <c r="EF276" s="313"/>
      <c r="EG276" s="313"/>
      <c r="EH276" s="313"/>
      <c r="EI276" s="313"/>
      <c r="EJ276" s="53" t="str">
        <f t="shared" si="324"/>
        <v/>
      </c>
      <c r="EK276" s="53" t="str">
        <f t="shared" si="324"/>
        <v/>
      </c>
      <c r="EL276" s="70">
        <f t="shared" si="324"/>
        <v>0</v>
      </c>
      <c r="EM276" t="str">
        <f t="shared" si="324"/>
        <v/>
      </c>
      <c r="EN276" t="str">
        <f t="shared" si="324"/>
        <v/>
      </c>
      <c r="EO276">
        <f t="shared" si="324"/>
        <v>7.6</v>
      </c>
      <c r="EP276" t="str">
        <f t="shared" si="324"/>
        <v/>
      </c>
      <c r="EQ276" t="str">
        <f t="shared" si="324"/>
        <v/>
      </c>
      <c r="ER276" t="str">
        <f t="shared" si="324"/>
        <v/>
      </c>
      <c r="ES276" t="str">
        <f t="shared" si="324"/>
        <v/>
      </c>
      <c r="ET276" t="str">
        <f t="shared" si="347"/>
        <v/>
      </c>
      <c r="EU276" t="str">
        <f t="shared" si="347"/>
        <v/>
      </c>
      <c r="EV276">
        <f t="shared" si="347"/>
        <v>15.6</v>
      </c>
      <c r="EW276" t="str">
        <f t="shared" si="347"/>
        <v/>
      </c>
      <c r="EX276" t="str">
        <f t="shared" si="347"/>
        <v/>
      </c>
      <c r="EY276" t="str">
        <f t="shared" si="347"/>
        <v/>
      </c>
      <c r="EZ276" t="str">
        <f t="shared" si="347"/>
        <v/>
      </c>
      <c r="FA276" t="str">
        <f t="shared" si="347"/>
        <v/>
      </c>
      <c r="FB276" t="str">
        <f t="shared" si="347"/>
        <v/>
      </c>
      <c r="FC276">
        <f t="shared" si="347"/>
        <v>25.6</v>
      </c>
      <c r="FD276" t="str">
        <f t="shared" si="326"/>
        <v/>
      </c>
      <c r="FE276">
        <f t="shared" si="326"/>
        <v>28.9</v>
      </c>
      <c r="FF276" t="str">
        <f t="shared" si="326"/>
        <v/>
      </c>
      <c r="FG276">
        <f t="shared" si="336"/>
        <v>42.9</v>
      </c>
      <c r="FH276" t="str">
        <f t="shared" si="336"/>
        <v/>
      </c>
      <c r="FI276" t="str">
        <f t="shared" si="336"/>
        <v/>
      </c>
      <c r="FJ276">
        <f t="shared" si="336"/>
        <v>56.2</v>
      </c>
      <c r="FK276" t="str">
        <f t="shared" si="336"/>
        <v/>
      </c>
      <c r="FL276" t="str">
        <f t="shared" si="336"/>
        <v/>
      </c>
      <c r="FM276" t="str">
        <f t="shared" si="336"/>
        <v/>
      </c>
      <c r="FN276" t="str">
        <f t="shared" si="336"/>
        <v/>
      </c>
      <c r="FO276" t="str">
        <f t="shared" si="336"/>
        <v/>
      </c>
      <c r="FP276" t="str">
        <f t="shared" si="336"/>
        <v/>
      </c>
      <c r="FQ276">
        <f t="shared" si="336"/>
        <v>69.3</v>
      </c>
      <c r="FR276" t="str">
        <f t="shared" si="336"/>
        <v/>
      </c>
      <c r="FS276" t="str">
        <f t="shared" si="336"/>
        <v/>
      </c>
      <c r="FT276">
        <f t="shared" si="336"/>
        <v>54.7</v>
      </c>
      <c r="FU276" t="str">
        <f t="shared" si="336"/>
        <v/>
      </c>
      <c r="FV276" t="str">
        <f t="shared" si="336"/>
        <v/>
      </c>
      <c r="FW276" t="str">
        <f t="shared" si="337"/>
        <v/>
      </c>
      <c r="FX276" t="str">
        <f t="shared" si="337"/>
        <v/>
      </c>
      <c r="FY276">
        <f t="shared" si="337"/>
        <v>40.1</v>
      </c>
      <c r="FZ276" t="str">
        <f t="shared" si="337"/>
        <v/>
      </c>
      <c r="GA276" t="str">
        <f t="shared" si="337"/>
        <v/>
      </c>
      <c r="GB276" t="str">
        <f t="shared" si="335"/>
        <v/>
      </c>
      <c r="GC276" t="str">
        <f t="shared" si="335"/>
        <v/>
      </c>
      <c r="GD276">
        <f t="shared" si="335"/>
        <v>33.1</v>
      </c>
      <c r="GE276" t="str">
        <f t="shared" si="325"/>
        <v/>
      </c>
      <c r="GF276" t="str">
        <f t="shared" si="325"/>
        <v/>
      </c>
      <c r="GG276" t="str">
        <f t="shared" si="325"/>
        <v/>
      </c>
      <c r="GH276" t="str">
        <f t="shared" si="325"/>
        <v/>
      </c>
      <c r="GI276" t="str">
        <f t="shared" si="338"/>
        <v/>
      </c>
      <c r="GJ276" t="str">
        <f t="shared" si="338"/>
        <v/>
      </c>
      <c r="GK276" t="str">
        <f t="shared" si="338"/>
        <v/>
      </c>
      <c r="GL276" t="str">
        <f t="shared" si="338"/>
        <v/>
      </c>
      <c r="GM276" t="str">
        <f t="shared" si="338"/>
        <v/>
      </c>
      <c r="GN276" t="str">
        <f t="shared" si="338"/>
        <v/>
      </c>
      <c r="GO276" t="str">
        <f t="shared" si="338"/>
        <v/>
      </c>
      <c r="GP276" t="str">
        <f t="shared" si="338"/>
        <v/>
      </c>
      <c r="GQ276" t="str">
        <f t="shared" si="338"/>
        <v/>
      </c>
      <c r="GR276" t="str">
        <f t="shared" si="338"/>
        <v/>
      </c>
      <c r="GS276" t="str">
        <f t="shared" si="333"/>
        <v/>
      </c>
      <c r="GT276" t="str">
        <f t="shared" si="333"/>
        <v/>
      </c>
      <c r="GU276" t="str">
        <f t="shared" si="333"/>
        <v/>
      </c>
      <c r="GV276" t="str">
        <f t="shared" si="333"/>
        <v/>
      </c>
      <c r="GW276" t="str">
        <f t="shared" si="333"/>
        <v/>
      </c>
      <c r="GX276" t="str">
        <f t="shared" si="333"/>
        <v/>
      </c>
      <c r="GY276" t="str">
        <f t="shared" si="334"/>
        <v/>
      </c>
      <c r="GZ276" t="str">
        <f t="shared" si="334"/>
        <v/>
      </c>
      <c r="HA276" t="str">
        <f t="shared" si="334"/>
        <v/>
      </c>
      <c r="HB276" t="str">
        <f t="shared" si="334"/>
        <v/>
      </c>
      <c r="HC276" s="71" t="str">
        <f t="shared" si="334"/>
        <v/>
      </c>
      <c r="HD276" s="313"/>
      <c r="HE276" s="313"/>
      <c r="HF276" s="313"/>
      <c r="HG276" s="313"/>
      <c r="HH276" s="313"/>
      <c r="HI276" s="316"/>
      <c r="HM276" s="70"/>
      <c r="KC276" s="71"/>
      <c r="KE276" s="318"/>
      <c r="KF276" s="72"/>
      <c r="KG276" s="72"/>
      <c r="KH276" s="73"/>
      <c r="KI276" s="74"/>
      <c r="KJ276" s="74"/>
      <c r="KK276" s="74"/>
      <c r="KL276" s="74"/>
      <c r="KM276" s="74"/>
      <c r="KN276" s="74"/>
      <c r="KO276" s="74"/>
      <c r="KP276" s="74"/>
      <c r="KQ276" s="74"/>
      <c r="KR276" s="74"/>
      <c r="KS276" s="74"/>
      <c r="KT276" s="74"/>
      <c r="KU276" s="74"/>
      <c r="KV276" s="74"/>
      <c r="KW276" s="74"/>
      <c r="KX276" s="74"/>
      <c r="KY276" s="74"/>
      <c r="KZ276" s="74"/>
      <c r="LA276" s="74"/>
      <c r="LB276" s="74"/>
      <c r="LC276" s="74"/>
      <c r="LD276" s="74"/>
      <c r="LE276" s="74"/>
      <c r="LF276" s="74"/>
      <c r="LG276" s="74"/>
      <c r="LH276" s="74"/>
      <c r="LI276" s="74"/>
      <c r="LJ276" s="74"/>
      <c r="LK276" s="74"/>
      <c r="LL276" s="74"/>
      <c r="LM276" s="74"/>
      <c r="LN276" s="74"/>
      <c r="LO276" s="74"/>
      <c r="LP276" s="74"/>
      <c r="LQ276" s="74"/>
      <c r="LR276" s="74"/>
      <c r="LS276" s="74"/>
      <c r="LT276" s="74"/>
      <c r="LU276" s="74"/>
      <c r="LV276" s="74"/>
      <c r="LW276" s="74"/>
      <c r="LX276" s="74"/>
      <c r="LY276" s="74"/>
      <c r="LZ276" s="74"/>
    </row>
    <row r="277" spans="1:434" ht="17" thickBot="1">
      <c r="A277" s="319"/>
      <c r="B277" s="321"/>
      <c r="C277" s="307"/>
      <c r="D277" s="307"/>
      <c r="E277" s="58" t="s">
        <v>68</v>
      </c>
      <c r="F277" s="310"/>
      <c r="G277" s="99"/>
      <c r="H277" s="99"/>
      <c r="I277" s="59"/>
      <c r="J277" s="60"/>
      <c r="K277" s="61"/>
      <c r="L277" s="60">
        <v>8.8000000000000007</v>
      </c>
      <c r="M277" s="61"/>
      <c r="N277" s="60"/>
      <c r="O277" s="61"/>
      <c r="P277" s="61"/>
      <c r="Q277" s="61"/>
      <c r="R277" s="61"/>
      <c r="S277" s="60">
        <v>6.1</v>
      </c>
      <c r="T277" s="60"/>
      <c r="U277" s="60"/>
      <c r="V277" s="61"/>
      <c r="W277" s="61"/>
      <c r="X277" s="61"/>
      <c r="Y277" s="60"/>
      <c r="Z277" s="60">
        <v>8.6</v>
      </c>
      <c r="AA277" s="61"/>
      <c r="AB277" s="60">
        <v>10</v>
      </c>
      <c r="AC277" s="61"/>
      <c r="AD277" s="60">
        <v>10</v>
      </c>
      <c r="AE277" s="60"/>
      <c r="AF277" s="61"/>
      <c r="AG277" s="60">
        <v>11.7</v>
      </c>
      <c r="AH277" s="61"/>
      <c r="AI277" s="61"/>
      <c r="AJ277" s="60"/>
      <c r="AK277" s="62"/>
      <c r="AL277" s="62"/>
      <c r="AM277" s="62"/>
      <c r="AN277" s="63">
        <v>5.4</v>
      </c>
      <c r="AO277" s="62"/>
      <c r="AP277" s="62"/>
      <c r="AQ277" s="63">
        <v>13.7</v>
      </c>
      <c r="AR277" s="62"/>
      <c r="AS277" s="62"/>
      <c r="AT277" s="62"/>
      <c r="AU277" s="62"/>
      <c r="AV277" s="63">
        <v>13.7</v>
      </c>
      <c r="AW277" s="62"/>
      <c r="AX277" s="62"/>
      <c r="AY277" s="63"/>
      <c r="AZ277" s="63"/>
      <c r="BA277" s="64">
        <v>4.3</v>
      </c>
      <c r="BC277" s="319"/>
      <c r="BD277">
        <v>0</v>
      </c>
      <c r="BE277" s="65" t="e">
        <f t="shared" si="357"/>
        <v>#N/A</v>
      </c>
      <c r="BF277" s="65" t="e">
        <f t="shared" si="357"/>
        <v>#N/A</v>
      </c>
      <c r="BG277" s="65" t="e">
        <f t="shared" si="357"/>
        <v>#N/A</v>
      </c>
      <c r="BH277" s="66" t="e">
        <f t="shared" si="357"/>
        <v>#N/A</v>
      </c>
      <c r="BI277" s="66" t="e">
        <f t="shared" si="357"/>
        <v>#N/A</v>
      </c>
      <c r="BJ277" s="66">
        <f t="shared" si="357"/>
        <v>8.8000000000000007</v>
      </c>
      <c r="BK277" s="66" t="e">
        <f t="shared" si="357"/>
        <v>#N/A</v>
      </c>
      <c r="BL277" s="66" t="e">
        <f t="shared" si="357"/>
        <v>#N/A</v>
      </c>
      <c r="BM277" s="66" t="e">
        <f t="shared" si="357"/>
        <v>#N/A</v>
      </c>
      <c r="BN277" s="66" t="e">
        <f t="shared" si="357"/>
        <v>#N/A</v>
      </c>
      <c r="BO277" s="66" t="e">
        <f t="shared" si="357"/>
        <v>#N/A</v>
      </c>
      <c r="BP277" s="66" t="e">
        <f t="shared" si="357"/>
        <v>#N/A</v>
      </c>
      <c r="BQ277" s="66">
        <f t="shared" si="357"/>
        <v>6.1</v>
      </c>
      <c r="BR277" s="66" t="e">
        <f t="shared" si="357"/>
        <v>#N/A</v>
      </c>
      <c r="BS277" s="66" t="e">
        <f t="shared" si="357"/>
        <v>#N/A</v>
      </c>
      <c r="BT277" s="66" t="e">
        <f t="shared" si="357"/>
        <v>#N/A</v>
      </c>
      <c r="BU277" s="66" t="e">
        <f t="shared" si="358"/>
        <v>#N/A</v>
      </c>
      <c r="BV277" s="66" t="e">
        <f t="shared" si="358"/>
        <v>#N/A</v>
      </c>
      <c r="BW277" s="66" t="e">
        <f t="shared" si="358"/>
        <v>#N/A</v>
      </c>
      <c r="BX277" s="66">
        <f t="shared" si="358"/>
        <v>8.6</v>
      </c>
      <c r="BY277" s="66" t="e">
        <f t="shared" si="358"/>
        <v>#N/A</v>
      </c>
      <c r="BZ277" s="66">
        <f t="shared" si="358"/>
        <v>10</v>
      </c>
      <c r="CA277" s="66" t="e">
        <f t="shared" si="358"/>
        <v>#N/A</v>
      </c>
      <c r="CB277" s="66">
        <f t="shared" si="358"/>
        <v>10</v>
      </c>
      <c r="CC277" s="66" t="e">
        <f t="shared" si="358"/>
        <v>#N/A</v>
      </c>
      <c r="CD277" s="66" t="e">
        <f t="shared" si="358"/>
        <v>#N/A</v>
      </c>
      <c r="CE277" s="66">
        <f t="shared" si="358"/>
        <v>11.7</v>
      </c>
      <c r="CF277" s="66" t="e">
        <f t="shared" si="358"/>
        <v>#N/A</v>
      </c>
      <c r="CG277" s="66" t="e">
        <f t="shared" si="358"/>
        <v>#N/A</v>
      </c>
      <c r="CH277" s="66" t="e">
        <f t="shared" si="358"/>
        <v>#N/A</v>
      </c>
      <c r="CI277" s="66" t="e">
        <f t="shared" si="358"/>
        <v>#N/A</v>
      </c>
      <c r="CJ277" s="66" t="e">
        <f t="shared" si="358"/>
        <v>#N/A</v>
      </c>
      <c r="CK277" s="66" t="e">
        <f t="shared" si="359"/>
        <v>#N/A</v>
      </c>
      <c r="CL277" s="66">
        <f t="shared" si="359"/>
        <v>5.4</v>
      </c>
      <c r="CM277" s="66" t="e">
        <f t="shared" si="359"/>
        <v>#N/A</v>
      </c>
      <c r="CN277" s="66" t="e">
        <f t="shared" si="359"/>
        <v>#N/A</v>
      </c>
      <c r="CO277" s="66">
        <f t="shared" si="359"/>
        <v>13.7</v>
      </c>
      <c r="CP277" s="66" t="e">
        <f t="shared" si="359"/>
        <v>#N/A</v>
      </c>
      <c r="CQ277" s="66" t="e">
        <f t="shared" si="359"/>
        <v>#N/A</v>
      </c>
      <c r="CR277" s="66" t="e">
        <f t="shared" si="359"/>
        <v>#N/A</v>
      </c>
      <c r="CS277" s="66" t="e">
        <f t="shared" si="359"/>
        <v>#N/A</v>
      </c>
      <c r="CT277" s="66">
        <f t="shared" si="359"/>
        <v>13.7</v>
      </c>
      <c r="CU277" s="66" t="e">
        <f t="shared" si="359"/>
        <v>#N/A</v>
      </c>
      <c r="CV277" s="66" t="e">
        <f t="shared" si="359"/>
        <v>#N/A</v>
      </c>
      <c r="CW277" s="66" t="e">
        <f t="shared" si="359"/>
        <v>#N/A</v>
      </c>
      <c r="CX277" s="66" t="e">
        <f t="shared" si="359"/>
        <v>#N/A</v>
      </c>
      <c r="CY277" s="66">
        <f t="shared" si="359"/>
        <v>4.3</v>
      </c>
      <c r="CZ277" s="66" t="e">
        <f>IF(#REF!="",NA(),#REF!)</f>
        <v>#REF!</v>
      </c>
      <c r="DA277" s="66" t="e">
        <f>IF(#REF!="",NA(),#REF!)</f>
        <v>#REF!</v>
      </c>
      <c r="DB277" s="66" t="e">
        <f>IF(#REF!="",NA(),#REF!)</f>
        <v>#REF!</v>
      </c>
      <c r="DC277" s="66" t="e">
        <f>IF(#REF!="",NA(),#REF!)</f>
        <v>#REF!</v>
      </c>
      <c r="DD277" s="66" t="e">
        <f>IF(#REF!="",NA(),#REF!)</f>
        <v>#REF!</v>
      </c>
      <c r="DE277" s="66" t="e">
        <f>IF(#REF!="",NA(),#REF!)</f>
        <v>#REF!</v>
      </c>
      <c r="DF277" s="66" t="e">
        <f>IF(#REF!="",NA(),#REF!)</f>
        <v>#REF!</v>
      </c>
      <c r="DG277" s="66" t="e">
        <f>IF(#REF!="",NA(),#REF!)</f>
        <v>#REF!</v>
      </c>
      <c r="DH277" s="66" t="e">
        <f>IF(#REF!="",NA(),#REF!)</f>
        <v>#REF!</v>
      </c>
      <c r="DI277" s="66" t="e">
        <f>IF(#REF!="",NA(),#REF!)</f>
        <v>#REF!</v>
      </c>
      <c r="DJ277" s="66" t="e">
        <f>IF(#REF!="",NA(),#REF!)</f>
        <v>#REF!</v>
      </c>
      <c r="DK277" s="66" t="e">
        <f>IF(#REF!="",NA(),#REF!)</f>
        <v>#REF!</v>
      </c>
      <c r="DL277" s="66" t="e">
        <f>IF(#REF!="",NA(),#REF!)</f>
        <v>#REF!</v>
      </c>
      <c r="DM277" s="66" t="e">
        <f>IF(#REF!="",NA(),#REF!)</f>
        <v>#REF!</v>
      </c>
      <c r="DN277" s="66" t="e">
        <f>IF(#REF!="",NA(),#REF!)</f>
        <v>#REF!</v>
      </c>
      <c r="DO277" s="66" t="e">
        <f>IF(#REF!="",NA(),#REF!)</f>
        <v>#REF!</v>
      </c>
      <c r="DP277" s="66" t="e">
        <f>IF(#REF!="",NA(),#REF!)</f>
        <v>#REF!</v>
      </c>
      <c r="DQ277" s="66" t="e">
        <f>IF(#REF!="",NA(),#REF!)</f>
        <v>#REF!</v>
      </c>
      <c r="DR277" s="66" t="e">
        <f>IF(#REF!="",NA(),#REF!)</f>
        <v>#REF!</v>
      </c>
      <c r="DS277" s="66" t="e">
        <f>IF(#REF!="",NA(),#REF!)</f>
        <v>#REF!</v>
      </c>
      <c r="DT277" s="66" t="e">
        <f>IF(#REF!="",NA(),#REF!)</f>
        <v>#REF!</v>
      </c>
      <c r="DU277" s="66" t="e">
        <f>IF(#REF!="",NA(),#REF!)</f>
        <v>#REF!</v>
      </c>
      <c r="DV277" s="66" t="e">
        <f>IF(#REF!="",NA(),#REF!)</f>
        <v>#REF!</v>
      </c>
      <c r="DW277" s="66" t="e">
        <f>IF(#REF!="",NA(),#REF!)</f>
        <v>#REF!</v>
      </c>
      <c r="DX277" s="67" t="e">
        <f>IF(#REF!="",NA(),#REF!)</f>
        <v>#REF!</v>
      </c>
      <c r="DY277" s="304"/>
      <c r="DZ277" s="324"/>
      <c r="EA277" s="68"/>
      <c r="EB277" s="58" t="s">
        <v>69</v>
      </c>
      <c r="EC277" s="310"/>
      <c r="ED277" s="312"/>
      <c r="EE277" s="313"/>
      <c r="EF277" s="313"/>
      <c r="EG277" s="313"/>
      <c r="EH277" s="313"/>
      <c r="EI277" s="313"/>
      <c r="EJ277" s="53" t="str">
        <f t="shared" si="324"/>
        <v/>
      </c>
      <c r="EK277" s="53" t="str">
        <f t="shared" si="324"/>
        <v/>
      </c>
      <c r="EL277" s="70" t="str">
        <f t="shared" si="324"/>
        <v/>
      </c>
      <c r="EM277" t="str">
        <f t="shared" si="324"/>
        <v/>
      </c>
      <c r="EN277" t="str">
        <f t="shared" si="324"/>
        <v/>
      </c>
      <c r="EO277">
        <f t="shared" si="324"/>
        <v>8.8000000000000007</v>
      </c>
      <c r="EP277" t="str">
        <f t="shared" si="324"/>
        <v/>
      </c>
      <c r="EQ277" t="str">
        <f t="shared" si="324"/>
        <v/>
      </c>
      <c r="ER277" t="str">
        <f t="shared" si="324"/>
        <v/>
      </c>
      <c r="ES277" t="str">
        <f t="shared" si="324"/>
        <v/>
      </c>
      <c r="ET277" t="str">
        <f t="shared" si="347"/>
        <v/>
      </c>
      <c r="EU277" t="str">
        <f t="shared" si="347"/>
        <v/>
      </c>
      <c r="EV277">
        <f t="shared" si="347"/>
        <v>6.1</v>
      </c>
      <c r="EW277" t="str">
        <f t="shared" si="347"/>
        <v/>
      </c>
      <c r="EX277" t="str">
        <f t="shared" si="347"/>
        <v/>
      </c>
      <c r="EY277" t="str">
        <f t="shared" si="347"/>
        <v/>
      </c>
      <c r="EZ277" t="str">
        <f t="shared" si="347"/>
        <v/>
      </c>
      <c r="FA277" t="str">
        <f t="shared" si="347"/>
        <v/>
      </c>
      <c r="FB277" t="str">
        <f t="shared" si="347"/>
        <v/>
      </c>
      <c r="FC277">
        <f t="shared" si="347"/>
        <v>8.6</v>
      </c>
      <c r="FD277" t="str">
        <f t="shared" si="326"/>
        <v/>
      </c>
      <c r="FE277">
        <f t="shared" si="326"/>
        <v>10</v>
      </c>
      <c r="FF277" t="str">
        <f t="shared" si="326"/>
        <v/>
      </c>
      <c r="FG277">
        <f t="shared" si="336"/>
        <v>10</v>
      </c>
      <c r="FH277" t="str">
        <f t="shared" si="336"/>
        <v/>
      </c>
      <c r="FI277" t="str">
        <f t="shared" si="336"/>
        <v/>
      </c>
      <c r="FJ277">
        <f t="shared" si="336"/>
        <v>11.7</v>
      </c>
      <c r="FK277" t="str">
        <f t="shared" si="336"/>
        <v/>
      </c>
      <c r="FL277" t="str">
        <f t="shared" si="336"/>
        <v/>
      </c>
      <c r="FM277" t="str">
        <f t="shared" si="336"/>
        <v/>
      </c>
      <c r="FN277" t="str">
        <f t="shared" si="336"/>
        <v/>
      </c>
      <c r="FO277" t="str">
        <f t="shared" si="336"/>
        <v/>
      </c>
      <c r="FP277" t="str">
        <f t="shared" si="336"/>
        <v/>
      </c>
      <c r="FQ277">
        <f t="shared" si="336"/>
        <v>5.4</v>
      </c>
      <c r="FR277" t="str">
        <f t="shared" si="336"/>
        <v/>
      </c>
      <c r="FS277" t="str">
        <f t="shared" si="336"/>
        <v/>
      </c>
      <c r="FT277">
        <f t="shared" si="336"/>
        <v>13.7</v>
      </c>
      <c r="FU277" t="str">
        <f t="shared" si="336"/>
        <v/>
      </c>
      <c r="FV277" t="str">
        <f t="shared" si="336"/>
        <v/>
      </c>
      <c r="FW277" t="str">
        <f t="shared" si="337"/>
        <v/>
      </c>
      <c r="FX277" t="str">
        <f t="shared" si="337"/>
        <v/>
      </c>
      <c r="FY277">
        <f t="shared" si="337"/>
        <v>13.7</v>
      </c>
      <c r="FZ277" t="str">
        <f t="shared" si="337"/>
        <v/>
      </c>
      <c r="GA277" t="str">
        <f t="shared" si="337"/>
        <v/>
      </c>
      <c r="GB277" t="str">
        <f t="shared" si="335"/>
        <v/>
      </c>
      <c r="GC277" t="str">
        <f t="shared" si="335"/>
        <v/>
      </c>
      <c r="GD277">
        <f t="shared" si="335"/>
        <v>4.3</v>
      </c>
      <c r="GE277" t="str">
        <f t="shared" si="325"/>
        <v/>
      </c>
      <c r="GF277" t="str">
        <f t="shared" si="325"/>
        <v/>
      </c>
      <c r="GG277" t="str">
        <f t="shared" si="325"/>
        <v/>
      </c>
      <c r="GH277" t="str">
        <f t="shared" si="325"/>
        <v/>
      </c>
      <c r="GI277" t="str">
        <f t="shared" si="338"/>
        <v/>
      </c>
      <c r="GJ277" t="str">
        <f t="shared" si="338"/>
        <v/>
      </c>
      <c r="GK277" t="str">
        <f t="shared" si="338"/>
        <v/>
      </c>
      <c r="GL277" t="str">
        <f t="shared" si="338"/>
        <v/>
      </c>
      <c r="GM277" t="str">
        <f t="shared" si="338"/>
        <v/>
      </c>
      <c r="GN277" t="str">
        <f t="shared" si="338"/>
        <v/>
      </c>
      <c r="GO277" t="str">
        <f t="shared" si="338"/>
        <v/>
      </c>
      <c r="GP277" t="str">
        <f t="shared" si="338"/>
        <v/>
      </c>
      <c r="GQ277" t="str">
        <f t="shared" si="338"/>
        <v/>
      </c>
      <c r="GR277" t="str">
        <f t="shared" si="338"/>
        <v/>
      </c>
      <c r="GS277" t="str">
        <f t="shared" si="333"/>
        <v/>
      </c>
      <c r="GT277" t="str">
        <f t="shared" si="333"/>
        <v/>
      </c>
      <c r="GU277" t="str">
        <f t="shared" si="333"/>
        <v/>
      </c>
      <c r="GV277" t="str">
        <f t="shared" si="333"/>
        <v/>
      </c>
      <c r="GW277" t="str">
        <f t="shared" si="333"/>
        <v/>
      </c>
      <c r="GX277" t="str">
        <f t="shared" si="333"/>
        <v/>
      </c>
      <c r="GY277" t="str">
        <f t="shared" si="334"/>
        <v/>
      </c>
      <c r="GZ277" t="str">
        <f t="shared" si="334"/>
        <v/>
      </c>
      <c r="HA277" t="str">
        <f t="shared" si="334"/>
        <v/>
      </c>
      <c r="HB277" t="str">
        <f t="shared" si="334"/>
        <v/>
      </c>
      <c r="HC277" s="71" t="str">
        <f t="shared" si="334"/>
        <v/>
      </c>
      <c r="HD277" s="313"/>
      <c r="HE277" s="313"/>
      <c r="HF277" s="313"/>
      <c r="HG277" s="313"/>
      <c r="HH277" s="313"/>
      <c r="HI277" s="316"/>
      <c r="HM277" s="70"/>
      <c r="KC277" s="71"/>
      <c r="KE277" s="318"/>
      <c r="KF277" s="72"/>
      <c r="KG277" s="72"/>
      <c r="KH277" s="73"/>
      <c r="KI277" s="74"/>
      <c r="KJ277" s="74"/>
      <c r="KK277" s="74"/>
      <c r="KL277" s="74"/>
      <c r="KM277" s="74"/>
      <c r="KN277" s="74"/>
      <c r="KO277" s="74"/>
      <c r="KP277" s="74"/>
      <c r="KQ277" s="74"/>
      <c r="KR277" s="74"/>
      <c r="KS277" s="74"/>
      <c r="KT277" s="74"/>
      <c r="KU277" s="74"/>
      <c r="KV277" s="74"/>
      <c r="KW277" s="74"/>
      <c r="KX277" s="74"/>
      <c r="KY277" s="74"/>
      <c r="KZ277" s="74"/>
      <c r="LA277" s="74"/>
      <c r="LB277" s="74"/>
      <c r="LC277" s="74"/>
      <c r="LD277" s="74"/>
      <c r="LE277" s="74"/>
      <c r="LF277" s="74"/>
      <c r="LG277" s="74"/>
      <c r="LH277" s="74"/>
      <c r="LI277" s="74"/>
      <c r="LJ277" s="74"/>
      <c r="LK277" s="74"/>
      <c r="LL277" s="74"/>
      <c r="LM277" s="74"/>
      <c r="LN277" s="74"/>
      <c r="LO277" s="74"/>
      <c r="LP277" s="74"/>
      <c r="LQ277" s="74"/>
      <c r="LR277" s="74"/>
      <c r="LS277" s="74"/>
      <c r="LT277" s="74"/>
      <c r="LU277" s="74"/>
      <c r="LV277" s="74"/>
      <c r="LW277" s="74"/>
      <c r="LX277" s="74"/>
      <c r="LY277" s="74"/>
      <c r="LZ277" s="74"/>
    </row>
    <row r="278" spans="1:434" ht="17" thickBot="1">
      <c r="A278" s="319"/>
      <c r="B278" s="321"/>
      <c r="C278" s="307"/>
      <c r="D278" s="307"/>
      <c r="E278" s="58" t="s">
        <v>70</v>
      </c>
      <c r="F278" s="310"/>
      <c r="G278" s="99"/>
      <c r="H278" s="99"/>
      <c r="I278" s="59"/>
      <c r="J278" s="60"/>
      <c r="K278" s="61"/>
      <c r="L278" s="60">
        <v>12.6</v>
      </c>
      <c r="M278" s="61"/>
      <c r="N278" s="60"/>
      <c r="O278" s="61"/>
      <c r="P278" s="61"/>
      <c r="Q278" s="61"/>
      <c r="R278" s="61"/>
      <c r="S278" s="60">
        <v>5.8</v>
      </c>
      <c r="T278" s="60"/>
      <c r="U278" s="60"/>
      <c r="V278" s="61"/>
      <c r="W278" s="61"/>
      <c r="X278" s="61"/>
      <c r="Y278" s="60"/>
      <c r="Z278" s="60">
        <v>5</v>
      </c>
      <c r="AA278" s="61"/>
      <c r="AB278" s="60">
        <v>5.9</v>
      </c>
      <c r="AC278" s="61"/>
      <c r="AD278" s="60">
        <v>5.2</v>
      </c>
      <c r="AE278" s="60"/>
      <c r="AF278" s="61"/>
      <c r="AG278" s="60">
        <v>5.6</v>
      </c>
      <c r="AH278" s="61"/>
      <c r="AI278" s="61"/>
      <c r="AJ278" s="60"/>
      <c r="AK278" s="62"/>
      <c r="AL278" s="62"/>
      <c r="AM278" s="62"/>
      <c r="AN278" s="63">
        <v>11</v>
      </c>
      <c r="AO278" s="62"/>
      <c r="AP278" s="62"/>
      <c r="AQ278" s="63">
        <v>5.3</v>
      </c>
      <c r="AR278" s="62"/>
      <c r="AS278" s="62"/>
      <c r="AT278" s="62"/>
      <c r="AU278" s="62"/>
      <c r="AV278" s="63">
        <v>5.3</v>
      </c>
      <c r="AW278" s="62"/>
      <c r="AX278" s="62"/>
      <c r="AY278" s="63"/>
      <c r="AZ278" s="63"/>
      <c r="BA278" s="64">
        <v>15.3</v>
      </c>
      <c r="BC278" s="319"/>
      <c r="BD278">
        <v>0</v>
      </c>
      <c r="BE278" s="65" t="e">
        <f t="shared" si="357"/>
        <v>#N/A</v>
      </c>
      <c r="BF278" s="65" t="e">
        <f t="shared" si="357"/>
        <v>#N/A</v>
      </c>
      <c r="BG278" s="65" t="e">
        <f t="shared" si="357"/>
        <v>#N/A</v>
      </c>
      <c r="BH278" s="66" t="e">
        <f t="shared" si="357"/>
        <v>#N/A</v>
      </c>
      <c r="BI278" s="66" t="e">
        <f t="shared" si="357"/>
        <v>#N/A</v>
      </c>
      <c r="BJ278" s="66">
        <f t="shared" si="357"/>
        <v>12.6</v>
      </c>
      <c r="BK278" s="66" t="e">
        <f t="shared" si="357"/>
        <v>#N/A</v>
      </c>
      <c r="BL278" s="66" t="e">
        <f t="shared" si="357"/>
        <v>#N/A</v>
      </c>
      <c r="BM278" s="66" t="e">
        <f t="shared" si="357"/>
        <v>#N/A</v>
      </c>
      <c r="BN278" s="66" t="e">
        <f t="shared" si="357"/>
        <v>#N/A</v>
      </c>
      <c r="BO278" s="66" t="e">
        <f t="shared" si="357"/>
        <v>#N/A</v>
      </c>
      <c r="BP278" s="66" t="e">
        <f t="shared" si="357"/>
        <v>#N/A</v>
      </c>
      <c r="BQ278" s="66">
        <f t="shared" si="357"/>
        <v>5.8</v>
      </c>
      <c r="BR278" s="66" t="e">
        <f t="shared" si="357"/>
        <v>#N/A</v>
      </c>
      <c r="BS278" s="66" t="e">
        <f t="shared" si="357"/>
        <v>#N/A</v>
      </c>
      <c r="BT278" s="66" t="e">
        <f t="shared" si="357"/>
        <v>#N/A</v>
      </c>
      <c r="BU278" s="66" t="e">
        <f t="shared" si="358"/>
        <v>#N/A</v>
      </c>
      <c r="BV278" s="66" t="e">
        <f t="shared" si="358"/>
        <v>#N/A</v>
      </c>
      <c r="BW278" s="66" t="e">
        <f t="shared" si="358"/>
        <v>#N/A</v>
      </c>
      <c r="BX278" s="66">
        <f t="shared" si="358"/>
        <v>5</v>
      </c>
      <c r="BY278" s="66" t="e">
        <f t="shared" si="358"/>
        <v>#N/A</v>
      </c>
      <c r="BZ278" s="66">
        <f t="shared" si="358"/>
        <v>5.9</v>
      </c>
      <c r="CA278" s="66" t="e">
        <f t="shared" si="358"/>
        <v>#N/A</v>
      </c>
      <c r="CB278" s="66">
        <f t="shared" si="358"/>
        <v>5.2</v>
      </c>
      <c r="CC278" s="66" t="e">
        <f t="shared" si="358"/>
        <v>#N/A</v>
      </c>
      <c r="CD278" s="66" t="e">
        <f t="shared" si="358"/>
        <v>#N/A</v>
      </c>
      <c r="CE278" s="66">
        <f t="shared" si="358"/>
        <v>5.6</v>
      </c>
      <c r="CF278" s="66" t="e">
        <f t="shared" si="358"/>
        <v>#N/A</v>
      </c>
      <c r="CG278" s="66" t="e">
        <f t="shared" si="358"/>
        <v>#N/A</v>
      </c>
      <c r="CH278" s="66" t="e">
        <f t="shared" si="358"/>
        <v>#N/A</v>
      </c>
      <c r="CI278" s="66" t="e">
        <f t="shared" si="358"/>
        <v>#N/A</v>
      </c>
      <c r="CJ278" s="66" t="e">
        <f t="shared" si="358"/>
        <v>#N/A</v>
      </c>
      <c r="CK278" s="66" t="e">
        <f t="shared" si="359"/>
        <v>#N/A</v>
      </c>
      <c r="CL278" s="66">
        <f t="shared" si="359"/>
        <v>11</v>
      </c>
      <c r="CM278" s="66" t="e">
        <f t="shared" si="359"/>
        <v>#N/A</v>
      </c>
      <c r="CN278" s="66" t="e">
        <f t="shared" si="359"/>
        <v>#N/A</v>
      </c>
      <c r="CO278" s="66">
        <f t="shared" si="359"/>
        <v>5.3</v>
      </c>
      <c r="CP278" s="66" t="e">
        <f t="shared" si="359"/>
        <v>#N/A</v>
      </c>
      <c r="CQ278" s="66" t="e">
        <f t="shared" si="359"/>
        <v>#N/A</v>
      </c>
      <c r="CR278" s="66" t="e">
        <f t="shared" si="359"/>
        <v>#N/A</v>
      </c>
      <c r="CS278" s="66" t="e">
        <f t="shared" si="359"/>
        <v>#N/A</v>
      </c>
      <c r="CT278" s="66">
        <f t="shared" si="359"/>
        <v>5.3</v>
      </c>
      <c r="CU278" s="66" t="e">
        <f t="shared" si="359"/>
        <v>#N/A</v>
      </c>
      <c r="CV278" s="66" t="e">
        <f t="shared" si="359"/>
        <v>#N/A</v>
      </c>
      <c r="CW278" s="66" t="e">
        <f t="shared" si="359"/>
        <v>#N/A</v>
      </c>
      <c r="CX278" s="66" t="e">
        <f t="shared" si="359"/>
        <v>#N/A</v>
      </c>
      <c r="CY278" s="66">
        <f t="shared" si="359"/>
        <v>15.3</v>
      </c>
      <c r="CZ278" s="66" t="e">
        <f>IF(#REF!="",NA(),#REF!)</f>
        <v>#REF!</v>
      </c>
      <c r="DA278" s="66" t="e">
        <f>IF(#REF!="",NA(),#REF!)</f>
        <v>#REF!</v>
      </c>
      <c r="DB278" s="66" t="e">
        <f>IF(#REF!="",NA(),#REF!)</f>
        <v>#REF!</v>
      </c>
      <c r="DC278" s="66" t="e">
        <f>IF(#REF!="",NA(),#REF!)</f>
        <v>#REF!</v>
      </c>
      <c r="DD278" s="66" t="e">
        <f>IF(#REF!="",NA(),#REF!)</f>
        <v>#REF!</v>
      </c>
      <c r="DE278" s="66" t="e">
        <f>IF(#REF!="",NA(),#REF!)</f>
        <v>#REF!</v>
      </c>
      <c r="DF278" s="66" t="e">
        <f>IF(#REF!="",NA(),#REF!)</f>
        <v>#REF!</v>
      </c>
      <c r="DG278" s="66" t="e">
        <f>IF(#REF!="",NA(),#REF!)</f>
        <v>#REF!</v>
      </c>
      <c r="DH278" s="66" t="e">
        <f>IF(#REF!="",NA(),#REF!)</f>
        <v>#REF!</v>
      </c>
      <c r="DI278" s="66" t="e">
        <f>IF(#REF!="",NA(),#REF!)</f>
        <v>#REF!</v>
      </c>
      <c r="DJ278" s="66" t="e">
        <f>IF(#REF!="",NA(),#REF!)</f>
        <v>#REF!</v>
      </c>
      <c r="DK278" s="66" t="e">
        <f>IF(#REF!="",NA(),#REF!)</f>
        <v>#REF!</v>
      </c>
      <c r="DL278" s="66" t="e">
        <f>IF(#REF!="",NA(),#REF!)</f>
        <v>#REF!</v>
      </c>
      <c r="DM278" s="66" t="e">
        <f>IF(#REF!="",NA(),#REF!)</f>
        <v>#REF!</v>
      </c>
      <c r="DN278" s="66" t="e">
        <f>IF(#REF!="",NA(),#REF!)</f>
        <v>#REF!</v>
      </c>
      <c r="DO278" s="66" t="e">
        <f>IF(#REF!="",NA(),#REF!)</f>
        <v>#REF!</v>
      </c>
      <c r="DP278" s="66" t="e">
        <f>IF(#REF!="",NA(),#REF!)</f>
        <v>#REF!</v>
      </c>
      <c r="DQ278" s="66" t="e">
        <f>IF(#REF!="",NA(),#REF!)</f>
        <v>#REF!</v>
      </c>
      <c r="DR278" s="66" t="e">
        <f>IF(#REF!="",NA(),#REF!)</f>
        <v>#REF!</v>
      </c>
      <c r="DS278" s="66" t="e">
        <f>IF(#REF!="",NA(),#REF!)</f>
        <v>#REF!</v>
      </c>
      <c r="DT278" s="66" t="e">
        <f>IF(#REF!="",NA(),#REF!)</f>
        <v>#REF!</v>
      </c>
      <c r="DU278" s="66" t="e">
        <f>IF(#REF!="",NA(),#REF!)</f>
        <v>#REF!</v>
      </c>
      <c r="DV278" s="66" t="e">
        <f>IF(#REF!="",NA(),#REF!)</f>
        <v>#REF!</v>
      </c>
      <c r="DW278" s="66" t="e">
        <f>IF(#REF!="",NA(),#REF!)</f>
        <v>#REF!</v>
      </c>
      <c r="DX278" s="67" t="e">
        <f>IF(#REF!="",NA(),#REF!)</f>
        <v>#REF!</v>
      </c>
      <c r="DY278" s="304"/>
      <c r="DZ278" s="324"/>
      <c r="EA278" s="68"/>
      <c r="EB278" s="58" t="s">
        <v>70</v>
      </c>
      <c r="EC278" s="310"/>
      <c r="ED278" s="312"/>
      <c r="EE278" s="313"/>
      <c r="EF278" s="313"/>
      <c r="EG278" s="313"/>
      <c r="EH278" s="313"/>
      <c r="EI278" s="313"/>
      <c r="EJ278" s="53" t="str">
        <f t="shared" si="324"/>
        <v/>
      </c>
      <c r="EK278" s="53" t="str">
        <f t="shared" si="324"/>
        <v/>
      </c>
      <c r="EL278" s="70" t="str">
        <f t="shared" si="324"/>
        <v/>
      </c>
      <c r="EM278" t="str">
        <f t="shared" si="324"/>
        <v/>
      </c>
      <c r="EN278" t="str">
        <f t="shared" si="324"/>
        <v/>
      </c>
      <c r="EO278">
        <f t="shared" si="324"/>
        <v>12.6</v>
      </c>
      <c r="EP278" t="str">
        <f t="shared" si="324"/>
        <v/>
      </c>
      <c r="EQ278" t="str">
        <f t="shared" si="324"/>
        <v/>
      </c>
      <c r="ER278" t="str">
        <f t="shared" si="324"/>
        <v/>
      </c>
      <c r="ES278" t="str">
        <f t="shared" si="324"/>
        <v/>
      </c>
      <c r="ET278" t="str">
        <f t="shared" si="347"/>
        <v/>
      </c>
      <c r="EU278" t="str">
        <f t="shared" si="347"/>
        <v/>
      </c>
      <c r="EV278">
        <f t="shared" si="347"/>
        <v>5.8</v>
      </c>
      <c r="EW278" t="str">
        <f t="shared" si="347"/>
        <v/>
      </c>
      <c r="EX278" t="str">
        <f t="shared" si="347"/>
        <v/>
      </c>
      <c r="EY278" t="str">
        <f t="shared" si="347"/>
        <v/>
      </c>
      <c r="EZ278" t="str">
        <f t="shared" si="347"/>
        <v/>
      </c>
      <c r="FA278" t="str">
        <f t="shared" si="347"/>
        <v/>
      </c>
      <c r="FB278" t="str">
        <f t="shared" si="347"/>
        <v/>
      </c>
      <c r="FC278">
        <f t="shared" si="347"/>
        <v>5</v>
      </c>
      <c r="FD278" t="str">
        <f t="shared" si="326"/>
        <v/>
      </c>
      <c r="FE278">
        <f t="shared" si="326"/>
        <v>5.9</v>
      </c>
      <c r="FF278" t="str">
        <f t="shared" si="326"/>
        <v/>
      </c>
      <c r="FG278">
        <f t="shared" si="336"/>
        <v>5.2</v>
      </c>
      <c r="FH278" t="str">
        <f t="shared" si="336"/>
        <v/>
      </c>
      <c r="FI278" t="str">
        <f t="shared" si="336"/>
        <v/>
      </c>
      <c r="FJ278">
        <f t="shared" si="336"/>
        <v>5.6</v>
      </c>
      <c r="FK278" t="str">
        <f t="shared" si="336"/>
        <v/>
      </c>
      <c r="FL278" t="str">
        <f t="shared" si="336"/>
        <v/>
      </c>
      <c r="FM278" t="str">
        <f t="shared" si="336"/>
        <v/>
      </c>
      <c r="FN278" t="str">
        <f t="shared" si="336"/>
        <v/>
      </c>
      <c r="FO278" t="str">
        <f t="shared" si="336"/>
        <v/>
      </c>
      <c r="FP278" t="str">
        <f t="shared" si="336"/>
        <v/>
      </c>
      <c r="FQ278">
        <f t="shared" si="336"/>
        <v>11</v>
      </c>
      <c r="FR278" t="str">
        <f t="shared" si="336"/>
        <v/>
      </c>
      <c r="FS278" t="str">
        <f t="shared" si="336"/>
        <v/>
      </c>
      <c r="FT278">
        <f t="shared" si="336"/>
        <v>5.3</v>
      </c>
      <c r="FU278" t="str">
        <f t="shared" si="336"/>
        <v/>
      </c>
      <c r="FV278" t="str">
        <f t="shared" ref="FV278:FV297" si="360">IF(ISNUMBER(CQ278),CQ278,"")</f>
        <v/>
      </c>
      <c r="FW278" t="str">
        <f t="shared" si="337"/>
        <v/>
      </c>
      <c r="FX278" t="str">
        <f t="shared" si="337"/>
        <v/>
      </c>
      <c r="FY278">
        <f t="shared" si="337"/>
        <v>5.3</v>
      </c>
      <c r="FZ278" t="str">
        <f t="shared" si="337"/>
        <v/>
      </c>
      <c r="GA278" t="str">
        <f t="shared" si="337"/>
        <v/>
      </c>
      <c r="GB278" t="str">
        <f t="shared" si="335"/>
        <v/>
      </c>
      <c r="GC278" t="str">
        <f t="shared" si="335"/>
        <v/>
      </c>
      <c r="GD278">
        <f t="shared" si="335"/>
        <v>15.3</v>
      </c>
      <c r="GE278" t="str">
        <f t="shared" si="325"/>
        <v/>
      </c>
      <c r="GF278" t="str">
        <f t="shared" si="325"/>
        <v/>
      </c>
      <c r="GG278" t="str">
        <f t="shared" si="325"/>
        <v/>
      </c>
      <c r="GH278" t="str">
        <f t="shared" si="325"/>
        <v/>
      </c>
      <c r="GI278" t="str">
        <f t="shared" si="338"/>
        <v/>
      </c>
      <c r="GJ278" t="str">
        <f t="shared" si="338"/>
        <v/>
      </c>
      <c r="GK278" t="str">
        <f t="shared" si="338"/>
        <v/>
      </c>
      <c r="GL278" t="str">
        <f t="shared" si="338"/>
        <v/>
      </c>
      <c r="GM278" t="str">
        <f t="shared" si="338"/>
        <v/>
      </c>
      <c r="GN278" t="str">
        <f t="shared" si="338"/>
        <v/>
      </c>
      <c r="GO278" t="str">
        <f t="shared" si="338"/>
        <v/>
      </c>
      <c r="GP278" t="str">
        <f t="shared" si="338"/>
        <v/>
      </c>
      <c r="GQ278" t="str">
        <f t="shared" si="338"/>
        <v/>
      </c>
      <c r="GR278" t="str">
        <f t="shared" si="338"/>
        <v/>
      </c>
      <c r="GS278" t="str">
        <f t="shared" si="333"/>
        <v/>
      </c>
      <c r="GT278" t="str">
        <f t="shared" si="333"/>
        <v/>
      </c>
      <c r="GU278" t="str">
        <f t="shared" si="333"/>
        <v/>
      </c>
      <c r="GV278" t="str">
        <f t="shared" si="333"/>
        <v/>
      </c>
      <c r="GW278" t="str">
        <f t="shared" si="333"/>
        <v/>
      </c>
      <c r="GX278" t="str">
        <f t="shared" si="333"/>
        <v/>
      </c>
      <c r="GY278" t="str">
        <f t="shared" si="334"/>
        <v/>
      </c>
      <c r="GZ278" t="str">
        <f t="shared" si="334"/>
        <v/>
      </c>
      <c r="HA278" t="str">
        <f t="shared" si="334"/>
        <v/>
      </c>
      <c r="HB278" t="str">
        <f t="shared" si="334"/>
        <v/>
      </c>
      <c r="HC278" s="71" t="str">
        <f t="shared" si="334"/>
        <v/>
      </c>
      <c r="HD278" s="313"/>
      <c r="HE278" s="313"/>
      <c r="HF278" s="313"/>
      <c r="HG278" s="313"/>
      <c r="HH278" s="313"/>
      <c r="HI278" s="316"/>
      <c r="HM278" s="70"/>
      <c r="KC278" s="71"/>
      <c r="KE278" s="318"/>
      <c r="KF278" s="72"/>
      <c r="KG278" s="72"/>
      <c r="KH278" s="73"/>
      <c r="KI278" s="74"/>
      <c r="KJ278" s="74"/>
      <c r="KK278" s="74"/>
      <c r="KL278" s="74"/>
      <c r="KM278" s="74"/>
      <c r="KN278" s="74"/>
      <c r="KO278" s="74"/>
      <c r="KP278" s="74"/>
      <c r="KQ278" s="74"/>
      <c r="KR278" s="74"/>
      <c r="KS278" s="74"/>
      <c r="KT278" s="74"/>
      <c r="KU278" s="74"/>
      <c r="KV278" s="74"/>
      <c r="KW278" s="74"/>
      <c r="KX278" s="74"/>
      <c r="KY278" s="74"/>
      <c r="KZ278" s="74"/>
      <c r="LA278" s="74"/>
      <c r="LB278" s="74"/>
      <c r="LC278" s="74"/>
      <c r="LD278" s="74"/>
      <c r="LE278" s="74"/>
      <c r="LF278" s="74"/>
      <c r="LG278" s="74"/>
      <c r="LH278" s="74"/>
      <c r="LI278" s="74"/>
      <c r="LJ278" s="74"/>
      <c r="LK278" s="74"/>
      <c r="LL278" s="74"/>
      <c r="LM278" s="74"/>
      <c r="LN278" s="74"/>
      <c r="LO278" s="74"/>
      <c r="LP278" s="74"/>
      <c r="LQ278" s="74"/>
      <c r="LR278" s="74"/>
      <c r="LS278" s="74"/>
      <c r="LT278" s="74"/>
      <c r="LU278" s="74"/>
      <c r="LV278" s="74"/>
      <c r="LW278" s="74"/>
      <c r="LX278" s="74"/>
      <c r="LY278" s="74"/>
      <c r="LZ278" s="74"/>
    </row>
    <row r="279" spans="1:434" ht="17" thickBot="1">
      <c r="A279" s="319"/>
      <c r="B279" s="321"/>
      <c r="C279" s="307"/>
      <c r="D279" s="307"/>
      <c r="E279" s="58" t="s">
        <v>3</v>
      </c>
      <c r="F279" s="310"/>
      <c r="G279" s="100"/>
      <c r="H279" s="100"/>
      <c r="I279" s="95"/>
      <c r="J279" s="79"/>
      <c r="K279" s="80"/>
      <c r="L279" s="79">
        <v>71.000000000000014</v>
      </c>
      <c r="M279" s="80"/>
      <c r="N279" s="79"/>
      <c r="O279" s="80"/>
      <c r="P279" s="80"/>
      <c r="Q279" s="80"/>
      <c r="R279" s="80"/>
      <c r="S279" s="79">
        <v>72.599999999999994</v>
      </c>
      <c r="T279" s="79"/>
      <c r="U279" s="79"/>
      <c r="V279" s="80"/>
      <c r="W279" s="80"/>
      <c r="X279" s="80"/>
      <c r="Y279" s="79"/>
      <c r="Z279" s="79">
        <v>60.800000000000011</v>
      </c>
      <c r="AA279" s="80"/>
      <c r="AB279" s="60">
        <v>55.199999999999996</v>
      </c>
      <c r="AC279" s="80"/>
      <c r="AD279" s="79">
        <v>41.9</v>
      </c>
      <c r="AE279" s="79"/>
      <c r="AF279" s="80"/>
      <c r="AG279" s="79">
        <v>26.5</v>
      </c>
      <c r="AH279" s="80"/>
      <c r="AI279" s="80"/>
      <c r="AJ279" s="79"/>
      <c r="AK279" s="96"/>
      <c r="AL279" s="96"/>
      <c r="AM279" s="96"/>
      <c r="AN279" s="97">
        <v>8.8000000000000007</v>
      </c>
      <c r="AO279" s="96"/>
      <c r="AP279" s="96"/>
      <c r="AQ279" s="97">
        <v>26.299999999999997</v>
      </c>
      <c r="AR279" s="96"/>
      <c r="AS279" s="96"/>
      <c r="AT279" s="96"/>
      <c r="AU279" s="96"/>
      <c r="AV279" s="97">
        <v>40.9</v>
      </c>
      <c r="AW279" s="96"/>
      <c r="AX279" s="96"/>
      <c r="AY279" s="97"/>
      <c r="AZ279" s="97"/>
      <c r="BA279" s="98">
        <v>47.3</v>
      </c>
      <c r="BC279" s="319"/>
      <c r="BD279">
        <v>0</v>
      </c>
      <c r="BE279" s="84" t="e">
        <f t="shared" si="357"/>
        <v>#N/A</v>
      </c>
      <c r="BF279" s="84" t="e">
        <f t="shared" si="357"/>
        <v>#N/A</v>
      </c>
      <c r="BG279" s="84" t="e">
        <f t="shared" si="357"/>
        <v>#N/A</v>
      </c>
      <c r="BH279" s="85" t="e">
        <f t="shared" si="357"/>
        <v>#N/A</v>
      </c>
      <c r="BI279" s="85" t="e">
        <f t="shared" si="357"/>
        <v>#N/A</v>
      </c>
      <c r="BJ279" s="85">
        <f t="shared" si="357"/>
        <v>71.000000000000014</v>
      </c>
      <c r="BK279" s="85" t="e">
        <f t="shared" si="357"/>
        <v>#N/A</v>
      </c>
      <c r="BL279" s="85" t="e">
        <f t="shared" si="357"/>
        <v>#N/A</v>
      </c>
      <c r="BM279" s="85" t="e">
        <f t="shared" si="357"/>
        <v>#N/A</v>
      </c>
      <c r="BN279" s="85" t="e">
        <f t="shared" si="357"/>
        <v>#N/A</v>
      </c>
      <c r="BO279" s="85" t="e">
        <f t="shared" si="357"/>
        <v>#N/A</v>
      </c>
      <c r="BP279" s="85" t="e">
        <f t="shared" si="357"/>
        <v>#N/A</v>
      </c>
      <c r="BQ279" s="85">
        <f t="shared" si="357"/>
        <v>72.599999999999994</v>
      </c>
      <c r="BR279" s="85" t="e">
        <f t="shared" si="357"/>
        <v>#N/A</v>
      </c>
      <c r="BS279" s="85" t="e">
        <f t="shared" si="357"/>
        <v>#N/A</v>
      </c>
      <c r="BT279" s="85" t="e">
        <f t="shared" si="357"/>
        <v>#N/A</v>
      </c>
      <c r="BU279" s="85" t="e">
        <f t="shared" si="358"/>
        <v>#N/A</v>
      </c>
      <c r="BV279" s="85" t="e">
        <f t="shared" si="358"/>
        <v>#N/A</v>
      </c>
      <c r="BW279" s="85" t="e">
        <f t="shared" si="358"/>
        <v>#N/A</v>
      </c>
      <c r="BX279" s="85">
        <f t="shared" si="358"/>
        <v>60.800000000000011</v>
      </c>
      <c r="BY279" s="85" t="e">
        <f t="shared" si="358"/>
        <v>#N/A</v>
      </c>
      <c r="BZ279" s="85">
        <f t="shared" si="358"/>
        <v>55.199999999999996</v>
      </c>
      <c r="CA279" s="85" t="e">
        <f t="shared" si="358"/>
        <v>#N/A</v>
      </c>
      <c r="CB279" s="85">
        <f t="shared" si="358"/>
        <v>41.9</v>
      </c>
      <c r="CC279" s="85" t="e">
        <f t="shared" si="358"/>
        <v>#N/A</v>
      </c>
      <c r="CD279" s="85" t="e">
        <f t="shared" si="358"/>
        <v>#N/A</v>
      </c>
      <c r="CE279" s="85">
        <f t="shared" si="358"/>
        <v>26.5</v>
      </c>
      <c r="CF279" s="85" t="e">
        <f t="shared" si="358"/>
        <v>#N/A</v>
      </c>
      <c r="CG279" s="85" t="e">
        <f t="shared" si="358"/>
        <v>#N/A</v>
      </c>
      <c r="CH279" s="85" t="e">
        <f t="shared" si="358"/>
        <v>#N/A</v>
      </c>
      <c r="CI279" s="85" t="e">
        <f t="shared" si="358"/>
        <v>#N/A</v>
      </c>
      <c r="CJ279" s="85" t="e">
        <f t="shared" si="358"/>
        <v>#N/A</v>
      </c>
      <c r="CK279" s="85" t="e">
        <f t="shared" si="359"/>
        <v>#N/A</v>
      </c>
      <c r="CL279" s="85">
        <f t="shared" si="359"/>
        <v>8.8000000000000007</v>
      </c>
      <c r="CM279" s="85" t="e">
        <f t="shared" si="359"/>
        <v>#N/A</v>
      </c>
      <c r="CN279" s="85" t="e">
        <f t="shared" si="359"/>
        <v>#N/A</v>
      </c>
      <c r="CO279" s="85">
        <f t="shared" si="359"/>
        <v>26.299999999999997</v>
      </c>
      <c r="CP279" s="85" t="e">
        <f t="shared" si="359"/>
        <v>#N/A</v>
      </c>
      <c r="CQ279" s="85" t="e">
        <f t="shared" si="359"/>
        <v>#N/A</v>
      </c>
      <c r="CR279" s="85" t="e">
        <f t="shared" si="359"/>
        <v>#N/A</v>
      </c>
      <c r="CS279" s="85" t="e">
        <f t="shared" si="359"/>
        <v>#N/A</v>
      </c>
      <c r="CT279" s="85">
        <f t="shared" si="359"/>
        <v>40.9</v>
      </c>
      <c r="CU279" s="85" t="e">
        <f t="shared" si="359"/>
        <v>#N/A</v>
      </c>
      <c r="CV279" s="85" t="e">
        <f t="shared" si="359"/>
        <v>#N/A</v>
      </c>
      <c r="CW279" s="85" t="e">
        <f t="shared" si="359"/>
        <v>#N/A</v>
      </c>
      <c r="CX279" s="85" t="e">
        <f t="shared" si="359"/>
        <v>#N/A</v>
      </c>
      <c r="CY279" s="85">
        <f t="shared" si="359"/>
        <v>47.3</v>
      </c>
      <c r="CZ279" s="85" t="e">
        <f>IF(#REF!="",NA(),#REF!)</f>
        <v>#REF!</v>
      </c>
      <c r="DA279" s="85" t="e">
        <f>IF(#REF!="",NA(),#REF!)</f>
        <v>#REF!</v>
      </c>
      <c r="DB279" s="85" t="e">
        <f>IF(#REF!="",NA(),#REF!)</f>
        <v>#REF!</v>
      </c>
      <c r="DC279" s="85" t="e">
        <f>IF(#REF!="",NA(),#REF!)</f>
        <v>#REF!</v>
      </c>
      <c r="DD279" s="85" t="e">
        <f>IF(#REF!="",NA(),#REF!)</f>
        <v>#REF!</v>
      </c>
      <c r="DE279" s="85" t="e">
        <f>IF(#REF!="",NA(),#REF!)</f>
        <v>#REF!</v>
      </c>
      <c r="DF279" s="85" t="e">
        <f>IF(#REF!="",NA(),#REF!)</f>
        <v>#REF!</v>
      </c>
      <c r="DG279" s="85" t="e">
        <f>IF(#REF!="",NA(),#REF!)</f>
        <v>#REF!</v>
      </c>
      <c r="DH279" s="85" t="e">
        <f>IF(#REF!="",NA(),#REF!)</f>
        <v>#REF!</v>
      </c>
      <c r="DI279" s="85" t="e">
        <f>IF(#REF!="",NA(),#REF!)</f>
        <v>#REF!</v>
      </c>
      <c r="DJ279" s="85" t="e">
        <f>IF(#REF!="",NA(),#REF!)</f>
        <v>#REF!</v>
      </c>
      <c r="DK279" s="85" t="e">
        <f>IF(#REF!="",NA(),#REF!)</f>
        <v>#REF!</v>
      </c>
      <c r="DL279" s="85" t="e">
        <f>IF(#REF!="",NA(),#REF!)</f>
        <v>#REF!</v>
      </c>
      <c r="DM279" s="85" t="e">
        <f>IF(#REF!="",NA(),#REF!)</f>
        <v>#REF!</v>
      </c>
      <c r="DN279" s="85" t="e">
        <f>IF(#REF!="",NA(),#REF!)</f>
        <v>#REF!</v>
      </c>
      <c r="DO279" s="85" t="e">
        <f>IF(#REF!="",NA(),#REF!)</f>
        <v>#REF!</v>
      </c>
      <c r="DP279" s="85" t="e">
        <f>IF(#REF!="",NA(),#REF!)</f>
        <v>#REF!</v>
      </c>
      <c r="DQ279" s="85" t="e">
        <f>IF(#REF!="",NA(),#REF!)</f>
        <v>#REF!</v>
      </c>
      <c r="DR279" s="85" t="e">
        <f>IF(#REF!="",NA(),#REF!)</f>
        <v>#REF!</v>
      </c>
      <c r="DS279" s="85" t="e">
        <f>IF(#REF!="",NA(),#REF!)</f>
        <v>#REF!</v>
      </c>
      <c r="DT279" s="85" t="e">
        <f>IF(#REF!="",NA(),#REF!)</f>
        <v>#REF!</v>
      </c>
      <c r="DU279" s="85" t="e">
        <f>IF(#REF!="",NA(),#REF!)</f>
        <v>#REF!</v>
      </c>
      <c r="DV279" s="85" t="e">
        <f>IF(#REF!="",NA(),#REF!)</f>
        <v>#REF!</v>
      </c>
      <c r="DW279" s="85" t="e">
        <f>IF(#REF!="",NA(),#REF!)</f>
        <v>#REF!</v>
      </c>
      <c r="DX279" s="86" t="e">
        <f>IF(#REF!="",NA(),#REF!)</f>
        <v>#REF!</v>
      </c>
      <c r="DY279" s="305"/>
      <c r="DZ279" s="324"/>
      <c r="EA279" s="87"/>
      <c r="EB279" s="58" t="s">
        <v>3</v>
      </c>
      <c r="EC279" s="310"/>
      <c r="ED279" s="312"/>
      <c r="EE279" s="313"/>
      <c r="EF279" s="313"/>
      <c r="EG279" s="313"/>
      <c r="EH279" s="313"/>
      <c r="EI279" s="313"/>
      <c r="EJ279" s="53" t="str">
        <f t="shared" si="324"/>
        <v/>
      </c>
      <c r="EK279" s="53" t="str">
        <f t="shared" si="324"/>
        <v/>
      </c>
      <c r="EL279" s="88" t="str">
        <f t="shared" si="324"/>
        <v/>
      </c>
      <c r="EM279" s="89" t="str">
        <f t="shared" si="324"/>
        <v/>
      </c>
      <c r="EN279" s="89" t="str">
        <f t="shared" si="324"/>
        <v/>
      </c>
      <c r="EO279" s="89">
        <f t="shared" si="324"/>
        <v>71.000000000000014</v>
      </c>
      <c r="EP279" s="89" t="str">
        <f t="shared" si="324"/>
        <v/>
      </c>
      <c r="EQ279" s="89" t="str">
        <f t="shared" si="324"/>
        <v/>
      </c>
      <c r="ER279" s="89" t="str">
        <f t="shared" si="324"/>
        <v/>
      </c>
      <c r="ES279" s="89" t="str">
        <f t="shared" si="324"/>
        <v/>
      </c>
      <c r="ET279" s="89" t="str">
        <f t="shared" si="347"/>
        <v/>
      </c>
      <c r="EU279" s="89" t="str">
        <f t="shared" si="347"/>
        <v/>
      </c>
      <c r="EV279" s="89">
        <f t="shared" si="347"/>
        <v>72.599999999999994</v>
      </c>
      <c r="EW279" s="89" t="str">
        <f t="shared" si="347"/>
        <v/>
      </c>
      <c r="EX279" s="89" t="str">
        <f t="shared" si="347"/>
        <v/>
      </c>
      <c r="EY279" s="89" t="str">
        <f t="shared" si="347"/>
        <v/>
      </c>
      <c r="EZ279" s="89" t="str">
        <f t="shared" si="347"/>
        <v/>
      </c>
      <c r="FA279" s="89" t="str">
        <f t="shared" si="347"/>
        <v/>
      </c>
      <c r="FB279" s="89" t="str">
        <f t="shared" si="347"/>
        <v/>
      </c>
      <c r="FC279" s="89">
        <f t="shared" si="347"/>
        <v>60.800000000000011</v>
      </c>
      <c r="FD279" s="89" t="str">
        <f t="shared" si="326"/>
        <v/>
      </c>
      <c r="FE279" s="89">
        <f t="shared" si="326"/>
        <v>55.199999999999996</v>
      </c>
      <c r="FF279" s="89" t="str">
        <f t="shared" si="326"/>
        <v/>
      </c>
      <c r="FG279" s="89">
        <f t="shared" si="326"/>
        <v>41.9</v>
      </c>
      <c r="FH279" s="89" t="str">
        <f t="shared" si="326"/>
        <v/>
      </c>
      <c r="FI279" s="89" t="str">
        <f t="shared" si="326"/>
        <v/>
      </c>
      <c r="FJ279" s="89">
        <f t="shared" si="326"/>
        <v>26.5</v>
      </c>
      <c r="FK279" s="89" t="str">
        <f t="shared" si="326"/>
        <v/>
      </c>
      <c r="FL279" s="89" t="str">
        <f t="shared" si="326"/>
        <v/>
      </c>
      <c r="FM279" s="89" t="str">
        <f t="shared" si="326"/>
        <v/>
      </c>
      <c r="FN279" s="89" t="str">
        <f t="shared" si="326"/>
        <v/>
      </c>
      <c r="FO279" s="89" t="str">
        <f t="shared" si="326"/>
        <v/>
      </c>
      <c r="FP279" s="89" t="str">
        <f t="shared" si="326"/>
        <v/>
      </c>
      <c r="FQ279" s="89">
        <f t="shared" si="326"/>
        <v>8.8000000000000007</v>
      </c>
      <c r="FR279" s="89" t="str">
        <f t="shared" si="326"/>
        <v/>
      </c>
      <c r="FS279" s="89" t="str">
        <f t="shared" si="326"/>
        <v/>
      </c>
      <c r="FT279" s="89">
        <f t="shared" ref="FT279:FU297" si="361">IF(ISNUMBER(CO279),CO279,"")</f>
        <v>26.299999999999997</v>
      </c>
      <c r="FU279" s="89" t="str">
        <f t="shared" si="361"/>
        <v/>
      </c>
      <c r="FV279" s="89" t="str">
        <f t="shared" si="360"/>
        <v/>
      </c>
      <c r="FW279" s="89" t="str">
        <f t="shared" si="337"/>
        <v/>
      </c>
      <c r="FX279" s="89" t="str">
        <f t="shared" si="337"/>
        <v/>
      </c>
      <c r="FY279" s="89">
        <f t="shared" si="337"/>
        <v>40.9</v>
      </c>
      <c r="FZ279" s="89" t="str">
        <f t="shared" si="337"/>
        <v/>
      </c>
      <c r="GA279" s="89" t="str">
        <f t="shared" si="337"/>
        <v/>
      </c>
      <c r="GB279" s="89" t="str">
        <f t="shared" si="335"/>
        <v/>
      </c>
      <c r="GC279" s="89" t="str">
        <f t="shared" si="335"/>
        <v/>
      </c>
      <c r="GD279" s="89">
        <f t="shared" si="335"/>
        <v>47.3</v>
      </c>
      <c r="GE279" s="89" t="str">
        <f t="shared" si="325"/>
        <v/>
      </c>
      <c r="GF279" s="89" t="str">
        <f t="shared" si="325"/>
        <v/>
      </c>
      <c r="GG279" s="89" t="str">
        <f t="shared" si="325"/>
        <v/>
      </c>
      <c r="GH279" s="89" t="str">
        <f t="shared" si="325"/>
        <v/>
      </c>
      <c r="GI279" s="89" t="str">
        <f t="shared" si="338"/>
        <v/>
      </c>
      <c r="GJ279" s="89" t="str">
        <f t="shared" si="338"/>
        <v/>
      </c>
      <c r="GK279" s="89" t="str">
        <f t="shared" si="338"/>
        <v/>
      </c>
      <c r="GL279" s="89" t="str">
        <f t="shared" si="338"/>
        <v/>
      </c>
      <c r="GM279" s="89" t="str">
        <f t="shared" si="338"/>
        <v/>
      </c>
      <c r="GN279" s="89" t="str">
        <f t="shared" si="338"/>
        <v/>
      </c>
      <c r="GO279" s="89" t="str">
        <f t="shared" si="338"/>
        <v/>
      </c>
      <c r="GP279" s="89" t="str">
        <f t="shared" si="338"/>
        <v/>
      </c>
      <c r="GQ279" s="89" t="str">
        <f t="shared" si="338"/>
        <v/>
      </c>
      <c r="GR279" s="89" t="str">
        <f t="shared" si="338"/>
        <v/>
      </c>
      <c r="GS279" s="89" t="str">
        <f t="shared" si="333"/>
        <v/>
      </c>
      <c r="GT279" s="89" t="str">
        <f t="shared" si="333"/>
        <v/>
      </c>
      <c r="GU279" s="89" t="str">
        <f t="shared" si="333"/>
        <v/>
      </c>
      <c r="GV279" s="89" t="str">
        <f t="shared" si="333"/>
        <v/>
      </c>
      <c r="GW279" s="89" t="str">
        <f t="shared" si="333"/>
        <v/>
      </c>
      <c r="GX279" s="89" t="str">
        <f t="shared" si="333"/>
        <v/>
      </c>
      <c r="GY279" s="89" t="str">
        <f t="shared" si="334"/>
        <v/>
      </c>
      <c r="GZ279" s="89" t="str">
        <f t="shared" si="334"/>
        <v/>
      </c>
      <c r="HA279" s="89" t="str">
        <f t="shared" si="334"/>
        <v/>
      </c>
      <c r="HB279" s="89" t="str">
        <f t="shared" si="334"/>
        <v/>
      </c>
      <c r="HC279" s="90" t="str">
        <f t="shared" si="334"/>
        <v/>
      </c>
      <c r="HD279" s="313"/>
      <c r="HE279" s="313"/>
      <c r="HF279" s="313"/>
      <c r="HG279" s="313"/>
      <c r="HH279" s="313"/>
      <c r="HI279" s="316"/>
      <c r="HM279" s="88"/>
      <c r="HN279" s="89"/>
      <c r="HO279" s="89"/>
      <c r="HP279" s="89"/>
      <c r="HQ279" s="89"/>
      <c r="HR279" s="89"/>
      <c r="HS279" s="89"/>
      <c r="HT279" s="89"/>
      <c r="HU279" s="89"/>
      <c r="HV279" s="89"/>
      <c r="HW279" s="89"/>
      <c r="HX279" s="89"/>
      <c r="HY279" s="89"/>
      <c r="HZ279" s="89"/>
      <c r="IA279" s="89"/>
      <c r="IB279" s="89"/>
      <c r="IC279" s="89"/>
      <c r="ID279" s="89"/>
      <c r="IE279" s="89"/>
      <c r="IF279" s="89"/>
      <c r="IG279" s="89"/>
      <c r="IH279" s="89"/>
      <c r="II279" s="89"/>
      <c r="IJ279" s="89"/>
      <c r="IK279" s="89"/>
      <c r="IL279" s="89"/>
      <c r="IM279" s="89"/>
      <c r="IN279" s="89"/>
      <c r="IO279" s="89"/>
      <c r="IP279" s="89"/>
      <c r="IQ279" s="89"/>
      <c r="IR279" s="89"/>
      <c r="IS279" s="89"/>
      <c r="IT279" s="89"/>
      <c r="IU279" s="89"/>
      <c r="IV279" s="89"/>
      <c r="IW279" s="89"/>
      <c r="IX279" s="89"/>
      <c r="IY279" s="89"/>
      <c r="IZ279" s="89"/>
      <c r="JA279" s="89"/>
      <c r="JB279" s="89"/>
      <c r="JC279" s="89"/>
      <c r="JD279" s="89"/>
      <c r="JE279" s="89"/>
      <c r="JF279" s="89"/>
      <c r="JG279" s="89"/>
      <c r="JH279" s="89"/>
      <c r="JI279" s="89"/>
      <c r="JJ279" s="89"/>
      <c r="JK279" s="89"/>
      <c r="JL279" s="89"/>
      <c r="JM279" s="89"/>
      <c r="JN279" s="89"/>
      <c r="JO279" s="89"/>
      <c r="JP279" s="89"/>
      <c r="JQ279" s="89"/>
      <c r="JR279" s="89"/>
      <c r="JS279" s="89"/>
      <c r="JT279" s="89"/>
      <c r="JU279" s="89"/>
      <c r="JV279" s="89"/>
      <c r="JW279" s="89"/>
      <c r="JX279" s="89"/>
      <c r="JY279" s="89"/>
      <c r="JZ279" s="89"/>
      <c r="KA279" s="89"/>
      <c r="KB279" s="89"/>
      <c r="KC279" s="90"/>
      <c r="KE279" s="318"/>
      <c r="KF279" s="91"/>
      <c r="KG279" s="91"/>
      <c r="KH279" s="92"/>
      <c r="KI279" s="93"/>
      <c r="KJ279" s="93"/>
      <c r="KK279" s="93"/>
      <c r="KL279" s="93"/>
      <c r="KM279" s="93"/>
      <c r="KN279" s="93"/>
      <c r="KO279" s="93"/>
      <c r="KP279" s="93"/>
      <c r="KQ279" s="93"/>
      <c r="KR279" s="93"/>
      <c r="KS279" s="93"/>
      <c r="KT279" s="93"/>
      <c r="KU279" s="93"/>
      <c r="KV279" s="93"/>
      <c r="KW279" s="93"/>
      <c r="KX279" s="93"/>
      <c r="KY279" s="93"/>
      <c r="KZ279" s="93"/>
      <c r="LA279" s="93"/>
      <c r="LB279" s="93"/>
      <c r="LC279" s="93"/>
      <c r="LD279" s="93"/>
      <c r="LE279" s="93"/>
      <c r="LF279" s="93"/>
      <c r="LG279" s="93"/>
      <c r="LH279" s="93"/>
      <c r="LI279" s="93"/>
      <c r="LJ279" s="93"/>
      <c r="LK279" s="93"/>
      <c r="LL279" s="93"/>
      <c r="LM279" s="93"/>
      <c r="LN279" s="93"/>
      <c r="LO279" s="93"/>
      <c r="LP279" s="93"/>
      <c r="LQ279" s="93"/>
      <c r="LR279" s="93"/>
      <c r="LS279" s="93"/>
      <c r="LT279" s="93"/>
      <c r="LU279" s="93"/>
      <c r="LV279" s="93"/>
      <c r="LW279" s="93"/>
      <c r="LX279" s="93"/>
      <c r="LY279" s="93"/>
      <c r="LZ279" s="93"/>
    </row>
    <row r="280" spans="1:434" ht="17" thickBot="1">
      <c r="A280" s="319"/>
      <c r="B280" s="321"/>
      <c r="C280" s="306">
        <f ca="1">_xlfn.DAYS(TODAY(),F280)</f>
        <v>2601</v>
      </c>
      <c r="D280" s="306" t="s">
        <v>140</v>
      </c>
      <c r="E280" s="41" t="s">
        <v>65</v>
      </c>
      <c r="F280" s="309">
        <v>42831</v>
      </c>
      <c r="G280" s="99"/>
      <c r="H280" s="99"/>
      <c r="I280" s="43">
        <v>0</v>
      </c>
      <c r="J280" s="44"/>
      <c r="K280" s="45"/>
      <c r="L280" s="44">
        <v>68</v>
      </c>
      <c r="M280" s="45"/>
      <c r="N280" s="44"/>
      <c r="O280" s="45"/>
      <c r="P280" s="45"/>
      <c r="Q280" s="45"/>
      <c r="R280" s="45"/>
      <c r="S280" s="44">
        <v>128</v>
      </c>
      <c r="T280" s="44"/>
      <c r="U280" s="44"/>
      <c r="V280" s="45"/>
      <c r="W280" s="45"/>
      <c r="X280" s="45"/>
      <c r="Y280" s="44"/>
      <c r="Z280" s="44">
        <v>116</v>
      </c>
      <c r="AA280" s="45"/>
      <c r="AB280" s="44">
        <v>79</v>
      </c>
      <c r="AC280" s="45"/>
      <c r="AD280" s="44">
        <v>64</v>
      </c>
      <c r="AE280" s="44"/>
      <c r="AF280" s="45"/>
      <c r="AG280" s="44">
        <v>29</v>
      </c>
      <c r="AH280" s="45"/>
      <c r="AI280" s="45"/>
      <c r="AJ280" s="44"/>
      <c r="AK280" s="46"/>
      <c r="AL280" s="46"/>
      <c r="AM280" s="46"/>
      <c r="AN280" s="47">
        <v>11</v>
      </c>
      <c r="AO280" s="46"/>
      <c r="AP280" s="46"/>
      <c r="AQ280" s="47">
        <v>1</v>
      </c>
      <c r="AR280" s="46"/>
      <c r="AS280" s="46"/>
      <c r="AT280" s="46"/>
      <c r="AU280" s="46"/>
      <c r="AV280" s="47">
        <v>1</v>
      </c>
      <c r="AW280" s="46"/>
      <c r="AX280" s="46"/>
      <c r="AY280" s="47"/>
      <c r="AZ280" s="47"/>
      <c r="BA280" s="48">
        <v>1</v>
      </c>
      <c r="BC280" s="319"/>
      <c r="BD280">
        <v>0</v>
      </c>
      <c r="BE280" s="49" t="e">
        <f t="shared" ref="BE280:CY280" si="362">IF(G280="",NA(),G280*8)</f>
        <v>#N/A</v>
      </c>
      <c r="BF280" s="49" t="e">
        <f t="shared" si="362"/>
        <v>#N/A</v>
      </c>
      <c r="BG280" s="49">
        <f t="shared" si="362"/>
        <v>0</v>
      </c>
      <c r="BH280" s="50" t="e">
        <f t="shared" si="362"/>
        <v>#N/A</v>
      </c>
      <c r="BI280" s="50" t="e">
        <f t="shared" si="362"/>
        <v>#N/A</v>
      </c>
      <c r="BJ280" s="50">
        <f t="shared" si="362"/>
        <v>544</v>
      </c>
      <c r="BK280" s="50" t="e">
        <f t="shared" si="362"/>
        <v>#N/A</v>
      </c>
      <c r="BL280" s="50" t="e">
        <f t="shared" si="362"/>
        <v>#N/A</v>
      </c>
      <c r="BM280" s="50" t="e">
        <f t="shared" si="362"/>
        <v>#N/A</v>
      </c>
      <c r="BN280" s="50" t="e">
        <f t="shared" si="362"/>
        <v>#N/A</v>
      </c>
      <c r="BO280" s="50" t="e">
        <f t="shared" si="362"/>
        <v>#N/A</v>
      </c>
      <c r="BP280" s="50" t="e">
        <f t="shared" si="362"/>
        <v>#N/A</v>
      </c>
      <c r="BQ280" s="50">
        <f t="shared" si="362"/>
        <v>1024</v>
      </c>
      <c r="BR280" s="50" t="e">
        <f t="shared" si="362"/>
        <v>#N/A</v>
      </c>
      <c r="BS280" s="50" t="e">
        <f t="shared" si="362"/>
        <v>#N/A</v>
      </c>
      <c r="BT280" s="50" t="e">
        <f t="shared" si="362"/>
        <v>#N/A</v>
      </c>
      <c r="BU280" s="50" t="e">
        <f t="shared" si="362"/>
        <v>#N/A</v>
      </c>
      <c r="BV280" s="50" t="e">
        <f t="shared" si="362"/>
        <v>#N/A</v>
      </c>
      <c r="BW280" s="50" t="e">
        <f t="shared" si="362"/>
        <v>#N/A</v>
      </c>
      <c r="BX280" s="50">
        <f t="shared" si="362"/>
        <v>928</v>
      </c>
      <c r="BY280" s="50" t="e">
        <f t="shared" si="362"/>
        <v>#N/A</v>
      </c>
      <c r="BZ280" s="50">
        <f t="shared" si="362"/>
        <v>632</v>
      </c>
      <c r="CA280" s="50" t="e">
        <f t="shared" si="362"/>
        <v>#N/A</v>
      </c>
      <c r="CB280" s="50">
        <f t="shared" si="362"/>
        <v>512</v>
      </c>
      <c r="CC280" s="50" t="e">
        <f t="shared" si="362"/>
        <v>#N/A</v>
      </c>
      <c r="CD280" s="50" t="e">
        <f t="shared" si="362"/>
        <v>#N/A</v>
      </c>
      <c r="CE280" s="50">
        <f t="shared" si="362"/>
        <v>232</v>
      </c>
      <c r="CF280" s="50" t="e">
        <f t="shared" si="362"/>
        <v>#N/A</v>
      </c>
      <c r="CG280" s="50" t="e">
        <f t="shared" si="362"/>
        <v>#N/A</v>
      </c>
      <c r="CH280" s="50" t="e">
        <f t="shared" si="362"/>
        <v>#N/A</v>
      </c>
      <c r="CI280" s="50" t="e">
        <f t="shared" si="362"/>
        <v>#N/A</v>
      </c>
      <c r="CJ280" s="50" t="e">
        <f t="shared" si="362"/>
        <v>#N/A</v>
      </c>
      <c r="CK280" s="50" t="e">
        <f t="shared" si="362"/>
        <v>#N/A</v>
      </c>
      <c r="CL280" s="50">
        <f t="shared" si="362"/>
        <v>88</v>
      </c>
      <c r="CM280" s="50" t="e">
        <f t="shared" si="362"/>
        <v>#N/A</v>
      </c>
      <c r="CN280" s="50" t="e">
        <f t="shared" si="362"/>
        <v>#N/A</v>
      </c>
      <c r="CO280" s="50">
        <f t="shared" si="362"/>
        <v>8</v>
      </c>
      <c r="CP280" s="50" t="e">
        <f t="shared" si="362"/>
        <v>#N/A</v>
      </c>
      <c r="CQ280" s="50" t="e">
        <f t="shared" si="362"/>
        <v>#N/A</v>
      </c>
      <c r="CR280" s="50" t="e">
        <f t="shared" si="362"/>
        <v>#N/A</v>
      </c>
      <c r="CS280" s="50" t="e">
        <f t="shared" si="362"/>
        <v>#N/A</v>
      </c>
      <c r="CT280" s="50">
        <f t="shared" si="362"/>
        <v>8</v>
      </c>
      <c r="CU280" s="50" t="e">
        <f t="shared" si="362"/>
        <v>#N/A</v>
      </c>
      <c r="CV280" s="50" t="e">
        <f t="shared" si="362"/>
        <v>#N/A</v>
      </c>
      <c r="CW280" s="50" t="e">
        <f t="shared" si="362"/>
        <v>#N/A</v>
      </c>
      <c r="CX280" s="50" t="e">
        <f t="shared" si="362"/>
        <v>#N/A</v>
      </c>
      <c r="CY280" s="50">
        <f t="shared" si="362"/>
        <v>8</v>
      </c>
      <c r="CZ280" s="50" t="e">
        <f>IF(#REF!="",NA(),#REF!*8)</f>
        <v>#REF!</v>
      </c>
      <c r="DA280" s="50" t="e">
        <f>IF(#REF!="",NA(),#REF!*8)</f>
        <v>#REF!</v>
      </c>
      <c r="DB280" s="50" t="e">
        <f>IF(#REF!="",NA(),#REF!*8)</f>
        <v>#REF!</v>
      </c>
      <c r="DC280" s="50" t="e">
        <f>IF(#REF!="",NA(),#REF!*8)</f>
        <v>#REF!</v>
      </c>
      <c r="DD280" s="50" t="e">
        <f>IF(#REF!="",NA(),#REF!*8)</f>
        <v>#REF!</v>
      </c>
      <c r="DE280" s="50" t="e">
        <f>IF(#REF!="",NA(),#REF!*8)</f>
        <v>#REF!</v>
      </c>
      <c r="DF280" s="50" t="e">
        <f>IF(#REF!="",NA(),#REF!*8)</f>
        <v>#REF!</v>
      </c>
      <c r="DG280" s="50" t="e">
        <f>IF(#REF!="",NA(),#REF!*8)</f>
        <v>#REF!</v>
      </c>
      <c r="DH280" s="50" t="e">
        <f>IF(#REF!="",NA(),#REF!*8)</f>
        <v>#REF!</v>
      </c>
      <c r="DI280" s="50" t="e">
        <f>IF(#REF!="",NA(),#REF!*8)</f>
        <v>#REF!</v>
      </c>
      <c r="DJ280" s="50" t="e">
        <f>IF(#REF!="",NA(),#REF!*8)</f>
        <v>#REF!</v>
      </c>
      <c r="DK280" s="50" t="e">
        <f>IF(#REF!="",NA(),#REF!*8)</f>
        <v>#REF!</v>
      </c>
      <c r="DL280" s="50" t="e">
        <f>IF(#REF!="",NA(),#REF!*8)</f>
        <v>#REF!</v>
      </c>
      <c r="DM280" s="50" t="e">
        <f>IF(#REF!="",NA(),#REF!*8)</f>
        <v>#REF!</v>
      </c>
      <c r="DN280" s="50" t="e">
        <f>IF(#REF!="",NA(),#REF!*8)</f>
        <v>#REF!</v>
      </c>
      <c r="DO280" s="50" t="e">
        <f>IF(#REF!="",NA(),#REF!*8)</f>
        <v>#REF!</v>
      </c>
      <c r="DP280" s="50" t="e">
        <f>IF(#REF!="",NA(),#REF!*8)</f>
        <v>#REF!</v>
      </c>
      <c r="DQ280" s="50" t="e">
        <f>IF(#REF!="",NA(),#REF!*8)</f>
        <v>#REF!</v>
      </c>
      <c r="DR280" s="50" t="e">
        <f>IF(#REF!="",NA(),#REF!*8)</f>
        <v>#REF!</v>
      </c>
      <c r="DS280" s="50" t="e">
        <f>IF(#REF!="",NA(),#REF!*8)</f>
        <v>#REF!</v>
      </c>
      <c r="DT280" s="50" t="e">
        <f>IF(#REF!="",NA(),#REF!*8)</f>
        <v>#REF!</v>
      </c>
      <c r="DU280" s="50" t="e">
        <f>IF(#REF!="",NA(),#REF!*8)</f>
        <v>#REF!</v>
      </c>
      <c r="DV280" s="50" t="e">
        <f>IF(#REF!="",NA(),#REF!*8)</f>
        <v>#REF!</v>
      </c>
      <c r="DW280" s="50" t="e">
        <f>IF(#REF!="",NA(),#REF!*8)</f>
        <v>#REF!</v>
      </c>
      <c r="DX280" s="51" t="e">
        <f>IF(#REF!="",NA(),#REF!*8)</f>
        <v>#REF!</v>
      </c>
      <c r="DY280" s="303">
        <f ca="1">_xlfn.DAYS(TODAY(),EC280)</f>
        <v>2601</v>
      </c>
      <c r="DZ280" s="323" t="s">
        <v>140</v>
      </c>
      <c r="EA280" s="52">
        <f t="shared" ref="EA280" si="363">SUM(EL280:HC280)</f>
        <v>3984</v>
      </c>
      <c r="EB280" s="41" t="s">
        <v>65</v>
      </c>
      <c r="EC280" s="309">
        <v>42831</v>
      </c>
      <c r="ED280" s="312"/>
      <c r="EE280" s="313"/>
      <c r="EF280" s="313"/>
      <c r="EG280" s="313"/>
      <c r="EH280" s="313"/>
      <c r="EI280" s="313"/>
      <c r="EJ280" s="53" t="str">
        <f t="shared" si="324"/>
        <v/>
      </c>
      <c r="EK280" s="53" t="str">
        <f t="shared" si="324"/>
        <v/>
      </c>
      <c r="EL280" s="53">
        <f t="shared" si="324"/>
        <v>0</v>
      </c>
      <c r="EM280" s="54" t="str">
        <f t="shared" si="324"/>
        <v/>
      </c>
      <c r="EN280" s="54" t="str">
        <f t="shared" si="324"/>
        <v/>
      </c>
      <c r="EO280" s="54">
        <f t="shared" si="324"/>
        <v>544</v>
      </c>
      <c r="EP280" s="54" t="str">
        <f t="shared" si="324"/>
        <v/>
      </c>
      <c r="EQ280" s="54" t="str">
        <f t="shared" si="324"/>
        <v/>
      </c>
      <c r="ER280" s="54" t="str">
        <f t="shared" si="324"/>
        <v/>
      </c>
      <c r="ES280" s="54" t="str">
        <f t="shared" si="324"/>
        <v/>
      </c>
      <c r="ET280" s="54" t="str">
        <f t="shared" si="347"/>
        <v/>
      </c>
      <c r="EU280" s="54" t="str">
        <f t="shared" si="347"/>
        <v/>
      </c>
      <c r="EV280" s="54">
        <f t="shared" si="347"/>
        <v>1024</v>
      </c>
      <c r="EW280" s="54" t="str">
        <f t="shared" si="347"/>
        <v/>
      </c>
      <c r="EX280" s="54" t="str">
        <f t="shared" si="347"/>
        <v/>
      </c>
      <c r="EY280" s="54" t="str">
        <f t="shared" si="347"/>
        <v/>
      </c>
      <c r="EZ280" s="54" t="str">
        <f t="shared" si="347"/>
        <v/>
      </c>
      <c r="FA280" s="54" t="str">
        <f t="shared" si="347"/>
        <v/>
      </c>
      <c r="FB280" s="54" t="str">
        <f t="shared" si="347"/>
        <v/>
      </c>
      <c r="FC280" s="54">
        <f t="shared" si="347"/>
        <v>928</v>
      </c>
      <c r="FD280" s="54" t="str">
        <f t="shared" si="326"/>
        <v/>
      </c>
      <c r="FE280" s="54">
        <f t="shared" si="326"/>
        <v>632</v>
      </c>
      <c r="FF280" s="54" t="str">
        <f t="shared" si="326"/>
        <v/>
      </c>
      <c r="FG280" s="54">
        <f t="shared" si="326"/>
        <v>512</v>
      </c>
      <c r="FH280" s="54" t="str">
        <f t="shared" si="326"/>
        <v/>
      </c>
      <c r="FI280" s="54" t="str">
        <f t="shared" si="326"/>
        <v/>
      </c>
      <c r="FJ280" s="54">
        <f t="shared" si="326"/>
        <v>232</v>
      </c>
      <c r="FK280" s="54" t="str">
        <f t="shared" si="326"/>
        <v/>
      </c>
      <c r="FL280" s="54" t="str">
        <f t="shared" si="326"/>
        <v/>
      </c>
      <c r="FM280" s="54" t="str">
        <f t="shared" si="326"/>
        <v/>
      </c>
      <c r="FN280" s="54" t="str">
        <f t="shared" si="326"/>
        <v/>
      </c>
      <c r="FO280" s="54" t="str">
        <f t="shared" si="326"/>
        <v/>
      </c>
      <c r="FP280" s="54" t="str">
        <f t="shared" si="326"/>
        <v/>
      </c>
      <c r="FQ280" s="54">
        <f t="shared" si="326"/>
        <v>88</v>
      </c>
      <c r="FR280" s="54" t="str">
        <f t="shared" si="326"/>
        <v/>
      </c>
      <c r="FS280" s="54" t="str">
        <f t="shared" si="326"/>
        <v/>
      </c>
      <c r="FT280" s="54">
        <f t="shared" si="361"/>
        <v>8</v>
      </c>
      <c r="FU280" s="54" t="str">
        <f t="shared" si="361"/>
        <v/>
      </c>
      <c r="FV280" s="54" t="str">
        <f t="shared" si="360"/>
        <v/>
      </c>
      <c r="FW280" s="54" t="str">
        <f t="shared" si="337"/>
        <v/>
      </c>
      <c r="FX280" s="54" t="str">
        <f t="shared" si="337"/>
        <v/>
      </c>
      <c r="FY280" s="54">
        <f t="shared" si="337"/>
        <v>8</v>
      </c>
      <c r="FZ280" s="54" t="str">
        <f t="shared" si="337"/>
        <v/>
      </c>
      <c r="GA280" s="54" t="str">
        <f t="shared" si="337"/>
        <v/>
      </c>
      <c r="GB280" s="54" t="str">
        <f t="shared" si="335"/>
        <v/>
      </c>
      <c r="GC280" s="54" t="str">
        <f t="shared" si="335"/>
        <v/>
      </c>
      <c r="GD280" s="54">
        <f t="shared" si="335"/>
        <v>8</v>
      </c>
      <c r="GE280" s="54" t="str">
        <f t="shared" si="325"/>
        <v/>
      </c>
      <c r="GF280" s="54" t="str">
        <f t="shared" si="325"/>
        <v/>
      </c>
      <c r="GG280" s="54" t="str">
        <f t="shared" si="325"/>
        <v/>
      </c>
      <c r="GH280" s="54" t="str">
        <f t="shared" si="325"/>
        <v/>
      </c>
      <c r="GI280" s="54" t="str">
        <f t="shared" si="338"/>
        <v/>
      </c>
      <c r="GJ280" s="54" t="str">
        <f t="shared" si="338"/>
        <v/>
      </c>
      <c r="GK280" s="54" t="str">
        <f t="shared" si="338"/>
        <v/>
      </c>
      <c r="GL280" s="54" t="str">
        <f t="shared" si="338"/>
        <v/>
      </c>
      <c r="GM280" s="54" t="str">
        <f t="shared" si="338"/>
        <v/>
      </c>
      <c r="GN280" s="54" t="str">
        <f t="shared" si="338"/>
        <v/>
      </c>
      <c r="GO280" s="54" t="str">
        <f t="shared" si="338"/>
        <v/>
      </c>
      <c r="GP280" s="54" t="str">
        <f t="shared" si="338"/>
        <v/>
      </c>
      <c r="GQ280" s="54" t="str">
        <f t="shared" si="338"/>
        <v/>
      </c>
      <c r="GR280" s="54" t="str">
        <f t="shared" si="338"/>
        <v/>
      </c>
      <c r="GS280" s="54" t="str">
        <f t="shared" si="333"/>
        <v/>
      </c>
      <c r="GT280" s="54" t="str">
        <f t="shared" si="333"/>
        <v/>
      </c>
      <c r="GU280" s="54" t="str">
        <f t="shared" si="333"/>
        <v/>
      </c>
      <c r="GV280" s="54" t="str">
        <f t="shared" si="333"/>
        <v/>
      </c>
      <c r="GW280" s="54" t="str">
        <f t="shared" si="333"/>
        <v/>
      </c>
      <c r="GX280" s="54" t="str">
        <f t="shared" si="333"/>
        <v/>
      </c>
      <c r="GY280" s="54" t="str">
        <f t="shared" si="334"/>
        <v/>
      </c>
      <c r="GZ280" s="54" t="str">
        <f t="shared" si="334"/>
        <v/>
      </c>
      <c r="HA280" s="54" t="str">
        <f t="shared" si="334"/>
        <v/>
      </c>
      <c r="HB280" s="54" t="str">
        <f t="shared" si="334"/>
        <v/>
      </c>
      <c r="HC280" s="55" t="str">
        <f t="shared" si="334"/>
        <v/>
      </c>
      <c r="HD280" s="313"/>
      <c r="HE280" s="313"/>
      <c r="HF280" s="313"/>
      <c r="HG280" s="313"/>
      <c r="HH280" s="313"/>
      <c r="HI280" s="316"/>
      <c r="HK280">
        <f>SUM($EJ280:EK280)</f>
        <v>0</v>
      </c>
      <c r="HL280">
        <f>SUM($EJ280:EL280)</f>
        <v>0</v>
      </c>
      <c r="HM280">
        <f>SUM($EJ280:EM280)</f>
        <v>0</v>
      </c>
      <c r="HN280">
        <f>SUM($EJ280:EN280)</f>
        <v>0</v>
      </c>
      <c r="HO280">
        <f>SUM($EJ280:EO280)</f>
        <v>544</v>
      </c>
      <c r="HP280">
        <f>SUM($EJ280:EP280)</f>
        <v>544</v>
      </c>
      <c r="HQ280">
        <f>SUM($EJ280:EQ280)</f>
        <v>544</v>
      </c>
      <c r="HR280">
        <f>SUM($EJ280:ER280)</f>
        <v>544</v>
      </c>
      <c r="HS280">
        <f>SUM($EJ280:ES280)</f>
        <v>544</v>
      </c>
      <c r="HT280">
        <f>SUM($EJ280:ET280)</f>
        <v>544</v>
      </c>
      <c r="HU280">
        <f>SUM($EJ280:EU280)</f>
        <v>544</v>
      </c>
      <c r="HV280">
        <f>SUM($EJ280:EV280)</f>
        <v>1568</v>
      </c>
      <c r="HW280">
        <f>SUM($EJ280:EW280)</f>
        <v>1568</v>
      </c>
      <c r="HX280">
        <f>SUM($EJ280:EX280)</f>
        <v>1568</v>
      </c>
      <c r="HY280">
        <f>SUM($EJ280:EY280)</f>
        <v>1568</v>
      </c>
      <c r="HZ280">
        <f>SUM($EJ280:EZ280)</f>
        <v>1568</v>
      </c>
      <c r="IA280">
        <f>SUM($EJ280:FA280)</f>
        <v>1568</v>
      </c>
      <c r="IB280">
        <f>SUM($EJ280:FB280)</f>
        <v>1568</v>
      </c>
      <c r="IC280">
        <f>SUM($EJ280:FC280)</f>
        <v>2496</v>
      </c>
      <c r="ID280">
        <f>SUM($EJ280:FD280)</f>
        <v>2496</v>
      </c>
      <c r="IE280">
        <f>SUM($EJ280:FE280)</f>
        <v>3128</v>
      </c>
      <c r="IF280">
        <f>SUM($EJ280:FF280)</f>
        <v>3128</v>
      </c>
      <c r="IG280">
        <f>SUM($EJ280:FG280)</f>
        <v>3640</v>
      </c>
      <c r="IH280">
        <f>SUM($EJ280:FH280)</f>
        <v>3640</v>
      </c>
      <c r="II280">
        <f>SUM($EJ280:FI280)</f>
        <v>3640</v>
      </c>
      <c r="IJ280">
        <f>SUM($EJ280:FJ280)</f>
        <v>3872</v>
      </c>
      <c r="IK280">
        <f>SUM($EJ280:FK280)</f>
        <v>3872</v>
      </c>
      <c r="IL280">
        <f>SUM($EJ280:FL280)</f>
        <v>3872</v>
      </c>
      <c r="IM280">
        <f>SUM($EJ280:FM280)</f>
        <v>3872</v>
      </c>
      <c r="IN280">
        <f>SUM($EJ280:FN280)</f>
        <v>3872</v>
      </c>
      <c r="IO280">
        <f>SUM($EJ280:FO280)</f>
        <v>3872</v>
      </c>
      <c r="IP280">
        <f>SUM($EJ280:FP280)</f>
        <v>3872</v>
      </c>
      <c r="IQ280">
        <f>SUM($EJ280:FQ280)</f>
        <v>3960</v>
      </c>
      <c r="IR280">
        <f>SUM($EJ280:FR280)</f>
        <v>3960</v>
      </c>
      <c r="IS280">
        <f>SUM($EJ280:FS280)</f>
        <v>3960</v>
      </c>
      <c r="IT280">
        <f>SUM($EJ280:FT280)</f>
        <v>3968</v>
      </c>
      <c r="IU280">
        <f>SUM($EJ280:FU280)</f>
        <v>3968</v>
      </c>
      <c r="IV280">
        <f>SUM($EJ280:FV280)</f>
        <v>3968</v>
      </c>
      <c r="IW280">
        <f>SUM($EJ280:FW280)</f>
        <v>3968</v>
      </c>
      <c r="IX280">
        <f>SUM($EJ280:FX280)</f>
        <v>3968</v>
      </c>
      <c r="IY280">
        <f>SUM($EJ280:FY280)</f>
        <v>3976</v>
      </c>
      <c r="IZ280">
        <f>SUM($EJ280:FZ280)</f>
        <v>3976</v>
      </c>
      <c r="JA280">
        <f>SUM($EJ280:GA280)</f>
        <v>3976</v>
      </c>
      <c r="JB280">
        <f>SUM($EJ280:GB280)</f>
        <v>3976</v>
      </c>
      <c r="JC280">
        <f>SUM($EJ280:GC280)</f>
        <v>3976</v>
      </c>
      <c r="JD280">
        <f>SUM($EJ280:GD280)</f>
        <v>3984</v>
      </c>
      <c r="JE280">
        <f>SUM($EJ280:GE280)</f>
        <v>3984</v>
      </c>
      <c r="JF280">
        <f>SUM($EJ280:GF280)</f>
        <v>3984</v>
      </c>
      <c r="JG280">
        <f>SUM($EJ280:GG280)</f>
        <v>3984</v>
      </c>
      <c r="JH280">
        <f>SUM($EJ280:GH280)</f>
        <v>3984</v>
      </c>
      <c r="JI280">
        <f>SUM($EJ280:GI280)</f>
        <v>3984</v>
      </c>
      <c r="JJ280">
        <f>SUM($EJ280:GJ280)</f>
        <v>3984</v>
      </c>
      <c r="JK280">
        <f>SUM($EJ280:GK280)</f>
        <v>3984</v>
      </c>
      <c r="JL280">
        <f>SUM($EJ280:GL280)</f>
        <v>3984</v>
      </c>
      <c r="JM280">
        <f>SUM($EJ280:GM280)</f>
        <v>3984</v>
      </c>
      <c r="JN280">
        <f>SUM($EJ280:GN280)</f>
        <v>3984</v>
      </c>
      <c r="JO280">
        <f>SUM($EJ280:GO280)</f>
        <v>3984</v>
      </c>
      <c r="JP280">
        <f>SUM($EJ280:GP280)</f>
        <v>3984</v>
      </c>
      <c r="JQ280">
        <f>SUM($EJ280:GQ280)</f>
        <v>3984</v>
      </c>
      <c r="JR280">
        <f>SUM($EJ280:GR280)</f>
        <v>3984</v>
      </c>
      <c r="JS280">
        <f>SUM($EJ280:GS280)</f>
        <v>3984</v>
      </c>
      <c r="JT280">
        <f>SUM($EJ280:GT280)</f>
        <v>3984</v>
      </c>
      <c r="JU280">
        <f>SUM($EJ280:GU280)</f>
        <v>3984</v>
      </c>
      <c r="JV280">
        <f>SUM($EJ280:GV280)</f>
        <v>3984</v>
      </c>
      <c r="JW280">
        <f>SUM($EJ280:GW280)</f>
        <v>3984</v>
      </c>
      <c r="JX280">
        <f>SUM($EJ280:GX280)</f>
        <v>3984</v>
      </c>
      <c r="JY280">
        <f>SUM($EJ280:GY280)</f>
        <v>3984</v>
      </c>
      <c r="JZ280">
        <f>SUM($EJ280:GZ280)</f>
        <v>3984</v>
      </c>
      <c r="KA280">
        <f>SUM($EJ280:HA280)</f>
        <v>3984</v>
      </c>
      <c r="KB280">
        <f>SUM($EJ280:HB280)</f>
        <v>3984</v>
      </c>
      <c r="KC280">
        <f>SUM($EJ280:HC280)</f>
        <v>3984</v>
      </c>
      <c r="KE280" s="318"/>
      <c r="KF280" s="56"/>
      <c r="KG280" s="56"/>
      <c r="KH280" s="56">
        <f t="shared" ref="KH280:LZ280" si="364">IF(I280="",NA(),I280*8)</f>
        <v>0</v>
      </c>
      <c r="KI280" s="56" t="e">
        <f t="shared" si="364"/>
        <v>#N/A</v>
      </c>
      <c r="KJ280" s="56" t="e">
        <f t="shared" si="364"/>
        <v>#N/A</v>
      </c>
      <c r="KK280" s="56">
        <f t="shared" si="364"/>
        <v>544</v>
      </c>
      <c r="KL280" s="56" t="e">
        <f t="shared" si="364"/>
        <v>#N/A</v>
      </c>
      <c r="KM280" s="56" t="e">
        <f t="shared" si="364"/>
        <v>#N/A</v>
      </c>
      <c r="KN280" s="56" t="e">
        <f t="shared" si="364"/>
        <v>#N/A</v>
      </c>
      <c r="KO280" s="56" t="e">
        <f t="shared" si="364"/>
        <v>#N/A</v>
      </c>
      <c r="KP280" s="56" t="e">
        <f t="shared" si="364"/>
        <v>#N/A</v>
      </c>
      <c r="KQ280" s="56" t="e">
        <f t="shared" si="364"/>
        <v>#N/A</v>
      </c>
      <c r="KR280" s="56">
        <f t="shared" si="364"/>
        <v>1024</v>
      </c>
      <c r="KS280" s="56" t="e">
        <f t="shared" si="364"/>
        <v>#N/A</v>
      </c>
      <c r="KT280" s="56" t="e">
        <f t="shared" si="364"/>
        <v>#N/A</v>
      </c>
      <c r="KU280" s="56" t="e">
        <f t="shared" si="364"/>
        <v>#N/A</v>
      </c>
      <c r="KV280" s="56" t="e">
        <f t="shared" si="364"/>
        <v>#N/A</v>
      </c>
      <c r="KW280" s="56" t="e">
        <f t="shared" si="364"/>
        <v>#N/A</v>
      </c>
      <c r="KX280" s="56" t="e">
        <f t="shared" si="364"/>
        <v>#N/A</v>
      </c>
      <c r="KY280" s="56">
        <f t="shared" si="364"/>
        <v>928</v>
      </c>
      <c r="KZ280" s="56" t="e">
        <f t="shared" si="364"/>
        <v>#N/A</v>
      </c>
      <c r="LA280" s="56">
        <f t="shared" si="364"/>
        <v>632</v>
      </c>
      <c r="LB280" s="56" t="e">
        <f t="shared" si="364"/>
        <v>#N/A</v>
      </c>
      <c r="LC280" s="56">
        <f t="shared" si="364"/>
        <v>512</v>
      </c>
      <c r="LD280" s="56" t="e">
        <f t="shared" si="364"/>
        <v>#N/A</v>
      </c>
      <c r="LE280" s="56" t="e">
        <f t="shared" si="364"/>
        <v>#N/A</v>
      </c>
      <c r="LF280" s="56">
        <f t="shared" si="364"/>
        <v>232</v>
      </c>
      <c r="LG280" s="56" t="e">
        <f t="shared" si="364"/>
        <v>#N/A</v>
      </c>
      <c r="LH280" s="56" t="e">
        <f t="shared" si="364"/>
        <v>#N/A</v>
      </c>
      <c r="LI280" s="56" t="e">
        <f t="shared" si="364"/>
        <v>#N/A</v>
      </c>
      <c r="LJ280" s="56" t="e">
        <f t="shared" si="364"/>
        <v>#N/A</v>
      </c>
      <c r="LK280" s="56" t="e">
        <f t="shared" si="364"/>
        <v>#N/A</v>
      </c>
      <c r="LL280" s="56" t="e">
        <f t="shared" si="364"/>
        <v>#N/A</v>
      </c>
      <c r="LM280" s="56">
        <f t="shared" si="364"/>
        <v>88</v>
      </c>
      <c r="LN280" s="56" t="e">
        <f t="shared" si="364"/>
        <v>#N/A</v>
      </c>
      <c r="LO280" s="56" t="e">
        <f t="shared" si="364"/>
        <v>#N/A</v>
      </c>
      <c r="LP280" s="56">
        <f t="shared" si="364"/>
        <v>8</v>
      </c>
      <c r="LQ280" s="56" t="e">
        <f t="shared" si="364"/>
        <v>#N/A</v>
      </c>
      <c r="LR280" s="56" t="e">
        <f t="shared" si="364"/>
        <v>#N/A</v>
      </c>
      <c r="LS280" s="56" t="e">
        <f t="shared" si="364"/>
        <v>#N/A</v>
      </c>
      <c r="LT280" s="56" t="e">
        <f t="shared" si="364"/>
        <v>#N/A</v>
      </c>
      <c r="LU280" s="56">
        <f t="shared" si="364"/>
        <v>8</v>
      </c>
      <c r="LV280" s="56" t="e">
        <f t="shared" si="364"/>
        <v>#N/A</v>
      </c>
      <c r="LW280" s="56" t="e">
        <f t="shared" si="364"/>
        <v>#N/A</v>
      </c>
      <c r="LX280" s="56" t="e">
        <f t="shared" si="364"/>
        <v>#N/A</v>
      </c>
      <c r="LY280" s="56" t="e">
        <f t="shared" si="364"/>
        <v>#N/A</v>
      </c>
      <c r="LZ280" s="56">
        <f t="shared" si="364"/>
        <v>8</v>
      </c>
      <c r="MB280" s="57">
        <f t="shared" ref="MB280:NT280" si="365">IF(ISNUMBER(KH280),KH280,"")</f>
        <v>0</v>
      </c>
      <c r="MC280" s="57" t="str">
        <f t="shared" si="365"/>
        <v/>
      </c>
      <c r="MD280" s="57" t="str">
        <f t="shared" si="365"/>
        <v/>
      </c>
      <c r="ME280" s="57">
        <f t="shared" si="365"/>
        <v>544</v>
      </c>
      <c r="MF280" s="57" t="str">
        <f t="shared" si="365"/>
        <v/>
      </c>
      <c r="MG280" s="57" t="str">
        <f t="shared" si="365"/>
        <v/>
      </c>
      <c r="MH280" s="57" t="str">
        <f t="shared" si="365"/>
        <v/>
      </c>
      <c r="MI280" s="57" t="str">
        <f t="shared" si="365"/>
        <v/>
      </c>
      <c r="MJ280" s="57" t="str">
        <f t="shared" si="365"/>
        <v/>
      </c>
      <c r="MK280" s="57" t="str">
        <f t="shared" si="365"/>
        <v/>
      </c>
      <c r="ML280" s="57">
        <f t="shared" si="365"/>
        <v>1024</v>
      </c>
      <c r="MM280" s="57" t="str">
        <f t="shared" si="365"/>
        <v/>
      </c>
      <c r="MN280" s="57" t="str">
        <f t="shared" si="365"/>
        <v/>
      </c>
      <c r="MO280" s="57" t="str">
        <f t="shared" si="365"/>
        <v/>
      </c>
      <c r="MP280" s="57" t="str">
        <f t="shared" si="365"/>
        <v/>
      </c>
      <c r="MQ280" s="57" t="str">
        <f t="shared" si="365"/>
        <v/>
      </c>
      <c r="MR280" s="57" t="str">
        <f t="shared" si="365"/>
        <v/>
      </c>
      <c r="MS280" s="57">
        <f t="shared" si="365"/>
        <v>928</v>
      </c>
      <c r="MT280" s="57" t="str">
        <f t="shared" si="365"/>
        <v/>
      </c>
      <c r="MU280" s="57">
        <f t="shared" si="365"/>
        <v>632</v>
      </c>
      <c r="MV280" s="57" t="str">
        <f t="shared" si="365"/>
        <v/>
      </c>
      <c r="MW280" s="57">
        <f t="shared" si="365"/>
        <v>512</v>
      </c>
      <c r="MX280" s="57" t="str">
        <f t="shared" si="365"/>
        <v/>
      </c>
      <c r="MY280" s="57" t="str">
        <f t="shared" si="365"/>
        <v/>
      </c>
      <c r="MZ280" s="57">
        <f t="shared" si="365"/>
        <v>232</v>
      </c>
      <c r="NA280" s="57" t="str">
        <f t="shared" si="365"/>
        <v/>
      </c>
      <c r="NB280" s="57" t="str">
        <f t="shared" si="365"/>
        <v/>
      </c>
      <c r="NC280" s="57" t="str">
        <f t="shared" si="365"/>
        <v/>
      </c>
      <c r="ND280" s="57" t="str">
        <f t="shared" si="365"/>
        <v/>
      </c>
      <c r="NE280" s="57" t="str">
        <f t="shared" si="365"/>
        <v/>
      </c>
      <c r="NF280" s="57" t="str">
        <f t="shared" si="365"/>
        <v/>
      </c>
      <c r="NG280" s="57">
        <f t="shared" si="365"/>
        <v>88</v>
      </c>
      <c r="NH280" s="57" t="str">
        <f t="shared" si="365"/>
        <v/>
      </c>
      <c r="NI280" s="57" t="str">
        <f t="shared" si="365"/>
        <v/>
      </c>
      <c r="NJ280" s="57">
        <f t="shared" si="365"/>
        <v>8</v>
      </c>
      <c r="NK280" s="57" t="str">
        <f t="shared" si="365"/>
        <v/>
      </c>
      <c r="NL280" s="57" t="str">
        <f t="shared" si="365"/>
        <v/>
      </c>
      <c r="NM280" s="57" t="str">
        <f t="shared" si="365"/>
        <v/>
      </c>
      <c r="NN280" s="57" t="str">
        <f t="shared" si="365"/>
        <v/>
      </c>
      <c r="NO280" s="57">
        <f t="shared" si="365"/>
        <v>8</v>
      </c>
      <c r="NP280" s="57" t="str">
        <f t="shared" si="365"/>
        <v/>
      </c>
      <c r="NQ280" s="57" t="str">
        <f t="shared" si="365"/>
        <v/>
      </c>
      <c r="NR280" s="57" t="str">
        <f t="shared" si="365"/>
        <v/>
      </c>
      <c r="NS280" s="57" t="str">
        <f t="shared" si="365"/>
        <v/>
      </c>
      <c r="NT280" s="57">
        <f t="shared" si="365"/>
        <v>8</v>
      </c>
      <c r="NU280" s="57" t="str">
        <f>IF(ISNUMBER(#REF!),#REF!,"")</f>
        <v/>
      </c>
      <c r="NV280" s="57" t="str">
        <f>IF(ISNUMBER(#REF!),#REF!,"")</f>
        <v/>
      </c>
      <c r="NX280" s="57">
        <f>SUM($MB280:MC280)</f>
        <v>0</v>
      </c>
      <c r="NY280" s="57">
        <f>SUM($MB280:MD280)</f>
        <v>0</v>
      </c>
      <c r="NZ280" s="57">
        <f>SUM($MB280:ME280)</f>
        <v>544</v>
      </c>
      <c r="OA280" s="57">
        <f>SUM($MB280:MF280)</f>
        <v>544</v>
      </c>
      <c r="OB280" s="57">
        <f>SUM($MB280:MG280)</f>
        <v>544</v>
      </c>
      <c r="OC280" s="57">
        <f>SUM($MB280:MH280)</f>
        <v>544</v>
      </c>
      <c r="OD280" s="57">
        <f>SUM($MB280:MI280)</f>
        <v>544</v>
      </c>
      <c r="OE280" s="57">
        <f>SUM($MB280:MJ280)</f>
        <v>544</v>
      </c>
      <c r="OF280" s="57">
        <f>SUM($MB280:MK280)</f>
        <v>544</v>
      </c>
      <c r="OG280" s="57">
        <f>SUM($MB280:ML280)</f>
        <v>1568</v>
      </c>
      <c r="OH280" s="57">
        <f>SUM($MB280:MM280)</f>
        <v>1568</v>
      </c>
      <c r="OI280" s="57">
        <f>SUM($MB280:MN280)</f>
        <v>1568</v>
      </c>
      <c r="OJ280" s="57">
        <f>SUM($MB280:MO280)</f>
        <v>1568</v>
      </c>
      <c r="OK280" s="57">
        <f>SUM($MB280:MP280)</f>
        <v>1568</v>
      </c>
      <c r="OL280" s="57">
        <f>SUM($MB280:MQ280)</f>
        <v>1568</v>
      </c>
      <c r="OM280" s="57">
        <f>SUM($MB280:MR280)</f>
        <v>1568</v>
      </c>
      <c r="ON280" s="57">
        <f>SUM($MB280:MS280)</f>
        <v>2496</v>
      </c>
      <c r="OO280" s="57">
        <f>SUM($MB280:MT280)</f>
        <v>2496</v>
      </c>
      <c r="OP280" s="57">
        <f>SUM($MB280:MU280)</f>
        <v>3128</v>
      </c>
      <c r="OQ280" s="57">
        <f>SUM($MB280:MV280)</f>
        <v>3128</v>
      </c>
      <c r="OR280" s="57">
        <f>SUM($MB280:MW280)</f>
        <v>3640</v>
      </c>
      <c r="OS280" s="57">
        <f>SUM($MB280:MX280)</f>
        <v>3640</v>
      </c>
      <c r="OT280" s="57">
        <f>SUM($MB280:MY280)</f>
        <v>3640</v>
      </c>
      <c r="OU280" s="57">
        <f>SUM($MB280:MZ280)</f>
        <v>3872</v>
      </c>
      <c r="OV280" s="57">
        <f>SUM($MB280:NA280)</f>
        <v>3872</v>
      </c>
      <c r="OW280" s="57">
        <f>SUM($MB280:NB280)</f>
        <v>3872</v>
      </c>
      <c r="OX280" s="57">
        <f>SUM($MB280:NC280)</f>
        <v>3872</v>
      </c>
      <c r="OY280" s="57">
        <f>SUM($MB280:ND280)</f>
        <v>3872</v>
      </c>
      <c r="OZ280" s="57">
        <f>SUM($MB280:NE280)</f>
        <v>3872</v>
      </c>
      <c r="PA280" s="57">
        <f>SUM($MB280:NF280)</f>
        <v>3872</v>
      </c>
      <c r="PB280" s="57">
        <f>SUM($MB280:NG280)</f>
        <v>3960</v>
      </c>
      <c r="PC280" s="57">
        <f>SUM($MB280:NH280)</f>
        <v>3960</v>
      </c>
      <c r="PD280" s="57">
        <f>SUM($MB280:NI280)</f>
        <v>3960</v>
      </c>
      <c r="PE280" s="57">
        <f>SUM($MB280:NJ280)</f>
        <v>3968</v>
      </c>
      <c r="PF280" s="57">
        <f>SUM($MB280:NK280)</f>
        <v>3968</v>
      </c>
      <c r="PG280" s="57">
        <f>SUM($MB280:NL280)</f>
        <v>3968</v>
      </c>
      <c r="PH280" s="57">
        <f>SUM($MB280:NM280)</f>
        <v>3968</v>
      </c>
      <c r="PI280" s="57">
        <f>SUM($MB280:NN280)</f>
        <v>3968</v>
      </c>
      <c r="PJ280" s="57">
        <f>SUM($MB280:NO280)</f>
        <v>3976</v>
      </c>
      <c r="PK280" s="57">
        <f>SUM($MB280:NP280)</f>
        <v>3976</v>
      </c>
      <c r="PL280" s="57">
        <f>SUM($MB280:NQ280)</f>
        <v>3976</v>
      </c>
      <c r="PM280" s="57">
        <f>SUM($MB280:NR280)</f>
        <v>3976</v>
      </c>
      <c r="PN280" s="57">
        <f>SUM($MB280:NS280)</f>
        <v>3976</v>
      </c>
      <c r="PO280" s="57">
        <f>SUM($MB280:NT280)</f>
        <v>3984</v>
      </c>
      <c r="PP280" s="57">
        <f>SUM($MB280:NU280)</f>
        <v>3984</v>
      </c>
      <c r="PQ280" s="57">
        <f>SUM($MB280:NV280)</f>
        <v>3984</v>
      </c>
      <c r="PR280" s="57">
        <f>SUM($MB280:NV280)</f>
        <v>3984</v>
      </c>
    </row>
    <row r="281" spans="1:434" ht="17" thickBot="1">
      <c r="A281" s="319"/>
      <c r="B281" s="321"/>
      <c r="C281" s="307"/>
      <c r="D281" s="307"/>
      <c r="E281" s="58" t="s">
        <v>66</v>
      </c>
      <c r="F281" s="310"/>
      <c r="G281" s="99"/>
      <c r="H281" s="99"/>
      <c r="I281" s="59">
        <v>0</v>
      </c>
      <c r="J281" s="60"/>
      <c r="K281" s="61"/>
      <c r="L281" s="60">
        <v>2.2999999999999998</v>
      </c>
      <c r="M281" s="61"/>
      <c r="N281" s="60"/>
      <c r="O281" s="61"/>
      <c r="P281" s="61"/>
      <c r="Q281" s="61"/>
      <c r="R281" s="61"/>
      <c r="S281" s="60">
        <v>15.8</v>
      </c>
      <c r="T281" s="60"/>
      <c r="U281" s="60"/>
      <c r="V281" s="61"/>
      <c r="W281" s="61"/>
      <c r="X281" s="61"/>
      <c r="Y281" s="60"/>
      <c r="Z281" s="60">
        <v>25.8</v>
      </c>
      <c r="AA281" s="61"/>
      <c r="AB281" s="60">
        <v>28.9</v>
      </c>
      <c r="AC281" s="61"/>
      <c r="AD281" s="60">
        <v>38.5</v>
      </c>
      <c r="AE281" s="60"/>
      <c r="AF281" s="61"/>
      <c r="AG281" s="60">
        <v>53.9</v>
      </c>
      <c r="AH281" s="61"/>
      <c r="AI281" s="61"/>
      <c r="AJ281" s="60"/>
      <c r="AK281" s="62"/>
      <c r="AL281" s="62"/>
      <c r="AM281" s="62"/>
      <c r="AN281" s="63">
        <v>71.900000000000006</v>
      </c>
      <c r="AO281" s="62"/>
      <c r="AP281" s="62"/>
      <c r="AQ281" s="63">
        <v>54.650000000000006</v>
      </c>
      <c r="AR281" s="62"/>
      <c r="AS281" s="62"/>
      <c r="AT281" s="62"/>
      <c r="AU281" s="62"/>
      <c r="AV281" s="63">
        <v>37.4</v>
      </c>
      <c r="AW281" s="62"/>
      <c r="AX281" s="62"/>
      <c r="AY281" s="63"/>
      <c r="AZ281" s="63"/>
      <c r="BA281" s="64">
        <v>28.6</v>
      </c>
      <c r="BC281" s="319"/>
      <c r="BD281">
        <v>0</v>
      </c>
      <c r="BE281" s="65" t="e">
        <f t="shared" ref="BE281:BT284" si="366">IF(G281="",NA(),G281)</f>
        <v>#N/A</v>
      </c>
      <c r="BF281" s="65" t="e">
        <f t="shared" si="366"/>
        <v>#N/A</v>
      </c>
      <c r="BG281" s="65">
        <f t="shared" si="366"/>
        <v>0</v>
      </c>
      <c r="BH281" s="66" t="e">
        <f t="shared" si="366"/>
        <v>#N/A</v>
      </c>
      <c r="BI281" s="66" t="e">
        <f t="shared" si="366"/>
        <v>#N/A</v>
      </c>
      <c r="BJ281" s="66">
        <f t="shared" si="366"/>
        <v>2.2999999999999998</v>
      </c>
      <c r="BK281" s="66" t="e">
        <f t="shared" si="366"/>
        <v>#N/A</v>
      </c>
      <c r="BL281" s="66" t="e">
        <f t="shared" si="366"/>
        <v>#N/A</v>
      </c>
      <c r="BM281" s="66" t="e">
        <f t="shared" si="366"/>
        <v>#N/A</v>
      </c>
      <c r="BN281" s="66" t="e">
        <f t="shared" si="366"/>
        <v>#N/A</v>
      </c>
      <c r="BO281" s="66" t="e">
        <f t="shared" si="366"/>
        <v>#N/A</v>
      </c>
      <c r="BP281" s="66" t="e">
        <f t="shared" si="366"/>
        <v>#N/A</v>
      </c>
      <c r="BQ281" s="66">
        <f t="shared" si="366"/>
        <v>15.8</v>
      </c>
      <c r="BR281" s="66" t="e">
        <f t="shared" si="366"/>
        <v>#N/A</v>
      </c>
      <c r="BS281" s="66" t="e">
        <f t="shared" si="366"/>
        <v>#N/A</v>
      </c>
      <c r="BT281" s="66" t="e">
        <f t="shared" si="366"/>
        <v>#N/A</v>
      </c>
      <c r="BU281" s="66" t="e">
        <f t="shared" ref="BU281:CJ284" si="367">IF(W281="",NA(),W281)</f>
        <v>#N/A</v>
      </c>
      <c r="BV281" s="66" t="e">
        <f t="shared" si="367"/>
        <v>#N/A</v>
      </c>
      <c r="BW281" s="66" t="e">
        <f t="shared" si="367"/>
        <v>#N/A</v>
      </c>
      <c r="BX281" s="66">
        <f t="shared" si="367"/>
        <v>25.8</v>
      </c>
      <c r="BY281" s="66" t="e">
        <f t="shared" si="367"/>
        <v>#N/A</v>
      </c>
      <c r="BZ281" s="66">
        <f t="shared" si="367"/>
        <v>28.9</v>
      </c>
      <c r="CA281" s="66" t="e">
        <f t="shared" si="367"/>
        <v>#N/A</v>
      </c>
      <c r="CB281" s="66">
        <f t="shared" si="367"/>
        <v>38.5</v>
      </c>
      <c r="CC281" s="66" t="e">
        <f t="shared" si="367"/>
        <v>#N/A</v>
      </c>
      <c r="CD281" s="66" t="e">
        <f t="shared" si="367"/>
        <v>#N/A</v>
      </c>
      <c r="CE281" s="66">
        <f t="shared" si="367"/>
        <v>53.9</v>
      </c>
      <c r="CF281" s="66" t="e">
        <f t="shared" si="367"/>
        <v>#N/A</v>
      </c>
      <c r="CG281" s="66" t="e">
        <f t="shared" si="367"/>
        <v>#N/A</v>
      </c>
      <c r="CH281" s="66" t="e">
        <f t="shared" si="367"/>
        <v>#N/A</v>
      </c>
      <c r="CI281" s="66" t="e">
        <f t="shared" si="367"/>
        <v>#N/A</v>
      </c>
      <c r="CJ281" s="66" t="e">
        <f t="shared" si="367"/>
        <v>#N/A</v>
      </c>
      <c r="CK281" s="66" t="e">
        <f t="shared" ref="CK281:CY284" si="368">IF(AM281="",NA(),AM281)</f>
        <v>#N/A</v>
      </c>
      <c r="CL281" s="66">
        <f t="shared" si="368"/>
        <v>71.900000000000006</v>
      </c>
      <c r="CM281" s="66" t="e">
        <f t="shared" si="368"/>
        <v>#N/A</v>
      </c>
      <c r="CN281" s="66" t="e">
        <f t="shared" si="368"/>
        <v>#N/A</v>
      </c>
      <c r="CO281" s="66">
        <f t="shared" si="368"/>
        <v>54.650000000000006</v>
      </c>
      <c r="CP281" s="66" t="e">
        <f t="shared" si="368"/>
        <v>#N/A</v>
      </c>
      <c r="CQ281" s="66" t="e">
        <f t="shared" si="368"/>
        <v>#N/A</v>
      </c>
      <c r="CR281" s="66" t="e">
        <f t="shared" si="368"/>
        <v>#N/A</v>
      </c>
      <c r="CS281" s="66" t="e">
        <f t="shared" si="368"/>
        <v>#N/A</v>
      </c>
      <c r="CT281" s="66">
        <f t="shared" si="368"/>
        <v>37.4</v>
      </c>
      <c r="CU281" s="66" t="e">
        <f t="shared" si="368"/>
        <v>#N/A</v>
      </c>
      <c r="CV281" s="66" t="e">
        <f t="shared" si="368"/>
        <v>#N/A</v>
      </c>
      <c r="CW281" s="66" t="e">
        <f t="shared" si="368"/>
        <v>#N/A</v>
      </c>
      <c r="CX281" s="66" t="e">
        <f t="shared" si="368"/>
        <v>#N/A</v>
      </c>
      <c r="CY281" s="66">
        <f t="shared" si="368"/>
        <v>28.6</v>
      </c>
      <c r="CZ281" s="66" t="e">
        <f>IF(#REF!="",NA(),#REF!)</f>
        <v>#REF!</v>
      </c>
      <c r="DA281" s="66" t="e">
        <f>IF(#REF!="",NA(),#REF!)</f>
        <v>#REF!</v>
      </c>
      <c r="DB281" s="66" t="e">
        <f>IF(#REF!="",NA(),#REF!)</f>
        <v>#REF!</v>
      </c>
      <c r="DC281" s="66" t="e">
        <f>IF(#REF!="",NA(),#REF!)</f>
        <v>#REF!</v>
      </c>
      <c r="DD281" s="66" t="e">
        <f>IF(#REF!="",NA(),#REF!)</f>
        <v>#REF!</v>
      </c>
      <c r="DE281" s="66" t="e">
        <f>IF(#REF!="",NA(),#REF!)</f>
        <v>#REF!</v>
      </c>
      <c r="DF281" s="66" t="e">
        <f>IF(#REF!="",NA(),#REF!)</f>
        <v>#REF!</v>
      </c>
      <c r="DG281" s="66" t="e">
        <f>IF(#REF!="",NA(),#REF!)</f>
        <v>#REF!</v>
      </c>
      <c r="DH281" s="66" t="e">
        <f>IF(#REF!="",NA(),#REF!)</f>
        <v>#REF!</v>
      </c>
      <c r="DI281" s="66" t="e">
        <f>IF(#REF!="",NA(),#REF!)</f>
        <v>#REF!</v>
      </c>
      <c r="DJ281" s="66" t="e">
        <f>IF(#REF!="",NA(),#REF!)</f>
        <v>#REF!</v>
      </c>
      <c r="DK281" s="66" t="e">
        <f>IF(#REF!="",NA(),#REF!)</f>
        <v>#REF!</v>
      </c>
      <c r="DL281" s="66" t="e">
        <f>IF(#REF!="",NA(),#REF!)</f>
        <v>#REF!</v>
      </c>
      <c r="DM281" s="66" t="e">
        <f>IF(#REF!="",NA(),#REF!)</f>
        <v>#REF!</v>
      </c>
      <c r="DN281" s="66" t="e">
        <f>IF(#REF!="",NA(),#REF!)</f>
        <v>#REF!</v>
      </c>
      <c r="DO281" s="66" t="e">
        <f>IF(#REF!="",NA(),#REF!)</f>
        <v>#REF!</v>
      </c>
      <c r="DP281" s="66" t="e">
        <f>IF(#REF!="",NA(),#REF!)</f>
        <v>#REF!</v>
      </c>
      <c r="DQ281" s="66" t="e">
        <f>IF(#REF!="",NA(),#REF!)</f>
        <v>#REF!</v>
      </c>
      <c r="DR281" s="66" t="e">
        <f>IF(#REF!="",NA(),#REF!)</f>
        <v>#REF!</v>
      </c>
      <c r="DS281" s="66" t="e">
        <f>IF(#REF!="",NA(),#REF!)</f>
        <v>#REF!</v>
      </c>
      <c r="DT281" s="66" t="e">
        <f>IF(#REF!="",NA(),#REF!)</f>
        <v>#REF!</v>
      </c>
      <c r="DU281" s="66" t="e">
        <f>IF(#REF!="",NA(),#REF!)</f>
        <v>#REF!</v>
      </c>
      <c r="DV281" s="66" t="e">
        <f>IF(#REF!="",NA(),#REF!)</f>
        <v>#REF!</v>
      </c>
      <c r="DW281" s="66" t="e">
        <f>IF(#REF!="",NA(),#REF!)</f>
        <v>#REF!</v>
      </c>
      <c r="DX281" s="67" t="e">
        <f>IF(#REF!="",NA(),#REF!)</f>
        <v>#REF!</v>
      </c>
      <c r="DY281" s="304"/>
      <c r="DZ281" s="324"/>
      <c r="EA281" s="68">
        <f>MAX(I281:BA281)</f>
        <v>71.900000000000006</v>
      </c>
      <c r="EB281" s="58" t="s">
        <v>67</v>
      </c>
      <c r="EC281" s="310"/>
      <c r="ED281" s="312"/>
      <c r="EE281" s="313"/>
      <c r="EF281" s="313"/>
      <c r="EG281" s="313"/>
      <c r="EH281" s="313"/>
      <c r="EI281" s="313"/>
      <c r="EJ281" s="53" t="str">
        <f t="shared" si="324"/>
        <v/>
      </c>
      <c r="EK281" s="53" t="str">
        <f t="shared" si="324"/>
        <v/>
      </c>
      <c r="EL281" s="70">
        <f t="shared" si="324"/>
        <v>0</v>
      </c>
      <c r="EM281" t="str">
        <f t="shared" si="324"/>
        <v/>
      </c>
      <c r="EN281" t="str">
        <f t="shared" si="324"/>
        <v/>
      </c>
      <c r="EO281">
        <f t="shared" si="324"/>
        <v>2.2999999999999998</v>
      </c>
      <c r="EP281" t="str">
        <f t="shared" si="324"/>
        <v/>
      </c>
      <c r="EQ281" t="str">
        <f t="shared" si="324"/>
        <v/>
      </c>
      <c r="ER281" t="str">
        <f t="shared" si="324"/>
        <v/>
      </c>
      <c r="ES281" t="str">
        <f t="shared" si="324"/>
        <v/>
      </c>
      <c r="ET281" t="str">
        <f t="shared" si="347"/>
        <v/>
      </c>
      <c r="EU281" t="str">
        <f t="shared" si="347"/>
        <v/>
      </c>
      <c r="EV281">
        <f t="shared" si="347"/>
        <v>15.8</v>
      </c>
      <c r="EW281" t="str">
        <f t="shared" si="347"/>
        <v/>
      </c>
      <c r="EX281" t="str">
        <f t="shared" si="347"/>
        <v/>
      </c>
      <c r="EY281" t="str">
        <f t="shared" si="347"/>
        <v/>
      </c>
      <c r="EZ281" t="str">
        <f t="shared" si="347"/>
        <v/>
      </c>
      <c r="FA281" t="str">
        <f t="shared" si="347"/>
        <v/>
      </c>
      <c r="FB281" t="str">
        <f t="shared" si="347"/>
        <v/>
      </c>
      <c r="FC281">
        <f t="shared" si="347"/>
        <v>25.8</v>
      </c>
      <c r="FD281" t="str">
        <f t="shared" si="326"/>
        <v/>
      </c>
      <c r="FE281">
        <f t="shared" si="326"/>
        <v>28.9</v>
      </c>
      <c r="FF281" t="str">
        <f t="shared" si="326"/>
        <v/>
      </c>
      <c r="FG281">
        <f t="shared" si="326"/>
        <v>38.5</v>
      </c>
      <c r="FH281" t="str">
        <f t="shared" si="326"/>
        <v/>
      </c>
      <c r="FI281" t="str">
        <f t="shared" si="326"/>
        <v/>
      </c>
      <c r="FJ281">
        <f t="shared" si="326"/>
        <v>53.9</v>
      </c>
      <c r="FK281" t="str">
        <f t="shared" si="326"/>
        <v/>
      </c>
      <c r="FL281" t="str">
        <f t="shared" si="326"/>
        <v/>
      </c>
      <c r="FM281" t="str">
        <f t="shared" si="326"/>
        <v/>
      </c>
      <c r="FN281" t="str">
        <f t="shared" si="326"/>
        <v/>
      </c>
      <c r="FO281" t="str">
        <f t="shared" si="326"/>
        <v/>
      </c>
      <c r="FP281" t="str">
        <f t="shared" si="326"/>
        <v/>
      </c>
      <c r="FQ281">
        <f t="shared" si="326"/>
        <v>71.900000000000006</v>
      </c>
      <c r="FR281" t="str">
        <f t="shared" si="326"/>
        <v/>
      </c>
      <c r="FS281" t="str">
        <f t="shared" si="326"/>
        <v/>
      </c>
      <c r="FT281">
        <f t="shared" si="361"/>
        <v>54.650000000000006</v>
      </c>
      <c r="FU281" t="str">
        <f t="shared" si="361"/>
        <v/>
      </c>
      <c r="FV281" t="str">
        <f t="shared" si="360"/>
        <v/>
      </c>
      <c r="FW281" t="str">
        <f t="shared" si="337"/>
        <v/>
      </c>
      <c r="FX281" t="str">
        <f t="shared" si="337"/>
        <v/>
      </c>
      <c r="FY281">
        <f t="shared" si="337"/>
        <v>37.4</v>
      </c>
      <c r="FZ281" t="str">
        <f t="shared" si="337"/>
        <v/>
      </c>
      <c r="GA281" t="str">
        <f t="shared" si="337"/>
        <v/>
      </c>
      <c r="GB281" t="str">
        <f t="shared" si="335"/>
        <v/>
      </c>
      <c r="GC281" t="str">
        <f t="shared" si="335"/>
        <v/>
      </c>
      <c r="GD281">
        <f t="shared" si="335"/>
        <v>28.6</v>
      </c>
      <c r="GE281" t="str">
        <f t="shared" si="325"/>
        <v/>
      </c>
      <c r="GF281" t="str">
        <f t="shared" si="325"/>
        <v/>
      </c>
      <c r="GG281" t="str">
        <f t="shared" si="325"/>
        <v/>
      </c>
      <c r="GH281" t="str">
        <f t="shared" si="325"/>
        <v/>
      </c>
      <c r="GI281" t="str">
        <f t="shared" si="338"/>
        <v/>
      </c>
      <c r="GJ281" t="str">
        <f t="shared" si="338"/>
        <v/>
      </c>
      <c r="GK281" t="str">
        <f t="shared" si="338"/>
        <v/>
      </c>
      <c r="GL281" t="str">
        <f t="shared" si="338"/>
        <v/>
      </c>
      <c r="GM281" t="str">
        <f t="shared" si="338"/>
        <v/>
      </c>
      <c r="GN281" t="str">
        <f t="shared" si="338"/>
        <v/>
      </c>
      <c r="GO281" t="str">
        <f t="shared" si="338"/>
        <v/>
      </c>
      <c r="GP281" t="str">
        <f t="shared" si="338"/>
        <v/>
      </c>
      <c r="GQ281" t="str">
        <f t="shared" si="338"/>
        <v/>
      </c>
      <c r="GR281" t="str">
        <f t="shared" si="338"/>
        <v/>
      </c>
      <c r="GS281" t="str">
        <f t="shared" si="333"/>
        <v/>
      </c>
      <c r="GT281" t="str">
        <f t="shared" si="333"/>
        <v/>
      </c>
      <c r="GU281" t="str">
        <f t="shared" si="333"/>
        <v/>
      </c>
      <c r="GV281" t="str">
        <f t="shared" si="333"/>
        <v/>
      </c>
      <c r="GW281" t="str">
        <f t="shared" si="333"/>
        <v/>
      </c>
      <c r="GX281" t="str">
        <f t="shared" si="333"/>
        <v/>
      </c>
      <c r="GY281" t="str">
        <f t="shared" si="334"/>
        <v/>
      </c>
      <c r="GZ281" t="str">
        <f t="shared" si="334"/>
        <v/>
      </c>
      <c r="HA281" t="str">
        <f t="shared" si="334"/>
        <v/>
      </c>
      <c r="HB281" t="str">
        <f t="shared" si="334"/>
        <v/>
      </c>
      <c r="HC281" s="71" t="str">
        <f t="shared" si="334"/>
        <v/>
      </c>
      <c r="HD281" s="313"/>
      <c r="HE281" s="313"/>
      <c r="HF281" s="313"/>
      <c r="HG281" s="313"/>
      <c r="HH281" s="313"/>
      <c r="HI281" s="316"/>
      <c r="HM281" s="70"/>
      <c r="KC281" s="71"/>
      <c r="KE281" s="318"/>
      <c r="KF281" s="72"/>
      <c r="KG281" s="72"/>
      <c r="KH281" s="73"/>
      <c r="KI281" s="74"/>
      <c r="KJ281" s="74"/>
      <c r="KK281" s="74"/>
      <c r="KL281" s="74"/>
      <c r="KM281" s="74"/>
      <c r="KN281" s="74"/>
      <c r="KO281" s="74"/>
      <c r="KP281" s="74"/>
      <c r="KQ281" s="74"/>
      <c r="KR281" s="74"/>
      <c r="KS281" s="74"/>
      <c r="KT281" s="74"/>
      <c r="KU281" s="74"/>
      <c r="KV281" s="74"/>
      <c r="KW281" s="74"/>
      <c r="KX281" s="74"/>
      <c r="KY281" s="74"/>
      <c r="KZ281" s="74"/>
      <c r="LA281" s="74"/>
      <c r="LB281" s="74"/>
      <c r="LC281" s="74"/>
      <c r="LD281" s="74"/>
      <c r="LE281" s="74"/>
      <c r="LF281" s="74"/>
      <c r="LG281" s="74"/>
      <c r="LH281" s="74"/>
      <c r="LI281" s="74"/>
      <c r="LJ281" s="74"/>
      <c r="LK281" s="74"/>
      <c r="LL281" s="74"/>
      <c r="LM281" s="74"/>
      <c r="LN281" s="74"/>
      <c r="LO281" s="74"/>
      <c r="LP281" s="74"/>
      <c r="LQ281" s="74"/>
      <c r="LR281" s="74"/>
      <c r="LS281" s="74"/>
      <c r="LT281" s="74"/>
      <c r="LU281" s="74"/>
      <c r="LV281" s="74"/>
      <c r="LW281" s="74"/>
      <c r="LX281" s="74"/>
      <c r="LY281" s="74"/>
      <c r="LZ281" s="74"/>
    </row>
    <row r="282" spans="1:434" ht="17" thickBot="1">
      <c r="A282" s="319"/>
      <c r="B282" s="321"/>
      <c r="C282" s="307"/>
      <c r="D282" s="307"/>
      <c r="E282" s="58" t="s">
        <v>68</v>
      </c>
      <c r="F282" s="310"/>
      <c r="G282" s="99"/>
      <c r="H282" s="99"/>
      <c r="I282" s="59"/>
      <c r="J282" s="60"/>
      <c r="K282" s="61"/>
      <c r="L282" s="60">
        <v>9.5</v>
      </c>
      <c r="M282" s="61"/>
      <c r="N282" s="60"/>
      <c r="O282" s="61"/>
      <c r="P282" s="61"/>
      <c r="Q282" s="61"/>
      <c r="R282" s="61"/>
      <c r="S282" s="60">
        <v>7</v>
      </c>
      <c r="T282" s="60"/>
      <c r="U282" s="60"/>
      <c r="V282" s="61"/>
      <c r="W282" s="61"/>
      <c r="X282" s="61"/>
      <c r="Y282" s="60"/>
      <c r="Z282" s="60">
        <v>9</v>
      </c>
      <c r="AA282" s="61"/>
      <c r="AB282" s="60">
        <v>10</v>
      </c>
      <c r="AC282" s="61"/>
      <c r="AD282" s="60">
        <v>15.8</v>
      </c>
      <c r="AE282" s="60"/>
      <c r="AF282" s="61"/>
      <c r="AG282" s="60">
        <v>14.8</v>
      </c>
      <c r="AH282" s="61"/>
      <c r="AI282" s="61"/>
      <c r="AJ282" s="60"/>
      <c r="AK282" s="62"/>
      <c r="AL282" s="62"/>
      <c r="AM282" s="62"/>
      <c r="AN282" s="63">
        <v>14.7</v>
      </c>
      <c r="AO282" s="62"/>
      <c r="AP282" s="62"/>
      <c r="AQ282" s="63">
        <v>6.3</v>
      </c>
      <c r="AR282" s="62"/>
      <c r="AS282" s="62"/>
      <c r="AT282" s="62"/>
      <c r="AU282" s="62"/>
      <c r="AV282" s="63">
        <v>14.5</v>
      </c>
      <c r="AW282" s="62"/>
      <c r="AX282" s="62"/>
      <c r="AY282" s="63"/>
      <c r="AZ282" s="63"/>
      <c r="BA282" s="64">
        <v>7.8</v>
      </c>
      <c r="BC282" s="319"/>
      <c r="BD282">
        <v>0</v>
      </c>
      <c r="BE282" s="65" t="e">
        <f t="shared" si="366"/>
        <v>#N/A</v>
      </c>
      <c r="BF282" s="65" t="e">
        <f t="shared" si="366"/>
        <v>#N/A</v>
      </c>
      <c r="BG282" s="65" t="e">
        <f t="shared" si="366"/>
        <v>#N/A</v>
      </c>
      <c r="BH282" s="66" t="e">
        <f t="shared" si="366"/>
        <v>#N/A</v>
      </c>
      <c r="BI282" s="66" t="e">
        <f t="shared" si="366"/>
        <v>#N/A</v>
      </c>
      <c r="BJ282" s="66">
        <f t="shared" si="366"/>
        <v>9.5</v>
      </c>
      <c r="BK282" s="66" t="e">
        <f t="shared" si="366"/>
        <v>#N/A</v>
      </c>
      <c r="BL282" s="66" t="e">
        <f t="shared" si="366"/>
        <v>#N/A</v>
      </c>
      <c r="BM282" s="66" t="e">
        <f t="shared" si="366"/>
        <v>#N/A</v>
      </c>
      <c r="BN282" s="66" t="e">
        <f t="shared" si="366"/>
        <v>#N/A</v>
      </c>
      <c r="BO282" s="66" t="e">
        <f t="shared" si="366"/>
        <v>#N/A</v>
      </c>
      <c r="BP282" s="66" t="e">
        <f t="shared" si="366"/>
        <v>#N/A</v>
      </c>
      <c r="BQ282" s="66">
        <f t="shared" si="366"/>
        <v>7</v>
      </c>
      <c r="BR282" s="66" t="e">
        <f t="shared" si="366"/>
        <v>#N/A</v>
      </c>
      <c r="BS282" s="66" t="e">
        <f t="shared" si="366"/>
        <v>#N/A</v>
      </c>
      <c r="BT282" s="66" t="e">
        <f t="shared" si="366"/>
        <v>#N/A</v>
      </c>
      <c r="BU282" s="66" t="e">
        <f t="shared" si="367"/>
        <v>#N/A</v>
      </c>
      <c r="BV282" s="66" t="e">
        <f t="shared" si="367"/>
        <v>#N/A</v>
      </c>
      <c r="BW282" s="66" t="e">
        <f t="shared" si="367"/>
        <v>#N/A</v>
      </c>
      <c r="BX282" s="66">
        <f t="shared" si="367"/>
        <v>9</v>
      </c>
      <c r="BY282" s="66" t="e">
        <f t="shared" si="367"/>
        <v>#N/A</v>
      </c>
      <c r="BZ282" s="66">
        <f t="shared" si="367"/>
        <v>10</v>
      </c>
      <c r="CA282" s="66" t="e">
        <f t="shared" si="367"/>
        <v>#N/A</v>
      </c>
      <c r="CB282" s="66">
        <f t="shared" si="367"/>
        <v>15.8</v>
      </c>
      <c r="CC282" s="66" t="e">
        <f t="shared" si="367"/>
        <v>#N/A</v>
      </c>
      <c r="CD282" s="66" t="e">
        <f t="shared" si="367"/>
        <v>#N/A</v>
      </c>
      <c r="CE282" s="66">
        <f t="shared" si="367"/>
        <v>14.8</v>
      </c>
      <c r="CF282" s="66" t="e">
        <f t="shared" si="367"/>
        <v>#N/A</v>
      </c>
      <c r="CG282" s="66" t="e">
        <f t="shared" si="367"/>
        <v>#N/A</v>
      </c>
      <c r="CH282" s="66" t="e">
        <f t="shared" si="367"/>
        <v>#N/A</v>
      </c>
      <c r="CI282" s="66" t="e">
        <f t="shared" si="367"/>
        <v>#N/A</v>
      </c>
      <c r="CJ282" s="66" t="e">
        <f t="shared" si="367"/>
        <v>#N/A</v>
      </c>
      <c r="CK282" s="66" t="e">
        <f t="shared" si="368"/>
        <v>#N/A</v>
      </c>
      <c r="CL282" s="66">
        <f t="shared" si="368"/>
        <v>14.7</v>
      </c>
      <c r="CM282" s="66" t="e">
        <f t="shared" si="368"/>
        <v>#N/A</v>
      </c>
      <c r="CN282" s="66" t="e">
        <f t="shared" si="368"/>
        <v>#N/A</v>
      </c>
      <c r="CO282" s="66">
        <f t="shared" si="368"/>
        <v>6.3</v>
      </c>
      <c r="CP282" s="66" t="e">
        <f t="shared" si="368"/>
        <v>#N/A</v>
      </c>
      <c r="CQ282" s="66" t="e">
        <f t="shared" si="368"/>
        <v>#N/A</v>
      </c>
      <c r="CR282" s="66" t="e">
        <f t="shared" si="368"/>
        <v>#N/A</v>
      </c>
      <c r="CS282" s="66" t="e">
        <f t="shared" si="368"/>
        <v>#N/A</v>
      </c>
      <c r="CT282" s="66">
        <f t="shared" si="368"/>
        <v>14.5</v>
      </c>
      <c r="CU282" s="66" t="e">
        <f t="shared" si="368"/>
        <v>#N/A</v>
      </c>
      <c r="CV282" s="66" t="e">
        <f t="shared" si="368"/>
        <v>#N/A</v>
      </c>
      <c r="CW282" s="66" t="e">
        <f t="shared" si="368"/>
        <v>#N/A</v>
      </c>
      <c r="CX282" s="66" t="e">
        <f t="shared" si="368"/>
        <v>#N/A</v>
      </c>
      <c r="CY282" s="66">
        <f t="shared" si="368"/>
        <v>7.8</v>
      </c>
      <c r="CZ282" s="66" t="e">
        <f>IF(#REF!="",NA(),#REF!)</f>
        <v>#REF!</v>
      </c>
      <c r="DA282" s="66" t="e">
        <f>IF(#REF!="",NA(),#REF!)</f>
        <v>#REF!</v>
      </c>
      <c r="DB282" s="66" t="e">
        <f>IF(#REF!="",NA(),#REF!)</f>
        <v>#REF!</v>
      </c>
      <c r="DC282" s="66" t="e">
        <f>IF(#REF!="",NA(),#REF!)</f>
        <v>#REF!</v>
      </c>
      <c r="DD282" s="66" t="e">
        <f>IF(#REF!="",NA(),#REF!)</f>
        <v>#REF!</v>
      </c>
      <c r="DE282" s="66" t="e">
        <f>IF(#REF!="",NA(),#REF!)</f>
        <v>#REF!</v>
      </c>
      <c r="DF282" s="66" t="e">
        <f>IF(#REF!="",NA(),#REF!)</f>
        <v>#REF!</v>
      </c>
      <c r="DG282" s="66" t="e">
        <f>IF(#REF!="",NA(),#REF!)</f>
        <v>#REF!</v>
      </c>
      <c r="DH282" s="66" t="e">
        <f>IF(#REF!="",NA(),#REF!)</f>
        <v>#REF!</v>
      </c>
      <c r="DI282" s="66" t="e">
        <f>IF(#REF!="",NA(),#REF!)</f>
        <v>#REF!</v>
      </c>
      <c r="DJ282" s="66" t="e">
        <f>IF(#REF!="",NA(),#REF!)</f>
        <v>#REF!</v>
      </c>
      <c r="DK282" s="66" t="e">
        <f>IF(#REF!="",NA(),#REF!)</f>
        <v>#REF!</v>
      </c>
      <c r="DL282" s="66" t="e">
        <f>IF(#REF!="",NA(),#REF!)</f>
        <v>#REF!</v>
      </c>
      <c r="DM282" s="66" t="e">
        <f>IF(#REF!="",NA(),#REF!)</f>
        <v>#REF!</v>
      </c>
      <c r="DN282" s="66" t="e">
        <f>IF(#REF!="",NA(),#REF!)</f>
        <v>#REF!</v>
      </c>
      <c r="DO282" s="66" t="e">
        <f>IF(#REF!="",NA(),#REF!)</f>
        <v>#REF!</v>
      </c>
      <c r="DP282" s="66" t="e">
        <f>IF(#REF!="",NA(),#REF!)</f>
        <v>#REF!</v>
      </c>
      <c r="DQ282" s="66" t="e">
        <f>IF(#REF!="",NA(),#REF!)</f>
        <v>#REF!</v>
      </c>
      <c r="DR282" s="66" t="e">
        <f>IF(#REF!="",NA(),#REF!)</f>
        <v>#REF!</v>
      </c>
      <c r="DS282" s="66" t="e">
        <f>IF(#REF!="",NA(),#REF!)</f>
        <v>#REF!</v>
      </c>
      <c r="DT282" s="66" t="e">
        <f>IF(#REF!="",NA(),#REF!)</f>
        <v>#REF!</v>
      </c>
      <c r="DU282" s="66" t="e">
        <f>IF(#REF!="",NA(),#REF!)</f>
        <v>#REF!</v>
      </c>
      <c r="DV282" s="66" t="e">
        <f>IF(#REF!="",NA(),#REF!)</f>
        <v>#REF!</v>
      </c>
      <c r="DW282" s="66" t="e">
        <f>IF(#REF!="",NA(),#REF!)</f>
        <v>#REF!</v>
      </c>
      <c r="DX282" s="67" t="e">
        <f>IF(#REF!="",NA(),#REF!)</f>
        <v>#REF!</v>
      </c>
      <c r="DY282" s="304"/>
      <c r="DZ282" s="324"/>
      <c r="EA282" s="68"/>
      <c r="EB282" s="58" t="s">
        <v>69</v>
      </c>
      <c r="EC282" s="310"/>
      <c r="ED282" s="312"/>
      <c r="EE282" s="313"/>
      <c r="EF282" s="313"/>
      <c r="EG282" s="313"/>
      <c r="EH282" s="313"/>
      <c r="EI282" s="313"/>
      <c r="EJ282" s="53" t="str">
        <f t="shared" si="324"/>
        <v/>
      </c>
      <c r="EK282" s="53" t="str">
        <f t="shared" si="324"/>
        <v/>
      </c>
      <c r="EL282" s="70" t="str">
        <f t="shared" si="324"/>
        <v/>
      </c>
      <c r="EM282" t="str">
        <f t="shared" si="324"/>
        <v/>
      </c>
      <c r="EN282" t="str">
        <f t="shared" si="324"/>
        <v/>
      </c>
      <c r="EO282">
        <f t="shared" si="324"/>
        <v>9.5</v>
      </c>
      <c r="EP282" t="str">
        <f t="shared" si="324"/>
        <v/>
      </c>
      <c r="EQ282" t="str">
        <f t="shared" si="324"/>
        <v/>
      </c>
      <c r="ER282" t="str">
        <f t="shared" si="324"/>
        <v/>
      </c>
      <c r="ES282" t="str">
        <f t="shared" si="324"/>
        <v/>
      </c>
      <c r="ET282" t="str">
        <f t="shared" si="347"/>
        <v/>
      </c>
      <c r="EU282" t="str">
        <f t="shared" si="347"/>
        <v/>
      </c>
      <c r="EV282">
        <f t="shared" si="347"/>
        <v>7</v>
      </c>
      <c r="EW282" t="str">
        <f t="shared" si="347"/>
        <v/>
      </c>
      <c r="EX282" t="str">
        <f t="shared" si="347"/>
        <v/>
      </c>
      <c r="EY282" t="str">
        <f t="shared" si="347"/>
        <v/>
      </c>
      <c r="EZ282" t="str">
        <f t="shared" si="347"/>
        <v/>
      </c>
      <c r="FA282" t="str">
        <f t="shared" si="347"/>
        <v/>
      </c>
      <c r="FB282" t="str">
        <f t="shared" si="347"/>
        <v/>
      </c>
      <c r="FC282">
        <f t="shared" si="347"/>
        <v>9</v>
      </c>
      <c r="FD282" t="str">
        <f t="shared" si="326"/>
        <v/>
      </c>
      <c r="FE282">
        <f t="shared" si="326"/>
        <v>10</v>
      </c>
      <c r="FF282" t="str">
        <f t="shared" si="326"/>
        <v/>
      </c>
      <c r="FG282">
        <f t="shared" si="326"/>
        <v>15.8</v>
      </c>
      <c r="FH282" t="str">
        <f t="shared" si="326"/>
        <v/>
      </c>
      <c r="FI282" t="str">
        <f t="shared" si="326"/>
        <v/>
      </c>
      <c r="FJ282">
        <f t="shared" si="326"/>
        <v>14.8</v>
      </c>
      <c r="FK282" t="str">
        <f t="shared" si="326"/>
        <v/>
      </c>
      <c r="FL282" t="str">
        <f t="shared" si="326"/>
        <v/>
      </c>
      <c r="FM282" t="str">
        <f t="shared" si="326"/>
        <v/>
      </c>
      <c r="FN282" t="str">
        <f t="shared" si="326"/>
        <v/>
      </c>
      <c r="FO282" t="str">
        <f t="shared" si="326"/>
        <v/>
      </c>
      <c r="FP282" t="str">
        <f t="shared" si="326"/>
        <v/>
      </c>
      <c r="FQ282">
        <f t="shared" si="326"/>
        <v>14.7</v>
      </c>
      <c r="FR282" t="str">
        <f t="shared" si="326"/>
        <v/>
      </c>
      <c r="FS282" t="str">
        <f t="shared" si="326"/>
        <v/>
      </c>
      <c r="FT282">
        <f t="shared" si="361"/>
        <v>6.3</v>
      </c>
      <c r="FU282" t="str">
        <f t="shared" si="361"/>
        <v/>
      </c>
      <c r="FV282" t="str">
        <f t="shared" si="360"/>
        <v/>
      </c>
      <c r="FW282" t="str">
        <f t="shared" si="337"/>
        <v/>
      </c>
      <c r="FX282" t="str">
        <f t="shared" si="337"/>
        <v/>
      </c>
      <c r="FY282">
        <f t="shared" si="337"/>
        <v>14.5</v>
      </c>
      <c r="FZ282" t="str">
        <f t="shared" si="337"/>
        <v/>
      </c>
      <c r="GA282" t="str">
        <f t="shared" si="337"/>
        <v/>
      </c>
      <c r="GB282" t="str">
        <f t="shared" si="335"/>
        <v/>
      </c>
      <c r="GC282" t="str">
        <f t="shared" si="335"/>
        <v/>
      </c>
      <c r="GD282">
        <f t="shared" si="335"/>
        <v>7.8</v>
      </c>
      <c r="GE282" t="str">
        <f t="shared" si="325"/>
        <v/>
      </c>
      <c r="GF282" t="str">
        <f t="shared" si="325"/>
        <v/>
      </c>
      <c r="GG282" t="str">
        <f t="shared" si="325"/>
        <v/>
      </c>
      <c r="GH282" t="str">
        <f t="shared" si="325"/>
        <v/>
      </c>
      <c r="GI282" t="str">
        <f t="shared" si="338"/>
        <v/>
      </c>
      <c r="GJ282" t="str">
        <f t="shared" si="338"/>
        <v/>
      </c>
      <c r="GK282" t="str">
        <f t="shared" si="338"/>
        <v/>
      </c>
      <c r="GL282" t="str">
        <f t="shared" si="338"/>
        <v/>
      </c>
      <c r="GM282" t="str">
        <f t="shared" si="338"/>
        <v/>
      </c>
      <c r="GN282" t="str">
        <f t="shared" si="338"/>
        <v/>
      </c>
      <c r="GO282" t="str">
        <f t="shared" si="338"/>
        <v/>
      </c>
      <c r="GP282" t="str">
        <f t="shared" si="338"/>
        <v/>
      </c>
      <c r="GQ282" t="str">
        <f t="shared" si="338"/>
        <v/>
      </c>
      <c r="GR282" t="str">
        <f t="shared" si="338"/>
        <v/>
      </c>
      <c r="GS282" t="str">
        <f t="shared" si="333"/>
        <v/>
      </c>
      <c r="GT282" t="str">
        <f t="shared" si="333"/>
        <v/>
      </c>
      <c r="GU282" t="str">
        <f t="shared" si="333"/>
        <v/>
      </c>
      <c r="GV282" t="str">
        <f t="shared" si="333"/>
        <v/>
      </c>
      <c r="GW282" t="str">
        <f t="shared" si="333"/>
        <v/>
      </c>
      <c r="GX282" t="str">
        <f t="shared" si="333"/>
        <v/>
      </c>
      <c r="GY282" t="str">
        <f t="shared" si="334"/>
        <v/>
      </c>
      <c r="GZ282" t="str">
        <f t="shared" si="334"/>
        <v/>
      </c>
      <c r="HA282" t="str">
        <f t="shared" si="334"/>
        <v/>
      </c>
      <c r="HB282" t="str">
        <f t="shared" si="334"/>
        <v/>
      </c>
      <c r="HC282" s="71" t="str">
        <f t="shared" si="334"/>
        <v/>
      </c>
      <c r="HD282" s="313"/>
      <c r="HE282" s="313"/>
      <c r="HF282" s="313"/>
      <c r="HG282" s="313"/>
      <c r="HH282" s="313"/>
      <c r="HI282" s="316"/>
      <c r="HM282" s="70"/>
      <c r="KC282" s="71"/>
      <c r="KE282" s="318"/>
      <c r="KF282" s="72"/>
      <c r="KG282" s="72"/>
      <c r="KH282" s="73"/>
      <c r="KI282" s="74"/>
      <c r="KJ282" s="74"/>
      <c r="KK282" s="74"/>
      <c r="KL282" s="74"/>
      <c r="KM282" s="74"/>
      <c r="KN282" s="74"/>
      <c r="KO282" s="74"/>
      <c r="KP282" s="74"/>
      <c r="KQ282" s="74"/>
      <c r="KR282" s="74"/>
      <c r="KS282" s="74"/>
      <c r="KT282" s="74"/>
      <c r="KU282" s="74"/>
      <c r="KV282" s="74"/>
      <c r="KW282" s="74"/>
      <c r="KX282" s="74"/>
      <c r="KY282" s="74"/>
      <c r="KZ282" s="74"/>
      <c r="LA282" s="74"/>
      <c r="LB282" s="74"/>
      <c r="LC282" s="74"/>
      <c r="LD282" s="74"/>
      <c r="LE282" s="74"/>
      <c r="LF282" s="74"/>
      <c r="LG282" s="74"/>
      <c r="LH282" s="74"/>
      <c r="LI282" s="74"/>
      <c r="LJ282" s="74"/>
      <c r="LK282" s="74"/>
      <c r="LL282" s="74"/>
      <c r="LM282" s="74"/>
      <c r="LN282" s="74"/>
      <c r="LO282" s="74"/>
      <c r="LP282" s="74"/>
      <c r="LQ282" s="74"/>
      <c r="LR282" s="74"/>
      <c r="LS282" s="74"/>
      <c r="LT282" s="74"/>
      <c r="LU282" s="74"/>
      <c r="LV282" s="74"/>
      <c r="LW282" s="74"/>
      <c r="LX282" s="74"/>
      <c r="LY282" s="74"/>
      <c r="LZ282" s="74"/>
    </row>
    <row r="283" spans="1:434" ht="17" thickBot="1">
      <c r="A283" s="319"/>
      <c r="B283" s="321"/>
      <c r="C283" s="307"/>
      <c r="D283" s="307"/>
      <c r="E283" s="58" t="s">
        <v>70</v>
      </c>
      <c r="F283" s="310"/>
      <c r="G283" s="99"/>
      <c r="H283" s="99"/>
      <c r="I283" s="59"/>
      <c r="J283" s="60"/>
      <c r="K283" s="61"/>
      <c r="L283" s="60">
        <v>16.600000000000001</v>
      </c>
      <c r="M283" s="61"/>
      <c r="N283" s="60"/>
      <c r="O283" s="61"/>
      <c r="P283" s="61"/>
      <c r="Q283" s="61"/>
      <c r="R283" s="61"/>
      <c r="S283" s="60">
        <v>4.3</v>
      </c>
      <c r="T283" s="60"/>
      <c r="U283" s="60"/>
      <c r="V283" s="61"/>
      <c r="W283" s="61"/>
      <c r="X283" s="61"/>
      <c r="Y283" s="60"/>
      <c r="Z283" s="60">
        <v>4.2</v>
      </c>
      <c r="AA283" s="61"/>
      <c r="AB283" s="60">
        <v>5.9</v>
      </c>
      <c r="AC283" s="61"/>
      <c r="AD283" s="60">
        <v>4.2</v>
      </c>
      <c r="AE283" s="60"/>
      <c r="AF283" s="61"/>
      <c r="AG283" s="60">
        <v>3.1</v>
      </c>
      <c r="AH283" s="61"/>
      <c r="AI283" s="61"/>
      <c r="AJ283" s="60"/>
      <c r="AK283" s="62"/>
      <c r="AL283" s="62"/>
      <c r="AM283" s="62"/>
      <c r="AN283" s="63">
        <v>3.8</v>
      </c>
      <c r="AO283" s="62"/>
      <c r="AP283" s="62"/>
      <c r="AQ283" s="63">
        <v>13</v>
      </c>
      <c r="AR283" s="62"/>
      <c r="AS283" s="62"/>
      <c r="AT283" s="62"/>
      <c r="AU283" s="62"/>
      <c r="AV283" s="63">
        <v>5.3</v>
      </c>
      <c r="AW283" s="62"/>
      <c r="AX283" s="62"/>
      <c r="AY283" s="63"/>
      <c r="AZ283" s="63"/>
      <c r="BA283" s="64">
        <v>13.7</v>
      </c>
      <c r="BC283" s="319"/>
      <c r="BD283">
        <v>0</v>
      </c>
      <c r="BE283" s="65" t="e">
        <f t="shared" si="366"/>
        <v>#N/A</v>
      </c>
      <c r="BF283" s="65" t="e">
        <f t="shared" si="366"/>
        <v>#N/A</v>
      </c>
      <c r="BG283" s="65" t="e">
        <f t="shared" si="366"/>
        <v>#N/A</v>
      </c>
      <c r="BH283" s="66" t="e">
        <f t="shared" si="366"/>
        <v>#N/A</v>
      </c>
      <c r="BI283" s="66" t="e">
        <f t="shared" si="366"/>
        <v>#N/A</v>
      </c>
      <c r="BJ283" s="66">
        <f t="shared" si="366"/>
        <v>16.600000000000001</v>
      </c>
      <c r="BK283" s="66" t="e">
        <f t="shared" si="366"/>
        <v>#N/A</v>
      </c>
      <c r="BL283" s="66" t="e">
        <f t="shared" si="366"/>
        <v>#N/A</v>
      </c>
      <c r="BM283" s="66" t="e">
        <f t="shared" si="366"/>
        <v>#N/A</v>
      </c>
      <c r="BN283" s="66" t="e">
        <f t="shared" si="366"/>
        <v>#N/A</v>
      </c>
      <c r="BO283" s="66" t="e">
        <f t="shared" si="366"/>
        <v>#N/A</v>
      </c>
      <c r="BP283" s="66" t="e">
        <f t="shared" si="366"/>
        <v>#N/A</v>
      </c>
      <c r="BQ283" s="66">
        <f t="shared" si="366"/>
        <v>4.3</v>
      </c>
      <c r="BR283" s="66" t="e">
        <f t="shared" si="366"/>
        <v>#N/A</v>
      </c>
      <c r="BS283" s="66" t="e">
        <f t="shared" si="366"/>
        <v>#N/A</v>
      </c>
      <c r="BT283" s="66" t="e">
        <f t="shared" si="366"/>
        <v>#N/A</v>
      </c>
      <c r="BU283" s="66" t="e">
        <f t="shared" si="367"/>
        <v>#N/A</v>
      </c>
      <c r="BV283" s="66" t="e">
        <f t="shared" si="367"/>
        <v>#N/A</v>
      </c>
      <c r="BW283" s="66" t="e">
        <f t="shared" si="367"/>
        <v>#N/A</v>
      </c>
      <c r="BX283" s="66">
        <f t="shared" si="367"/>
        <v>4.2</v>
      </c>
      <c r="BY283" s="66" t="e">
        <f t="shared" si="367"/>
        <v>#N/A</v>
      </c>
      <c r="BZ283" s="66">
        <f t="shared" si="367"/>
        <v>5.9</v>
      </c>
      <c r="CA283" s="66" t="e">
        <f t="shared" si="367"/>
        <v>#N/A</v>
      </c>
      <c r="CB283" s="66">
        <f t="shared" si="367"/>
        <v>4.2</v>
      </c>
      <c r="CC283" s="66" t="e">
        <f t="shared" si="367"/>
        <v>#N/A</v>
      </c>
      <c r="CD283" s="66" t="e">
        <f t="shared" si="367"/>
        <v>#N/A</v>
      </c>
      <c r="CE283" s="66">
        <f t="shared" si="367"/>
        <v>3.1</v>
      </c>
      <c r="CF283" s="66" t="e">
        <f t="shared" si="367"/>
        <v>#N/A</v>
      </c>
      <c r="CG283" s="66" t="e">
        <f t="shared" si="367"/>
        <v>#N/A</v>
      </c>
      <c r="CH283" s="66" t="e">
        <f t="shared" si="367"/>
        <v>#N/A</v>
      </c>
      <c r="CI283" s="66" t="e">
        <f t="shared" si="367"/>
        <v>#N/A</v>
      </c>
      <c r="CJ283" s="66" t="e">
        <f t="shared" si="367"/>
        <v>#N/A</v>
      </c>
      <c r="CK283" s="66" t="e">
        <f t="shared" si="368"/>
        <v>#N/A</v>
      </c>
      <c r="CL283" s="66">
        <f t="shared" si="368"/>
        <v>3.8</v>
      </c>
      <c r="CM283" s="66" t="e">
        <f t="shared" si="368"/>
        <v>#N/A</v>
      </c>
      <c r="CN283" s="66" t="e">
        <f t="shared" si="368"/>
        <v>#N/A</v>
      </c>
      <c r="CO283" s="66">
        <f t="shared" si="368"/>
        <v>13</v>
      </c>
      <c r="CP283" s="66" t="e">
        <f t="shared" si="368"/>
        <v>#N/A</v>
      </c>
      <c r="CQ283" s="66" t="e">
        <f t="shared" si="368"/>
        <v>#N/A</v>
      </c>
      <c r="CR283" s="66" t="e">
        <f t="shared" si="368"/>
        <v>#N/A</v>
      </c>
      <c r="CS283" s="66" t="e">
        <f t="shared" si="368"/>
        <v>#N/A</v>
      </c>
      <c r="CT283" s="66">
        <f t="shared" si="368"/>
        <v>5.3</v>
      </c>
      <c r="CU283" s="66" t="e">
        <f t="shared" si="368"/>
        <v>#N/A</v>
      </c>
      <c r="CV283" s="66" t="e">
        <f t="shared" si="368"/>
        <v>#N/A</v>
      </c>
      <c r="CW283" s="66" t="e">
        <f t="shared" si="368"/>
        <v>#N/A</v>
      </c>
      <c r="CX283" s="66" t="e">
        <f t="shared" si="368"/>
        <v>#N/A</v>
      </c>
      <c r="CY283" s="66">
        <f t="shared" si="368"/>
        <v>13.7</v>
      </c>
      <c r="CZ283" s="66" t="e">
        <f>IF(#REF!="",NA(),#REF!)</f>
        <v>#REF!</v>
      </c>
      <c r="DA283" s="66" t="e">
        <f>IF(#REF!="",NA(),#REF!)</f>
        <v>#REF!</v>
      </c>
      <c r="DB283" s="66" t="e">
        <f>IF(#REF!="",NA(),#REF!)</f>
        <v>#REF!</v>
      </c>
      <c r="DC283" s="66" t="e">
        <f>IF(#REF!="",NA(),#REF!)</f>
        <v>#REF!</v>
      </c>
      <c r="DD283" s="66" t="e">
        <f>IF(#REF!="",NA(),#REF!)</f>
        <v>#REF!</v>
      </c>
      <c r="DE283" s="66" t="e">
        <f>IF(#REF!="",NA(),#REF!)</f>
        <v>#REF!</v>
      </c>
      <c r="DF283" s="66" t="e">
        <f>IF(#REF!="",NA(),#REF!)</f>
        <v>#REF!</v>
      </c>
      <c r="DG283" s="66" t="e">
        <f>IF(#REF!="",NA(),#REF!)</f>
        <v>#REF!</v>
      </c>
      <c r="DH283" s="66" t="e">
        <f>IF(#REF!="",NA(),#REF!)</f>
        <v>#REF!</v>
      </c>
      <c r="DI283" s="66" t="e">
        <f>IF(#REF!="",NA(),#REF!)</f>
        <v>#REF!</v>
      </c>
      <c r="DJ283" s="66" t="e">
        <f>IF(#REF!="",NA(),#REF!)</f>
        <v>#REF!</v>
      </c>
      <c r="DK283" s="66" t="e">
        <f>IF(#REF!="",NA(),#REF!)</f>
        <v>#REF!</v>
      </c>
      <c r="DL283" s="66" t="e">
        <f>IF(#REF!="",NA(),#REF!)</f>
        <v>#REF!</v>
      </c>
      <c r="DM283" s="66" t="e">
        <f>IF(#REF!="",NA(),#REF!)</f>
        <v>#REF!</v>
      </c>
      <c r="DN283" s="66" t="e">
        <f>IF(#REF!="",NA(),#REF!)</f>
        <v>#REF!</v>
      </c>
      <c r="DO283" s="66" t="e">
        <f>IF(#REF!="",NA(),#REF!)</f>
        <v>#REF!</v>
      </c>
      <c r="DP283" s="66" t="e">
        <f>IF(#REF!="",NA(),#REF!)</f>
        <v>#REF!</v>
      </c>
      <c r="DQ283" s="66" t="e">
        <f>IF(#REF!="",NA(),#REF!)</f>
        <v>#REF!</v>
      </c>
      <c r="DR283" s="66" t="e">
        <f>IF(#REF!="",NA(),#REF!)</f>
        <v>#REF!</v>
      </c>
      <c r="DS283" s="66" t="e">
        <f>IF(#REF!="",NA(),#REF!)</f>
        <v>#REF!</v>
      </c>
      <c r="DT283" s="66" t="e">
        <f>IF(#REF!="",NA(),#REF!)</f>
        <v>#REF!</v>
      </c>
      <c r="DU283" s="66" t="e">
        <f>IF(#REF!="",NA(),#REF!)</f>
        <v>#REF!</v>
      </c>
      <c r="DV283" s="66" t="e">
        <f>IF(#REF!="",NA(),#REF!)</f>
        <v>#REF!</v>
      </c>
      <c r="DW283" s="66" t="e">
        <f>IF(#REF!="",NA(),#REF!)</f>
        <v>#REF!</v>
      </c>
      <c r="DX283" s="67" t="e">
        <f>IF(#REF!="",NA(),#REF!)</f>
        <v>#REF!</v>
      </c>
      <c r="DY283" s="304"/>
      <c r="DZ283" s="324"/>
      <c r="EA283" s="68"/>
      <c r="EB283" s="58" t="s">
        <v>70</v>
      </c>
      <c r="EC283" s="310"/>
      <c r="ED283" s="312"/>
      <c r="EE283" s="313"/>
      <c r="EF283" s="313"/>
      <c r="EG283" s="313"/>
      <c r="EH283" s="313"/>
      <c r="EI283" s="313"/>
      <c r="EJ283" s="53" t="str">
        <f t="shared" si="324"/>
        <v/>
      </c>
      <c r="EK283" s="53" t="str">
        <f t="shared" si="324"/>
        <v/>
      </c>
      <c r="EL283" s="70" t="str">
        <f t="shared" si="324"/>
        <v/>
      </c>
      <c r="EM283" t="str">
        <f t="shared" si="324"/>
        <v/>
      </c>
      <c r="EN283" t="str">
        <f t="shared" si="324"/>
        <v/>
      </c>
      <c r="EO283">
        <f t="shared" si="324"/>
        <v>16.600000000000001</v>
      </c>
      <c r="EP283" t="str">
        <f t="shared" si="324"/>
        <v/>
      </c>
      <c r="EQ283" t="str">
        <f t="shared" si="324"/>
        <v/>
      </c>
      <c r="ER283" t="str">
        <f t="shared" si="324"/>
        <v/>
      </c>
      <c r="ES283" t="str">
        <f t="shared" si="324"/>
        <v/>
      </c>
      <c r="ET283" t="str">
        <f t="shared" si="347"/>
        <v/>
      </c>
      <c r="EU283" t="str">
        <f t="shared" si="347"/>
        <v/>
      </c>
      <c r="EV283">
        <f t="shared" si="347"/>
        <v>4.3</v>
      </c>
      <c r="EW283" t="str">
        <f t="shared" si="347"/>
        <v/>
      </c>
      <c r="EX283" t="str">
        <f t="shared" si="347"/>
        <v/>
      </c>
      <c r="EY283" t="str">
        <f t="shared" si="347"/>
        <v/>
      </c>
      <c r="EZ283" t="str">
        <f t="shared" si="347"/>
        <v/>
      </c>
      <c r="FA283" t="str">
        <f t="shared" si="347"/>
        <v/>
      </c>
      <c r="FB283" t="str">
        <f t="shared" si="347"/>
        <v/>
      </c>
      <c r="FC283">
        <f t="shared" si="347"/>
        <v>4.2</v>
      </c>
      <c r="FD283" t="str">
        <f t="shared" si="326"/>
        <v/>
      </c>
      <c r="FE283">
        <f t="shared" si="326"/>
        <v>5.9</v>
      </c>
      <c r="FF283" t="str">
        <f t="shared" si="326"/>
        <v/>
      </c>
      <c r="FG283">
        <f t="shared" si="326"/>
        <v>4.2</v>
      </c>
      <c r="FH283" t="str">
        <f t="shared" si="326"/>
        <v/>
      </c>
      <c r="FI283" t="str">
        <f t="shared" si="326"/>
        <v/>
      </c>
      <c r="FJ283">
        <f t="shared" si="326"/>
        <v>3.1</v>
      </c>
      <c r="FK283" t="str">
        <f t="shared" si="326"/>
        <v/>
      </c>
      <c r="FL283" t="str">
        <f t="shared" si="326"/>
        <v/>
      </c>
      <c r="FM283" t="str">
        <f t="shared" si="326"/>
        <v/>
      </c>
      <c r="FN283" t="str">
        <f t="shared" si="326"/>
        <v/>
      </c>
      <c r="FO283" t="str">
        <f t="shared" si="326"/>
        <v/>
      </c>
      <c r="FP283" t="str">
        <f t="shared" si="326"/>
        <v/>
      </c>
      <c r="FQ283">
        <f t="shared" si="326"/>
        <v>3.8</v>
      </c>
      <c r="FR283" t="str">
        <f t="shared" si="326"/>
        <v/>
      </c>
      <c r="FS283" t="str">
        <f t="shared" si="326"/>
        <v/>
      </c>
      <c r="FT283">
        <f t="shared" si="361"/>
        <v>13</v>
      </c>
      <c r="FU283" t="str">
        <f t="shared" si="361"/>
        <v/>
      </c>
      <c r="FV283" t="str">
        <f t="shared" si="360"/>
        <v/>
      </c>
      <c r="FW283" t="str">
        <f t="shared" si="337"/>
        <v/>
      </c>
      <c r="FX283" t="str">
        <f t="shared" si="337"/>
        <v/>
      </c>
      <c r="FY283">
        <f t="shared" si="337"/>
        <v>5.3</v>
      </c>
      <c r="FZ283" t="str">
        <f t="shared" si="337"/>
        <v/>
      </c>
      <c r="GA283" t="str">
        <f t="shared" si="337"/>
        <v/>
      </c>
      <c r="GB283" t="str">
        <f t="shared" si="335"/>
        <v/>
      </c>
      <c r="GC283" t="str">
        <f t="shared" si="335"/>
        <v/>
      </c>
      <c r="GD283">
        <f t="shared" si="335"/>
        <v>13.7</v>
      </c>
      <c r="GE283" t="str">
        <f t="shared" si="325"/>
        <v/>
      </c>
      <c r="GF283" t="str">
        <f t="shared" si="325"/>
        <v/>
      </c>
      <c r="GG283" t="str">
        <f t="shared" si="325"/>
        <v/>
      </c>
      <c r="GH283" t="str">
        <f t="shared" si="325"/>
        <v/>
      </c>
      <c r="GI283" t="str">
        <f t="shared" si="338"/>
        <v/>
      </c>
      <c r="GJ283" t="str">
        <f t="shared" si="338"/>
        <v/>
      </c>
      <c r="GK283" t="str">
        <f t="shared" si="338"/>
        <v/>
      </c>
      <c r="GL283" t="str">
        <f t="shared" si="338"/>
        <v/>
      </c>
      <c r="GM283" t="str">
        <f t="shared" si="338"/>
        <v/>
      </c>
      <c r="GN283" t="str">
        <f t="shared" si="338"/>
        <v/>
      </c>
      <c r="GO283" t="str">
        <f t="shared" si="338"/>
        <v/>
      </c>
      <c r="GP283" t="str">
        <f t="shared" si="338"/>
        <v/>
      </c>
      <c r="GQ283" t="str">
        <f t="shared" si="338"/>
        <v/>
      </c>
      <c r="GR283" t="str">
        <f t="shared" si="338"/>
        <v/>
      </c>
      <c r="GS283" t="str">
        <f t="shared" si="333"/>
        <v/>
      </c>
      <c r="GT283" t="str">
        <f t="shared" si="333"/>
        <v/>
      </c>
      <c r="GU283" t="str">
        <f t="shared" si="333"/>
        <v/>
      </c>
      <c r="GV283" t="str">
        <f t="shared" si="333"/>
        <v/>
      </c>
      <c r="GW283" t="str">
        <f t="shared" si="333"/>
        <v/>
      </c>
      <c r="GX283" t="str">
        <f t="shared" si="333"/>
        <v/>
      </c>
      <c r="GY283" t="str">
        <f t="shared" si="334"/>
        <v/>
      </c>
      <c r="GZ283" t="str">
        <f t="shared" si="334"/>
        <v/>
      </c>
      <c r="HA283" t="str">
        <f t="shared" si="334"/>
        <v/>
      </c>
      <c r="HB283" t="str">
        <f t="shared" si="334"/>
        <v/>
      </c>
      <c r="HC283" s="71" t="str">
        <f t="shared" si="334"/>
        <v/>
      </c>
      <c r="HD283" s="313"/>
      <c r="HE283" s="313"/>
      <c r="HF283" s="313"/>
      <c r="HG283" s="313"/>
      <c r="HH283" s="313"/>
      <c r="HI283" s="316"/>
      <c r="HM283" s="70"/>
      <c r="KC283" s="71"/>
      <c r="KE283" s="318"/>
      <c r="KF283" s="72"/>
      <c r="KG283" s="72"/>
      <c r="KH283" s="73"/>
      <c r="KI283" s="74"/>
      <c r="KJ283" s="74"/>
      <c r="KK283" s="74"/>
      <c r="KL283" s="74"/>
      <c r="KM283" s="74"/>
      <c r="KN283" s="74"/>
      <c r="KO283" s="74"/>
      <c r="KP283" s="74"/>
      <c r="KQ283" s="74"/>
      <c r="KR283" s="74"/>
      <c r="KS283" s="74"/>
      <c r="KT283" s="74"/>
      <c r="KU283" s="74"/>
      <c r="KV283" s="74"/>
      <c r="KW283" s="74"/>
      <c r="KX283" s="74"/>
      <c r="KY283" s="74"/>
      <c r="KZ283" s="74"/>
      <c r="LA283" s="74"/>
      <c r="LB283" s="74"/>
      <c r="LC283" s="74"/>
      <c r="LD283" s="74"/>
      <c r="LE283" s="74"/>
      <c r="LF283" s="74"/>
      <c r="LG283" s="74"/>
      <c r="LH283" s="74"/>
      <c r="LI283" s="74"/>
      <c r="LJ283" s="74"/>
      <c r="LK283" s="74"/>
      <c r="LL283" s="74"/>
      <c r="LM283" s="74"/>
      <c r="LN283" s="74"/>
      <c r="LO283" s="74"/>
      <c r="LP283" s="74"/>
      <c r="LQ283" s="74"/>
      <c r="LR283" s="74"/>
      <c r="LS283" s="74"/>
      <c r="LT283" s="74"/>
      <c r="LU283" s="74"/>
      <c r="LV283" s="74"/>
      <c r="LW283" s="74"/>
      <c r="LX283" s="74"/>
      <c r="LY283" s="74"/>
      <c r="LZ283" s="74"/>
    </row>
    <row r="284" spans="1:434" ht="17" thickBot="1">
      <c r="A284" s="319"/>
      <c r="B284" s="321"/>
      <c r="C284" s="308"/>
      <c r="D284" s="308"/>
      <c r="E284" s="94" t="s">
        <v>3</v>
      </c>
      <c r="F284" s="311"/>
      <c r="G284" s="100"/>
      <c r="H284" s="100"/>
      <c r="I284" s="95"/>
      <c r="J284" s="79"/>
      <c r="K284" s="80"/>
      <c r="L284" s="79">
        <v>71.599999999999994</v>
      </c>
      <c r="M284" s="80"/>
      <c r="N284" s="79"/>
      <c r="O284" s="80"/>
      <c r="P284" s="80"/>
      <c r="Q284" s="80"/>
      <c r="R284" s="80"/>
      <c r="S284" s="79">
        <v>73</v>
      </c>
      <c r="T284" s="79"/>
      <c r="U284" s="79"/>
      <c r="V284" s="80"/>
      <c r="W284" s="80"/>
      <c r="X284" s="80"/>
      <c r="Y284" s="79"/>
      <c r="Z284" s="79">
        <v>61</v>
      </c>
      <c r="AA284" s="80"/>
      <c r="AB284" s="79">
        <v>55.199999999999996</v>
      </c>
      <c r="AC284" s="80"/>
      <c r="AD284" s="79">
        <v>41.5</v>
      </c>
      <c r="AE284" s="79"/>
      <c r="AF284" s="80"/>
      <c r="AG284" s="79">
        <v>28.2</v>
      </c>
      <c r="AH284" s="80"/>
      <c r="AI284" s="80"/>
      <c r="AJ284" s="79"/>
      <c r="AK284" s="96"/>
      <c r="AL284" s="96"/>
      <c r="AM284" s="96"/>
      <c r="AN284" s="97">
        <v>9.6</v>
      </c>
      <c r="AO284" s="96"/>
      <c r="AP284" s="96"/>
      <c r="AQ284" s="97">
        <v>26.049999999999997</v>
      </c>
      <c r="AR284" s="96"/>
      <c r="AS284" s="96"/>
      <c r="AT284" s="96"/>
      <c r="AU284" s="96"/>
      <c r="AV284" s="97">
        <v>42.8</v>
      </c>
      <c r="AW284" s="96"/>
      <c r="AX284" s="96"/>
      <c r="AY284" s="97"/>
      <c r="AZ284" s="97"/>
      <c r="BA284" s="98">
        <v>49.4</v>
      </c>
      <c r="BC284" s="319"/>
      <c r="BD284">
        <v>0</v>
      </c>
      <c r="BE284" s="84" t="e">
        <f t="shared" si="366"/>
        <v>#N/A</v>
      </c>
      <c r="BF284" s="84" t="e">
        <f t="shared" si="366"/>
        <v>#N/A</v>
      </c>
      <c r="BG284" s="65" t="e">
        <f t="shared" si="366"/>
        <v>#N/A</v>
      </c>
      <c r="BH284" s="66" t="e">
        <f t="shared" si="366"/>
        <v>#N/A</v>
      </c>
      <c r="BI284" s="66" t="e">
        <f t="shared" si="366"/>
        <v>#N/A</v>
      </c>
      <c r="BJ284" s="66">
        <f t="shared" si="366"/>
        <v>71.599999999999994</v>
      </c>
      <c r="BK284" s="66" t="e">
        <f t="shared" si="366"/>
        <v>#N/A</v>
      </c>
      <c r="BL284" s="66" t="e">
        <f t="shared" si="366"/>
        <v>#N/A</v>
      </c>
      <c r="BM284" s="66" t="e">
        <f t="shared" si="366"/>
        <v>#N/A</v>
      </c>
      <c r="BN284" s="66" t="e">
        <f t="shared" si="366"/>
        <v>#N/A</v>
      </c>
      <c r="BO284" s="66" t="e">
        <f t="shared" si="366"/>
        <v>#N/A</v>
      </c>
      <c r="BP284" s="66" t="e">
        <f t="shared" si="366"/>
        <v>#N/A</v>
      </c>
      <c r="BQ284" s="66">
        <f t="shared" si="366"/>
        <v>73</v>
      </c>
      <c r="BR284" s="66" t="e">
        <f t="shared" si="366"/>
        <v>#N/A</v>
      </c>
      <c r="BS284" s="66" t="e">
        <f t="shared" si="366"/>
        <v>#N/A</v>
      </c>
      <c r="BT284" s="66" t="e">
        <f t="shared" si="366"/>
        <v>#N/A</v>
      </c>
      <c r="BU284" s="66" t="e">
        <f t="shared" si="367"/>
        <v>#N/A</v>
      </c>
      <c r="BV284" s="66" t="e">
        <f t="shared" si="367"/>
        <v>#N/A</v>
      </c>
      <c r="BW284" s="66" t="e">
        <f t="shared" si="367"/>
        <v>#N/A</v>
      </c>
      <c r="BX284" s="66">
        <f t="shared" si="367"/>
        <v>61</v>
      </c>
      <c r="BY284" s="66" t="e">
        <f t="shared" si="367"/>
        <v>#N/A</v>
      </c>
      <c r="BZ284" s="66">
        <f t="shared" si="367"/>
        <v>55.199999999999996</v>
      </c>
      <c r="CA284" s="66" t="e">
        <f t="shared" si="367"/>
        <v>#N/A</v>
      </c>
      <c r="CB284" s="66">
        <f t="shared" si="367"/>
        <v>41.5</v>
      </c>
      <c r="CC284" s="66" t="e">
        <f t="shared" si="367"/>
        <v>#N/A</v>
      </c>
      <c r="CD284" s="66" t="e">
        <f t="shared" si="367"/>
        <v>#N/A</v>
      </c>
      <c r="CE284" s="66">
        <f t="shared" si="367"/>
        <v>28.2</v>
      </c>
      <c r="CF284" s="66" t="e">
        <f t="shared" si="367"/>
        <v>#N/A</v>
      </c>
      <c r="CG284" s="66" t="e">
        <f t="shared" si="367"/>
        <v>#N/A</v>
      </c>
      <c r="CH284" s="66" t="e">
        <f t="shared" si="367"/>
        <v>#N/A</v>
      </c>
      <c r="CI284" s="66" t="e">
        <f t="shared" si="367"/>
        <v>#N/A</v>
      </c>
      <c r="CJ284" s="66" t="e">
        <f t="shared" si="367"/>
        <v>#N/A</v>
      </c>
      <c r="CK284" s="66" t="e">
        <f t="shared" si="368"/>
        <v>#N/A</v>
      </c>
      <c r="CL284" s="66">
        <f t="shared" si="368"/>
        <v>9.6</v>
      </c>
      <c r="CM284" s="66" t="e">
        <f t="shared" si="368"/>
        <v>#N/A</v>
      </c>
      <c r="CN284" s="66" t="e">
        <f t="shared" si="368"/>
        <v>#N/A</v>
      </c>
      <c r="CO284" s="66">
        <f t="shared" si="368"/>
        <v>26.049999999999997</v>
      </c>
      <c r="CP284" s="66" t="e">
        <f t="shared" si="368"/>
        <v>#N/A</v>
      </c>
      <c r="CQ284" s="66" t="e">
        <f t="shared" si="368"/>
        <v>#N/A</v>
      </c>
      <c r="CR284" s="66" t="e">
        <f t="shared" si="368"/>
        <v>#N/A</v>
      </c>
      <c r="CS284" s="66" t="e">
        <f t="shared" si="368"/>
        <v>#N/A</v>
      </c>
      <c r="CT284" s="66">
        <f t="shared" si="368"/>
        <v>42.8</v>
      </c>
      <c r="CU284" s="66" t="e">
        <f t="shared" si="368"/>
        <v>#N/A</v>
      </c>
      <c r="CV284" s="66" t="e">
        <f t="shared" si="368"/>
        <v>#N/A</v>
      </c>
      <c r="CW284" s="66" t="e">
        <f t="shared" si="368"/>
        <v>#N/A</v>
      </c>
      <c r="CX284" s="66" t="e">
        <f t="shared" si="368"/>
        <v>#N/A</v>
      </c>
      <c r="CY284" s="66">
        <f t="shared" si="368"/>
        <v>49.4</v>
      </c>
      <c r="CZ284" s="66" t="e">
        <f>IF(#REF!="",NA(),#REF!)</f>
        <v>#REF!</v>
      </c>
      <c r="DA284" s="66" t="e">
        <f>IF(#REF!="",NA(),#REF!)</f>
        <v>#REF!</v>
      </c>
      <c r="DB284" s="66" t="e">
        <f>IF(#REF!="",NA(),#REF!)</f>
        <v>#REF!</v>
      </c>
      <c r="DC284" s="66" t="e">
        <f>IF(#REF!="",NA(),#REF!)</f>
        <v>#REF!</v>
      </c>
      <c r="DD284" s="66" t="e">
        <f>IF(#REF!="",NA(),#REF!)</f>
        <v>#REF!</v>
      </c>
      <c r="DE284" s="66" t="e">
        <f>IF(#REF!="",NA(),#REF!)</f>
        <v>#REF!</v>
      </c>
      <c r="DF284" s="66" t="e">
        <f>IF(#REF!="",NA(),#REF!)</f>
        <v>#REF!</v>
      </c>
      <c r="DG284" s="66" t="e">
        <f>IF(#REF!="",NA(),#REF!)</f>
        <v>#REF!</v>
      </c>
      <c r="DH284" s="66" t="e">
        <f>IF(#REF!="",NA(),#REF!)</f>
        <v>#REF!</v>
      </c>
      <c r="DI284" s="66" t="e">
        <f>IF(#REF!="",NA(),#REF!)</f>
        <v>#REF!</v>
      </c>
      <c r="DJ284" s="66" t="e">
        <f>IF(#REF!="",NA(),#REF!)</f>
        <v>#REF!</v>
      </c>
      <c r="DK284" s="66" t="e">
        <f>IF(#REF!="",NA(),#REF!)</f>
        <v>#REF!</v>
      </c>
      <c r="DL284" s="66" t="e">
        <f>IF(#REF!="",NA(),#REF!)</f>
        <v>#REF!</v>
      </c>
      <c r="DM284" s="66" t="e">
        <f>IF(#REF!="",NA(),#REF!)</f>
        <v>#REF!</v>
      </c>
      <c r="DN284" s="66" t="e">
        <f>IF(#REF!="",NA(),#REF!)</f>
        <v>#REF!</v>
      </c>
      <c r="DO284" s="66" t="e">
        <f>IF(#REF!="",NA(),#REF!)</f>
        <v>#REF!</v>
      </c>
      <c r="DP284" s="66" t="e">
        <f>IF(#REF!="",NA(),#REF!)</f>
        <v>#REF!</v>
      </c>
      <c r="DQ284" s="66" t="e">
        <f>IF(#REF!="",NA(),#REF!)</f>
        <v>#REF!</v>
      </c>
      <c r="DR284" s="66" t="e">
        <f>IF(#REF!="",NA(),#REF!)</f>
        <v>#REF!</v>
      </c>
      <c r="DS284" s="66" t="e">
        <f>IF(#REF!="",NA(),#REF!)</f>
        <v>#REF!</v>
      </c>
      <c r="DT284" s="66" t="e">
        <f>IF(#REF!="",NA(),#REF!)</f>
        <v>#REF!</v>
      </c>
      <c r="DU284" s="66" t="e">
        <f>IF(#REF!="",NA(),#REF!)</f>
        <v>#REF!</v>
      </c>
      <c r="DV284" s="66" t="e">
        <f>IF(#REF!="",NA(),#REF!)</f>
        <v>#REF!</v>
      </c>
      <c r="DW284" s="66" t="e">
        <f>IF(#REF!="",NA(),#REF!)</f>
        <v>#REF!</v>
      </c>
      <c r="DX284" s="67" t="e">
        <f>IF(#REF!="",NA(),#REF!)</f>
        <v>#REF!</v>
      </c>
      <c r="DY284" s="305"/>
      <c r="DZ284" s="325"/>
      <c r="EA284" s="87"/>
      <c r="EB284" s="58" t="s">
        <v>3</v>
      </c>
      <c r="EC284" s="311"/>
      <c r="ED284" s="312"/>
      <c r="EE284" s="313"/>
      <c r="EF284" s="313"/>
      <c r="EG284" s="313"/>
      <c r="EH284" s="313"/>
      <c r="EI284" s="313"/>
      <c r="EJ284" s="53" t="str">
        <f t="shared" si="324"/>
        <v/>
      </c>
      <c r="EK284" s="53" t="str">
        <f t="shared" si="324"/>
        <v/>
      </c>
      <c r="EL284" s="88" t="str">
        <f t="shared" si="324"/>
        <v/>
      </c>
      <c r="EM284" s="89" t="str">
        <f t="shared" si="324"/>
        <v/>
      </c>
      <c r="EN284" s="89" t="str">
        <f t="shared" si="324"/>
        <v/>
      </c>
      <c r="EO284" s="89">
        <f t="shared" si="324"/>
        <v>71.599999999999994</v>
      </c>
      <c r="EP284" s="89" t="str">
        <f t="shared" si="324"/>
        <v/>
      </c>
      <c r="EQ284" s="89" t="str">
        <f t="shared" si="324"/>
        <v/>
      </c>
      <c r="ER284" s="89" t="str">
        <f t="shared" si="324"/>
        <v/>
      </c>
      <c r="ES284" s="89" t="str">
        <f t="shared" si="324"/>
        <v/>
      </c>
      <c r="ET284" s="89" t="str">
        <f t="shared" si="347"/>
        <v/>
      </c>
      <c r="EU284" s="89" t="str">
        <f t="shared" si="347"/>
        <v/>
      </c>
      <c r="EV284" s="89">
        <f t="shared" si="347"/>
        <v>73</v>
      </c>
      <c r="EW284" s="89" t="str">
        <f t="shared" si="347"/>
        <v/>
      </c>
      <c r="EX284" s="89" t="str">
        <f t="shared" si="347"/>
        <v/>
      </c>
      <c r="EY284" s="89" t="str">
        <f t="shared" si="347"/>
        <v/>
      </c>
      <c r="EZ284" s="89" t="str">
        <f t="shared" si="347"/>
        <v/>
      </c>
      <c r="FA284" s="89" t="str">
        <f t="shared" si="347"/>
        <v/>
      </c>
      <c r="FB284" s="89" t="str">
        <f t="shared" si="347"/>
        <v/>
      </c>
      <c r="FC284" s="89">
        <f t="shared" si="347"/>
        <v>61</v>
      </c>
      <c r="FD284" s="89" t="str">
        <f t="shared" si="326"/>
        <v/>
      </c>
      <c r="FE284" s="89">
        <f t="shared" si="326"/>
        <v>55.199999999999996</v>
      </c>
      <c r="FF284" s="89" t="str">
        <f t="shared" si="326"/>
        <v/>
      </c>
      <c r="FG284" s="89">
        <f t="shared" si="326"/>
        <v>41.5</v>
      </c>
      <c r="FH284" s="89" t="str">
        <f t="shared" si="326"/>
        <v/>
      </c>
      <c r="FI284" s="89" t="str">
        <f t="shared" si="326"/>
        <v/>
      </c>
      <c r="FJ284" s="89">
        <f t="shared" si="326"/>
        <v>28.2</v>
      </c>
      <c r="FK284" s="89" t="str">
        <f t="shared" si="326"/>
        <v/>
      </c>
      <c r="FL284" s="89" t="str">
        <f t="shared" si="326"/>
        <v/>
      </c>
      <c r="FM284" s="89" t="str">
        <f t="shared" si="326"/>
        <v/>
      </c>
      <c r="FN284" s="89" t="str">
        <f t="shared" si="326"/>
        <v/>
      </c>
      <c r="FO284" s="89" t="str">
        <f t="shared" si="326"/>
        <v/>
      </c>
      <c r="FP284" s="89" t="str">
        <f t="shared" si="326"/>
        <v/>
      </c>
      <c r="FQ284" s="89">
        <f t="shared" si="326"/>
        <v>9.6</v>
      </c>
      <c r="FR284" s="89" t="str">
        <f t="shared" si="326"/>
        <v/>
      </c>
      <c r="FS284" s="89" t="str">
        <f t="shared" si="326"/>
        <v/>
      </c>
      <c r="FT284" s="89">
        <f t="shared" si="361"/>
        <v>26.049999999999997</v>
      </c>
      <c r="FU284" s="89" t="str">
        <f t="shared" si="361"/>
        <v/>
      </c>
      <c r="FV284" s="89" t="str">
        <f t="shared" si="360"/>
        <v/>
      </c>
      <c r="FW284" s="89" t="str">
        <f t="shared" si="337"/>
        <v/>
      </c>
      <c r="FX284" s="89" t="str">
        <f t="shared" si="337"/>
        <v/>
      </c>
      <c r="FY284" s="89">
        <f t="shared" si="337"/>
        <v>42.8</v>
      </c>
      <c r="FZ284" s="89" t="str">
        <f t="shared" si="337"/>
        <v/>
      </c>
      <c r="GA284" s="89" t="str">
        <f t="shared" si="337"/>
        <v/>
      </c>
      <c r="GB284" s="89" t="str">
        <f t="shared" si="335"/>
        <v/>
      </c>
      <c r="GC284" s="89" t="str">
        <f t="shared" si="335"/>
        <v/>
      </c>
      <c r="GD284" s="89">
        <f t="shared" si="335"/>
        <v>49.4</v>
      </c>
      <c r="GE284" s="89" t="str">
        <f t="shared" si="325"/>
        <v/>
      </c>
      <c r="GF284" s="89" t="str">
        <f t="shared" si="325"/>
        <v/>
      </c>
      <c r="GG284" s="89" t="str">
        <f t="shared" si="325"/>
        <v/>
      </c>
      <c r="GH284" s="89" t="str">
        <f t="shared" si="325"/>
        <v/>
      </c>
      <c r="GI284" s="89" t="str">
        <f t="shared" si="338"/>
        <v/>
      </c>
      <c r="GJ284" s="89" t="str">
        <f t="shared" si="338"/>
        <v/>
      </c>
      <c r="GK284" s="89" t="str">
        <f t="shared" si="338"/>
        <v/>
      </c>
      <c r="GL284" s="89" t="str">
        <f t="shared" si="338"/>
        <v/>
      </c>
      <c r="GM284" s="89" t="str">
        <f t="shared" si="338"/>
        <v/>
      </c>
      <c r="GN284" s="89" t="str">
        <f t="shared" si="338"/>
        <v/>
      </c>
      <c r="GO284" s="89" t="str">
        <f t="shared" si="338"/>
        <v/>
      </c>
      <c r="GP284" s="89" t="str">
        <f t="shared" si="338"/>
        <v/>
      </c>
      <c r="GQ284" s="89" t="str">
        <f t="shared" si="338"/>
        <v/>
      </c>
      <c r="GR284" s="89" t="str">
        <f t="shared" si="338"/>
        <v/>
      </c>
      <c r="GS284" s="89" t="str">
        <f t="shared" si="333"/>
        <v/>
      </c>
      <c r="GT284" s="89" t="str">
        <f t="shared" si="333"/>
        <v/>
      </c>
      <c r="GU284" s="89" t="str">
        <f t="shared" si="333"/>
        <v/>
      </c>
      <c r="GV284" s="89" t="str">
        <f t="shared" si="333"/>
        <v/>
      </c>
      <c r="GW284" s="89" t="str">
        <f t="shared" si="333"/>
        <v/>
      </c>
      <c r="GX284" s="89" t="str">
        <f t="shared" si="333"/>
        <v/>
      </c>
      <c r="GY284" s="89" t="str">
        <f t="shared" si="334"/>
        <v/>
      </c>
      <c r="GZ284" s="89" t="str">
        <f t="shared" si="334"/>
        <v/>
      </c>
      <c r="HA284" s="89" t="str">
        <f t="shared" si="334"/>
        <v/>
      </c>
      <c r="HB284" s="89" t="str">
        <f t="shared" si="334"/>
        <v/>
      </c>
      <c r="HC284" s="90" t="str">
        <f t="shared" si="334"/>
        <v/>
      </c>
      <c r="HD284" s="313"/>
      <c r="HE284" s="313"/>
      <c r="HF284" s="313"/>
      <c r="HG284" s="313"/>
      <c r="HH284" s="313"/>
      <c r="HI284" s="316"/>
      <c r="HM284" s="88"/>
      <c r="HN284" s="89"/>
      <c r="HO284" s="89"/>
      <c r="HP284" s="89"/>
      <c r="HQ284" s="89"/>
      <c r="HR284" s="89"/>
      <c r="HS284" s="89"/>
      <c r="HT284" s="89"/>
      <c r="HU284" s="89"/>
      <c r="HV284" s="89"/>
      <c r="HW284" s="89"/>
      <c r="HX284" s="89"/>
      <c r="HY284" s="89"/>
      <c r="HZ284" s="89"/>
      <c r="IA284" s="89"/>
      <c r="IB284" s="89"/>
      <c r="IC284" s="89"/>
      <c r="ID284" s="89"/>
      <c r="IE284" s="89"/>
      <c r="IF284" s="89"/>
      <c r="IG284" s="89"/>
      <c r="IH284" s="89"/>
      <c r="II284" s="89"/>
      <c r="IJ284" s="89"/>
      <c r="IK284" s="89"/>
      <c r="IL284" s="89"/>
      <c r="IM284" s="89"/>
      <c r="IN284" s="89"/>
      <c r="IO284" s="89"/>
      <c r="IP284" s="89"/>
      <c r="IQ284" s="89"/>
      <c r="IR284" s="89"/>
      <c r="IS284" s="89"/>
      <c r="IT284" s="89"/>
      <c r="IU284" s="89"/>
      <c r="IV284" s="89"/>
      <c r="IW284" s="89"/>
      <c r="IX284" s="89"/>
      <c r="IY284" s="89"/>
      <c r="IZ284" s="89"/>
      <c r="JA284" s="89"/>
      <c r="JB284" s="89"/>
      <c r="JC284" s="89"/>
      <c r="JD284" s="89"/>
      <c r="JE284" s="89"/>
      <c r="JF284" s="89"/>
      <c r="JG284" s="89"/>
      <c r="JH284" s="89"/>
      <c r="JI284" s="89"/>
      <c r="JJ284" s="89"/>
      <c r="JK284" s="89"/>
      <c r="JL284" s="89"/>
      <c r="JM284" s="89"/>
      <c r="JN284" s="89"/>
      <c r="JO284" s="89"/>
      <c r="JP284" s="89"/>
      <c r="JQ284" s="89"/>
      <c r="JR284" s="89"/>
      <c r="JS284" s="89"/>
      <c r="JT284" s="89"/>
      <c r="JU284" s="89"/>
      <c r="JV284" s="89"/>
      <c r="JW284" s="89"/>
      <c r="JX284" s="89"/>
      <c r="JY284" s="89"/>
      <c r="JZ284" s="89"/>
      <c r="KA284" s="89"/>
      <c r="KB284" s="89"/>
      <c r="KC284" s="90"/>
      <c r="KE284" s="318"/>
      <c r="KF284" s="91"/>
      <c r="KG284" s="91"/>
      <c r="KH284" s="92"/>
      <c r="KI284" s="93"/>
      <c r="KJ284" s="93"/>
      <c r="KK284" s="93"/>
      <c r="KL284" s="93"/>
      <c r="KM284" s="93"/>
      <c r="KN284" s="93"/>
      <c r="KO284" s="93"/>
      <c r="KP284" s="93"/>
      <c r="KQ284" s="93"/>
      <c r="KR284" s="93"/>
      <c r="KS284" s="93"/>
      <c r="KT284" s="93"/>
      <c r="KU284" s="93"/>
      <c r="KV284" s="93"/>
      <c r="KW284" s="93"/>
      <c r="KX284" s="93"/>
      <c r="KY284" s="93"/>
      <c r="KZ284" s="93"/>
      <c r="LA284" s="93"/>
      <c r="LB284" s="93"/>
      <c r="LC284" s="93"/>
      <c r="LD284" s="93"/>
      <c r="LE284" s="93"/>
      <c r="LF284" s="93"/>
      <c r="LG284" s="93"/>
      <c r="LH284" s="93"/>
      <c r="LI284" s="93"/>
      <c r="LJ284" s="93"/>
      <c r="LK284" s="93"/>
      <c r="LL284" s="93"/>
      <c r="LM284" s="93"/>
      <c r="LN284" s="93"/>
      <c r="LO284" s="93"/>
      <c r="LP284" s="93"/>
      <c r="LQ284" s="93"/>
      <c r="LR284" s="93"/>
      <c r="LS284" s="93"/>
      <c r="LT284" s="93"/>
      <c r="LU284" s="93"/>
      <c r="LV284" s="93"/>
      <c r="LW284" s="93"/>
      <c r="LX284" s="93"/>
      <c r="LY284" s="93"/>
      <c r="LZ284" s="93"/>
    </row>
    <row r="285" spans="1:434" ht="15" customHeight="1" thickBot="1">
      <c r="A285" s="319" t="s">
        <v>52</v>
      </c>
      <c r="B285" s="321" t="s">
        <v>141</v>
      </c>
      <c r="C285" s="306">
        <f ca="1">_xlfn.DAYS(TODAY(),F285)</f>
        <v>2601</v>
      </c>
      <c r="D285" s="306" t="s">
        <v>142</v>
      </c>
      <c r="E285" s="41" t="s">
        <v>65</v>
      </c>
      <c r="F285" s="309">
        <v>42831</v>
      </c>
      <c r="G285" s="99"/>
      <c r="H285" s="99"/>
      <c r="I285" s="43">
        <v>0</v>
      </c>
      <c r="J285" s="44"/>
      <c r="K285" s="45"/>
      <c r="L285" s="44"/>
      <c r="M285" s="45"/>
      <c r="N285" s="44"/>
      <c r="O285" s="45"/>
      <c r="P285" s="45"/>
      <c r="Q285" s="45"/>
      <c r="R285" s="45"/>
      <c r="S285" s="44">
        <v>62</v>
      </c>
      <c r="T285" s="44"/>
      <c r="U285" s="44"/>
      <c r="V285" s="45"/>
      <c r="W285" s="45"/>
      <c r="X285" s="45"/>
      <c r="Y285" s="44"/>
      <c r="Z285" s="44"/>
      <c r="AA285" s="45"/>
      <c r="AB285" s="44"/>
      <c r="AC285" s="45"/>
      <c r="AD285" s="44"/>
      <c r="AE285" s="44"/>
      <c r="AF285" s="45"/>
      <c r="AG285" s="44">
        <v>1</v>
      </c>
      <c r="AH285" s="45"/>
      <c r="AI285" s="45"/>
      <c r="AJ285" s="44"/>
      <c r="AK285" s="46"/>
      <c r="AL285" s="46"/>
      <c r="AM285" s="46"/>
      <c r="AN285" s="47">
        <v>1</v>
      </c>
      <c r="AO285" s="46"/>
      <c r="AP285" s="46"/>
      <c r="AQ285" s="47">
        <v>1</v>
      </c>
      <c r="AR285" s="46"/>
      <c r="AS285" s="46"/>
      <c r="AT285" s="46"/>
      <c r="AU285" s="46"/>
      <c r="AV285" s="47">
        <v>1</v>
      </c>
      <c r="AW285" s="46"/>
      <c r="AX285" s="46"/>
      <c r="AY285" s="47"/>
      <c r="AZ285" s="47"/>
      <c r="BA285" s="48">
        <v>1</v>
      </c>
      <c r="BC285" s="319" t="s">
        <v>143</v>
      </c>
      <c r="BD285">
        <v>0</v>
      </c>
      <c r="BE285" s="49" t="e">
        <f t="shared" ref="BE285:CY285" si="369">IF(G285="",NA(),G285*40)</f>
        <v>#N/A</v>
      </c>
      <c r="BF285" s="49" t="e">
        <f t="shared" si="369"/>
        <v>#N/A</v>
      </c>
      <c r="BG285" s="49">
        <f t="shared" si="369"/>
        <v>0</v>
      </c>
      <c r="BH285" s="50" t="e">
        <f t="shared" si="369"/>
        <v>#N/A</v>
      </c>
      <c r="BI285" s="50" t="e">
        <f t="shared" si="369"/>
        <v>#N/A</v>
      </c>
      <c r="BJ285" s="50" t="e">
        <f t="shared" si="369"/>
        <v>#N/A</v>
      </c>
      <c r="BK285" s="50" t="e">
        <f t="shared" si="369"/>
        <v>#N/A</v>
      </c>
      <c r="BL285" s="50" t="e">
        <f t="shared" si="369"/>
        <v>#N/A</v>
      </c>
      <c r="BM285" s="50" t="e">
        <f t="shared" si="369"/>
        <v>#N/A</v>
      </c>
      <c r="BN285" s="50" t="e">
        <f t="shared" si="369"/>
        <v>#N/A</v>
      </c>
      <c r="BO285" s="50" t="e">
        <f t="shared" si="369"/>
        <v>#N/A</v>
      </c>
      <c r="BP285" s="50" t="e">
        <f t="shared" si="369"/>
        <v>#N/A</v>
      </c>
      <c r="BQ285" s="50">
        <f t="shared" si="369"/>
        <v>2480</v>
      </c>
      <c r="BR285" s="50" t="e">
        <f t="shared" si="369"/>
        <v>#N/A</v>
      </c>
      <c r="BS285" s="50" t="e">
        <f t="shared" si="369"/>
        <v>#N/A</v>
      </c>
      <c r="BT285" s="50" t="e">
        <f t="shared" si="369"/>
        <v>#N/A</v>
      </c>
      <c r="BU285" s="50" t="e">
        <f t="shared" si="369"/>
        <v>#N/A</v>
      </c>
      <c r="BV285" s="50" t="e">
        <f t="shared" si="369"/>
        <v>#N/A</v>
      </c>
      <c r="BW285" s="50" t="e">
        <f t="shared" si="369"/>
        <v>#N/A</v>
      </c>
      <c r="BX285" s="50" t="e">
        <f t="shared" si="369"/>
        <v>#N/A</v>
      </c>
      <c r="BY285" s="50" t="e">
        <f t="shared" si="369"/>
        <v>#N/A</v>
      </c>
      <c r="BZ285" s="50" t="e">
        <f t="shared" si="369"/>
        <v>#N/A</v>
      </c>
      <c r="CA285" s="50" t="e">
        <f t="shared" si="369"/>
        <v>#N/A</v>
      </c>
      <c r="CB285" s="50" t="e">
        <f t="shared" si="369"/>
        <v>#N/A</v>
      </c>
      <c r="CC285" s="50" t="e">
        <f t="shared" si="369"/>
        <v>#N/A</v>
      </c>
      <c r="CD285" s="50" t="e">
        <f t="shared" si="369"/>
        <v>#N/A</v>
      </c>
      <c r="CE285" s="50">
        <f t="shared" si="369"/>
        <v>40</v>
      </c>
      <c r="CF285" s="50" t="e">
        <f t="shared" si="369"/>
        <v>#N/A</v>
      </c>
      <c r="CG285" s="50" t="e">
        <f t="shared" si="369"/>
        <v>#N/A</v>
      </c>
      <c r="CH285" s="50" t="e">
        <f t="shared" si="369"/>
        <v>#N/A</v>
      </c>
      <c r="CI285" s="50" t="e">
        <f t="shared" si="369"/>
        <v>#N/A</v>
      </c>
      <c r="CJ285" s="50" t="e">
        <f t="shared" si="369"/>
        <v>#N/A</v>
      </c>
      <c r="CK285" s="50" t="e">
        <f t="shared" si="369"/>
        <v>#N/A</v>
      </c>
      <c r="CL285" s="50">
        <f t="shared" si="369"/>
        <v>40</v>
      </c>
      <c r="CM285" s="50" t="e">
        <f t="shared" si="369"/>
        <v>#N/A</v>
      </c>
      <c r="CN285" s="50" t="e">
        <f t="shared" si="369"/>
        <v>#N/A</v>
      </c>
      <c r="CO285" s="50">
        <f t="shared" si="369"/>
        <v>40</v>
      </c>
      <c r="CP285" s="50" t="e">
        <f t="shared" si="369"/>
        <v>#N/A</v>
      </c>
      <c r="CQ285" s="50" t="e">
        <f t="shared" si="369"/>
        <v>#N/A</v>
      </c>
      <c r="CR285" s="50" t="e">
        <f t="shared" si="369"/>
        <v>#N/A</v>
      </c>
      <c r="CS285" s="50" t="e">
        <f t="shared" si="369"/>
        <v>#N/A</v>
      </c>
      <c r="CT285" s="50">
        <f t="shared" si="369"/>
        <v>40</v>
      </c>
      <c r="CU285" s="50" t="e">
        <f t="shared" si="369"/>
        <v>#N/A</v>
      </c>
      <c r="CV285" s="50" t="e">
        <f t="shared" si="369"/>
        <v>#N/A</v>
      </c>
      <c r="CW285" s="50" t="e">
        <f t="shared" si="369"/>
        <v>#N/A</v>
      </c>
      <c r="CX285" s="50" t="e">
        <f t="shared" si="369"/>
        <v>#N/A</v>
      </c>
      <c r="CY285" s="50">
        <f t="shared" si="369"/>
        <v>40</v>
      </c>
      <c r="CZ285" s="50" t="e">
        <f>IF(#REF!="",NA(),#REF!*40)</f>
        <v>#REF!</v>
      </c>
      <c r="DA285" s="50" t="e">
        <f>IF(#REF!="",NA(),#REF!*40)</f>
        <v>#REF!</v>
      </c>
      <c r="DB285" s="50" t="e">
        <f>IF(#REF!="",NA(),#REF!*40)</f>
        <v>#REF!</v>
      </c>
      <c r="DC285" s="50" t="e">
        <f>IF(#REF!="",NA(),#REF!*40)</f>
        <v>#REF!</v>
      </c>
      <c r="DD285" s="50" t="e">
        <f>IF(#REF!="",NA(),#REF!*40)</f>
        <v>#REF!</v>
      </c>
      <c r="DE285" s="50" t="e">
        <f>IF(#REF!="",NA(),#REF!*40)</f>
        <v>#REF!</v>
      </c>
      <c r="DF285" s="50" t="e">
        <f>IF(#REF!="",NA(),#REF!*40)</f>
        <v>#REF!</v>
      </c>
      <c r="DG285" s="50" t="e">
        <f>IF(#REF!="",NA(),#REF!*40)</f>
        <v>#REF!</v>
      </c>
      <c r="DH285" s="50" t="e">
        <f>IF(#REF!="",NA(),#REF!*40)</f>
        <v>#REF!</v>
      </c>
      <c r="DI285" s="50" t="e">
        <f>IF(#REF!="",NA(),#REF!*40)</f>
        <v>#REF!</v>
      </c>
      <c r="DJ285" s="50" t="e">
        <f>IF(#REF!="",NA(),#REF!*40)</f>
        <v>#REF!</v>
      </c>
      <c r="DK285" s="50" t="e">
        <f>IF(#REF!="",NA(),#REF!*40)</f>
        <v>#REF!</v>
      </c>
      <c r="DL285" s="50" t="e">
        <f>IF(#REF!="",NA(),#REF!*40)</f>
        <v>#REF!</v>
      </c>
      <c r="DM285" s="50" t="e">
        <f>IF(#REF!="",NA(),#REF!*40)</f>
        <v>#REF!</v>
      </c>
      <c r="DN285" s="50" t="e">
        <f>IF(#REF!="",NA(),#REF!*40)</f>
        <v>#REF!</v>
      </c>
      <c r="DO285" s="50" t="e">
        <f>IF(#REF!="",NA(),#REF!*40)</f>
        <v>#REF!</v>
      </c>
      <c r="DP285" s="50" t="e">
        <f>IF(#REF!="",NA(),#REF!*40)</f>
        <v>#REF!</v>
      </c>
      <c r="DQ285" s="50" t="e">
        <f>IF(#REF!="",NA(),#REF!*40)</f>
        <v>#REF!</v>
      </c>
      <c r="DR285" s="50" t="e">
        <f>IF(#REF!="",NA(),#REF!*40)</f>
        <v>#REF!</v>
      </c>
      <c r="DS285" s="50" t="e">
        <f>IF(#REF!="",NA(),#REF!*40)</f>
        <v>#REF!</v>
      </c>
      <c r="DT285" s="50" t="e">
        <f>IF(#REF!="",NA(),#REF!*40)</f>
        <v>#REF!</v>
      </c>
      <c r="DU285" s="50" t="e">
        <f>IF(#REF!="",NA(),#REF!*40)</f>
        <v>#REF!</v>
      </c>
      <c r="DV285" s="50" t="e">
        <f>IF(#REF!="",NA(),#REF!*40)</f>
        <v>#REF!</v>
      </c>
      <c r="DW285" s="50" t="e">
        <f>IF(#REF!="",NA(),#REF!*40)</f>
        <v>#REF!</v>
      </c>
      <c r="DX285" s="51" t="e">
        <f>IF(#REF!="",NA(),#REF!*40)</f>
        <v>#REF!</v>
      </c>
      <c r="DY285" s="303">
        <f ca="1">_xlfn.DAYS(TODAY(),EC285)</f>
        <v>2601</v>
      </c>
      <c r="DZ285" s="306" t="s">
        <v>142</v>
      </c>
      <c r="EA285" s="52">
        <f t="shared" ref="EA285" si="370">SUM(EL285:HC285)</f>
        <v>2680</v>
      </c>
      <c r="EB285" s="41" t="s">
        <v>65</v>
      </c>
      <c r="EC285" s="309">
        <v>42831</v>
      </c>
      <c r="ED285" s="312"/>
      <c r="EE285" s="313"/>
      <c r="EF285" s="313"/>
      <c r="EG285" s="313"/>
      <c r="EH285" s="313"/>
      <c r="EI285" s="313"/>
      <c r="EJ285" s="53" t="str">
        <f t="shared" si="324"/>
        <v/>
      </c>
      <c r="EK285" s="53" t="str">
        <f t="shared" si="324"/>
        <v/>
      </c>
      <c r="EL285" s="53">
        <f t="shared" si="324"/>
        <v>0</v>
      </c>
      <c r="EM285" s="54" t="str">
        <f t="shared" si="324"/>
        <v/>
      </c>
      <c r="EN285" s="54" t="str">
        <f t="shared" si="324"/>
        <v/>
      </c>
      <c r="EO285" s="54" t="str">
        <f t="shared" si="324"/>
        <v/>
      </c>
      <c r="EP285" s="54" t="str">
        <f t="shared" si="324"/>
        <v/>
      </c>
      <c r="EQ285" s="54" t="str">
        <f t="shared" si="324"/>
        <v/>
      </c>
      <c r="ER285" s="54" t="str">
        <f t="shared" si="324"/>
        <v/>
      </c>
      <c r="ES285" s="54" t="str">
        <f t="shared" si="324"/>
        <v/>
      </c>
      <c r="ET285" s="54" t="str">
        <f t="shared" si="347"/>
        <v/>
      </c>
      <c r="EU285" s="54" t="str">
        <f t="shared" si="347"/>
        <v/>
      </c>
      <c r="EV285" s="54">
        <f t="shared" si="347"/>
        <v>2480</v>
      </c>
      <c r="EW285" s="54" t="str">
        <f t="shared" si="347"/>
        <v/>
      </c>
      <c r="EX285" s="54" t="str">
        <f t="shared" si="347"/>
        <v/>
      </c>
      <c r="EY285" s="54" t="str">
        <f t="shared" si="347"/>
        <v/>
      </c>
      <c r="EZ285" s="54" t="str">
        <f t="shared" si="347"/>
        <v/>
      </c>
      <c r="FA285" s="54" t="str">
        <f t="shared" si="347"/>
        <v/>
      </c>
      <c r="FB285" s="54" t="str">
        <f t="shared" si="347"/>
        <v/>
      </c>
      <c r="FC285" s="54" t="str">
        <f t="shared" si="347"/>
        <v/>
      </c>
      <c r="FD285" s="54" t="str">
        <f t="shared" si="326"/>
        <v/>
      </c>
      <c r="FE285" s="54" t="str">
        <f t="shared" si="326"/>
        <v/>
      </c>
      <c r="FF285" s="54" t="str">
        <f t="shared" si="326"/>
        <v/>
      </c>
      <c r="FG285" s="54" t="str">
        <f t="shared" si="326"/>
        <v/>
      </c>
      <c r="FH285" s="54" t="str">
        <f t="shared" si="326"/>
        <v/>
      </c>
      <c r="FI285" s="54" t="str">
        <f t="shared" si="326"/>
        <v/>
      </c>
      <c r="FJ285" s="54">
        <f t="shared" si="326"/>
        <v>40</v>
      </c>
      <c r="FK285" s="54" t="str">
        <f t="shared" si="326"/>
        <v/>
      </c>
      <c r="FL285" s="54" t="str">
        <f t="shared" si="326"/>
        <v/>
      </c>
      <c r="FM285" s="54" t="str">
        <f t="shared" si="326"/>
        <v/>
      </c>
      <c r="FN285" s="54" t="str">
        <f t="shared" si="326"/>
        <v/>
      </c>
      <c r="FO285" s="54" t="str">
        <f t="shared" si="326"/>
        <v/>
      </c>
      <c r="FP285" s="54" t="str">
        <f t="shared" si="326"/>
        <v/>
      </c>
      <c r="FQ285" s="54">
        <f t="shared" si="326"/>
        <v>40</v>
      </c>
      <c r="FR285" s="54" t="str">
        <f t="shared" si="326"/>
        <v/>
      </c>
      <c r="FS285" s="54" t="str">
        <f t="shared" si="326"/>
        <v/>
      </c>
      <c r="FT285" s="54">
        <f t="shared" si="361"/>
        <v>40</v>
      </c>
      <c r="FU285" s="54" t="str">
        <f t="shared" si="361"/>
        <v/>
      </c>
      <c r="FV285" s="54" t="str">
        <f t="shared" si="360"/>
        <v/>
      </c>
      <c r="FW285" s="54" t="str">
        <f t="shared" si="337"/>
        <v/>
      </c>
      <c r="FX285" s="54" t="str">
        <f t="shared" si="337"/>
        <v/>
      </c>
      <c r="FY285" s="54">
        <f t="shared" si="337"/>
        <v>40</v>
      </c>
      <c r="FZ285" s="54" t="str">
        <f t="shared" si="337"/>
        <v/>
      </c>
      <c r="GA285" s="54" t="str">
        <f t="shared" si="337"/>
        <v/>
      </c>
      <c r="GB285" s="54" t="str">
        <f t="shared" si="335"/>
        <v/>
      </c>
      <c r="GC285" s="54" t="str">
        <f t="shared" si="335"/>
        <v/>
      </c>
      <c r="GD285" s="54">
        <f t="shared" si="335"/>
        <v>40</v>
      </c>
      <c r="GE285" s="54" t="str">
        <f t="shared" si="325"/>
        <v/>
      </c>
      <c r="GF285" s="54" t="str">
        <f t="shared" si="325"/>
        <v/>
      </c>
      <c r="GG285" s="54" t="str">
        <f t="shared" si="325"/>
        <v/>
      </c>
      <c r="GH285" s="54" t="str">
        <f t="shared" si="325"/>
        <v/>
      </c>
      <c r="GI285" s="54" t="str">
        <f t="shared" si="338"/>
        <v/>
      </c>
      <c r="GJ285" s="54" t="str">
        <f t="shared" si="338"/>
        <v/>
      </c>
      <c r="GK285" s="54" t="str">
        <f t="shared" si="338"/>
        <v/>
      </c>
      <c r="GL285" s="54" t="str">
        <f t="shared" si="338"/>
        <v/>
      </c>
      <c r="GM285" s="54" t="str">
        <f t="shared" si="338"/>
        <v/>
      </c>
      <c r="GN285" s="54" t="str">
        <f t="shared" si="338"/>
        <v/>
      </c>
      <c r="GO285" s="54" t="str">
        <f t="shared" si="338"/>
        <v/>
      </c>
      <c r="GP285" s="54" t="str">
        <f t="shared" si="338"/>
        <v/>
      </c>
      <c r="GQ285" s="54" t="str">
        <f t="shared" si="338"/>
        <v/>
      </c>
      <c r="GR285" s="54" t="str">
        <f t="shared" si="338"/>
        <v/>
      </c>
      <c r="GS285" s="54" t="str">
        <f t="shared" si="333"/>
        <v/>
      </c>
      <c r="GT285" s="54" t="str">
        <f t="shared" si="333"/>
        <v/>
      </c>
      <c r="GU285" s="54" t="str">
        <f t="shared" si="333"/>
        <v/>
      </c>
      <c r="GV285" s="54" t="str">
        <f t="shared" si="333"/>
        <v/>
      </c>
      <c r="GW285" s="54" t="str">
        <f t="shared" si="333"/>
        <v/>
      </c>
      <c r="GX285" s="54" t="str">
        <f t="shared" si="333"/>
        <v/>
      </c>
      <c r="GY285" s="54" t="str">
        <f t="shared" si="334"/>
        <v/>
      </c>
      <c r="GZ285" s="54" t="str">
        <f t="shared" si="334"/>
        <v/>
      </c>
      <c r="HA285" s="54" t="str">
        <f t="shared" si="334"/>
        <v/>
      </c>
      <c r="HB285" s="54" t="str">
        <f t="shared" si="334"/>
        <v/>
      </c>
      <c r="HC285" s="55" t="str">
        <f t="shared" si="334"/>
        <v/>
      </c>
      <c r="HD285" s="313"/>
      <c r="HE285" s="313"/>
      <c r="HF285" s="313"/>
      <c r="HG285" s="313"/>
      <c r="HH285" s="313"/>
      <c r="HI285" s="316"/>
      <c r="HK285">
        <f>SUM($EJ285:EK285)</f>
        <v>0</v>
      </c>
      <c r="HL285">
        <f>SUM($EJ285:EL285)</f>
        <v>0</v>
      </c>
      <c r="HM285">
        <f>SUM($EJ285:EM285)</f>
        <v>0</v>
      </c>
      <c r="HN285">
        <f>SUM($EJ285:EN285)</f>
        <v>0</v>
      </c>
      <c r="HO285">
        <f>SUM($EJ285:EO285)</f>
        <v>0</v>
      </c>
      <c r="HP285">
        <f>SUM($EJ285:EP285)</f>
        <v>0</v>
      </c>
      <c r="HQ285">
        <f>SUM($EJ285:EQ285)</f>
        <v>0</v>
      </c>
      <c r="HR285">
        <f>SUM($EJ285:ER285)</f>
        <v>0</v>
      </c>
      <c r="HS285">
        <f>SUM($EJ285:ES285)</f>
        <v>0</v>
      </c>
      <c r="HT285">
        <f>SUM($EJ285:ET285)</f>
        <v>0</v>
      </c>
      <c r="HU285">
        <f>SUM($EJ285:EU285)</f>
        <v>0</v>
      </c>
      <c r="HV285">
        <f>SUM($EJ285:EV285)</f>
        <v>2480</v>
      </c>
      <c r="HW285">
        <f>SUM($EJ285:EW285)</f>
        <v>2480</v>
      </c>
      <c r="HX285">
        <f>SUM($EJ285:EX285)</f>
        <v>2480</v>
      </c>
      <c r="HY285">
        <f>SUM($EJ285:EY285)</f>
        <v>2480</v>
      </c>
      <c r="HZ285">
        <f>SUM($EJ285:EZ285)</f>
        <v>2480</v>
      </c>
      <c r="IA285">
        <f>SUM($EJ285:FA285)</f>
        <v>2480</v>
      </c>
      <c r="IB285">
        <f>SUM($EJ285:FB285)</f>
        <v>2480</v>
      </c>
      <c r="IC285">
        <f>SUM($EJ285:FC285)</f>
        <v>2480</v>
      </c>
      <c r="ID285">
        <f>SUM($EJ285:FD285)</f>
        <v>2480</v>
      </c>
      <c r="IE285">
        <f>SUM($EJ285:FE285)</f>
        <v>2480</v>
      </c>
      <c r="IF285">
        <f>SUM($EJ285:FF285)</f>
        <v>2480</v>
      </c>
      <c r="IG285">
        <f>SUM($EJ285:FG285)</f>
        <v>2480</v>
      </c>
      <c r="IH285">
        <f>SUM($EJ285:FH285)</f>
        <v>2480</v>
      </c>
      <c r="II285">
        <f>SUM($EJ285:FI285)</f>
        <v>2480</v>
      </c>
      <c r="IJ285">
        <f>SUM($EJ285:FJ285)</f>
        <v>2520</v>
      </c>
      <c r="IK285">
        <f>SUM($EJ285:FK285)</f>
        <v>2520</v>
      </c>
      <c r="IL285">
        <f>SUM($EJ285:FL285)</f>
        <v>2520</v>
      </c>
      <c r="IM285">
        <f>SUM($EJ285:FM285)</f>
        <v>2520</v>
      </c>
      <c r="IN285">
        <f>SUM($EJ285:FN285)</f>
        <v>2520</v>
      </c>
      <c r="IO285">
        <f>SUM($EJ285:FO285)</f>
        <v>2520</v>
      </c>
      <c r="IP285">
        <f>SUM($EJ285:FP285)</f>
        <v>2520</v>
      </c>
      <c r="IQ285">
        <f>SUM($EJ285:FQ285)</f>
        <v>2560</v>
      </c>
      <c r="IR285">
        <f>SUM($EJ285:FR285)</f>
        <v>2560</v>
      </c>
      <c r="IS285">
        <f>SUM($EJ285:FS285)</f>
        <v>2560</v>
      </c>
      <c r="IT285">
        <f>SUM($EJ285:FT285)</f>
        <v>2600</v>
      </c>
      <c r="IU285">
        <f>SUM($EJ285:FU285)</f>
        <v>2600</v>
      </c>
      <c r="IV285">
        <f>SUM($EJ285:FV285)</f>
        <v>2600</v>
      </c>
      <c r="IW285">
        <f>SUM($EJ285:FW285)</f>
        <v>2600</v>
      </c>
      <c r="IX285">
        <f>SUM($EJ285:FX285)</f>
        <v>2600</v>
      </c>
      <c r="IY285">
        <f>SUM($EJ285:FY285)</f>
        <v>2640</v>
      </c>
      <c r="IZ285">
        <f>SUM($EJ285:FZ285)</f>
        <v>2640</v>
      </c>
      <c r="JA285">
        <f>SUM($EJ285:GA285)</f>
        <v>2640</v>
      </c>
      <c r="JB285">
        <f>SUM($EJ285:GB285)</f>
        <v>2640</v>
      </c>
      <c r="JC285">
        <f>SUM($EJ285:GC285)</f>
        <v>2640</v>
      </c>
      <c r="JD285">
        <f>SUM($EJ285:GD285)</f>
        <v>2680</v>
      </c>
      <c r="JE285">
        <f>SUM($EJ285:GE285)</f>
        <v>2680</v>
      </c>
      <c r="JF285">
        <f>SUM($EJ285:GF285)</f>
        <v>2680</v>
      </c>
      <c r="JG285">
        <f>SUM($EJ285:GG285)</f>
        <v>2680</v>
      </c>
      <c r="JH285">
        <f>SUM($EJ285:GH285)</f>
        <v>2680</v>
      </c>
      <c r="JI285">
        <f>SUM($EJ285:GI285)</f>
        <v>2680</v>
      </c>
      <c r="JJ285">
        <f>SUM($EJ285:GJ285)</f>
        <v>2680</v>
      </c>
      <c r="JK285">
        <f>SUM($EJ285:GK285)</f>
        <v>2680</v>
      </c>
      <c r="JL285">
        <f>SUM($EJ285:GL285)</f>
        <v>2680</v>
      </c>
      <c r="JM285">
        <f>SUM($EJ285:GM285)</f>
        <v>2680</v>
      </c>
      <c r="JN285">
        <f>SUM($EJ285:GN285)</f>
        <v>2680</v>
      </c>
      <c r="JO285">
        <f>SUM($EJ285:GO285)</f>
        <v>2680</v>
      </c>
      <c r="JP285">
        <f>SUM($EJ285:GP285)</f>
        <v>2680</v>
      </c>
      <c r="JQ285">
        <f>SUM($EJ285:GQ285)</f>
        <v>2680</v>
      </c>
      <c r="JR285">
        <f>SUM($EJ285:GR285)</f>
        <v>2680</v>
      </c>
      <c r="JS285">
        <f>SUM($EJ285:GS285)</f>
        <v>2680</v>
      </c>
      <c r="JT285">
        <f>SUM($EJ285:GT285)</f>
        <v>2680</v>
      </c>
      <c r="JU285">
        <f>SUM($EJ285:GU285)</f>
        <v>2680</v>
      </c>
      <c r="JV285">
        <f>SUM($EJ285:GV285)</f>
        <v>2680</v>
      </c>
      <c r="JW285">
        <f>SUM($EJ285:GW285)</f>
        <v>2680</v>
      </c>
      <c r="JX285">
        <f>SUM($EJ285:GX285)</f>
        <v>2680</v>
      </c>
      <c r="JY285">
        <f>SUM($EJ285:GY285)</f>
        <v>2680</v>
      </c>
      <c r="JZ285">
        <f>SUM($EJ285:GZ285)</f>
        <v>2680</v>
      </c>
      <c r="KA285">
        <f>SUM($EJ285:HA285)</f>
        <v>2680</v>
      </c>
      <c r="KB285">
        <f>SUM($EJ285:HB285)</f>
        <v>2680</v>
      </c>
      <c r="KC285">
        <f>SUM($EJ285:HC285)</f>
        <v>2680</v>
      </c>
      <c r="KE285" s="318" t="str">
        <f>BC285</f>
        <v xml:space="preserve"> (40:1)Agua cruda industria pescado, empanizado (40:1)</v>
      </c>
      <c r="KF285" s="56"/>
      <c r="KG285" s="56"/>
      <c r="KH285" s="56">
        <f t="shared" ref="KH285:LZ285" si="371">IF(I285="",NA(),I285*40)</f>
        <v>0</v>
      </c>
      <c r="KI285" s="56" t="e">
        <f t="shared" si="371"/>
        <v>#N/A</v>
      </c>
      <c r="KJ285" s="56" t="e">
        <f t="shared" si="371"/>
        <v>#N/A</v>
      </c>
      <c r="KK285" s="56" t="e">
        <f t="shared" si="371"/>
        <v>#N/A</v>
      </c>
      <c r="KL285" s="56" t="e">
        <f t="shared" si="371"/>
        <v>#N/A</v>
      </c>
      <c r="KM285" s="56" t="e">
        <f t="shared" si="371"/>
        <v>#N/A</v>
      </c>
      <c r="KN285" s="56" t="e">
        <f t="shared" si="371"/>
        <v>#N/A</v>
      </c>
      <c r="KO285" s="56" t="e">
        <f t="shared" si="371"/>
        <v>#N/A</v>
      </c>
      <c r="KP285" s="56" t="e">
        <f t="shared" si="371"/>
        <v>#N/A</v>
      </c>
      <c r="KQ285" s="56" t="e">
        <f t="shared" si="371"/>
        <v>#N/A</v>
      </c>
      <c r="KR285" s="56">
        <f t="shared" si="371"/>
        <v>2480</v>
      </c>
      <c r="KS285" s="56" t="e">
        <f t="shared" si="371"/>
        <v>#N/A</v>
      </c>
      <c r="KT285" s="56" t="e">
        <f t="shared" si="371"/>
        <v>#N/A</v>
      </c>
      <c r="KU285" s="56" t="e">
        <f t="shared" si="371"/>
        <v>#N/A</v>
      </c>
      <c r="KV285" s="56" t="e">
        <f t="shared" si="371"/>
        <v>#N/A</v>
      </c>
      <c r="KW285" s="56" t="e">
        <f t="shared" si="371"/>
        <v>#N/A</v>
      </c>
      <c r="KX285" s="56" t="e">
        <f t="shared" si="371"/>
        <v>#N/A</v>
      </c>
      <c r="KY285" s="56" t="e">
        <f t="shared" si="371"/>
        <v>#N/A</v>
      </c>
      <c r="KZ285" s="56" t="e">
        <f t="shared" si="371"/>
        <v>#N/A</v>
      </c>
      <c r="LA285" s="56" t="e">
        <f t="shared" si="371"/>
        <v>#N/A</v>
      </c>
      <c r="LB285" s="56" t="e">
        <f t="shared" si="371"/>
        <v>#N/A</v>
      </c>
      <c r="LC285" s="56" t="e">
        <f t="shared" si="371"/>
        <v>#N/A</v>
      </c>
      <c r="LD285" s="56" t="e">
        <f t="shared" si="371"/>
        <v>#N/A</v>
      </c>
      <c r="LE285" s="56" t="e">
        <f t="shared" si="371"/>
        <v>#N/A</v>
      </c>
      <c r="LF285" s="56">
        <f t="shared" si="371"/>
        <v>40</v>
      </c>
      <c r="LG285" s="56" t="e">
        <f t="shared" si="371"/>
        <v>#N/A</v>
      </c>
      <c r="LH285" s="56" t="e">
        <f t="shared" si="371"/>
        <v>#N/A</v>
      </c>
      <c r="LI285" s="56" t="e">
        <f t="shared" si="371"/>
        <v>#N/A</v>
      </c>
      <c r="LJ285" s="56" t="e">
        <f t="shared" si="371"/>
        <v>#N/A</v>
      </c>
      <c r="LK285" s="56" t="e">
        <f t="shared" si="371"/>
        <v>#N/A</v>
      </c>
      <c r="LL285" s="56" t="e">
        <f t="shared" si="371"/>
        <v>#N/A</v>
      </c>
      <c r="LM285" s="56">
        <f t="shared" si="371"/>
        <v>40</v>
      </c>
      <c r="LN285" s="56" t="e">
        <f t="shared" si="371"/>
        <v>#N/A</v>
      </c>
      <c r="LO285" s="56" t="e">
        <f t="shared" si="371"/>
        <v>#N/A</v>
      </c>
      <c r="LP285" s="56">
        <f t="shared" si="371"/>
        <v>40</v>
      </c>
      <c r="LQ285" s="56" t="e">
        <f t="shared" si="371"/>
        <v>#N/A</v>
      </c>
      <c r="LR285" s="56" t="e">
        <f t="shared" si="371"/>
        <v>#N/A</v>
      </c>
      <c r="LS285" s="56" t="e">
        <f t="shared" si="371"/>
        <v>#N/A</v>
      </c>
      <c r="LT285" s="56" t="e">
        <f t="shared" si="371"/>
        <v>#N/A</v>
      </c>
      <c r="LU285" s="56">
        <f t="shared" si="371"/>
        <v>40</v>
      </c>
      <c r="LV285" s="56" t="e">
        <f t="shared" si="371"/>
        <v>#N/A</v>
      </c>
      <c r="LW285" s="56" t="e">
        <f t="shared" si="371"/>
        <v>#N/A</v>
      </c>
      <c r="LX285" s="56" t="e">
        <f t="shared" si="371"/>
        <v>#N/A</v>
      </c>
      <c r="LY285" s="56" t="e">
        <f t="shared" si="371"/>
        <v>#N/A</v>
      </c>
      <c r="LZ285" s="56">
        <f t="shared" si="371"/>
        <v>40</v>
      </c>
      <c r="MB285" s="57">
        <f t="shared" ref="MB285:NT285" si="372">IF(ISNUMBER(KH285),KH285,"")</f>
        <v>0</v>
      </c>
      <c r="MC285" s="57" t="str">
        <f t="shared" si="372"/>
        <v/>
      </c>
      <c r="MD285" s="57" t="str">
        <f t="shared" si="372"/>
        <v/>
      </c>
      <c r="ME285" s="57" t="str">
        <f t="shared" si="372"/>
        <v/>
      </c>
      <c r="MF285" s="57" t="str">
        <f t="shared" si="372"/>
        <v/>
      </c>
      <c r="MG285" s="57" t="str">
        <f t="shared" si="372"/>
        <v/>
      </c>
      <c r="MH285" s="57" t="str">
        <f t="shared" si="372"/>
        <v/>
      </c>
      <c r="MI285" s="57" t="str">
        <f t="shared" si="372"/>
        <v/>
      </c>
      <c r="MJ285" s="57" t="str">
        <f t="shared" si="372"/>
        <v/>
      </c>
      <c r="MK285" s="57" t="str">
        <f t="shared" si="372"/>
        <v/>
      </c>
      <c r="ML285" s="57">
        <f t="shared" si="372"/>
        <v>2480</v>
      </c>
      <c r="MM285" s="57" t="str">
        <f t="shared" si="372"/>
        <v/>
      </c>
      <c r="MN285" s="57" t="str">
        <f t="shared" si="372"/>
        <v/>
      </c>
      <c r="MO285" s="57" t="str">
        <f t="shared" si="372"/>
        <v/>
      </c>
      <c r="MP285" s="57" t="str">
        <f t="shared" si="372"/>
        <v/>
      </c>
      <c r="MQ285" s="57" t="str">
        <f t="shared" si="372"/>
        <v/>
      </c>
      <c r="MR285" s="57" t="str">
        <f t="shared" si="372"/>
        <v/>
      </c>
      <c r="MS285" s="57" t="str">
        <f t="shared" si="372"/>
        <v/>
      </c>
      <c r="MT285" s="57" t="str">
        <f t="shared" si="372"/>
        <v/>
      </c>
      <c r="MU285" s="57" t="str">
        <f t="shared" si="372"/>
        <v/>
      </c>
      <c r="MV285" s="57" t="str">
        <f t="shared" si="372"/>
        <v/>
      </c>
      <c r="MW285" s="57" t="str">
        <f t="shared" si="372"/>
        <v/>
      </c>
      <c r="MX285" s="57" t="str">
        <f t="shared" si="372"/>
        <v/>
      </c>
      <c r="MY285" s="57" t="str">
        <f t="shared" si="372"/>
        <v/>
      </c>
      <c r="MZ285" s="57">
        <f t="shared" si="372"/>
        <v>40</v>
      </c>
      <c r="NA285" s="57" t="str">
        <f t="shared" si="372"/>
        <v/>
      </c>
      <c r="NB285" s="57" t="str">
        <f t="shared" si="372"/>
        <v/>
      </c>
      <c r="NC285" s="57" t="str">
        <f t="shared" si="372"/>
        <v/>
      </c>
      <c r="ND285" s="57" t="str">
        <f t="shared" si="372"/>
        <v/>
      </c>
      <c r="NE285" s="57" t="str">
        <f t="shared" si="372"/>
        <v/>
      </c>
      <c r="NF285" s="57" t="str">
        <f t="shared" si="372"/>
        <v/>
      </c>
      <c r="NG285" s="57">
        <f t="shared" si="372"/>
        <v>40</v>
      </c>
      <c r="NH285" s="57" t="str">
        <f t="shared" si="372"/>
        <v/>
      </c>
      <c r="NI285" s="57" t="str">
        <f t="shared" si="372"/>
        <v/>
      </c>
      <c r="NJ285" s="57">
        <f t="shared" si="372"/>
        <v>40</v>
      </c>
      <c r="NK285" s="57" t="str">
        <f t="shared" si="372"/>
        <v/>
      </c>
      <c r="NL285" s="57" t="str">
        <f t="shared" si="372"/>
        <v/>
      </c>
      <c r="NM285" s="57" t="str">
        <f t="shared" si="372"/>
        <v/>
      </c>
      <c r="NN285" s="57" t="str">
        <f t="shared" si="372"/>
        <v/>
      </c>
      <c r="NO285" s="57">
        <f t="shared" si="372"/>
        <v>40</v>
      </c>
      <c r="NP285" s="57" t="str">
        <f t="shared" si="372"/>
        <v/>
      </c>
      <c r="NQ285" s="57" t="str">
        <f t="shared" si="372"/>
        <v/>
      </c>
      <c r="NR285" s="57" t="str">
        <f t="shared" si="372"/>
        <v/>
      </c>
      <c r="NS285" s="57" t="str">
        <f t="shared" si="372"/>
        <v/>
      </c>
      <c r="NT285" s="57">
        <f t="shared" si="372"/>
        <v>40</v>
      </c>
      <c r="NU285" s="57" t="str">
        <f>IF(ISNUMBER(#REF!),#REF!,"")</f>
        <v/>
      </c>
      <c r="NV285" s="57" t="str">
        <f>IF(ISNUMBER(#REF!),#REF!,"")</f>
        <v/>
      </c>
      <c r="NX285" s="57">
        <f>SUM($MB285:MC285)</f>
        <v>0</v>
      </c>
      <c r="NY285" s="57">
        <f>SUM($MB285:MD285)</f>
        <v>0</v>
      </c>
      <c r="NZ285" s="57">
        <f>SUM($MB285:ME285)</f>
        <v>0</v>
      </c>
      <c r="OA285" s="57">
        <f>SUM($MB285:MF285)</f>
        <v>0</v>
      </c>
      <c r="OB285" s="57">
        <f>SUM($MB285:MG285)</f>
        <v>0</v>
      </c>
      <c r="OC285" s="57">
        <f>SUM($MB285:MH285)</f>
        <v>0</v>
      </c>
      <c r="OD285" s="57">
        <f>SUM($MB285:MI285)</f>
        <v>0</v>
      </c>
      <c r="OE285" s="57">
        <f>SUM($MB285:MJ285)</f>
        <v>0</v>
      </c>
      <c r="OF285" s="57">
        <f>SUM($MB285:MK285)</f>
        <v>0</v>
      </c>
      <c r="OG285" s="57">
        <f>SUM($MB285:ML285)</f>
        <v>2480</v>
      </c>
      <c r="OH285" s="57">
        <f>SUM($MB285:MM285)</f>
        <v>2480</v>
      </c>
      <c r="OI285" s="57">
        <f>SUM($MB285:MN285)</f>
        <v>2480</v>
      </c>
      <c r="OJ285" s="57">
        <f>SUM($MB285:MO285)</f>
        <v>2480</v>
      </c>
      <c r="OK285" s="57">
        <f>SUM($MB285:MP285)</f>
        <v>2480</v>
      </c>
      <c r="OL285" s="57">
        <f>SUM($MB285:MQ285)</f>
        <v>2480</v>
      </c>
      <c r="OM285" s="57">
        <f>SUM($MB285:MR285)</f>
        <v>2480</v>
      </c>
      <c r="ON285" s="57">
        <f>SUM($MB285:MS285)</f>
        <v>2480</v>
      </c>
      <c r="OO285" s="57">
        <f>SUM($MB285:MT285)</f>
        <v>2480</v>
      </c>
      <c r="OP285" s="57">
        <f>SUM($MB285:MU285)</f>
        <v>2480</v>
      </c>
      <c r="OQ285" s="57">
        <f>SUM($MB285:MV285)</f>
        <v>2480</v>
      </c>
      <c r="OR285" s="57">
        <f>SUM($MB285:MW285)</f>
        <v>2480</v>
      </c>
      <c r="OS285" s="57">
        <f>SUM($MB285:MX285)</f>
        <v>2480</v>
      </c>
      <c r="OT285" s="57">
        <f>SUM($MB285:MY285)</f>
        <v>2480</v>
      </c>
      <c r="OU285" s="57">
        <f>SUM($MB285:MZ285)</f>
        <v>2520</v>
      </c>
      <c r="OV285" s="57">
        <f>SUM($MB285:NA285)</f>
        <v>2520</v>
      </c>
      <c r="OW285" s="57">
        <f>SUM($MB285:NB285)</f>
        <v>2520</v>
      </c>
      <c r="OX285" s="57">
        <f>SUM($MB285:NC285)</f>
        <v>2520</v>
      </c>
      <c r="OY285" s="57">
        <f>SUM($MB285:ND285)</f>
        <v>2520</v>
      </c>
      <c r="OZ285" s="57">
        <f>SUM($MB285:NE285)</f>
        <v>2520</v>
      </c>
      <c r="PA285" s="57">
        <f>SUM($MB285:NF285)</f>
        <v>2520</v>
      </c>
      <c r="PB285" s="57">
        <f>SUM($MB285:NG285)</f>
        <v>2560</v>
      </c>
      <c r="PC285" s="57">
        <f>SUM($MB285:NH285)</f>
        <v>2560</v>
      </c>
      <c r="PD285" s="57">
        <f>SUM($MB285:NI285)</f>
        <v>2560</v>
      </c>
      <c r="PE285" s="57">
        <f>SUM($MB285:NJ285)</f>
        <v>2600</v>
      </c>
      <c r="PF285" s="57">
        <f>SUM($MB285:NK285)</f>
        <v>2600</v>
      </c>
      <c r="PG285" s="57">
        <f>SUM($MB285:NL285)</f>
        <v>2600</v>
      </c>
      <c r="PH285" s="57">
        <f>SUM($MB285:NM285)</f>
        <v>2600</v>
      </c>
      <c r="PI285" s="57">
        <f>SUM($MB285:NN285)</f>
        <v>2600</v>
      </c>
      <c r="PJ285" s="57">
        <f>SUM($MB285:NO285)</f>
        <v>2640</v>
      </c>
      <c r="PK285" s="57">
        <f>SUM($MB285:NP285)</f>
        <v>2640</v>
      </c>
      <c r="PL285" s="57">
        <f>SUM($MB285:NQ285)</f>
        <v>2640</v>
      </c>
      <c r="PM285" s="57">
        <f>SUM($MB285:NR285)</f>
        <v>2640</v>
      </c>
      <c r="PN285" s="57">
        <f>SUM($MB285:NS285)</f>
        <v>2640</v>
      </c>
      <c r="PO285" s="57">
        <f>SUM($MB285:NT285)</f>
        <v>2680</v>
      </c>
      <c r="PP285" s="57">
        <f>SUM($MB285:NU285)</f>
        <v>2680</v>
      </c>
      <c r="PQ285" s="57">
        <f>SUM($MB285:NV285)</f>
        <v>2680</v>
      </c>
      <c r="PR285" s="57">
        <f>SUM($MB285:NV285)</f>
        <v>2680</v>
      </c>
    </row>
    <row r="286" spans="1:434" ht="17" thickBot="1">
      <c r="A286" s="319"/>
      <c r="B286" s="321"/>
      <c r="C286" s="307"/>
      <c r="D286" s="307"/>
      <c r="E286" s="58" t="s">
        <v>66</v>
      </c>
      <c r="F286" s="310"/>
      <c r="G286" s="99"/>
      <c r="H286" s="99"/>
      <c r="I286" s="59">
        <v>0</v>
      </c>
      <c r="J286" s="60"/>
      <c r="K286" s="61"/>
      <c r="L286" s="60"/>
      <c r="M286" s="61"/>
      <c r="N286" s="60"/>
      <c r="O286" s="61"/>
      <c r="P286" s="61"/>
      <c r="Q286" s="61"/>
      <c r="R286" s="61"/>
      <c r="S286" s="60">
        <v>1.1000000000000001</v>
      </c>
      <c r="T286" s="60"/>
      <c r="U286" s="60"/>
      <c r="V286" s="61"/>
      <c r="W286" s="61"/>
      <c r="X286" s="61"/>
      <c r="Y286" s="60"/>
      <c r="Z286" s="60"/>
      <c r="AA286" s="61"/>
      <c r="AB286" s="60"/>
      <c r="AC286" s="61"/>
      <c r="AD286" s="60"/>
      <c r="AE286" s="60"/>
      <c r="AF286" s="61"/>
      <c r="AG286" s="60">
        <v>1.1000000000000001</v>
      </c>
      <c r="AH286" s="61"/>
      <c r="AI286" s="61"/>
      <c r="AJ286" s="60"/>
      <c r="AK286" s="62"/>
      <c r="AL286" s="62"/>
      <c r="AM286" s="62"/>
      <c r="AN286" s="63">
        <v>1.2</v>
      </c>
      <c r="AO286" s="62"/>
      <c r="AP286" s="62"/>
      <c r="AQ286" s="63">
        <v>0.8</v>
      </c>
      <c r="AR286" s="62"/>
      <c r="AS286" s="62"/>
      <c r="AT286" s="62"/>
      <c r="AU286" s="62"/>
      <c r="AV286" s="63">
        <v>2.8</v>
      </c>
      <c r="AW286" s="62"/>
      <c r="AX286" s="62"/>
      <c r="AY286" s="63"/>
      <c r="AZ286" s="63"/>
      <c r="BA286" s="64">
        <v>1.1000000000000001</v>
      </c>
      <c r="BC286" s="319"/>
      <c r="BD286">
        <v>0</v>
      </c>
      <c r="BE286" s="65" t="e">
        <f t="shared" ref="BE286:BT289" si="373">IF(G286="",NA(),G286)</f>
        <v>#N/A</v>
      </c>
      <c r="BF286" s="65" t="e">
        <f t="shared" si="373"/>
        <v>#N/A</v>
      </c>
      <c r="BG286" s="65">
        <f t="shared" si="373"/>
        <v>0</v>
      </c>
      <c r="BH286" s="66" t="e">
        <f t="shared" si="373"/>
        <v>#N/A</v>
      </c>
      <c r="BI286" s="66" t="e">
        <f t="shared" si="373"/>
        <v>#N/A</v>
      </c>
      <c r="BJ286" s="66" t="e">
        <f t="shared" si="373"/>
        <v>#N/A</v>
      </c>
      <c r="BK286" s="66" t="e">
        <f t="shared" si="373"/>
        <v>#N/A</v>
      </c>
      <c r="BL286" s="66" t="e">
        <f t="shared" si="373"/>
        <v>#N/A</v>
      </c>
      <c r="BM286" s="66" t="e">
        <f t="shared" si="373"/>
        <v>#N/A</v>
      </c>
      <c r="BN286" s="66" t="e">
        <f t="shared" si="373"/>
        <v>#N/A</v>
      </c>
      <c r="BO286" s="66" t="e">
        <f t="shared" si="373"/>
        <v>#N/A</v>
      </c>
      <c r="BP286" s="66" t="e">
        <f t="shared" si="373"/>
        <v>#N/A</v>
      </c>
      <c r="BQ286" s="66">
        <f t="shared" si="373"/>
        <v>1.1000000000000001</v>
      </c>
      <c r="BR286" s="66" t="e">
        <f t="shared" si="373"/>
        <v>#N/A</v>
      </c>
      <c r="BS286" s="66" t="e">
        <f t="shared" si="373"/>
        <v>#N/A</v>
      </c>
      <c r="BT286" s="66" t="e">
        <f t="shared" si="373"/>
        <v>#N/A</v>
      </c>
      <c r="BU286" s="66" t="e">
        <f t="shared" ref="BU286:CJ289" si="374">IF(W286="",NA(),W286)</f>
        <v>#N/A</v>
      </c>
      <c r="BV286" s="66" t="e">
        <f t="shared" si="374"/>
        <v>#N/A</v>
      </c>
      <c r="BW286" s="66" t="e">
        <f t="shared" si="374"/>
        <v>#N/A</v>
      </c>
      <c r="BX286" s="66" t="e">
        <f t="shared" si="374"/>
        <v>#N/A</v>
      </c>
      <c r="BY286" s="66" t="e">
        <f t="shared" si="374"/>
        <v>#N/A</v>
      </c>
      <c r="BZ286" s="66" t="e">
        <f t="shared" si="374"/>
        <v>#N/A</v>
      </c>
      <c r="CA286" s="66" t="e">
        <f t="shared" si="374"/>
        <v>#N/A</v>
      </c>
      <c r="CB286" s="66" t="e">
        <f t="shared" si="374"/>
        <v>#N/A</v>
      </c>
      <c r="CC286" s="66" t="e">
        <f t="shared" si="374"/>
        <v>#N/A</v>
      </c>
      <c r="CD286" s="66" t="e">
        <f t="shared" si="374"/>
        <v>#N/A</v>
      </c>
      <c r="CE286" s="66">
        <f t="shared" si="374"/>
        <v>1.1000000000000001</v>
      </c>
      <c r="CF286" s="66" t="e">
        <f t="shared" si="374"/>
        <v>#N/A</v>
      </c>
      <c r="CG286" s="66" t="e">
        <f t="shared" si="374"/>
        <v>#N/A</v>
      </c>
      <c r="CH286" s="66" t="e">
        <f t="shared" si="374"/>
        <v>#N/A</v>
      </c>
      <c r="CI286" s="66" t="e">
        <f t="shared" si="374"/>
        <v>#N/A</v>
      </c>
      <c r="CJ286" s="66" t="e">
        <f t="shared" si="374"/>
        <v>#N/A</v>
      </c>
      <c r="CK286" s="66" t="e">
        <f t="shared" ref="CK286:CY289" si="375">IF(AM286="",NA(),AM286)</f>
        <v>#N/A</v>
      </c>
      <c r="CL286" s="66">
        <f t="shared" si="375"/>
        <v>1.2</v>
      </c>
      <c r="CM286" s="66" t="e">
        <f t="shared" si="375"/>
        <v>#N/A</v>
      </c>
      <c r="CN286" s="66" t="e">
        <f t="shared" si="375"/>
        <v>#N/A</v>
      </c>
      <c r="CO286" s="66">
        <f t="shared" si="375"/>
        <v>0.8</v>
      </c>
      <c r="CP286" s="66" t="e">
        <f t="shared" si="375"/>
        <v>#N/A</v>
      </c>
      <c r="CQ286" s="66" t="e">
        <f t="shared" si="375"/>
        <v>#N/A</v>
      </c>
      <c r="CR286" s="66" t="e">
        <f t="shared" si="375"/>
        <v>#N/A</v>
      </c>
      <c r="CS286" s="66" t="e">
        <f t="shared" si="375"/>
        <v>#N/A</v>
      </c>
      <c r="CT286" s="66">
        <f t="shared" si="375"/>
        <v>2.8</v>
      </c>
      <c r="CU286" s="66" t="e">
        <f t="shared" si="375"/>
        <v>#N/A</v>
      </c>
      <c r="CV286" s="66" t="e">
        <f t="shared" si="375"/>
        <v>#N/A</v>
      </c>
      <c r="CW286" s="66" t="e">
        <f t="shared" si="375"/>
        <v>#N/A</v>
      </c>
      <c r="CX286" s="66" t="e">
        <f t="shared" si="375"/>
        <v>#N/A</v>
      </c>
      <c r="CY286" s="66">
        <f t="shared" si="375"/>
        <v>1.1000000000000001</v>
      </c>
      <c r="CZ286" s="66" t="e">
        <f>IF(#REF!="",NA(),#REF!)</f>
        <v>#REF!</v>
      </c>
      <c r="DA286" s="66" t="e">
        <f>IF(#REF!="",NA(),#REF!)</f>
        <v>#REF!</v>
      </c>
      <c r="DB286" s="66" t="e">
        <f>IF(#REF!="",NA(),#REF!)</f>
        <v>#REF!</v>
      </c>
      <c r="DC286" s="66" t="e">
        <f>IF(#REF!="",NA(),#REF!)</f>
        <v>#REF!</v>
      </c>
      <c r="DD286" s="66" t="e">
        <f>IF(#REF!="",NA(),#REF!)</f>
        <v>#REF!</v>
      </c>
      <c r="DE286" s="66" t="e">
        <f>IF(#REF!="",NA(),#REF!)</f>
        <v>#REF!</v>
      </c>
      <c r="DF286" s="66" t="e">
        <f>IF(#REF!="",NA(),#REF!)</f>
        <v>#REF!</v>
      </c>
      <c r="DG286" s="66" t="e">
        <f>IF(#REF!="",NA(),#REF!)</f>
        <v>#REF!</v>
      </c>
      <c r="DH286" s="66" t="e">
        <f>IF(#REF!="",NA(),#REF!)</f>
        <v>#REF!</v>
      </c>
      <c r="DI286" s="66" t="e">
        <f>IF(#REF!="",NA(),#REF!)</f>
        <v>#REF!</v>
      </c>
      <c r="DJ286" s="66" t="e">
        <f>IF(#REF!="",NA(),#REF!)</f>
        <v>#REF!</v>
      </c>
      <c r="DK286" s="66" t="e">
        <f>IF(#REF!="",NA(),#REF!)</f>
        <v>#REF!</v>
      </c>
      <c r="DL286" s="66" t="e">
        <f>IF(#REF!="",NA(),#REF!)</f>
        <v>#REF!</v>
      </c>
      <c r="DM286" s="66" t="e">
        <f>IF(#REF!="",NA(),#REF!)</f>
        <v>#REF!</v>
      </c>
      <c r="DN286" s="66" t="e">
        <f>IF(#REF!="",NA(),#REF!)</f>
        <v>#REF!</v>
      </c>
      <c r="DO286" s="66" t="e">
        <f>IF(#REF!="",NA(),#REF!)</f>
        <v>#REF!</v>
      </c>
      <c r="DP286" s="66" t="e">
        <f>IF(#REF!="",NA(),#REF!)</f>
        <v>#REF!</v>
      </c>
      <c r="DQ286" s="66" t="e">
        <f>IF(#REF!="",NA(),#REF!)</f>
        <v>#REF!</v>
      </c>
      <c r="DR286" s="66" t="e">
        <f>IF(#REF!="",NA(),#REF!)</f>
        <v>#REF!</v>
      </c>
      <c r="DS286" s="66" t="e">
        <f>IF(#REF!="",NA(),#REF!)</f>
        <v>#REF!</v>
      </c>
      <c r="DT286" s="66" t="e">
        <f>IF(#REF!="",NA(),#REF!)</f>
        <v>#REF!</v>
      </c>
      <c r="DU286" s="66" t="e">
        <f>IF(#REF!="",NA(),#REF!)</f>
        <v>#REF!</v>
      </c>
      <c r="DV286" s="66" t="e">
        <f>IF(#REF!="",NA(),#REF!)</f>
        <v>#REF!</v>
      </c>
      <c r="DW286" s="66" t="e">
        <f>IF(#REF!="",NA(),#REF!)</f>
        <v>#REF!</v>
      </c>
      <c r="DX286" s="67" t="e">
        <f>IF(#REF!="",NA(),#REF!)</f>
        <v>#REF!</v>
      </c>
      <c r="DY286" s="304"/>
      <c r="DZ286" s="307"/>
      <c r="EA286" s="68">
        <f>MAX(I286:BA286)</f>
        <v>2.8</v>
      </c>
      <c r="EB286" s="58" t="s">
        <v>67</v>
      </c>
      <c r="EC286" s="310"/>
      <c r="ED286" s="312"/>
      <c r="EE286" s="313"/>
      <c r="EF286" s="313"/>
      <c r="EG286" s="313"/>
      <c r="EH286" s="313"/>
      <c r="EI286" s="313"/>
      <c r="EJ286" s="53" t="str">
        <f t="shared" si="324"/>
        <v/>
      </c>
      <c r="EK286" s="53" t="str">
        <f t="shared" si="324"/>
        <v/>
      </c>
      <c r="EL286" s="70">
        <f t="shared" si="324"/>
        <v>0</v>
      </c>
      <c r="EM286" t="str">
        <f t="shared" si="324"/>
        <v/>
      </c>
      <c r="EN286" t="str">
        <f t="shared" si="324"/>
        <v/>
      </c>
      <c r="EO286" t="str">
        <f t="shared" ref="EO286:EV297" si="376">IF(ISNUMBER(BJ286),BJ286,"")</f>
        <v/>
      </c>
      <c r="EP286" t="str">
        <f t="shared" si="376"/>
        <v/>
      </c>
      <c r="EQ286" t="str">
        <f t="shared" si="376"/>
        <v/>
      </c>
      <c r="ER286" t="str">
        <f t="shared" si="376"/>
        <v/>
      </c>
      <c r="ES286" t="str">
        <f t="shared" si="376"/>
        <v/>
      </c>
      <c r="ET286" t="str">
        <f t="shared" si="347"/>
        <v/>
      </c>
      <c r="EU286" t="str">
        <f t="shared" si="347"/>
        <v/>
      </c>
      <c r="EV286">
        <f t="shared" si="347"/>
        <v>1.1000000000000001</v>
      </c>
      <c r="EW286" t="str">
        <f t="shared" si="347"/>
        <v/>
      </c>
      <c r="EX286" t="str">
        <f t="shared" si="347"/>
        <v/>
      </c>
      <c r="EY286" t="str">
        <f t="shared" si="347"/>
        <v/>
      </c>
      <c r="EZ286" t="str">
        <f t="shared" si="347"/>
        <v/>
      </c>
      <c r="FA286" t="str">
        <f t="shared" si="347"/>
        <v/>
      </c>
      <c r="FB286" t="str">
        <f t="shared" si="347"/>
        <v/>
      </c>
      <c r="FC286" t="str">
        <f t="shared" si="347"/>
        <v/>
      </c>
      <c r="FD286" t="str">
        <f t="shared" si="326"/>
        <v/>
      </c>
      <c r="FE286" t="str">
        <f t="shared" si="326"/>
        <v/>
      </c>
      <c r="FF286" t="str">
        <f t="shared" si="326"/>
        <v/>
      </c>
      <c r="FG286" t="str">
        <f t="shared" si="326"/>
        <v/>
      </c>
      <c r="FH286" t="str">
        <f t="shared" si="326"/>
        <v/>
      </c>
      <c r="FI286" t="str">
        <f t="shared" si="326"/>
        <v/>
      </c>
      <c r="FJ286">
        <f t="shared" si="326"/>
        <v>1.1000000000000001</v>
      </c>
      <c r="FK286" t="str">
        <f t="shared" si="326"/>
        <v/>
      </c>
      <c r="FL286" t="str">
        <f t="shared" si="326"/>
        <v/>
      </c>
      <c r="FM286" t="str">
        <f t="shared" si="326"/>
        <v/>
      </c>
      <c r="FN286" t="str">
        <f t="shared" si="326"/>
        <v/>
      </c>
      <c r="FO286" t="str">
        <f t="shared" si="326"/>
        <v/>
      </c>
      <c r="FP286" t="str">
        <f t="shared" si="326"/>
        <v/>
      </c>
      <c r="FQ286">
        <f t="shared" si="326"/>
        <v>1.2</v>
      </c>
      <c r="FR286" t="str">
        <f t="shared" si="326"/>
        <v/>
      </c>
      <c r="FS286" t="str">
        <f t="shared" si="326"/>
        <v/>
      </c>
      <c r="FT286">
        <f t="shared" si="361"/>
        <v>0.8</v>
      </c>
      <c r="FU286" t="str">
        <f t="shared" si="361"/>
        <v/>
      </c>
      <c r="FV286" t="str">
        <f t="shared" si="360"/>
        <v/>
      </c>
      <c r="FW286" t="str">
        <f t="shared" si="337"/>
        <v/>
      </c>
      <c r="FX286" t="str">
        <f t="shared" si="337"/>
        <v/>
      </c>
      <c r="FY286">
        <f t="shared" si="337"/>
        <v>2.8</v>
      </c>
      <c r="FZ286" t="str">
        <f t="shared" si="337"/>
        <v/>
      </c>
      <c r="GA286" t="str">
        <f t="shared" si="337"/>
        <v/>
      </c>
      <c r="GB286" t="str">
        <f t="shared" si="335"/>
        <v/>
      </c>
      <c r="GC286" t="str">
        <f t="shared" si="335"/>
        <v/>
      </c>
      <c r="GD286">
        <f t="shared" si="335"/>
        <v>1.1000000000000001</v>
      </c>
      <c r="GE286" t="str">
        <f t="shared" si="325"/>
        <v/>
      </c>
      <c r="GF286" t="str">
        <f t="shared" si="325"/>
        <v/>
      </c>
      <c r="GG286" t="str">
        <f t="shared" si="325"/>
        <v/>
      </c>
      <c r="GH286" t="str">
        <f t="shared" si="325"/>
        <v/>
      </c>
      <c r="GI286" t="str">
        <f t="shared" si="338"/>
        <v/>
      </c>
      <c r="GJ286" t="str">
        <f t="shared" si="338"/>
        <v/>
      </c>
      <c r="GK286" t="str">
        <f t="shared" si="338"/>
        <v/>
      </c>
      <c r="GL286" t="str">
        <f t="shared" si="338"/>
        <v/>
      </c>
      <c r="GM286" t="str">
        <f t="shared" si="338"/>
        <v/>
      </c>
      <c r="GN286" t="str">
        <f t="shared" si="338"/>
        <v/>
      </c>
      <c r="GO286" t="str">
        <f t="shared" si="338"/>
        <v/>
      </c>
      <c r="GP286" t="str">
        <f t="shared" si="338"/>
        <v/>
      </c>
      <c r="GQ286" t="str">
        <f t="shared" si="338"/>
        <v/>
      </c>
      <c r="GR286" t="str">
        <f t="shared" si="338"/>
        <v/>
      </c>
      <c r="GS286" t="str">
        <f t="shared" si="333"/>
        <v/>
      </c>
      <c r="GT286" t="str">
        <f t="shared" si="333"/>
        <v/>
      </c>
      <c r="GU286" t="str">
        <f t="shared" si="333"/>
        <v/>
      </c>
      <c r="GV286" t="str">
        <f t="shared" si="333"/>
        <v/>
      </c>
      <c r="GW286" t="str">
        <f t="shared" si="333"/>
        <v/>
      </c>
      <c r="GX286" t="str">
        <f t="shared" si="333"/>
        <v/>
      </c>
      <c r="GY286" t="str">
        <f t="shared" si="334"/>
        <v/>
      </c>
      <c r="GZ286" t="str">
        <f t="shared" si="334"/>
        <v/>
      </c>
      <c r="HA286" t="str">
        <f t="shared" si="334"/>
        <v/>
      </c>
      <c r="HB286" t="str">
        <f t="shared" si="334"/>
        <v/>
      </c>
      <c r="HC286" s="71" t="str">
        <f t="shared" si="334"/>
        <v/>
      </c>
      <c r="HD286" s="313"/>
      <c r="HE286" s="313"/>
      <c r="HF286" s="313"/>
      <c r="HG286" s="313"/>
      <c r="HH286" s="313"/>
      <c r="HI286" s="316"/>
      <c r="HM286" s="70"/>
      <c r="KC286" s="71"/>
      <c r="KE286" s="318"/>
      <c r="KF286" s="72"/>
      <c r="KG286" s="72"/>
      <c r="KH286" s="73"/>
      <c r="KI286" s="74"/>
      <c r="KJ286" s="74"/>
      <c r="KK286" s="74"/>
      <c r="KL286" s="74"/>
      <c r="KM286" s="74"/>
      <c r="KN286" s="74"/>
      <c r="KO286" s="74"/>
      <c r="KP286" s="74"/>
      <c r="KQ286" s="74"/>
      <c r="KR286" s="74"/>
      <c r="KS286" s="74"/>
      <c r="KT286" s="74"/>
      <c r="KU286" s="74"/>
      <c r="KV286" s="74"/>
      <c r="KW286" s="74"/>
      <c r="KX286" s="74"/>
      <c r="KY286" s="74"/>
      <c r="KZ286" s="74"/>
      <c r="LA286" s="74"/>
      <c r="LB286" s="74"/>
      <c r="LC286" s="74"/>
      <c r="LD286" s="74"/>
      <c r="LE286" s="74"/>
      <c r="LF286" s="74"/>
      <c r="LG286" s="74"/>
      <c r="LH286" s="74"/>
      <c r="LI286" s="74"/>
      <c r="LJ286" s="74"/>
      <c r="LK286" s="74"/>
      <c r="LL286" s="74"/>
      <c r="LM286" s="74"/>
      <c r="LN286" s="74"/>
      <c r="LO286" s="74"/>
      <c r="LP286" s="74"/>
      <c r="LQ286" s="74"/>
      <c r="LR286" s="74"/>
      <c r="LS286" s="74"/>
      <c r="LT286" s="74"/>
      <c r="LU286" s="74"/>
      <c r="LV286" s="74"/>
      <c r="LW286" s="74"/>
      <c r="LX286" s="74"/>
      <c r="LY286" s="74"/>
      <c r="LZ286" s="74"/>
    </row>
    <row r="287" spans="1:434" ht="17" thickBot="1">
      <c r="A287" s="319"/>
      <c r="B287" s="321"/>
      <c r="C287" s="307"/>
      <c r="D287" s="307"/>
      <c r="E287" s="58" t="s">
        <v>68</v>
      </c>
      <c r="F287" s="310"/>
      <c r="G287" s="99"/>
      <c r="H287" s="99"/>
      <c r="I287" s="59"/>
      <c r="J287" s="60"/>
      <c r="K287" s="61"/>
      <c r="L287" s="60"/>
      <c r="M287" s="61"/>
      <c r="N287" s="60"/>
      <c r="O287" s="61"/>
      <c r="P287" s="61"/>
      <c r="Q287" s="61"/>
      <c r="R287" s="61"/>
      <c r="S287" s="60">
        <v>11.5</v>
      </c>
      <c r="T287" s="60"/>
      <c r="U287" s="60"/>
      <c r="V287" s="61"/>
      <c r="W287" s="61"/>
      <c r="X287" s="61"/>
      <c r="Y287" s="60"/>
      <c r="Z287" s="60"/>
      <c r="AA287" s="61"/>
      <c r="AB287" s="60"/>
      <c r="AC287" s="61"/>
      <c r="AD287" s="60"/>
      <c r="AE287" s="60"/>
      <c r="AF287" s="61"/>
      <c r="AG287" s="60">
        <v>12.8</v>
      </c>
      <c r="AH287" s="61"/>
      <c r="AI287" s="61"/>
      <c r="AJ287" s="60"/>
      <c r="AK287" s="62"/>
      <c r="AL287" s="62"/>
      <c r="AM287" s="62"/>
      <c r="AN287" s="63">
        <v>12.7</v>
      </c>
      <c r="AO287" s="62"/>
      <c r="AP287" s="62"/>
      <c r="AQ287" s="63">
        <v>4.7</v>
      </c>
      <c r="AR287" s="62"/>
      <c r="AS287" s="62"/>
      <c r="AT287" s="62"/>
      <c r="AU287" s="62"/>
      <c r="AV287" s="63">
        <v>6.9</v>
      </c>
      <c r="AW287" s="62"/>
      <c r="AX287" s="62"/>
      <c r="AY287" s="63"/>
      <c r="AZ287" s="63"/>
      <c r="BA287" s="64">
        <v>5</v>
      </c>
      <c r="BC287" s="319"/>
      <c r="BD287">
        <v>0</v>
      </c>
      <c r="BE287" s="65" t="e">
        <f t="shared" si="373"/>
        <v>#N/A</v>
      </c>
      <c r="BF287" s="65" t="e">
        <f t="shared" si="373"/>
        <v>#N/A</v>
      </c>
      <c r="BG287" s="65" t="e">
        <f t="shared" si="373"/>
        <v>#N/A</v>
      </c>
      <c r="BH287" s="66" t="e">
        <f t="shared" si="373"/>
        <v>#N/A</v>
      </c>
      <c r="BI287" s="66" t="e">
        <f t="shared" si="373"/>
        <v>#N/A</v>
      </c>
      <c r="BJ287" s="66" t="e">
        <f t="shared" si="373"/>
        <v>#N/A</v>
      </c>
      <c r="BK287" s="66" t="e">
        <f t="shared" si="373"/>
        <v>#N/A</v>
      </c>
      <c r="BL287" s="66" t="e">
        <f t="shared" si="373"/>
        <v>#N/A</v>
      </c>
      <c r="BM287" s="66" t="e">
        <f t="shared" si="373"/>
        <v>#N/A</v>
      </c>
      <c r="BN287" s="66" t="e">
        <f t="shared" si="373"/>
        <v>#N/A</v>
      </c>
      <c r="BO287" s="66" t="e">
        <f t="shared" si="373"/>
        <v>#N/A</v>
      </c>
      <c r="BP287" s="66" t="e">
        <f t="shared" si="373"/>
        <v>#N/A</v>
      </c>
      <c r="BQ287" s="66">
        <f t="shared" si="373"/>
        <v>11.5</v>
      </c>
      <c r="BR287" s="66" t="e">
        <f t="shared" si="373"/>
        <v>#N/A</v>
      </c>
      <c r="BS287" s="66" t="e">
        <f t="shared" si="373"/>
        <v>#N/A</v>
      </c>
      <c r="BT287" s="66" t="e">
        <f t="shared" si="373"/>
        <v>#N/A</v>
      </c>
      <c r="BU287" s="66" t="e">
        <f t="shared" si="374"/>
        <v>#N/A</v>
      </c>
      <c r="BV287" s="66" t="e">
        <f t="shared" si="374"/>
        <v>#N/A</v>
      </c>
      <c r="BW287" s="66" t="e">
        <f t="shared" si="374"/>
        <v>#N/A</v>
      </c>
      <c r="BX287" s="66" t="e">
        <f t="shared" si="374"/>
        <v>#N/A</v>
      </c>
      <c r="BY287" s="66" t="e">
        <f t="shared" si="374"/>
        <v>#N/A</v>
      </c>
      <c r="BZ287" s="66" t="e">
        <f t="shared" si="374"/>
        <v>#N/A</v>
      </c>
      <c r="CA287" s="66" t="e">
        <f t="shared" si="374"/>
        <v>#N/A</v>
      </c>
      <c r="CB287" s="66" t="e">
        <f t="shared" si="374"/>
        <v>#N/A</v>
      </c>
      <c r="CC287" s="66" t="e">
        <f t="shared" si="374"/>
        <v>#N/A</v>
      </c>
      <c r="CD287" s="66" t="e">
        <f t="shared" si="374"/>
        <v>#N/A</v>
      </c>
      <c r="CE287" s="66">
        <f t="shared" si="374"/>
        <v>12.8</v>
      </c>
      <c r="CF287" s="66" t="e">
        <f t="shared" si="374"/>
        <v>#N/A</v>
      </c>
      <c r="CG287" s="66" t="e">
        <f t="shared" si="374"/>
        <v>#N/A</v>
      </c>
      <c r="CH287" s="66" t="e">
        <f t="shared" si="374"/>
        <v>#N/A</v>
      </c>
      <c r="CI287" s="66" t="e">
        <f t="shared" si="374"/>
        <v>#N/A</v>
      </c>
      <c r="CJ287" s="66" t="e">
        <f t="shared" si="374"/>
        <v>#N/A</v>
      </c>
      <c r="CK287" s="66" t="e">
        <f t="shared" si="375"/>
        <v>#N/A</v>
      </c>
      <c r="CL287" s="66">
        <f t="shared" si="375"/>
        <v>12.7</v>
      </c>
      <c r="CM287" s="66" t="e">
        <f t="shared" si="375"/>
        <v>#N/A</v>
      </c>
      <c r="CN287" s="66" t="e">
        <f t="shared" si="375"/>
        <v>#N/A</v>
      </c>
      <c r="CO287" s="66">
        <f t="shared" si="375"/>
        <v>4.7</v>
      </c>
      <c r="CP287" s="66" t="e">
        <f t="shared" si="375"/>
        <v>#N/A</v>
      </c>
      <c r="CQ287" s="66" t="e">
        <f t="shared" si="375"/>
        <v>#N/A</v>
      </c>
      <c r="CR287" s="66" t="e">
        <f t="shared" si="375"/>
        <v>#N/A</v>
      </c>
      <c r="CS287" s="66" t="e">
        <f t="shared" si="375"/>
        <v>#N/A</v>
      </c>
      <c r="CT287" s="66">
        <f t="shared" si="375"/>
        <v>6.9</v>
      </c>
      <c r="CU287" s="66" t="e">
        <f t="shared" si="375"/>
        <v>#N/A</v>
      </c>
      <c r="CV287" s="66" t="e">
        <f t="shared" si="375"/>
        <v>#N/A</v>
      </c>
      <c r="CW287" s="66" t="e">
        <f t="shared" si="375"/>
        <v>#N/A</v>
      </c>
      <c r="CX287" s="66" t="e">
        <f t="shared" si="375"/>
        <v>#N/A</v>
      </c>
      <c r="CY287" s="66">
        <f t="shared" si="375"/>
        <v>5</v>
      </c>
      <c r="CZ287" s="66" t="e">
        <f>IF(#REF!="",NA(),#REF!)</f>
        <v>#REF!</v>
      </c>
      <c r="DA287" s="66" t="e">
        <f>IF(#REF!="",NA(),#REF!)</f>
        <v>#REF!</v>
      </c>
      <c r="DB287" s="66" t="e">
        <f>IF(#REF!="",NA(),#REF!)</f>
        <v>#REF!</v>
      </c>
      <c r="DC287" s="66" t="e">
        <f>IF(#REF!="",NA(),#REF!)</f>
        <v>#REF!</v>
      </c>
      <c r="DD287" s="66" t="e">
        <f>IF(#REF!="",NA(),#REF!)</f>
        <v>#REF!</v>
      </c>
      <c r="DE287" s="66" t="e">
        <f>IF(#REF!="",NA(),#REF!)</f>
        <v>#REF!</v>
      </c>
      <c r="DF287" s="66" t="e">
        <f>IF(#REF!="",NA(),#REF!)</f>
        <v>#REF!</v>
      </c>
      <c r="DG287" s="66" t="e">
        <f>IF(#REF!="",NA(),#REF!)</f>
        <v>#REF!</v>
      </c>
      <c r="DH287" s="66" t="e">
        <f>IF(#REF!="",NA(),#REF!)</f>
        <v>#REF!</v>
      </c>
      <c r="DI287" s="66" t="e">
        <f>IF(#REF!="",NA(),#REF!)</f>
        <v>#REF!</v>
      </c>
      <c r="DJ287" s="66" t="e">
        <f>IF(#REF!="",NA(),#REF!)</f>
        <v>#REF!</v>
      </c>
      <c r="DK287" s="66" t="e">
        <f>IF(#REF!="",NA(),#REF!)</f>
        <v>#REF!</v>
      </c>
      <c r="DL287" s="66" t="e">
        <f>IF(#REF!="",NA(),#REF!)</f>
        <v>#REF!</v>
      </c>
      <c r="DM287" s="66" t="e">
        <f>IF(#REF!="",NA(),#REF!)</f>
        <v>#REF!</v>
      </c>
      <c r="DN287" s="66" t="e">
        <f>IF(#REF!="",NA(),#REF!)</f>
        <v>#REF!</v>
      </c>
      <c r="DO287" s="66" t="e">
        <f>IF(#REF!="",NA(),#REF!)</f>
        <v>#REF!</v>
      </c>
      <c r="DP287" s="66" t="e">
        <f>IF(#REF!="",NA(),#REF!)</f>
        <v>#REF!</v>
      </c>
      <c r="DQ287" s="66" t="e">
        <f>IF(#REF!="",NA(),#REF!)</f>
        <v>#REF!</v>
      </c>
      <c r="DR287" s="66" t="e">
        <f>IF(#REF!="",NA(),#REF!)</f>
        <v>#REF!</v>
      </c>
      <c r="DS287" s="66" t="e">
        <f>IF(#REF!="",NA(),#REF!)</f>
        <v>#REF!</v>
      </c>
      <c r="DT287" s="66" t="e">
        <f>IF(#REF!="",NA(),#REF!)</f>
        <v>#REF!</v>
      </c>
      <c r="DU287" s="66" t="e">
        <f>IF(#REF!="",NA(),#REF!)</f>
        <v>#REF!</v>
      </c>
      <c r="DV287" s="66" t="e">
        <f>IF(#REF!="",NA(),#REF!)</f>
        <v>#REF!</v>
      </c>
      <c r="DW287" s="66" t="e">
        <f>IF(#REF!="",NA(),#REF!)</f>
        <v>#REF!</v>
      </c>
      <c r="DX287" s="67" t="e">
        <f>IF(#REF!="",NA(),#REF!)</f>
        <v>#REF!</v>
      </c>
      <c r="DY287" s="304"/>
      <c r="DZ287" s="307"/>
      <c r="EA287" s="68"/>
      <c r="EB287" s="58" t="s">
        <v>69</v>
      </c>
      <c r="EC287" s="310"/>
      <c r="ED287" s="312"/>
      <c r="EE287" s="313"/>
      <c r="EF287" s="313"/>
      <c r="EG287" s="313"/>
      <c r="EH287" s="313"/>
      <c r="EI287" s="313"/>
      <c r="EJ287" s="53" t="str">
        <f t="shared" ref="EJ287:EY299" si="377">IF(ISNUMBER(BE287),BE287,"")</f>
        <v/>
      </c>
      <c r="EK287" s="53" t="str">
        <f t="shared" si="377"/>
        <v/>
      </c>
      <c r="EL287" s="70" t="str">
        <f t="shared" si="377"/>
        <v/>
      </c>
      <c r="EM287" t="str">
        <f t="shared" si="377"/>
        <v/>
      </c>
      <c r="EN287" t="str">
        <f t="shared" si="377"/>
        <v/>
      </c>
      <c r="EO287" t="str">
        <f t="shared" si="376"/>
        <v/>
      </c>
      <c r="EP287" t="str">
        <f t="shared" si="376"/>
        <v/>
      </c>
      <c r="EQ287" t="str">
        <f t="shared" si="376"/>
        <v/>
      </c>
      <c r="ER287" t="str">
        <f t="shared" si="376"/>
        <v/>
      </c>
      <c r="ES287" t="str">
        <f t="shared" si="376"/>
        <v/>
      </c>
      <c r="ET287" t="str">
        <f t="shared" si="347"/>
        <v/>
      </c>
      <c r="EU287" t="str">
        <f t="shared" si="347"/>
        <v/>
      </c>
      <c r="EV287">
        <f t="shared" si="347"/>
        <v>11.5</v>
      </c>
      <c r="EW287" t="str">
        <f t="shared" si="347"/>
        <v/>
      </c>
      <c r="EX287" t="str">
        <f t="shared" si="347"/>
        <v/>
      </c>
      <c r="EY287" t="str">
        <f t="shared" si="347"/>
        <v/>
      </c>
      <c r="EZ287" t="str">
        <f t="shared" si="347"/>
        <v/>
      </c>
      <c r="FA287" t="str">
        <f t="shared" si="347"/>
        <v/>
      </c>
      <c r="FB287" t="str">
        <f t="shared" si="347"/>
        <v/>
      </c>
      <c r="FC287" t="str">
        <f t="shared" si="347"/>
        <v/>
      </c>
      <c r="FD287" t="str">
        <f t="shared" si="326"/>
        <v/>
      </c>
      <c r="FE287" t="str">
        <f t="shared" si="326"/>
        <v/>
      </c>
      <c r="FF287" t="str">
        <f t="shared" si="326"/>
        <v/>
      </c>
      <c r="FG287" t="str">
        <f t="shared" si="326"/>
        <v/>
      </c>
      <c r="FH287" t="str">
        <f t="shared" si="326"/>
        <v/>
      </c>
      <c r="FI287" t="str">
        <f t="shared" si="326"/>
        <v/>
      </c>
      <c r="FJ287">
        <f t="shared" si="326"/>
        <v>12.8</v>
      </c>
      <c r="FK287" t="str">
        <f t="shared" si="326"/>
        <v/>
      </c>
      <c r="FL287" t="str">
        <f t="shared" si="326"/>
        <v/>
      </c>
      <c r="FM287" t="str">
        <f t="shared" si="326"/>
        <v/>
      </c>
      <c r="FN287" t="str">
        <f t="shared" si="326"/>
        <v/>
      </c>
      <c r="FO287" t="str">
        <f t="shared" si="326"/>
        <v/>
      </c>
      <c r="FP287" t="str">
        <f t="shared" si="326"/>
        <v/>
      </c>
      <c r="FQ287">
        <f t="shared" si="326"/>
        <v>12.7</v>
      </c>
      <c r="FR287" t="str">
        <f t="shared" si="326"/>
        <v/>
      </c>
      <c r="FS287" t="str">
        <f t="shared" si="326"/>
        <v/>
      </c>
      <c r="FT287">
        <f t="shared" si="361"/>
        <v>4.7</v>
      </c>
      <c r="FU287" t="str">
        <f t="shared" si="361"/>
        <v/>
      </c>
      <c r="FV287" t="str">
        <f t="shared" si="360"/>
        <v/>
      </c>
      <c r="FW287" t="str">
        <f t="shared" si="337"/>
        <v/>
      </c>
      <c r="FX287" t="str">
        <f t="shared" si="337"/>
        <v/>
      </c>
      <c r="FY287">
        <f t="shared" si="337"/>
        <v>6.9</v>
      </c>
      <c r="FZ287" t="str">
        <f t="shared" si="337"/>
        <v/>
      </c>
      <c r="GA287" t="str">
        <f t="shared" si="337"/>
        <v/>
      </c>
      <c r="GB287" t="str">
        <f t="shared" si="335"/>
        <v/>
      </c>
      <c r="GC287" t="str">
        <f t="shared" si="335"/>
        <v/>
      </c>
      <c r="GD287">
        <f t="shared" si="335"/>
        <v>5</v>
      </c>
      <c r="GE287" t="str">
        <f t="shared" si="325"/>
        <v/>
      </c>
      <c r="GF287" t="str">
        <f t="shared" si="325"/>
        <v/>
      </c>
      <c r="GG287" t="str">
        <f t="shared" si="325"/>
        <v/>
      </c>
      <c r="GH287" t="str">
        <f t="shared" si="325"/>
        <v/>
      </c>
      <c r="GI287" t="str">
        <f t="shared" si="338"/>
        <v/>
      </c>
      <c r="GJ287" t="str">
        <f t="shared" si="338"/>
        <v/>
      </c>
      <c r="GK287" t="str">
        <f t="shared" si="338"/>
        <v/>
      </c>
      <c r="GL287" t="str">
        <f t="shared" si="338"/>
        <v/>
      </c>
      <c r="GM287" t="str">
        <f t="shared" si="338"/>
        <v/>
      </c>
      <c r="GN287" t="str">
        <f t="shared" si="338"/>
        <v/>
      </c>
      <c r="GO287" t="str">
        <f t="shared" si="338"/>
        <v/>
      </c>
      <c r="GP287" t="str">
        <f t="shared" si="338"/>
        <v/>
      </c>
      <c r="GQ287" t="str">
        <f t="shared" si="338"/>
        <v/>
      </c>
      <c r="GR287" t="str">
        <f t="shared" si="338"/>
        <v/>
      </c>
      <c r="GS287" t="str">
        <f t="shared" si="333"/>
        <v/>
      </c>
      <c r="GT287" t="str">
        <f t="shared" si="333"/>
        <v/>
      </c>
      <c r="GU287" t="str">
        <f t="shared" si="333"/>
        <v/>
      </c>
      <c r="GV287" t="str">
        <f t="shared" si="333"/>
        <v/>
      </c>
      <c r="GW287" t="str">
        <f t="shared" si="333"/>
        <v/>
      </c>
      <c r="GX287" t="str">
        <f t="shared" si="333"/>
        <v/>
      </c>
      <c r="GY287" t="str">
        <f t="shared" si="334"/>
        <v/>
      </c>
      <c r="GZ287" t="str">
        <f t="shared" si="334"/>
        <v/>
      </c>
      <c r="HA287" t="str">
        <f t="shared" si="334"/>
        <v/>
      </c>
      <c r="HB287" t="str">
        <f t="shared" si="334"/>
        <v/>
      </c>
      <c r="HC287" s="71" t="str">
        <f t="shared" si="334"/>
        <v/>
      </c>
      <c r="HD287" s="313"/>
      <c r="HE287" s="313"/>
      <c r="HF287" s="313"/>
      <c r="HG287" s="313"/>
      <c r="HH287" s="313"/>
      <c r="HI287" s="316"/>
      <c r="HM287" s="70"/>
      <c r="KC287" s="71"/>
      <c r="KE287" s="318"/>
      <c r="KF287" s="72"/>
      <c r="KG287" s="72"/>
      <c r="KH287" s="73"/>
      <c r="KI287" s="74"/>
      <c r="KJ287" s="74"/>
      <c r="KK287" s="74"/>
      <c r="KL287" s="74"/>
      <c r="KM287" s="74"/>
      <c r="KN287" s="74"/>
      <c r="KO287" s="74"/>
      <c r="KP287" s="74"/>
      <c r="KQ287" s="74"/>
      <c r="KR287" s="74"/>
      <c r="KS287" s="74"/>
      <c r="KT287" s="74"/>
      <c r="KU287" s="74"/>
      <c r="KV287" s="74"/>
      <c r="KW287" s="74"/>
      <c r="KX287" s="74"/>
      <c r="KY287" s="74"/>
      <c r="KZ287" s="74"/>
      <c r="LA287" s="74"/>
      <c r="LB287" s="74"/>
      <c r="LC287" s="74"/>
      <c r="LD287" s="74"/>
      <c r="LE287" s="74"/>
      <c r="LF287" s="74"/>
      <c r="LG287" s="74"/>
      <c r="LH287" s="74"/>
      <c r="LI287" s="74"/>
      <c r="LJ287" s="74"/>
      <c r="LK287" s="74"/>
      <c r="LL287" s="74"/>
      <c r="LM287" s="74"/>
      <c r="LN287" s="74"/>
      <c r="LO287" s="74"/>
      <c r="LP287" s="74"/>
      <c r="LQ287" s="74"/>
      <c r="LR287" s="74"/>
      <c r="LS287" s="74"/>
      <c r="LT287" s="74"/>
      <c r="LU287" s="74"/>
      <c r="LV287" s="74"/>
      <c r="LW287" s="74"/>
      <c r="LX287" s="74"/>
      <c r="LY287" s="74"/>
      <c r="LZ287" s="74"/>
    </row>
    <row r="288" spans="1:434" ht="17" thickBot="1">
      <c r="A288" s="319"/>
      <c r="B288" s="321"/>
      <c r="C288" s="307"/>
      <c r="D288" s="307"/>
      <c r="E288" s="58" t="s">
        <v>70</v>
      </c>
      <c r="F288" s="310"/>
      <c r="G288" s="99"/>
      <c r="H288" s="99"/>
      <c r="I288" s="59"/>
      <c r="J288" s="60"/>
      <c r="K288" s="61"/>
      <c r="L288" s="60"/>
      <c r="M288" s="61"/>
      <c r="N288" s="60"/>
      <c r="O288" s="61"/>
      <c r="P288" s="61"/>
      <c r="Q288" s="61"/>
      <c r="R288" s="61"/>
      <c r="S288" s="60">
        <v>8.5</v>
      </c>
      <c r="T288" s="60"/>
      <c r="U288" s="60"/>
      <c r="V288" s="61"/>
      <c r="W288" s="61"/>
      <c r="X288" s="61"/>
      <c r="Y288" s="60"/>
      <c r="Z288" s="60"/>
      <c r="AA288" s="61"/>
      <c r="AB288" s="60"/>
      <c r="AC288" s="61"/>
      <c r="AD288" s="60"/>
      <c r="AE288" s="60"/>
      <c r="AF288" s="61"/>
      <c r="AG288" s="60">
        <v>6.3</v>
      </c>
      <c r="AH288" s="61"/>
      <c r="AI288" s="61"/>
      <c r="AJ288" s="60"/>
      <c r="AK288" s="62"/>
      <c r="AL288" s="62"/>
      <c r="AM288" s="62"/>
      <c r="AN288" s="63">
        <v>4.8</v>
      </c>
      <c r="AO288" s="62"/>
      <c r="AP288" s="62"/>
      <c r="AQ288" s="63">
        <v>18.2</v>
      </c>
      <c r="AR288" s="62"/>
      <c r="AS288" s="62"/>
      <c r="AT288" s="62"/>
      <c r="AU288" s="62"/>
      <c r="AV288" s="63">
        <v>15.4</v>
      </c>
      <c r="AW288" s="62"/>
      <c r="AX288" s="62"/>
      <c r="AY288" s="63"/>
      <c r="AZ288" s="63"/>
      <c r="BA288" s="64">
        <v>1.5</v>
      </c>
      <c r="BC288" s="319"/>
      <c r="BD288">
        <v>0</v>
      </c>
      <c r="BE288" s="65" t="e">
        <f t="shared" si="373"/>
        <v>#N/A</v>
      </c>
      <c r="BF288" s="65" t="e">
        <f t="shared" si="373"/>
        <v>#N/A</v>
      </c>
      <c r="BG288" s="65" t="e">
        <f t="shared" si="373"/>
        <v>#N/A</v>
      </c>
      <c r="BH288" s="66" t="e">
        <f t="shared" si="373"/>
        <v>#N/A</v>
      </c>
      <c r="BI288" s="66" t="e">
        <f t="shared" si="373"/>
        <v>#N/A</v>
      </c>
      <c r="BJ288" s="66" t="e">
        <f t="shared" si="373"/>
        <v>#N/A</v>
      </c>
      <c r="BK288" s="66" t="e">
        <f t="shared" si="373"/>
        <v>#N/A</v>
      </c>
      <c r="BL288" s="66" t="e">
        <f t="shared" si="373"/>
        <v>#N/A</v>
      </c>
      <c r="BM288" s="66" t="e">
        <f t="shared" si="373"/>
        <v>#N/A</v>
      </c>
      <c r="BN288" s="66" t="e">
        <f t="shared" si="373"/>
        <v>#N/A</v>
      </c>
      <c r="BO288" s="66" t="e">
        <f t="shared" si="373"/>
        <v>#N/A</v>
      </c>
      <c r="BP288" s="66" t="e">
        <f t="shared" si="373"/>
        <v>#N/A</v>
      </c>
      <c r="BQ288" s="66">
        <f t="shared" si="373"/>
        <v>8.5</v>
      </c>
      <c r="BR288" s="66" t="e">
        <f t="shared" si="373"/>
        <v>#N/A</v>
      </c>
      <c r="BS288" s="66" t="e">
        <f t="shared" si="373"/>
        <v>#N/A</v>
      </c>
      <c r="BT288" s="66" t="e">
        <f t="shared" si="373"/>
        <v>#N/A</v>
      </c>
      <c r="BU288" s="66" t="e">
        <f t="shared" si="374"/>
        <v>#N/A</v>
      </c>
      <c r="BV288" s="66" t="e">
        <f t="shared" si="374"/>
        <v>#N/A</v>
      </c>
      <c r="BW288" s="66" t="e">
        <f t="shared" si="374"/>
        <v>#N/A</v>
      </c>
      <c r="BX288" s="66" t="e">
        <f t="shared" si="374"/>
        <v>#N/A</v>
      </c>
      <c r="BY288" s="66" t="e">
        <f t="shared" si="374"/>
        <v>#N/A</v>
      </c>
      <c r="BZ288" s="66" t="e">
        <f t="shared" si="374"/>
        <v>#N/A</v>
      </c>
      <c r="CA288" s="66" t="e">
        <f t="shared" si="374"/>
        <v>#N/A</v>
      </c>
      <c r="CB288" s="66" t="e">
        <f t="shared" si="374"/>
        <v>#N/A</v>
      </c>
      <c r="CC288" s="66" t="e">
        <f t="shared" si="374"/>
        <v>#N/A</v>
      </c>
      <c r="CD288" s="66" t="e">
        <f t="shared" si="374"/>
        <v>#N/A</v>
      </c>
      <c r="CE288" s="66">
        <f t="shared" si="374"/>
        <v>6.3</v>
      </c>
      <c r="CF288" s="66" t="e">
        <f t="shared" si="374"/>
        <v>#N/A</v>
      </c>
      <c r="CG288" s="66" t="e">
        <f t="shared" si="374"/>
        <v>#N/A</v>
      </c>
      <c r="CH288" s="66" t="e">
        <f t="shared" si="374"/>
        <v>#N/A</v>
      </c>
      <c r="CI288" s="66" t="e">
        <f t="shared" si="374"/>
        <v>#N/A</v>
      </c>
      <c r="CJ288" s="66" t="e">
        <f t="shared" si="374"/>
        <v>#N/A</v>
      </c>
      <c r="CK288" s="66" t="e">
        <f t="shared" si="375"/>
        <v>#N/A</v>
      </c>
      <c r="CL288" s="66">
        <f t="shared" si="375"/>
        <v>4.8</v>
      </c>
      <c r="CM288" s="66" t="e">
        <f t="shared" si="375"/>
        <v>#N/A</v>
      </c>
      <c r="CN288" s="66" t="e">
        <f t="shared" si="375"/>
        <v>#N/A</v>
      </c>
      <c r="CO288" s="66">
        <f t="shared" si="375"/>
        <v>18.2</v>
      </c>
      <c r="CP288" s="66" t="e">
        <f t="shared" si="375"/>
        <v>#N/A</v>
      </c>
      <c r="CQ288" s="66" t="e">
        <f t="shared" si="375"/>
        <v>#N/A</v>
      </c>
      <c r="CR288" s="66" t="e">
        <f t="shared" si="375"/>
        <v>#N/A</v>
      </c>
      <c r="CS288" s="66" t="e">
        <f t="shared" si="375"/>
        <v>#N/A</v>
      </c>
      <c r="CT288" s="66">
        <f t="shared" si="375"/>
        <v>15.4</v>
      </c>
      <c r="CU288" s="66" t="e">
        <f t="shared" si="375"/>
        <v>#N/A</v>
      </c>
      <c r="CV288" s="66" t="e">
        <f t="shared" si="375"/>
        <v>#N/A</v>
      </c>
      <c r="CW288" s="66" t="e">
        <f t="shared" si="375"/>
        <v>#N/A</v>
      </c>
      <c r="CX288" s="66" t="e">
        <f t="shared" si="375"/>
        <v>#N/A</v>
      </c>
      <c r="CY288" s="66">
        <f t="shared" si="375"/>
        <v>1.5</v>
      </c>
      <c r="CZ288" s="66" t="e">
        <f>IF(#REF!="",NA(),#REF!)</f>
        <v>#REF!</v>
      </c>
      <c r="DA288" s="66" t="e">
        <f>IF(#REF!="",NA(),#REF!)</f>
        <v>#REF!</v>
      </c>
      <c r="DB288" s="66" t="e">
        <f>IF(#REF!="",NA(),#REF!)</f>
        <v>#REF!</v>
      </c>
      <c r="DC288" s="66" t="e">
        <f>IF(#REF!="",NA(),#REF!)</f>
        <v>#REF!</v>
      </c>
      <c r="DD288" s="66" t="e">
        <f>IF(#REF!="",NA(),#REF!)</f>
        <v>#REF!</v>
      </c>
      <c r="DE288" s="66" t="e">
        <f>IF(#REF!="",NA(),#REF!)</f>
        <v>#REF!</v>
      </c>
      <c r="DF288" s="66" t="e">
        <f>IF(#REF!="",NA(),#REF!)</f>
        <v>#REF!</v>
      </c>
      <c r="DG288" s="66" t="e">
        <f>IF(#REF!="",NA(),#REF!)</f>
        <v>#REF!</v>
      </c>
      <c r="DH288" s="66" t="e">
        <f>IF(#REF!="",NA(),#REF!)</f>
        <v>#REF!</v>
      </c>
      <c r="DI288" s="66" t="e">
        <f>IF(#REF!="",NA(),#REF!)</f>
        <v>#REF!</v>
      </c>
      <c r="DJ288" s="66" t="e">
        <f>IF(#REF!="",NA(),#REF!)</f>
        <v>#REF!</v>
      </c>
      <c r="DK288" s="66" t="e">
        <f>IF(#REF!="",NA(),#REF!)</f>
        <v>#REF!</v>
      </c>
      <c r="DL288" s="66" t="e">
        <f>IF(#REF!="",NA(),#REF!)</f>
        <v>#REF!</v>
      </c>
      <c r="DM288" s="66" t="e">
        <f>IF(#REF!="",NA(),#REF!)</f>
        <v>#REF!</v>
      </c>
      <c r="DN288" s="66" t="e">
        <f>IF(#REF!="",NA(),#REF!)</f>
        <v>#REF!</v>
      </c>
      <c r="DO288" s="66" t="e">
        <f>IF(#REF!="",NA(),#REF!)</f>
        <v>#REF!</v>
      </c>
      <c r="DP288" s="66" t="e">
        <f>IF(#REF!="",NA(),#REF!)</f>
        <v>#REF!</v>
      </c>
      <c r="DQ288" s="66" t="e">
        <f>IF(#REF!="",NA(),#REF!)</f>
        <v>#REF!</v>
      </c>
      <c r="DR288" s="66" t="e">
        <f>IF(#REF!="",NA(),#REF!)</f>
        <v>#REF!</v>
      </c>
      <c r="DS288" s="66" t="e">
        <f>IF(#REF!="",NA(),#REF!)</f>
        <v>#REF!</v>
      </c>
      <c r="DT288" s="66" t="e">
        <f>IF(#REF!="",NA(),#REF!)</f>
        <v>#REF!</v>
      </c>
      <c r="DU288" s="66" t="e">
        <f>IF(#REF!="",NA(),#REF!)</f>
        <v>#REF!</v>
      </c>
      <c r="DV288" s="66" t="e">
        <f>IF(#REF!="",NA(),#REF!)</f>
        <v>#REF!</v>
      </c>
      <c r="DW288" s="66" t="e">
        <f>IF(#REF!="",NA(),#REF!)</f>
        <v>#REF!</v>
      </c>
      <c r="DX288" s="67" t="e">
        <f>IF(#REF!="",NA(),#REF!)</f>
        <v>#REF!</v>
      </c>
      <c r="DY288" s="304"/>
      <c r="DZ288" s="307"/>
      <c r="EA288" s="68"/>
      <c r="EB288" s="58" t="s">
        <v>70</v>
      </c>
      <c r="EC288" s="310"/>
      <c r="ED288" s="312"/>
      <c r="EE288" s="313"/>
      <c r="EF288" s="313"/>
      <c r="EG288" s="313"/>
      <c r="EH288" s="313"/>
      <c r="EI288" s="313"/>
      <c r="EJ288" s="53" t="str">
        <f t="shared" si="377"/>
        <v/>
      </c>
      <c r="EK288" s="53" t="str">
        <f t="shared" si="377"/>
        <v/>
      </c>
      <c r="EL288" s="70" t="str">
        <f t="shared" si="377"/>
        <v/>
      </c>
      <c r="EM288" t="str">
        <f t="shared" si="377"/>
        <v/>
      </c>
      <c r="EN288" t="str">
        <f t="shared" si="377"/>
        <v/>
      </c>
      <c r="EO288" t="str">
        <f t="shared" si="376"/>
        <v/>
      </c>
      <c r="EP288" t="str">
        <f t="shared" si="376"/>
        <v/>
      </c>
      <c r="EQ288" t="str">
        <f t="shared" si="376"/>
        <v/>
      </c>
      <c r="ER288" t="str">
        <f t="shared" si="376"/>
        <v/>
      </c>
      <c r="ES288" t="str">
        <f t="shared" si="376"/>
        <v/>
      </c>
      <c r="ET288" t="str">
        <f t="shared" si="347"/>
        <v/>
      </c>
      <c r="EU288" t="str">
        <f t="shared" si="347"/>
        <v/>
      </c>
      <c r="EV288">
        <f t="shared" si="347"/>
        <v>8.5</v>
      </c>
      <c r="EW288" t="str">
        <f t="shared" si="347"/>
        <v/>
      </c>
      <c r="EX288" t="str">
        <f t="shared" si="347"/>
        <v/>
      </c>
      <c r="EY288" t="str">
        <f t="shared" si="347"/>
        <v/>
      </c>
      <c r="EZ288" t="str">
        <f t="shared" si="347"/>
        <v/>
      </c>
      <c r="FA288" t="str">
        <f t="shared" si="347"/>
        <v/>
      </c>
      <c r="FB288" t="str">
        <f t="shared" si="347"/>
        <v/>
      </c>
      <c r="FC288" t="str">
        <f t="shared" si="347"/>
        <v/>
      </c>
      <c r="FD288" t="str">
        <f t="shared" si="326"/>
        <v/>
      </c>
      <c r="FE288" t="str">
        <f t="shared" si="326"/>
        <v/>
      </c>
      <c r="FF288" t="str">
        <f t="shared" si="326"/>
        <v/>
      </c>
      <c r="FG288" t="str">
        <f t="shared" si="326"/>
        <v/>
      </c>
      <c r="FH288" t="str">
        <f t="shared" si="326"/>
        <v/>
      </c>
      <c r="FI288" t="str">
        <f t="shared" si="326"/>
        <v/>
      </c>
      <c r="FJ288">
        <f t="shared" si="326"/>
        <v>6.3</v>
      </c>
      <c r="FK288" t="str">
        <f t="shared" si="326"/>
        <v/>
      </c>
      <c r="FL288" t="str">
        <f t="shared" si="326"/>
        <v/>
      </c>
      <c r="FM288" t="str">
        <f t="shared" si="326"/>
        <v/>
      </c>
      <c r="FN288" t="str">
        <f t="shared" si="326"/>
        <v/>
      </c>
      <c r="FO288" t="str">
        <f t="shared" si="326"/>
        <v/>
      </c>
      <c r="FP288" t="str">
        <f t="shared" si="326"/>
        <v/>
      </c>
      <c r="FQ288">
        <f t="shared" si="326"/>
        <v>4.8</v>
      </c>
      <c r="FR288" t="str">
        <f t="shared" si="326"/>
        <v/>
      </c>
      <c r="FS288" t="str">
        <f t="shared" si="326"/>
        <v/>
      </c>
      <c r="FT288">
        <f t="shared" si="361"/>
        <v>18.2</v>
      </c>
      <c r="FU288" t="str">
        <f t="shared" si="361"/>
        <v/>
      </c>
      <c r="FV288" t="str">
        <f t="shared" si="360"/>
        <v/>
      </c>
      <c r="FW288" t="str">
        <f t="shared" si="337"/>
        <v/>
      </c>
      <c r="FX288" t="str">
        <f t="shared" si="337"/>
        <v/>
      </c>
      <c r="FY288">
        <f t="shared" si="337"/>
        <v>15.4</v>
      </c>
      <c r="FZ288" t="str">
        <f t="shared" si="337"/>
        <v/>
      </c>
      <c r="GA288" t="str">
        <f t="shared" si="337"/>
        <v/>
      </c>
      <c r="GB288" t="str">
        <f t="shared" si="335"/>
        <v/>
      </c>
      <c r="GC288" t="str">
        <f t="shared" si="335"/>
        <v/>
      </c>
      <c r="GD288">
        <f t="shared" si="335"/>
        <v>1.5</v>
      </c>
      <c r="GE288" t="str">
        <f t="shared" si="325"/>
        <v/>
      </c>
      <c r="GF288" t="str">
        <f t="shared" si="325"/>
        <v/>
      </c>
      <c r="GG288" t="str">
        <f t="shared" si="325"/>
        <v/>
      </c>
      <c r="GH288" t="str">
        <f t="shared" si="325"/>
        <v/>
      </c>
      <c r="GI288" t="str">
        <f t="shared" si="338"/>
        <v/>
      </c>
      <c r="GJ288" t="str">
        <f t="shared" si="338"/>
        <v/>
      </c>
      <c r="GK288" t="str">
        <f t="shared" si="338"/>
        <v/>
      </c>
      <c r="GL288" t="str">
        <f t="shared" si="338"/>
        <v/>
      </c>
      <c r="GM288" t="str">
        <f t="shared" si="338"/>
        <v/>
      </c>
      <c r="GN288" t="str">
        <f t="shared" ref="GN288:GR297" si="378">IF(ISNUMBER(DI288),DI288,"")</f>
        <v/>
      </c>
      <c r="GO288" t="str">
        <f t="shared" si="378"/>
        <v/>
      </c>
      <c r="GP288" t="str">
        <f t="shared" si="378"/>
        <v/>
      </c>
      <c r="GQ288" t="str">
        <f t="shared" si="378"/>
        <v/>
      </c>
      <c r="GR288" t="str">
        <f t="shared" si="378"/>
        <v/>
      </c>
      <c r="GS288" t="str">
        <f t="shared" si="333"/>
        <v/>
      </c>
      <c r="GT288" t="str">
        <f t="shared" si="333"/>
        <v/>
      </c>
      <c r="GU288" t="str">
        <f t="shared" si="333"/>
        <v/>
      </c>
      <c r="GV288" t="str">
        <f t="shared" si="333"/>
        <v/>
      </c>
      <c r="GW288" t="str">
        <f t="shared" si="333"/>
        <v/>
      </c>
      <c r="GX288" t="str">
        <f t="shared" si="333"/>
        <v/>
      </c>
      <c r="GY288" t="str">
        <f t="shared" si="334"/>
        <v/>
      </c>
      <c r="GZ288" t="str">
        <f t="shared" si="334"/>
        <v/>
      </c>
      <c r="HA288" t="str">
        <f t="shared" si="334"/>
        <v/>
      </c>
      <c r="HB288" t="str">
        <f t="shared" si="334"/>
        <v/>
      </c>
      <c r="HC288" s="71" t="str">
        <f t="shared" si="334"/>
        <v/>
      </c>
      <c r="HD288" s="313"/>
      <c r="HE288" s="313"/>
      <c r="HF288" s="313"/>
      <c r="HG288" s="313"/>
      <c r="HH288" s="313"/>
      <c r="HI288" s="316"/>
      <c r="HM288" s="70"/>
      <c r="KC288" s="71"/>
      <c r="KE288" s="318"/>
      <c r="KF288" s="72"/>
      <c r="KG288" s="72"/>
      <c r="KH288" s="73"/>
      <c r="KI288" s="74"/>
      <c r="KJ288" s="74"/>
      <c r="KK288" s="74"/>
      <c r="KL288" s="74"/>
      <c r="KM288" s="74"/>
      <c r="KN288" s="74"/>
      <c r="KO288" s="74"/>
      <c r="KP288" s="74"/>
      <c r="KQ288" s="74"/>
      <c r="KR288" s="74"/>
      <c r="KS288" s="74"/>
      <c r="KT288" s="74"/>
      <c r="KU288" s="74"/>
      <c r="KV288" s="74"/>
      <c r="KW288" s="74"/>
      <c r="KX288" s="74"/>
      <c r="KY288" s="74"/>
      <c r="KZ288" s="74"/>
      <c r="LA288" s="74"/>
      <c r="LB288" s="74"/>
      <c r="LC288" s="74"/>
      <c r="LD288" s="74"/>
      <c r="LE288" s="74"/>
      <c r="LF288" s="74"/>
      <c r="LG288" s="74"/>
      <c r="LH288" s="74"/>
      <c r="LI288" s="74"/>
      <c r="LJ288" s="74"/>
      <c r="LK288" s="74"/>
      <c r="LL288" s="74"/>
      <c r="LM288" s="74"/>
      <c r="LN288" s="74"/>
      <c r="LO288" s="74"/>
      <c r="LP288" s="74"/>
      <c r="LQ288" s="74"/>
      <c r="LR288" s="74"/>
      <c r="LS288" s="74"/>
      <c r="LT288" s="74"/>
      <c r="LU288" s="74"/>
      <c r="LV288" s="74"/>
      <c r="LW288" s="74"/>
      <c r="LX288" s="74"/>
      <c r="LY288" s="74"/>
      <c r="LZ288" s="74"/>
    </row>
    <row r="289" spans="1:434" ht="17" thickBot="1">
      <c r="A289" s="319"/>
      <c r="B289" s="321"/>
      <c r="C289" s="308"/>
      <c r="D289" s="308"/>
      <c r="E289" s="94" t="s">
        <v>3</v>
      </c>
      <c r="F289" s="311"/>
      <c r="G289" s="100"/>
      <c r="H289" s="100"/>
      <c r="I289" s="95"/>
      <c r="J289" s="79"/>
      <c r="K289" s="80"/>
      <c r="L289" s="79"/>
      <c r="M289" s="80"/>
      <c r="N289" s="79"/>
      <c r="O289" s="80"/>
      <c r="P289" s="80"/>
      <c r="Q289" s="80"/>
      <c r="R289" s="80"/>
      <c r="S289" s="79">
        <v>78.900000000000006</v>
      </c>
      <c r="T289" s="79"/>
      <c r="U289" s="79"/>
      <c r="V289" s="80"/>
      <c r="W289" s="80"/>
      <c r="X289" s="80"/>
      <c r="Y289" s="79"/>
      <c r="Z289" s="79"/>
      <c r="AA289" s="80"/>
      <c r="AB289" s="79"/>
      <c r="AC289" s="80"/>
      <c r="AD289" s="79"/>
      <c r="AE289" s="79"/>
      <c r="AF289" s="80"/>
      <c r="AG289" s="79">
        <v>77.8</v>
      </c>
      <c r="AH289" s="80"/>
      <c r="AI289" s="80"/>
      <c r="AJ289" s="79"/>
      <c r="AK289" s="96"/>
      <c r="AL289" s="96"/>
      <c r="AM289" s="96"/>
      <c r="AN289" s="97">
        <v>81.5</v>
      </c>
      <c r="AO289" s="96"/>
      <c r="AP289" s="96"/>
      <c r="AQ289" s="97">
        <v>76.3</v>
      </c>
      <c r="AR289" s="96"/>
      <c r="AS289" s="96"/>
      <c r="AT289" s="96"/>
      <c r="AU289" s="96"/>
      <c r="AV289" s="97">
        <v>74.900000000000006</v>
      </c>
      <c r="AW289" s="96"/>
      <c r="AX289" s="96"/>
      <c r="AY289" s="97"/>
      <c r="AZ289" s="97"/>
      <c r="BA289" s="98">
        <v>78.3</v>
      </c>
      <c r="BC289" s="319"/>
      <c r="BD289">
        <v>0</v>
      </c>
      <c r="BE289" s="84" t="e">
        <f t="shared" si="373"/>
        <v>#N/A</v>
      </c>
      <c r="BF289" s="84" t="e">
        <f t="shared" si="373"/>
        <v>#N/A</v>
      </c>
      <c r="BG289" s="84" t="e">
        <f t="shared" si="373"/>
        <v>#N/A</v>
      </c>
      <c r="BH289" s="85" t="e">
        <f t="shared" si="373"/>
        <v>#N/A</v>
      </c>
      <c r="BI289" s="85" t="e">
        <f t="shared" si="373"/>
        <v>#N/A</v>
      </c>
      <c r="BJ289" s="85" t="e">
        <f t="shared" si="373"/>
        <v>#N/A</v>
      </c>
      <c r="BK289" s="85" t="e">
        <f t="shared" si="373"/>
        <v>#N/A</v>
      </c>
      <c r="BL289" s="85" t="e">
        <f t="shared" si="373"/>
        <v>#N/A</v>
      </c>
      <c r="BM289" s="85" t="e">
        <f t="shared" si="373"/>
        <v>#N/A</v>
      </c>
      <c r="BN289" s="85" t="e">
        <f t="shared" si="373"/>
        <v>#N/A</v>
      </c>
      <c r="BO289" s="85" t="e">
        <f t="shared" si="373"/>
        <v>#N/A</v>
      </c>
      <c r="BP289" s="85" t="e">
        <f t="shared" si="373"/>
        <v>#N/A</v>
      </c>
      <c r="BQ289" s="85">
        <f t="shared" si="373"/>
        <v>78.900000000000006</v>
      </c>
      <c r="BR289" s="85" t="e">
        <f t="shared" si="373"/>
        <v>#N/A</v>
      </c>
      <c r="BS289" s="85" t="e">
        <f t="shared" si="373"/>
        <v>#N/A</v>
      </c>
      <c r="BT289" s="85" t="e">
        <f t="shared" si="373"/>
        <v>#N/A</v>
      </c>
      <c r="BU289" s="85" t="e">
        <f t="shared" si="374"/>
        <v>#N/A</v>
      </c>
      <c r="BV289" s="85" t="e">
        <f t="shared" si="374"/>
        <v>#N/A</v>
      </c>
      <c r="BW289" s="85" t="e">
        <f t="shared" si="374"/>
        <v>#N/A</v>
      </c>
      <c r="BX289" s="85" t="e">
        <f t="shared" si="374"/>
        <v>#N/A</v>
      </c>
      <c r="BY289" s="85" t="e">
        <f t="shared" si="374"/>
        <v>#N/A</v>
      </c>
      <c r="BZ289" s="85" t="e">
        <f t="shared" si="374"/>
        <v>#N/A</v>
      </c>
      <c r="CA289" s="85" t="e">
        <f t="shared" si="374"/>
        <v>#N/A</v>
      </c>
      <c r="CB289" s="85" t="e">
        <f t="shared" si="374"/>
        <v>#N/A</v>
      </c>
      <c r="CC289" s="85" t="e">
        <f t="shared" si="374"/>
        <v>#N/A</v>
      </c>
      <c r="CD289" s="85" t="e">
        <f t="shared" si="374"/>
        <v>#N/A</v>
      </c>
      <c r="CE289" s="85">
        <f t="shared" si="374"/>
        <v>77.8</v>
      </c>
      <c r="CF289" s="85" t="e">
        <f t="shared" si="374"/>
        <v>#N/A</v>
      </c>
      <c r="CG289" s="85" t="e">
        <f t="shared" si="374"/>
        <v>#N/A</v>
      </c>
      <c r="CH289" s="85" t="e">
        <f t="shared" si="374"/>
        <v>#N/A</v>
      </c>
      <c r="CI289" s="85" t="e">
        <f t="shared" si="374"/>
        <v>#N/A</v>
      </c>
      <c r="CJ289" s="85" t="e">
        <f t="shared" si="374"/>
        <v>#N/A</v>
      </c>
      <c r="CK289" s="85" t="e">
        <f t="shared" si="375"/>
        <v>#N/A</v>
      </c>
      <c r="CL289" s="85">
        <f t="shared" si="375"/>
        <v>81.5</v>
      </c>
      <c r="CM289" s="85" t="e">
        <f t="shared" si="375"/>
        <v>#N/A</v>
      </c>
      <c r="CN289" s="85" t="e">
        <f t="shared" si="375"/>
        <v>#N/A</v>
      </c>
      <c r="CO289" s="85">
        <f t="shared" si="375"/>
        <v>76.3</v>
      </c>
      <c r="CP289" s="85" t="e">
        <f t="shared" si="375"/>
        <v>#N/A</v>
      </c>
      <c r="CQ289" s="85" t="e">
        <f t="shared" si="375"/>
        <v>#N/A</v>
      </c>
      <c r="CR289" s="85" t="e">
        <f t="shared" si="375"/>
        <v>#N/A</v>
      </c>
      <c r="CS289" s="85" t="e">
        <f t="shared" si="375"/>
        <v>#N/A</v>
      </c>
      <c r="CT289" s="85">
        <f t="shared" si="375"/>
        <v>74.900000000000006</v>
      </c>
      <c r="CU289" s="85" t="e">
        <f t="shared" si="375"/>
        <v>#N/A</v>
      </c>
      <c r="CV289" s="85" t="e">
        <f t="shared" si="375"/>
        <v>#N/A</v>
      </c>
      <c r="CW289" s="85" t="e">
        <f t="shared" si="375"/>
        <v>#N/A</v>
      </c>
      <c r="CX289" s="85" t="e">
        <f t="shared" si="375"/>
        <v>#N/A</v>
      </c>
      <c r="CY289" s="85">
        <f t="shared" si="375"/>
        <v>78.3</v>
      </c>
      <c r="CZ289" s="85" t="e">
        <f>IF(#REF!="",NA(),#REF!)</f>
        <v>#REF!</v>
      </c>
      <c r="DA289" s="85" t="e">
        <f>IF(#REF!="",NA(),#REF!)</f>
        <v>#REF!</v>
      </c>
      <c r="DB289" s="85" t="e">
        <f>IF(#REF!="",NA(),#REF!)</f>
        <v>#REF!</v>
      </c>
      <c r="DC289" s="85" t="e">
        <f>IF(#REF!="",NA(),#REF!)</f>
        <v>#REF!</v>
      </c>
      <c r="DD289" s="85" t="e">
        <f>IF(#REF!="",NA(),#REF!)</f>
        <v>#REF!</v>
      </c>
      <c r="DE289" s="85" t="e">
        <f>IF(#REF!="",NA(),#REF!)</f>
        <v>#REF!</v>
      </c>
      <c r="DF289" s="85" t="e">
        <f>IF(#REF!="",NA(),#REF!)</f>
        <v>#REF!</v>
      </c>
      <c r="DG289" s="85" t="e">
        <f>IF(#REF!="",NA(),#REF!)</f>
        <v>#REF!</v>
      </c>
      <c r="DH289" s="85" t="e">
        <f>IF(#REF!="",NA(),#REF!)</f>
        <v>#REF!</v>
      </c>
      <c r="DI289" s="85" t="e">
        <f>IF(#REF!="",NA(),#REF!)</f>
        <v>#REF!</v>
      </c>
      <c r="DJ289" s="85" t="e">
        <f>IF(#REF!="",NA(),#REF!)</f>
        <v>#REF!</v>
      </c>
      <c r="DK289" s="85" t="e">
        <f>IF(#REF!="",NA(),#REF!)</f>
        <v>#REF!</v>
      </c>
      <c r="DL289" s="85" t="e">
        <f>IF(#REF!="",NA(),#REF!)</f>
        <v>#REF!</v>
      </c>
      <c r="DM289" s="85" t="e">
        <f>IF(#REF!="",NA(),#REF!)</f>
        <v>#REF!</v>
      </c>
      <c r="DN289" s="85" t="e">
        <f>IF(#REF!="",NA(),#REF!)</f>
        <v>#REF!</v>
      </c>
      <c r="DO289" s="85" t="e">
        <f>IF(#REF!="",NA(),#REF!)</f>
        <v>#REF!</v>
      </c>
      <c r="DP289" s="85" t="e">
        <f>IF(#REF!="",NA(),#REF!)</f>
        <v>#REF!</v>
      </c>
      <c r="DQ289" s="85" t="e">
        <f>IF(#REF!="",NA(),#REF!)</f>
        <v>#REF!</v>
      </c>
      <c r="DR289" s="85" t="e">
        <f>IF(#REF!="",NA(),#REF!)</f>
        <v>#REF!</v>
      </c>
      <c r="DS289" s="85" t="e">
        <f>IF(#REF!="",NA(),#REF!)</f>
        <v>#REF!</v>
      </c>
      <c r="DT289" s="85" t="e">
        <f>IF(#REF!="",NA(),#REF!)</f>
        <v>#REF!</v>
      </c>
      <c r="DU289" s="85" t="e">
        <f>IF(#REF!="",NA(),#REF!)</f>
        <v>#REF!</v>
      </c>
      <c r="DV289" s="85" t="e">
        <f>IF(#REF!="",NA(),#REF!)</f>
        <v>#REF!</v>
      </c>
      <c r="DW289" s="85" t="e">
        <f>IF(#REF!="",NA(),#REF!)</f>
        <v>#REF!</v>
      </c>
      <c r="DX289" s="86" t="e">
        <f>IF(#REF!="",NA(),#REF!)</f>
        <v>#REF!</v>
      </c>
      <c r="DY289" s="305"/>
      <c r="DZ289" s="308"/>
      <c r="EA289" s="87"/>
      <c r="EB289" s="58" t="s">
        <v>3</v>
      </c>
      <c r="EC289" s="311"/>
      <c r="ED289" s="312"/>
      <c r="EE289" s="313"/>
      <c r="EF289" s="313"/>
      <c r="EG289" s="313"/>
      <c r="EH289" s="313"/>
      <c r="EI289" s="313"/>
      <c r="EJ289" s="53" t="str">
        <f t="shared" si="377"/>
        <v/>
      </c>
      <c r="EK289" s="53" t="str">
        <f t="shared" si="377"/>
        <v/>
      </c>
      <c r="EL289" s="88" t="str">
        <f t="shared" si="377"/>
        <v/>
      </c>
      <c r="EM289" s="89" t="str">
        <f t="shared" si="377"/>
        <v/>
      </c>
      <c r="EN289" s="89" t="str">
        <f t="shared" si="377"/>
        <v/>
      </c>
      <c r="EO289" s="89" t="str">
        <f t="shared" si="376"/>
        <v/>
      </c>
      <c r="EP289" s="89" t="str">
        <f t="shared" si="376"/>
        <v/>
      </c>
      <c r="EQ289" s="89" t="str">
        <f t="shared" si="376"/>
        <v/>
      </c>
      <c r="ER289" s="89" t="str">
        <f t="shared" si="376"/>
        <v/>
      </c>
      <c r="ES289" s="89" t="str">
        <f t="shared" si="376"/>
        <v/>
      </c>
      <c r="ET289" s="89" t="str">
        <f t="shared" si="347"/>
        <v/>
      </c>
      <c r="EU289" s="89" t="str">
        <f t="shared" si="347"/>
        <v/>
      </c>
      <c r="EV289" s="89">
        <f t="shared" si="347"/>
        <v>78.900000000000006</v>
      </c>
      <c r="EW289" s="89" t="str">
        <f t="shared" si="347"/>
        <v/>
      </c>
      <c r="EX289" s="89" t="str">
        <f t="shared" si="347"/>
        <v/>
      </c>
      <c r="EY289" s="89" t="str">
        <f t="shared" si="347"/>
        <v/>
      </c>
      <c r="EZ289" s="89" t="str">
        <f t="shared" si="347"/>
        <v/>
      </c>
      <c r="FA289" s="89" t="str">
        <f t="shared" si="347"/>
        <v/>
      </c>
      <c r="FB289" s="89" t="str">
        <f t="shared" si="347"/>
        <v/>
      </c>
      <c r="FC289" s="89" t="str">
        <f t="shared" si="347"/>
        <v/>
      </c>
      <c r="FD289" s="89" t="str">
        <f t="shared" si="326"/>
        <v/>
      </c>
      <c r="FE289" s="89" t="str">
        <f t="shared" si="326"/>
        <v/>
      </c>
      <c r="FF289" s="89" t="str">
        <f t="shared" si="326"/>
        <v/>
      </c>
      <c r="FG289" s="89" t="str">
        <f t="shared" si="326"/>
        <v/>
      </c>
      <c r="FH289" s="89" t="str">
        <f t="shared" si="326"/>
        <v/>
      </c>
      <c r="FI289" s="89" t="str">
        <f t="shared" si="326"/>
        <v/>
      </c>
      <c r="FJ289" s="89">
        <f t="shared" si="326"/>
        <v>77.8</v>
      </c>
      <c r="FK289" s="89" t="str">
        <f t="shared" si="326"/>
        <v/>
      </c>
      <c r="FL289" s="89" t="str">
        <f t="shared" si="326"/>
        <v/>
      </c>
      <c r="FM289" s="89" t="str">
        <f t="shared" si="326"/>
        <v/>
      </c>
      <c r="FN289" s="89" t="str">
        <f t="shared" si="326"/>
        <v/>
      </c>
      <c r="FO289" s="89" t="str">
        <f t="shared" si="326"/>
        <v/>
      </c>
      <c r="FP289" s="89" t="str">
        <f t="shared" si="326"/>
        <v/>
      </c>
      <c r="FQ289" s="89">
        <f t="shared" si="326"/>
        <v>81.5</v>
      </c>
      <c r="FR289" s="89" t="str">
        <f t="shared" si="326"/>
        <v/>
      </c>
      <c r="FS289" s="89" t="str">
        <f t="shared" si="326"/>
        <v/>
      </c>
      <c r="FT289" s="89">
        <f t="shared" si="361"/>
        <v>76.3</v>
      </c>
      <c r="FU289" s="89" t="str">
        <f t="shared" si="361"/>
        <v/>
      </c>
      <c r="FV289" s="89" t="str">
        <f t="shared" si="360"/>
        <v/>
      </c>
      <c r="FW289" s="89" t="str">
        <f t="shared" si="337"/>
        <v/>
      </c>
      <c r="FX289" s="89" t="str">
        <f t="shared" si="337"/>
        <v/>
      </c>
      <c r="FY289" s="89">
        <f t="shared" si="337"/>
        <v>74.900000000000006</v>
      </c>
      <c r="FZ289" s="89" t="str">
        <f t="shared" si="337"/>
        <v/>
      </c>
      <c r="GA289" s="89" t="str">
        <f t="shared" si="337"/>
        <v/>
      </c>
      <c r="GB289" s="89" t="str">
        <f t="shared" si="335"/>
        <v/>
      </c>
      <c r="GC289" s="89" t="str">
        <f t="shared" si="335"/>
        <v/>
      </c>
      <c r="GD289" s="89">
        <f t="shared" si="335"/>
        <v>78.3</v>
      </c>
      <c r="GE289" s="89" t="str">
        <f t="shared" si="325"/>
        <v/>
      </c>
      <c r="GF289" s="89" t="str">
        <f t="shared" si="325"/>
        <v/>
      </c>
      <c r="GG289" s="89" t="str">
        <f t="shared" si="325"/>
        <v/>
      </c>
      <c r="GH289" s="89" t="str">
        <f t="shared" si="325"/>
        <v/>
      </c>
      <c r="GI289" s="89" t="str">
        <f t="shared" si="325"/>
        <v/>
      </c>
      <c r="GJ289" s="89" t="str">
        <f t="shared" si="325"/>
        <v/>
      </c>
      <c r="GK289" s="89" t="str">
        <f t="shared" si="325"/>
        <v/>
      </c>
      <c r="GL289" s="89" t="str">
        <f t="shared" si="325"/>
        <v/>
      </c>
      <c r="GM289" s="89" t="str">
        <f t="shared" si="325"/>
        <v/>
      </c>
      <c r="GN289" s="89" t="str">
        <f t="shared" si="378"/>
        <v/>
      </c>
      <c r="GO289" s="89" t="str">
        <f t="shared" si="378"/>
        <v/>
      </c>
      <c r="GP289" s="89" t="str">
        <f t="shared" si="378"/>
        <v/>
      </c>
      <c r="GQ289" s="89" t="str">
        <f t="shared" si="378"/>
        <v/>
      </c>
      <c r="GR289" s="89" t="str">
        <f t="shared" si="378"/>
        <v/>
      </c>
      <c r="GS289" s="89" t="str">
        <f t="shared" si="333"/>
        <v/>
      </c>
      <c r="GT289" s="89" t="str">
        <f t="shared" si="333"/>
        <v/>
      </c>
      <c r="GU289" s="89" t="str">
        <f t="shared" si="333"/>
        <v/>
      </c>
      <c r="GV289" s="89" t="str">
        <f t="shared" si="333"/>
        <v/>
      </c>
      <c r="GW289" s="89" t="str">
        <f t="shared" si="333"/>
        <v/>
      </c>
      <c r="GX289" s="89" t="str">
        <f t="shared" si="333"/>
        <v/>
      </c>
      <c r="GY289" s="89" t="str">
        <f t="shared" si="334"/>
        <v/>
      </c>
      <c r="GZ289" s="89" t="str">
        <f t="shared" si="334"/>
        <v/>
      </c>
      <c r="HA289" s="89" t="str">
        <f t="shared" si="334"/>
        <v/>
      </c>
      <c r="HB289" s="89" t="str">
        <f t="shared" si="334"/>
        <v/>
      </c>
      <c r="HC289" s="90" t="str">
        <f t="shared" si="334"/>
        <v/>
      </c>
      <c r="HD289" s="313"/>
      <c r="HE289" s="313"/>
      <c r="HF289" s="313"/>
      <c r="HG289" s="313"/>
      <c r="HH289" s="313"/>
      <c r="HI289" s="316"/>
      <c r="HM289" s="88"/>
      <c r="HN289" s="89"/>
      <c r="HO289" s="89"/>
      <c r="HP289" s="89"/>
      <c r="HQ289" s="89"/>
      <c r="HR289" s="89"/>
      <c r="HS289" s="89"/>
      <c r="HT289" s="89"/>
      <c r="HU289" s="89"/>
      <c r="HV289" s="89"/>
      <c r="HW289" s="89"/>
      <c r="HX289" s="89"/>
      <c r="HY289" s="89"/>
      <c r="HZ289" s="89"/>
      <c r="IA289" s="89"/>
      <c r="IB289" s="89"/>
      <c r="IC289" s="89"/>
      <c r="ID289" s="89"/>
      <c r="IE289" s="89"/>
      <c r="IF289" s="89"/>
      <c r="IG289" s="89"/>
      <c r="IH289" s="89"/>
      <c r="II289" s="89"/>
      <c r="IJ289" s="89"/>
      <c r="IK289" s="89"/>
      <c r="IL289" s="89"/>
      <c r="IM289" s="89"/>
      <c r="IN289" s="89"/>
      <c r="IO289" s="89"/>
      <c r="IP289" s="89"/>
      <c r="IQ289" s="89"/>
      <c r="IR289" s="89"/>
      <c r="IS289" s="89"/>
      <c r="IT289" s="89"/>
      <c r="IU289" s="89"/>
      <c r="IV289" s="89"/>
      <c r="IW289" s="89"/>
      <c r="IX289" s="89"/>
      <c r="IY289" s="89"/>
      <c r="IZ289" s="89"/>
      <c r="JA289" s="89"/>
      <c r="JB289" s="89"/>
      <c r="JC289" s="89"/>
      <c r="JD289" s="89"/>
      <c r="JE289" s="89"/>
      <c r="JF289" s="89"/>
      <c r="JG289" s="89"/>
      <c r="JH289" s="89"/>
      <c r="JI289" s="89"/>
      <c r="JJ289" s="89"/>
      <c r="JK289" s="89"/>
      <c r="JL289" s="89"/>
      <c r="JM289" s="89"/>
      <c r="JN289" s="89"/>
      <c r="JO289" s="89"/>
      <c r="JP289" s="89"/>
      <c r="JQ289" s="89"/>
      <c r="JR289" s="89"/>
      <c r="JS289" s="89"/>
      <c r="JT289" s="89"/>
      <c r="JU289" s="89"/>
      <c r="JV289" s="89"/>
      <c r="JW289" s="89"/>
      <c r="JX289" s="89"/>
      <c r="JY289" s="89"/>
      <c r="JZ289" s="89"/>
      <c r="KA289" s="89"/>
      <c r="KB289" s="89"/>
      <c r="KC289" s="90"/>
      <c r="KE289" s="318"/>
      <c r="KF289" s="91"/>
      <c r="KG289" s="91"/>
      <c r="KH289" s="92"/>
      <c r="KI289" s="93"/>
      <c r="KJ289" s="93"/>
      <c r="KK289" s="93"/>
      <c r="KL289" s="93"/>
      <c r="KM289" s="93"/>
      <c r="KN289" s="93"/>
      <c r="KO289" s="93"/>
      <c r="KP289" s="93"/>
      <c r="KQ289" s="93"/>
      <c r="KR289" s="93"/>
      <c r="KS289" s="93"/>
      <c r="KT289" s="93"/>
      <c r="KU289" s="93"/>
      <c r="KV289" s="93"/>
      <c r="KW289" s="93"/>
      <c r="KX289" s="93"/>
      <c r="KY289" s="93"/>
      <c r="KZ289" s="93"/>
      <c r="LA289" s="93"/>
      <c r="LB289" s="93"/>
      <c r="LC289" s="93"/>
      <c r="LD289" s="93"/>
      <c r="LE289" s="93"/>
      <c r="LF289" s="93"/>
      <c r="LG289" s="93"/>
      <c r="LH289" s="93"/>
      <c r="LI289" s="93"/>
      <c r="LJ289" s="93"/>
      <c r="LK289" s="93"/>
      <c r="LL289" s="93"/>
      <c r="LM289" s="93"/>
      <c r="LN289" s="93"/>
      <c r="LO289" s="93"/>
      <c r="LP289" s="93"/>
      <c r="LQ289" s="93"/>
      <c r="LR289" s="93"/>
      <c r="LS289" s="93"/>
      <c r="LT289" s="93"/>
      <c r="LU289" s="93"/>
      <c r="LV289" s="93"/>
      <c r="LW289" s="93"/>
      <c r="LX289" s="93"/>
      <c r="LY289" s="93"/>
      <c r="LZ289" s="93"/>
    </row>
    <row r="290" spans="1:434" ht="17" thickBot="1">
      <c r="A290" s="319"/>
      <c r="B290" s="321"/>
      <c r="C290" s="306">
        <f ca="1">_xlfn.DAYS(TODAY(),F290)</f>
        <v>2601</v>
      </c>
      <c r="D290" s="306" t="s">
        <v>144</v>
      </c>
      <c r="E290" s="41" t="s">
        <v>65</v>
      </c>
      <c r="F290" s="309">
        <v>42831</v>
      </c>
      <c r="G290" s="99"/>
      <c r="H290" s="99"/>
      <c r="I290" s="43">
        <v>0</v>
      </c>
      <c r="J290" s="44"/>
      <c r="K290" s="45"/>
      <c r="L290" s="44"/>
      <c r="M290" s="45"/>
      <c r="N290" s="44"/>
      <c r="O290" s="45"/>
      <c r="P290" s="45"/>
      <c r="Q290" s="45"/>
      <c r="R290" s="45"/>
      <c r="S290" s="44">
        <v>60</v>
      </c>
      <c r="T290" s="44"/>
      <c r="U290" s="44"/>
      <c r="V290" s="45"/>
      <c r="W290" s="45"/>
      <c r="X290" s="45"/>
      <c r="Y290" s="44"/>
      <c r="Z290" s="44"/>
      <c r="AA290" s="45"/>
      <c r="AB290" s="44"/>
      <c r="AC290" s="45"/>
      <c r="AD290" s="44"/>
      <c r="AE290" s="44"/>
      <c r="AF290" s="45"/>
      <c r="AG290" s="44">
        <v>2</v>
      </c>
      <c r="AH290" s="45"/>
      <c r="AI290" s="45"/>
      <c r="AJ290" s="44"/>
      <c r="AK290" s="46"/>
      <c r="AL290" s="46"/>
      <c r="AM290" s="46"/>
      <c r="AN290" s="47">
        <v>1</v>
      </c>
      <c r="AO290" s="46"/>
      <c r="AP290" s="46"/>
      <c r="AQ290" s="47">
        <v>1</v>
      </c>
      <c r="AR290" s="46"/>
      <c r="AS290" s="46"/>
      <c r="AT290" s="46"/>
      <c r="AU290" s="46"/>
      <c r="AV290" s="47">
        <v>1</v>
      </c>
      <c r="AW290" s="46"/>
      <c r="AX290" s="46"/>
      <c r="AY290" s="47"/>
      <c r="AZ290" s="47"/>
      <c r="BA290" s="48">
        <v>1</v>
      </c>
      <c r="BC290" s="319"/>
      <c r="BD290">
        <v>0</v>
      </c>
      <c r="BE290" s="49" t="e">
        <f t="shared" ref="BE290:CY290" si="379">IF(G290="",NA(),G290*40)</f>
        <v>#N/A</v>
      </c>
      <c r="BF290" s="49" t="e">
        <f t="shared" si="379"/>
        <v>#N/A</v>
      </c>
      <c r="BG290" s="49">
        <f t="shared" si="379"/>
        <v>0</v>
      </c>
      <c r="BH290" s="50" t="e">
        <f t="shared" si="379"/>
        <v>#N/A</v>
      </c>
      <c r="BI290" s="50" t="e">
        <f t="shared" si="379"/>
        <v>#N/A</v>
      </c>
      <c r="BJ290" s="50" t="e">
        <f t="shared" si="379"/>
        <v>#N/A</v>
      </c>
      <c r="BK290" s="50" t="e">
        <f t="shared" si="379"/>
        <v>#N/A</v>
      </c>
      <c r="BL290" s="50" t="e">
        <f t="shared" si="379"/>
        <v>#N/A</v>
      </c>
      <c r="BM290" s="50" t="e">
        <f t="shared" si="379"/>
        <v>#N/A</v>
      </c>
      <c r="BN290" s="50" t="e">
        <f t="shared" si="379"/>
        <v>#N/A</v>
      </c>
      <c r="BO290" s="50" t="e">
        <f t="shared" si="379"/>
        <v>#N/A</v>
      </c>
      <c r="BP290" s="50" t="e">
        <f t="shared" si="379"/>
        <v>#N/A</v>
      </c>
      <c r="BQ290" s="50">
        <f t="shared" si="379"/>
        <v>2400</v>
      </c>
      <c r="BR290" s="50" t="e">
        <f t="shared" si="379"/>
        <v>#N/A</v>
      </c>
      <c r="BS290" s="50" t="e">
        <f t="shared" si="379"/>
        <v>#N/A</v>
      </c>
      <c r="BT290" s="50" t="e">
        <f t="shared" si="379"/>
        <v>#N/A</v>
      </c>
      <c r="BU290" s="50" t="e">
        <f t="shared" si="379"/>
        <v>#N/A</v>
      </c>
      <c r="BV290" s="50" t="e">
        <f t="shared" si="379"/>
        <v>#N/A</v>
      </c>
      <c r="BW290" s="50" t="e">
        <f t="shared" si="379"/>
        <v>#N/A</v>
      </c>
      <c r="BX290" s="50" t="e">
        <f t="shared" si="379"/>
        <v>#N/A</v>
      </c>
      <c r="BY290" s="50" t="e">
        <f t="shared" si="379"/>
        <v>#N/A</v>
      </c>
      <c r="BZ290" s="50" t="e">
        <f t="shared" si="379"/>
        <v>#N/A</v>
      </c>
      <c r="CA290" s="50" t="e">
        <f t="shared" si="379"/>
        <v>#N/A</v>
      </c>
      <c r="CB290" s="50" t="e">
        <f t="shared" si="379"/>
        <v>#N/A</v>
      </c>
      <c r="CC290" s="50" t="e">
        <f t="shared" si="379"/>
        <v>#N/A</v>
      </c>
      <c r="CD290" s="50" t="e">
        <f t="shared" si="379"/>
        <v>#N/A</v>
      </c>
      <c r="CE290" s="50">
        <f t="shared" si="379"/>
        <v>80</v>
      </c>
      <c r="CF290" s="50" t="e">
        <f t="shared" si="379"/>
        <v>#N/A</v>
      </c>
      <c r="CG290" s="50" t="e">
        <f t="shared" si="379"/>
        <v>#N/A</v>
      </c>
      <c r="CH290" s="50" t="e">
        <f t="shared" si="379"/>
        <v>#N/A</v>
      </c>
      <c r="CI290" s="50" t="e">
        <f t="shared" si="379"/>
        <v>#N/A</v>
      </c>
      <c r="CJ290" s="50" t="e">
        <f t="shared" si="379"/>
        <v>#N/A</v>
      </c>
      <c r="CK290" s="50" t="e">
        <f t="shared" si="379"/>
        <v>#N/A</v>
      </c>
      <c r="CL290" s="50">
        <f t="shared" si="379"/>
        <v>40</v>
      </c>
      <c r="CM290" s="50" t="e">
        <f t="shared" si="379"/>
        <v>#N/A</v>
      </c>
      <c r="CN290" s="50" t="e">
        <f t="shared" si="379"/>
        <v>#N/A</v>
      </c>
      <c r="CO290" s="50">
        <f t="shared" si="379"/>
        <v>40</v>
      </c>
      <c r="CP290" s="50" t="e">
        <f t="shared" si="379"/>
        <v>#N/A</v>
      </c>
      <c r="CQ290" s="50" t="e">
        <f t="shared" si="379"/>
        <v>#N/A</v>
      </c>
      <c r="CR290" s="50" t="e">
        <f t="shared" si="379"/>
        <v>#N/A</v>
      </c>
      <c r="CS290" s="50" t="e">
        <f t="shared" si="379"/>
        <v>#N/A</v>
      </c>
      <c r="CT290" s="50">
        <f t="shared" si="379"/>
        <v>40</v>
      </c>
      <c r="CU290" s="50" t="e">
        <f t="shared" si="379"/>
        <v>#N/A</v>
      </c>
      <c r="CV290" s="50" t="e">
        <f t="shared" si="379"/>
        <v>#N/A</v>
      </c>
      <c r="CW290" s="50" t="e">
        <f t="shared" si="379"/>
        <v>#N/A</v>
      </c>
      <c r="CX290" s="50" t="e">
        <f t="shared" si="379"/>
        <v>#N/A</v>
      </c>
      <c r="CY290" s="50">
        <f t="shared" si="379"/>
        <v>40</v>
      </c>
      <c r="CZ290" s="50" t="e">
        <f>IF(#REF!="",NA(),#REF!*40)</f>
        <v>#REF!</v>
      </c>
      <c r="DA290" s="50" t="e">
        <f>IF(#REF!="",NA(),#REF!*40)</f>
        <v>#REF!</v>
      </c>
      <c r="DB290" s="50" t="e">
        <f>IF(#REF!="",NA(),#REF!*40)</f>
        <v>#REF!</v>
      </c>
      <c r="DC290" s="50" t="e">
        <f>IF(#REF!="",NA(),#REF!*40)</f>
        <v>#REF!</v>
      </c>
      <c r="DD290" s="50" t="e">
        <f>IF(#REF!="",NA(),#REF!*40)</f>
        <v>#REF!</v>
      </c>
      <c r="DE290" s="50" t="e">
        <f>IF(#REF!="",NA(),#REF!*40)</f>
        <v>#REF!</v>
      </c>
      <c r="DF290" s="50" t="e">
        <f>IF(#REF!="",NA(),#REF!*40)</f>
        <v>#REF!</v>
      </c>
      <c r="DG290" s="50" t="e">
        <f>IF(#REF!="",NA(),#REF!*40)</f>
        <v>#REF!</v>
      </c>
      <c r="DH290" s="50" t="e">
        <f>IF(#REF!="",NA(),#REF!*40)</f>
        <v>#REF!</v>
      </c>
      <c r="DI290" s="50" t="e">
        <f>IF(#REF!="",NA(),#REF!*40)</f>
        <v>#REF!</v>
      </c>
      <c r="DJ290" s="50" t="e">
        <f>IF(#REF!="",NA(),#REF!*40)</f>
        <v>#REF!</v>
      </c>
      <c r="DK290" s="50" t="e">
        <f>IF(#REF!="",NA(),#REF!*40)</f>
        <v>#REF!</v>
      </c>
      <c r="DL290" s="50" t="e">
        <f>IF(#REF!="",NA(),#REF!*40)</f>
        <v>#REF!</v>
      </c>
      <c r="DM290" s="50" t="e">
        <f>IF(#REF!="",NA(),#REF!*40)</f>
        <v>#REF!</v>
      </c>
      <c r="DN290" s="50" t="e">
        <f>IF(#REF!="",NA(),#REF!*40)</f>
        <v>#REF!</v>
      </c>
      <c r="DO290" s="50" t="e">
        <f>IF(#REF!="",NA(),#REF!*40)</f>
        <v>#REF!</v>
      </c>
      <c r="DP290" s="50" t="e">
        <f>IF(#REF!="",NA(),#REF!*40)</f>
        <v>#REF!</v>
      </c>
      <c r="DQ290" s="50" t="e">
        <f>IF(#REF!="",NA(),#REF!*40)</f>
        <v>#REF!</v>
      </c>
      <c r="DR290" s="50" t="e">
        <f>IF(#REF!="",NA(),#REF!*40)</f>
        <v>#REF!</v>
      </c>
      <c r="DS290" s="50" t="e">
        <f>IF(#REF!="",NA(),#REF!*40)</f>
        <v>#REF!</v>
      </c>
      <c r="DT290" s="50" t="e">
        <f>IF(#REF!="",NA(),#REF!*40)</f>
        <v>#REF!</v>
      </c>
      <c r="DU290" s="50" t="e">
        <f>IF(#REF!="",NA(),#REF!*40)</f>
        <v>#REF!</v>
      </c>
      <c r="DV290" s="50" t="e">
        <f>IF(#REF!="",NA(),#REF!*40)</f>
        <v>#REF!</v>
      </c>
      <c r="DW290" s="50" t="e">
        <f>IF(#REF!="",NA(),#REF!*40)</f>
        <v>#REF!</v>
      </c>
      <c r="DX290" s="51" t="e">
        <f>IF(#REF!="",NA(),#REF!*40)</f>
        <v>#REF!</v>
      </c>
      <c r="DY290" s="303">
        <f ca="1">_xlfn.DAYS(TODAY(),EC290)</f>
        <v>2601</v>
      </c>
      <c r="DZ290" s="306" t="s">
        <v>144</v>
      </c>
      <c r="EA290" s="52">
        <f t="shared" ref="EA290" si="380">SUM(EL290:HC290)</f>
        <v>2640</v>
      </c>
      <c r="EB290" s="41" t="s">
        <v>65</v>
      </c>
      <c r="EC290" s="309">
        <v>42831</v>
      </c>
      <c r="ED290" s="312"/>
      <c r="EE290" s="313"/>
      <c r="EF290" s="313"/>
      <c r="EG290" s="313"/>
      <c r="EH290" s="313"/>
      <c r="EI290" s="313"/>
      <c r="EJ290" s="53" t="str">
        <f t="shared" si="377"/>
        <v/>
      </c>
      <c r="EK290" s="53" t="str">
        <f t="shared" si="377"/>
        <v/>
      </c>
      <c r="EL290" s="53">
        <f t="shared" si="377"/>
        <v>0</v>
      </c>
      <c r="EM290" s="54" t="str">
        <f t="shared" si="377"/>
        <v/>
      </c>
      <c r="EN290" s="54" t="str">
        <f t="shared" si="377"/>
        <v/>
      </c>
      <c r="EO290" s="54" t="str">
        <f t="shared" si="376"/>
        <v/>
      </c>
      <c r="EP290" s="54" t="str">
        <f t="shared" si="376"/>
        <v/>
      </c>
      <c r="EQ290" s="54" t="str">
        <f t="shared" si="376"/>
        <v/>
      </c>
      <c r="ER290" s="54" t="str">
        <f t="shared" si="376"/>
        <v/>
      </c>
      <c r="ES290" s="54" t="str">
        <f t="shared" si="376"/>
        <v/>
      </c>
      <c r="ET290" s="54" t="str">
        <f t="shared" si="347"/>
        <v/>
      </c>
      <c r="EU290" s="54" t="str">
        <f t="shared" si="347"/>
        <v/>
      </c>
      <c r="EV290" s="54">
        <f t="shared" si="347"/>
        <v>2400</v>
      </c>
      <c r="EW290" s="54" t="str">
        <f t="shared" si="347"/>
        <v/>
      </c>
      <c r="EX290" s="54" t="str">
        <f t="shared" si="347"/>
        <v/>
      </c>
      <c r="EY290" s="54" t="str">
        <f t="shared" si="347"/>
        <v/>
      </c>
      <c r="EZ290" s="54" t="str">
        <f t="shared" si="347"/>
        <v/>
      </c>
      <c r="FA290" s="54" t="str">
        <f t="shared" si="347"/>
        <v/>
      </c>
      <c r="FB290" s="54" t="str">
        <f t="shared" si="347"/>
        <v/>
      </c>
      <c r="FC290" s="54" t="str">
        <f t="shared" si="347"/>
        <v/>
      </c>
      <c r="FD290" s="54" t="str">
        <f t="shared" si="326"/>
        <v/>
      </c>
      <c r="FE290" s="54" t="str">
        <f t="shared" si="326"/>
        <v/>
      </c>
      <c r="FF290" s="54" t="str">
        <f t="shared" si="326"/>
        <v/>
      </c>
      <c r="FG290" s="54" t="str">
        <f t="shared" si="326"/>
        <v/>
      </c>
      <c r="FH290" s="54" t="str">
        <f t="shared" si="326"/>
        <v/>
      </c>
      <c r="FI290" s="54" t="str">
        <f t="shared" si="326"/>
        <v/>
      </c>
      <c r="FJ290" s="54">
        <f t="shared" si="326"/>
        <v>80</v>
      </c>
      <c r="FK290" s="54" t="str">
        <f t="shared" si="326"/>
        <v/>
      </c>
      <c r="FL290" s="54" t="str">
        <f t="shared" si="326"/>
        <v/>
      </c>
      <c r="FM290" s="54" t="str">
        <f t="shared" si="326"/>
        <v/>
      </c>
      <c r="FN290" s="54" t="str">
        <f t="shared" si="326"/>
        <v/>
      </c>
      <c r="FO290" s="54" t="str">
        <f t="shared" si="326"/>
        <v/>
      </c>
      <c r="FP290" s="54" t="str">
        <f t="shared" si="326"/>
        <v/>
      </c>
      <c r="FQ290" s="54">
        <f t="shared" si="326"/>
        <v>40</v>
      </c>
      <c r="FR290" s="54" t="str">
        <f t="shared" si="326"/>
        <v/>
      </c>
      <c r="FS290" s="54" t="str">
        <f t="shared" si="326"/>
        <v/>
      </c>
      <c r="FT290" s="54">
        <f t="shared" si="361"/>
        <v>40</v>
      </c>
      <c r="FU290" s="54" t="str">
        <f t="shared" si="361"/>
        <v/>
      </c>
      <c r="FV290" s="54" t="str">
        <f t="shared" si="360"/>
        <v/>
      </c>
      <c r="FW290" s="54" t="str">
        <f t="shared" si="337"/>
        <v/>
      </c>
      <c r="FX290" s="54" t="str">
        <f t="shared" si="337"/>
        <v/>
      </c>
      <c r="FY290" s="54">
        <f t="shared" si="337"/>
        <v>40</v>
      </c>
      <c r="FZ290" s="54" t="str">
        <f t="shared" si="337"/>
        <v/>
      </c>
      <c r="GA290" s="54" t="str">
        <f t="shared" si="337"/>
        <v/>
      </c>
      <c r="GB290" s="54" t="str">
        <f t="shared" si="335"/>
        <v/>
      </c>
      <c r="GC290" s="54" t="str">
        <f t="shared" si="335"/>
        <v/>
      </c>
      <c r="GD290" s="54">
        <f t="shared" si="335"/>
        <v>40</v>
      </c>
      <c r="GE290" s="54" t="str">
        <f t="shared" si="325"/>
        <v/>
      </c>
      <c r="GF290" s="54" t="str">
        <f t="shared" si="325"/>
        <v/>
      </c>
      <c r="GG290" s="54" t="str">
        <f t="shared" si="325"/>
        <v/>
      </c>
      <c r="GH290" s="54" t="str">
        <f t="shared" si="325"/>
        <v/>
      </c>
      <c r="GI290" s="54" t="str">
        <f t="shared" si="325"/>
        <v/>
      </c>
      <c r="GJ290" s="54" t="str">
        <f t="shared" si="325"/>
        <v/>
      </c>
      <c r="GK290" s="54" t="str">
        <f t="shared" si="325"/>
        <v/>
      </c>
      <c r="GL290" s="54" t="str">
        <f t="shared" si="325"/>
        <v/>
      </c>
      <c r="GM290" s="54" t="str">
        <f t="shared" si="325"/>
        <v/>
      </c>
      <c r="GN290" s="54" t="str">
        <f t="shared" si="378"/>
        <v/>
      </c>
      <c r="GO290" s="54" t="str">
        <f t="shared" si="378"/>
        <v/>
      </c>
      <c r="GP290" s="54" t="str">
        <f t="shared" si="378"/>
        <v/>
      </c>
      <c r="GQ290" s="54" t="str">
        <f t="shared" si="378"/>
        <v/>
      </c>
      <c r="GR290" s="54" t="str">
        <f t="shared" si="378"/>
        <v/>
      </c>
      <c r="GS290" s="54" t="str">
        <f t="shared" si="333"/>
        <v/>
      </c>
      <c r="GT290" s="54" t="str">
        <f t="shared" si="333"/>
        <v/>
      </c>
      <c r="GU290" s="54" t="str">
        <f t="shared" si="333"/>
        <v/>
      </c>
      <c r="GV290" s="54" t="str">
        <f t="shared" si="333"/>
        <v/>
      </c>
      <c r="GW290" s="54" t="str">
        <f t="shared" si="333"/>
        <v/>
      </c>
      <c r="GX290" s="54" t="str">
        <f t="shared" si="333"/>
        <v/>
      </c>
      <c r="GY290" s="54" t="str">
        <f t="shared" si="334"/>
        <v/>
      </c>
      <c r="GZ290" s="54" t="str">
        <f t="shared" si="334"/>
        <v/>
      </c>
      <c r="HA290" s="54" t="str">
        <f t="shared" si="334"/>
        <v/>
      </c>
      <c r="HB290" s="54" t="str">
        <f t="shared" si="334"/>
        <v/>
      </c>
      <c r="HC290" s="55" t="str">
        <f t="shared" si="334"/>
        <v/>
      </c>
      <c r="HD290" s="313"/>
      <c r="HE290" s="313"/>
      <c r="HF290" s="313"/>
      <c r="HG290" s="313"/>
      <c r="HH290" s="313"/>
      <c r="HI290" s="316"/>
      <c r="HK290">
        <f>SUM($EJ290:EK290)</f>
        <v>0</v>
      </c>
      <c r="HL290">
        <f>SUM($EJ290:EL290)</f>
        <v>0</v>
      </c>
      <c r="HM290">
        <f>SUM($EJ290:EM290)</f>
        <v>0</v>
      </c>
      <c r="HN290">
        <f>SUM($EJ290:EN290)</f>
        <v>0</v>
      </c>
      <c r="HO290">
        <f>SUM($EJ290:EO290)</f>
        <v>0</v>
      </c>
      <c r="HP290">
        <f>SUM($EJ290:EP290)</f>
        <v>0</v>
      </c>
      <c r="HQ290">
        <f>SUM($EJ290:EQ290)</f>
        <v>0</v>
      </c>
      <c r="HR290">
        <f>SUM($EJ290:ER290)</f>
        <v>0</v>
      </c>
      <c r="HS290">
        <f>SUM($EJ290:ES290)</f>
        <v>0</v>
      </c>
      <c r="HT290">
        <f>SUM($EJ290:ET290)</f>
        <v>0</v>
      </c>
      <c r="HU290">
        <f>SUM($EJ290:EU290)</f>
        <v>0</v>
      </c>
      <c r="HV290">
        <f>SUM($EJ290:EV290)</f>
        <v>2400</v>
      </c>
      <c r="HW290">
        <f>SUM($EJ290:EW290)</f>
        <v>2400</v>
      </c>
      <c r="HX290">
        <f>SUM($EJ290:EX290)</f>
        <v>2400</v>
      </c>
      <c r="HY290">
        <f>SUM($EJ290:EY290)</f>
        <v>2400</v>
      </c>
      <c r="HZ290">
        <f>SUM($EJ290:EZ290)</f>
        <v>2400</v>
      </c>
      <c r="IA290">
        <f>SUM($EJ290:FA290)</f>
        <v>2400</v>
      </c>
      <c r="IB290">
        <f>SUM($EJ290:FB290)</f>
        <v>2400</v>
      </c>
      <c r="IC290">
        <f>SUM($EJ290:FC290)</f>
        <v>2400</v>
      </c>
      <c r="ID290">
        <f>SUM($EJ290:FD290)</f>
        <v>2400</v>
      </c>
      <c r="IE290">
        <f>SUM($EJ290:FE290)</f>
        <v>2400</v>
      </c>
      <c r="IF290">
        <f>SUM($EJ290:FF290)</f>
        <v>2400</v>
      </c>
      <c r="IG290">
        <f>SUM($EJ290:FG290)</f>
        <v>2400</v>
      </c>
      <c r="IH290">
        <f>SUM($EJ290:FH290)</f>
        <v>2400</v>
      </c>
      <c r="II290">
        <f>SUM($EJ290:FI290)</f>
        <v>2400</v>
      </c>
      <c r="IJ290">
        <f>SUM($EJ290:FJ290)</f>
        <v>2480</v>
      </c>
      <c r="IK290">
        <f>SUM($EJ290:FK290)</f>
        <v>2480</v>
      </c>
      <c r="IL290">
        <f>SUM($EJ290:FL290)</f>
        <v>2480</v>
      </c>
      <c r="IM290">
        <f>SUM($EJ290:FM290)</f>
        <v>2480</v>
      </c>
      <c r="IN290">
        <f>SUM($EJ290:FN290)</f>
        <v>2480</v>
      </c>
      <c r="IO290">
        <f>SUM($EJ290:FO290)</f>
        <v>2480</v>
      </c>
      <c r="IP290">
        <f>SUM($EJ290:FP290)</f>
        <v>2480</v>
      </c>
      <c r="IQ290">
        <f>SUM($EJ290:FQ290)</f>
        <v>2520</v>
      </c>
      <c r="IR290">
        <f>SUM($EJ290:FR290)</f>
        <v>2520</v>
      </c>
      <c r="IS290">
        <f>SUM($EJ290:FS290)</f>
        <v>2520</v>
      </c>
      <c r="IT290">
        <f>SUM($EJ290:FT290)</f>
        <v>2560</v>
      </c>
      <c r="IU290">
        <f>SUM($EJ290:FU290)</f>
        <v>2560</v>
      </c>
      <c r="IV290">
        <f>SUM($EJ290:FV290)</f>
        <v>2560</v>
      </c>
      <c r="IW290">
        <f>SUM($EJ290:FW290)</f>
        <v>2560</v>
      </c>
      <c r="IX290">
        <f>SUM($EJ290:FX290)</f>
        <v>2560</v>
      </c>
      <c r="IY290">
        <f>SUM($EJ290:FY290)</f>
        <v>2600</v>
      </c>
      <c r="IZ290">
        <f>SUM($EJ290:FZ290)</f>
        <v>2600</v>
      </c>
      <c r="JA290">
        <f>SUM($EJ290:GA290)</f>
        <v>2600</v>
      </c>
      <c r="JB290">
        <f>SUM($EJ290:GB290)</f>
        <v>2600</v>
      </c>
      <c r="JC290">
        <f>SUM($EJ290:GC290)</f>
        <v>2600</v>
      </c>
      <c r="JD290">
        <f>SUM($EJ290:GD290)</f>
        <v>2640</v>
      </c>
      <c r="JE290">
        <f>SUM($EJ290:GE290)</f>
        <v>2640</v>
      </c>
      <c r="JF290">
        <f>SUM($EJ290:GF290)</f>
        <v>2640</v>
      </c>
      <c r="JG290">
        <f>SUM($EJ290:GG290)</f>
        <v>2640</v>
      </c>
      <c r="JH290">
        <f>SUM($EJ290:GH290)</f>
        <v>2640</v>
      </c>
      <c r="JI290">
        <f>SUM($EJ290:GI290)</f>
        <v>2640</v>
      </c>
      <c r="JJ290">
        <f>SUM($EJ290:GJ290)</f>
        <v>2640</v>
      </c>
      <c r="JK290">
        <f>SUM($EJ290:GK290)</f>
        <v>2640</v>
      </c>
      <c r="JL290">
        <f>SUM($EJ290:GL290)</f>
        <v>2640</v>
      </c>
      <c r="JM290">
        <f>SUM($EJ290:GM290)</f>
        <v>2640</v>
      </c>
      <c r="JN290">
        <f>SUM($EJ290:GN290)</f>
        <v>2640</v>
      </c>
      <c r="JO290">
        <f>SUM($EJ290:GO290)</f>
        <v>2640</v>
      </c>
      <c r="JP290">
        <f>SUM($EJ290:GP290)</f>
        <v>2640</v>
      </c>
      <c r="JQ290">
        <f>SUM($EJ290:GQ290)</f>
        <v>2640</v>
      </c>
      <c r="JR290">
        <f>SUM($EJ290:GR290)</f>
        <v>2640</v>
      </c>
      <c r="JS290">
        <f>SUM($EJ290:GS290)</f>
        <v>2640</v>
      </c>
      <c r="JT290">
        <f>SUM($EJ290:GT290)</f>
        <v>2640</v>
      </c>
      <c r="JU290">
        <f>SUM($EJ290:GU290)</f>
        <v>2640</v>
      </c>
      <c r="JV290">
        <f>SUM($EJ290:GV290)</f>
        <v>2640</v>
      </c>
      <c r="JW290">
        <f>SUM($EJ290:GW290)</f>
        <v>2640</v>
      </c>
      <c r="JX290">
        <f>SUM($EJ290:GX290)</f>
        <v>2640</v>
      </c>
      <c r="JY290">
        <f>SUM($EJ290:GY290)</f>
        <v>2640</v>
      </c>
      <c r="JZ290">
        <f>SUM($EJ290:GZ290)</f>
        <v>2640</v>
      </c>
      <c r="KA290">
        <f>SUM($EJ290:HA290)</f>
        <v>2640</v>
      </c>
      <c r="KB290">
        <f>SUM($EJ290:HB290)</f>
        <v>2640</v>
      </c>
      <c r="KC290">
        <f>SUM($EJ290:HC290)</f>
        <v>2640</v>
      </c>
      <c r="KE290" s="318"/>
      <c r="KF290" s="56"/>
      <c r="KG290" s="56"/>
      <c r="KH290" s="56">
        <f t="shared" ref="KH290:LZ290" si="381">IF(I290="",NA(),I290*40)</f>
        <v>0</v>
      </c>
      <c r="KI290" s="56" t="e">
        <f t="shared" si="381"/>
        <v>#N/A</v>
      </c>
      <c r="KJ290" s="56" t="e">
        <f t="shared" si="381"/>
        <v>#N/A</v>
      </c>
      <c r="KK290" s="56" t="e">
        <f t="shared" si="381"/>
        <v>#N/A</v>
      </c>
      <c r="KL290" s="56" t="e">
        <f t="shared" si="381"/>
        <v>#N/A</v>
      </c>
      <c r="KM290" s="56" t="e">
        <f t="shared" si="381"/>
        <v>#N/A</v>
      </c>
      <c r="KN290" s="56" t="e">
        <f t="shared" si="381"/>
        <v>#N/A</v>
      </c>
      <c r="KO290" s="56" t="e">
        <f t="shared" si="381"/>
        <v>#N/A</v>
      </c>
      <c r="KP290" s="56" t="e">
        <f t="shared" si="381"/>
        <v>#N/A</v>
      </c>
      <c r="KQ290" s="56" t="e">
        <f t="shared" si="381"/>
        <v>#N/A</v>
      </c>
      <c r="KR290" s="56">
        <f t="shared" si="381"/>
        <v>2400</v>
      </c>
      <c r="KS290" s="56" t="e">
        <f t="shared" si="381"/>
        <v>#N/A</v>
      </c>
      <c r="KT290" s="56" t="e">
        <f t="shared" si="381"/>
        <v>#N/A</v>
      </c>
      <c r="KU290" s="56" t="e">
        <f t="shared" si="381"/>
        <v>#N/A</v>
      </c>
      <c r="KV290" s="56" t="e">
        <f t="shared" si="381"/>
        <v>#N/A</v>
      </c>
      <c r="KW290" s="56" t="e">
        <f t="shared" si="381"/>
        <v>#N/A</v>
      </c>
      <c r="KX290" s="56" t="e">
        <f t="shared" si="381"/>
        <v>#N/A</v>
      </c>
      <c r="KY290" s="56" t="e">
        <f t="shared" si="381"/>
        <v>#N/A</v>
      </c>
      <c r="KZ290" s="56" t="e">
        <f t="shared" si="381"/>
        <v>#N/A</v>
      </c>
      <c r="LA290" s="56" t="e">
        <f t="shared" si="381"/>
        <v>#N/A</v>
      </c>
      <c r="LB290" s="56" t="e">
        <f t="shared" si="381"/>
        <v>#N/A</v>
      </c>
      <c r="LC290" s="56" t="e">
        <f t="shared" si="381"/>
        <v>#N/A</v>
      </c>
      <c r="LD290" s="56" t="e">
        <f t="shared" si="381"/>
        <v>#N/A</v>
      </c>
      <c r="LE290" s="56" t="e">
        <f t="shared" si="381"/>
        <v>#N/A</v>
      </c>
      <c r="LF290" s="56">
        <f t="shared" si="381"/>
        <v>80</v>
      </c>
      <c r="LG290" s="56" t="e">
        <f t="shared" si="381"/>
        <v>#N/A</v>
      </c>
      <c r="LH290" s="56" t="e">
        <f t="shared" si="381"/>
        <v>#N/A</v>
      </c>
      <c r="LI290" s="56" t="e">
        <f t="shared" si="381"/>
        <v>#N/A</v>
      </c>
      <c r="LJ290" s="56" t="e">
        <f t="shared" si="381"/>
        <v>#N/A</v>
      </c>
      <c r="LK290" s="56" t="e">
        <f t="shared" si="381"/>
        <v>#N/A</v>
      </c>
      <c r="LL290" s="56" t="e">
        <f t="shared" si="381"/>
        <v>#N/A</v>
      </c>
      <c r="LM290" s="56">
        <f t="shared" si="381"/>
        <v>40</v>
      </c>
      <c r="LN290" s="56" t="e">
        <f t="shared" si="381"/>
        <v>#N/A</v>
      </c>
      <c r="LO290" s="56" t="e">
        <f t="shared" si="381"/>
        <v>#N/A</v>
      </c>
      <c r="LP290" s="56">
        <f t="shared" si="381"/>
        <v>40</v>
      </c>
      <c r="LQ290" s="56" t="e">
        <f t="shared" si="381"/>
        <v>#N/A</v>
      </c>
      <c r="LR290" s="56" t="e">
        <f t="shared" si="381"/>
        <v>#N/A</v>
      </c>
      <c r="LS290" s="56" t="e">
        <f t="shared" si="381"/>
        <v>#N/A</v>
      </c>
      <c r="LT290" s="56" t="e">
        <f t="shared" si="381"/>
        <v>#N/A</v>
      </c>
      <c r="LU290" s="56">
        <f t="shared" si="381"/>
        <v>40</v>
      </c>
      <c r="LV290" s="56" t="e">
        <f t="shared" si="381"/>
        <v>#N/A</v>
      </c>
      <c r="LW290" s="56" t="e">
        <f t="shared" si="381"/>
        <v>#N/A</v>
      </c>
      <c r="LX290" s="56" t="e">
        <f t="shared" si="381"/>
        <v>#N/A</v>
      </c>
      <c r="LY290" s="56" t="e">
        <f t="shared" si="381"/>
        <v>#N/A</v>
      </c>
      <c r="LZ290" s="56">
        <f t="shared" si="381"/>
        <v>40</v>
      </c>
      <c r="MB290" s="57">
        <f t="shared" ref="MB290:NT290" si="382">IF(ISNUMBER(KH290),KH290,"")</f>
        <v>0</v>
      </c>
      <c r="MC290" s="57" t="str">
        <f t="shared" si="382"/>
        <v/>
      </c>
      <c r="MD290" s="57" t="str">
        <f t="shared" si="382"/>
        <v/>
      </c>
      <c r="ME290" s="57" t="str">
        <f t="shared" si="382"/>
        <v/>
      </c>
      <c r="MF290" s="57" t="str">
        <f t="shared" si="382"/>
        <v/>
      </c>
      <c r="MG290" s="57" t="str">
        <f t="shared" si="382"/>
        <v/>
      </c>
      <c r="MH290" s="57" t="str">
        <f t="shared" si="382"/>
        <v/>
      </c>
      <c r="MI290" s="57" t="str">
        <f t="shared" si="382"/>
        <v/>
      </c>
      <c r="MJ290" s="57" t="str">
        <f t="shared" si="382"/>
        <v/>
      </c>
      <c r="MK290" s="57" t="str">
        <f t="shared" si="382"/>
        <v/>
      </c>
      <c r="ML290" s="57">
        <f t="shared" si="382"/>
        <v>2400</v>
      </c>
      <c r="MM290" s="57" t="str">
        <f t="shared" si="382"/>
        <v/>
      </c>
      <c r="MN290" s="57" t="str">
        <f t="shared" si="382"/>
        <v/>
      </c>
      <c r="MO290" s="57" t="str">
        <f t="shared" si="382"/>
        <v/>
      </c>
      <c r="MP290" s="57" t="str">
        <f t="shared" si="382"/>
        <v/>
      </c>
      <c r="MQ290" s="57" t="str">
        <f t="shared" si="382"/>
        <v/>
      </c>
      <c r="MR290" s="57" t="str">
        <f t="shared" si="382"/>
        <v/>
      </c>
      <c r="MS290" s="57" t="str">
        <f t="shared" si="382"/>
        <v/>
      </c>
      <c r="MT290" s="57" t="str">
        <f t="shared" si="382"/>
        <v/>
      </c>
      <c r="MU290" s="57" t="str">
        <f t="shared" si="382"/>
        <v/>
      </c>
      <c r="MV290" s="57" t="str">
        <f t="shared" si="382"/>
        <v/>
      </c>
      <c r="MW290" s="57" t="str">
        <f t="shared" si="382"/>
        <v/>
      </c>
      <c r="MX290" s="57" t="str">
        <f t="shared" si="382"/>
        <v/>
      </c>
      <c r="MY290" s="57" t="str">
        <f t="shared" si="382"/>
        <v/>
      </c>
      <c r="MZ290" s="57">
        <f t="shared" si="382"/>
        <v>80</v>
      </c>
      <c r="NA290" s="57" t="str">
        <f t="shared" si="382"/>
        <v/>
      </c>
      <c r="NB290" s="57" t="str">
        <f t="shared" si="382"/>
        <v/>
      </c>
      <c r="NC290" s="57" t="str">
        <f t="shared" si="382"/>
        <v/>
      </c>
      <c r="ND290" s="57" t="str">
        <f t="shared" si="382"/>
        <v/>
      </c>
      <c r="NE290" s="57" t="str">
        <f t="shared" si="382"/>
        <v/>
      </c>
      <c r="NF290" s="57" t="str">
        <f t="shared" si="382"/>
        <v/>
      </c>
      <c r="NG290" s="57">
        <f t="shared" si="382"/>
        <v>40</v>
      </c>
      <c r="NH290" s="57" t="str">
        <f t="shared" si="382"/>
        <v/>
      </c>
      <c r="NI290" s="57" t="str">
        <f t="shared" si="382"/>
        <v/>
      </c>
      <c r="NJ290" s="57">
        <f t="shared" si="382"/>
        <v>40</v>
      </c>
      <c r="NK290" s="57" t="str">
        <f t="shared" si="382"/>
        <v/>
      </c>
      <c r="NL290" s="57" t="str">
        <f t="shared" si="382"/>
        <v/>
      </c>
      <c r="NM290" s="57" t="str">
        <f t="shared" si="382"/>
        <v/>
      </c>
      <c r="NN290" s="57" t="str">
        <f t="shared" si="382"/>
        <v/>
      </c>
      <c r="NO290" s="57">
        <f t="shared" si="382"/>
        <v>40</v>
      </c>
      <c r="NP290" s="57" t="str">
        <f t="shared" si="382"/>
        <v/>
      </c>
      <c r="NQ290" s="57" t="str">
        <f t="shared" si="382"/>
        <v/>
      </c>
      <c r="NR290" s="57" t="str">
        <f t="shared" si="382"/>
        <v/>
      </c>
      <c r="NS290" s="57" t="str">
        <f t="shared" si="382"/>
        <v/>
      </c>
      <c r="NT290" s="57">
        <f t="shared" si="382"/>
        <v>40</v>
      </c>
      <c r="NU290" s="57" t="str">
        <f>IF(ISNUMBER(#REF!),#REF!,"")</f>
        <v/>
      </c>
      <c r="NV290" s="57" t="str">
        <f>IF(ISNUMBER(#REF!),#REF!,"")</f>
        <v/>
      </c>
      <c r="NX290" s="57">
        <f>SUM($MB290:MC290)</f>
        <v>0</v>
      </c>
      <c r="NY290" s="57">
        <f>SUM($MB290:MD290)</f>
        <v>0</v>
      </c>
      <c r="NZ290" s="57">
        <f>SUM($MB290:ME290)</f>
        <v>0</v>
      </c>
      <c r="OA290" s="57">
        <f>SUM($MB290:MF290)</f>
        <v>0</v>
      </c>
      <c r="OB290" s="57">
        <f>SUM($MB290:MG290)</f>
        <v>0</v>
      </c>
      <c r="OC290" s="57">
        <f>SUM($MB290:MH290)</f>
        <v>0</v>
      </c>
      <c r="OD290" s="57">
        <f>SUM($MB290:MI290)</f>
        <v>0</v>
      </c>
      <c r="OE290" s="57">
        <f>SUM($MB290:MJ290)</f>
        <v>0</v>
      </c>
      <c r="OF290" s="57">
        <f>SUM($MB290:MK290)</f>
        <v>0</v>
      </c>
      <c r="OG290" s="57">
        <f>SUM($MB290:ML290)</f>
        <v>2400</v>
      </c>
      <c r="OH290" s="57">
        <f>SUM($MB290:MM290)</f>
        <v>2400</v>
      </c>
      <c r="OI290" s="57">
        <f>SUM($MB290:MN290)</f>
        <v>2400</v>
      </c>
      <c r="OJ290" s="57">
        <f>SUM($MB290:MO290)</f>
        <v>2400</v>
      </c>
      <c r="OK290" s="57">
        <f>SUM($MB290:MP290)</f>
        <v>2400</v>
      </c>
      <c r="OL290" s="57">
        <f>SUM($MB290:MQ290)</f>
        <v>2400</v>
      </c>
      <c r="OM290" s="57">
        <f>SUM($MB290:MR290)</f>
        <v>2400</v>
      </c>
      <c r="ON290" s="57">
        <f>SUM($MB290:MS290)</f>
        <v>2400</v>
      </c>
      <c r="OO290" s="57">
        <f>SUM($MB290:MT290)</f>
        <v>2400</v>
      </c>
      <c r="OP290" s="57">
        <f>SUM($MB290:MU290)</f>
        <v>2400</v>
      </c>
      <c r="OQ290" s="57">
        <f>SUM($MB290:MV290)</f>
        <v>2400</v>
      </c>
      <c r="OR290" s="57">
        <f>SUM($MB290:MW290)</f>
        <v>2400</v>
      </c>
      <c r="OS290" s="57">
        <f>SUM($MB290:MX290)</f>
        <v>2400</v>
      </c>
      <c r="OT290" s="57">
        <f>SUM($MB290:MY290)</f>
        <v>2400</v>
      </c>
      <c r="OU290" s="57">
        <f>SUM($MB290:MZ290)</f>
        <v>2480</v>
      </c>
      <c r="OV290" s="57">
        <f>SUM($MB290:NA290)</f>
        <v>2480</v>
      </c>
      <c r="OW290" s="57">
        <f>SUM($MB290:NB290)</f>
        <v>2480</v>
      </c>
      <c r="OX290" s="57">
        <f>SUM($MB290:NC290)</f>
        <v>2480</v>
      </c>
      <c r="OY290" s="57">
        <f>SUM($MB290:ND290)</f>
        <v>2480</v>
      </c>
      <c r="OZ290" s="57">
        <f>SUM($MB290:NE290)</f>
        <v>2480</v>
      </c>
      <c r="PA290" s="57">
        <f>SUM($MB290:NF290)</f>
        <v>2480</v>
      </c>
      <c r="PB290" s="57">
        <f>SUM($MB290:NG290)</f>
        <v>2520</v>
      </c>
      <c r="PC290" s="57">
        <f>SUM($MB290:NH290)</f>
        <v>2520</v>
      </c>
      <c r="PD290" s="57">
        <f>SUM($MB290:NI290)</f>
        <v>2520</v>
      </c>
      <c r="PE290" s="57">
        <f>SUM($MB290:NJ290)</f>
        <v>2560</v>
      </c>
      <c r="PF290" s="57">
        <f>SUM($MB290:NK290)</f>
        <v>2560</v>
      </c>
      <c r="PG290" s="57">
        <f>SUM($MB290:NL290)</f>
        <v>2560</v>
      </c>
      <c r="PH290" s="57">
        <f>SUM($MB290:NM290)</f>
        <v>2560</v>
      </c>
      <c r="PI290" s="57">
        <f>SUM($MB290:NN290)</f>
        <v>2560</v>
      </c>
      <c r="PJ290" s="57">
        <f>SUM($MB290:NO290)</f>
        <v>2600</v>
      </c>
      <c r="PK290" s="57">
        <f>SUM($MB290:NP290)</f>
        <v>2600</v>
      </c>
      <c r="PL290" s="57">
        <f>SUM($MB290:NQ290)</f>
        <v>2600</v>
      </c>
      <c r="PM290" s="57">
        <f>SUM($MB290:NR290)</f>
        <v>2600</v>
      </c>
      <c r="PN290" s="57">
        <f>SUM($MB290:NS290)</f>
        <v>2600</v>
      </c>
      <c r="PO290" s="57">
        <f>SUM($MB290:NT290)</f>
        <v>2640</v>
      </c>
      <c r="PP290" s="57">
        <f>SUM($MB290:NU290)</f>
        <v>2640</v>
      </c>
      <c r="PQ290" s="57">
        <f>SUM($MB290:NV290)</f>
        <v>2640</v>
      </c>
      <c r="PR290" s="57">
        <f>SUM($MB290:NV290)</f>
        <v>2640</v>
      </c>
    </row>
    <row r="291" spans="1:434" ht="17" thickBot="1">
      <c r="A291" s="319"/>
      <c r="B291" s="321"/>
      <c r="C291" s="307"/>
      <c r="D291" s="307"/>
      <c r="E291" s="58" t="s">
        <v>66</v>
      </c>
      <c r="F291" s="310"/>
      <c r="G291" s="99"/>
      <c r="H291" s="99"/>
      <c r="I291" s="59">
        <v>0</v>
      </c>
      <c r="J291" s="60"/>
      <c r="K291" s="61"/>
      <c r="L291" s="60"/>
      <c r="M291" s="61"/>
      <c r="N291" s="60"/>
      <c r="O291" s="61"/>
      <c r="P291" s="61"/>
      <c r="Q291" s="61"/>
      <c r="R291" s="61"/>
      <c r="S291" s="60">
        <v>0.1</v>
      </c>
      <c r="T291" s="60"/>
      <c r="U291" s="60"/>
      <c r="V291" s="61"/>
      <c r="W291" s="61"/>
      <c r="X291" s="61"/>
      <c r="Y291" s="60"/>
      <c r="Z291" s="60"/>
      <c r="AA291" s="61"/>
      <c r="AB291" s="60"/>
      <c r="AC291" s="61"/>
      <c r="AD291" s="60"/>
      <c r="AE291" s="60"/>
      <c r="AF291" s="61"/>
      <c r="AG291" s="60">
        <v>0.7</v>
      </c>
      <c r="AH291" s="61"/>
      <c r="AI291" s="61"/>
      <c r="AJ291" s="60"/>
      <c r="AK291" s="62"/>
      <c r="AL291" s="62"/>
      <c r="AM291" s="62"/>
      <c r="AN291" s="63">
        <v>0.9</v>
      </c>
      <c r="AO291" s="62"/>
      <c r="AP291" s="62"/>
      <c r="AQ291" s="63">
        <v>0.6</v>
      </c>
      <c r="AR291" s="62"/>
      <c r="AS291" s="62"/>
      <c r="AT291" s="62"/>
      <c r="AU291" s="62"/>
      <c r="AV291" s="63">
        <v>2.2999999999999998</v>
      </c>
      <c r="AW291" s="62"/>
      <c r="AX291" s="62"/>
      <c r="AY291" s="63"/>
      <c r="AZ291" s="63"/>
      <c r="BA291" s="64">
        <v>1.4</v>
      </c>
      <c r="BC291" s="319"/>
      <c r="BD291">
        <v>0</v>
      </c>
      <c r="BE291" s="65" t="e">
        <f t="shared" ref="BE291:BT294" si="383">IF(G291="",NA(),G291)</f>
        <v>#N/A</v>
      </c>
      <c r="BF291" s="65" t="e">
        <f t="shared" si="383"/>
        <v>#N/A</v>
      </c>
      <c r="BG291" s="65">
        <f t="shared" si="383"/>
        <v>0</v>
      </c>
      <c r="BH291" s="66" t="e">
        <f t="shared" si="383"/>
        <v>#N/A</v>
      </c>
      <c r="BI291" s="66" t="e">
        <f t="shared" si="383"/>
        <v>#N/A</v>
      </c>
      <c r="BJ291" s="66" t="e">
        <f t="shared" si="383"/>
        <v>#N/A</v>
      </c>
      <c r="BK291" s="66" t="e">
        <f t="shared" si="383"/>
        <v>#N/A</v>
      </c>
      <c r="BL291" s="66" t="e">
        <f t="shared" si="383"/>
        <v>#N/A</v>
      </c>
      <c r="BM291" s="66" t="e">
        <f t="shared" si="383"/>
        <v>#N/A</v>
      </c>
      <c r="BN291" s="66" t="e">
        <f t="shared" si="383"/>
        <v>#N/A</v>
      </c>
      <c r="BO291" s="66" t="e">
        <f t="shared" si="383"/>
        <v>#N/A</v>
      </c>
      <c r="BP291" s="66" t="e">
        <f t="shared" si="383"/>
        <v>#N/A</v>
      </c>
      <c r="BQ291" s="66">
        <f t="shared" si="383"/>
        <v>0.1</v>
      </c>
      <c r="BR291" s="66" t="e">
        <f t="shared" si="383"/>
        <v>#N/A</v>
      </c>
      <c r="BS291" s="66" t="e">
        <f t="shared" si="383"/>
        <v>#N/A</v>
      </c>
      <c r="BT291" s="66" t="e">
        <f t="shared" si="383"/>
        <v>#N/A</v>
      </c>
      <c r="BU291" s="66" t="e">
        <f t="shared" ref="BU291:CJ294" si="384">IF(W291="",NA(),W291)</f>
        <v>#N/A</v>
      </c>
      <c r="BV291" s="66" t="e">
        <f t="shared" si="384"/>
        <v>#N/A</v>
      </c>
      <c r="BW291" s="66" t="e">
        <f t="shared" si="384"/>
        <v>#N/A</v>
      </c>
      <c r="BX291" s="66" t="e">
        <f t="shared" si="384"/>
        <v>#N/A</v>
      </c>
      <c r="BY291" s="66" t="e">
        <f t="shared" si="384"/>
        <v>#N/A</v>
      </c>
      <c r="BZ291" s="66" t="e">
        <f t="shared" si="384"/>
        <v>#N/A</v>
      </c>
      <c r="CA291" s="66" t="e">
        <f t="shared" si="384"/>
        <v>#N/A</v>
      </c>
      <c r="CB291" s="66" t="e">
        <f t="shared" si="384"/>
        <v>#N/A</v>
      </c>
      <c r="CC291" s="66" t="e">
        <f t="shared" si="384"/>
        <v>#N/A</v>
      </c>
      <c r="CD291" s="66" t="e">
        <f t="shared" si="384"/>
        <v>#N/A</v>
      </c>
      <c r="CE291" s="66">
        <f t="shared" si="384"/>
        <v>0.7</v>
      </c>
      <c r="CF291" s="66" t="e">
        <f t="shared" si="384"/>
        <v>#N/A</v>
      </c>
      <c r="CG291" s="66" t="e">
        <f t="shared" si="384"/>
        <v>#N/A</v>
      </c>
      <c r="CH291" s="66" t="e">
        <f t="shared" si="384"/>
        <v>#N/A</v>
      </c>
      <c r="CI291" s="66" t="e">
        <f t="shared" si="384"/>
        <v>#N/A</v>
      </c>
      <c r="CJ291" s="66" t="e">
        <f t="shared" si="384"/>
        <v>#N/A</v>
      </c>
      <c r="CK291" s="66" t="e">
        <f t="shared" ref="CK291:CY294" si="385">IF(AM291="",NA(),AM291)</f>
        <v>#N/A</v>
      </c>
      <c r="CL291" s="66">
        <f t="shared" si="385"/>
        <v>0.9</v>
      </c>
      <c r="CM291" s="66" t="e">
        <f t="shared" si="385"/>
        <v>#N/A</v>
      </c>
      <c r="CN291" s="66" t="e">
        <f t="shared" si="385"/>
        <v>#N/A</v>
      </c>
      <c r="CO291" s="66">
        <f t="shared" si="385"/>
        <v>0.6</v>
      </c>
      <c r="CP291" s="66" t="e">
        <f t="shared" si="385"/>
        <v>#N/A</v>
      </c>
      <c r="CQ291" s="66" t="e">
        <f t="shared" si="385"/>
        <v>#N/A</v>
      </c>
      <c r="CR291" s="66" t="e">
        <f t="shared" si="385"/>
        <v>#N/A</v>
      </c>
      <c r="CS291" s="66" t="e">
        <f t="shared" si="385"/>
        <v>#N/A</v>
      </c>
      <c r="CT291" s="66">
        <f t="shared" si="385"/>
        <v>2.2999999999999998</v>
      </c>
      <c r="CU291" s="66" t="e">
        <f t="shared" si="385"/>
        <v>#N/A</v>
      </c>
      <c r="CV291" s="66" t="e">
        <f t="shared" si="385"/>
        <v>#N/A</v>
      </c>
      <c r="CW291" s="66" t="e">
        <f t="shared" si="385"/>
        <v>#N/A</v>
      </c>
      <c r="CX291" s="66" t="e">
        <f t="shared" si="385"/>
        <v>#N/A</v>
      </c>
      <c r="CY291" s="66">
        <f t="shared" si="385"/>
        <v>1.4</v>
      </c>
      <c r="CZ291" s="66" t="e">
        <f>IF(#REF!="",NA(),#REF!)</f>
        <v>#REF!</v>
      </c>
      <c r="DA291" s="66" t="e">
        <f>IF(#REF!="",NA(),#REF!)</f>
        <v>#REF!</v>
      </c>
      <c r="DB291" s="66" t="e">
        <f>IF(#REF!="",NA(),#REF!)</f>
        <v>#REF!</v>
      </c>
      <c r="DC291" s="66" t="e">
        <f>IF(#REF!="",NA(),#REF!)</f>
        <v>#REF!</v>
      </c>
      <c r="DD291" s="66" t="e">
        <f>IF(#REF!="",NA(),#REF!)</f>
        <v>#REF!</v>
      </c>
      <c r="DE291" s="66" t="e">
        <f>IF(#REF!="",NA(),#REF!)</f>
        <v>#REF!</v>
      </c>
      <c r="DF291" s="66" t="e">
        <f>IF(#REF!="",NA(),#REF!)</f>
        <v>#REF!</v>
      </c>
      <c r="DG291" s="66" t="e">
        <f>IF(#REF!="",NA(),#REF!)</f>
        <v>#REF!</v>
      </c>
      <c r="DH291" s="66" t="e">
        <f>IF(#REF!="",NA(),#REF!)</f>
        <v>#REF!</v>
      </c>
      <c r="DI291" s="66" t="e">
        <f>IF(#REF!="",NA(),#REF!)</f>
        <v>#REF!</v>
      </c>
      <c r="DJ291" s="66" t="e">
        <f>IF(#REF!="",NA(),#REF!)</f>
        <v>#REF!</v>
      </c>
      <c r="DK291" s="66" t="e">
        <f>IF(#REF!="",NA(),#REF!)</f>
        <v>#REF!</v>
      </c>
      <c r="DL291" s="66" t="e">
        <f>IF(#REF!="",NA(),#REF!)</f>
        <v>#REF!</v>
      </c>
      <c r="DM291" s="66" t="e">
        <f>IF(#REF!="",NA(),#REF!)</f>
        <v>#REF!</v>
      </c>
      <c r="DN291" s="66" t="e">
        <f>IF(#REF!="",NA(),#REF!)</f>
        <v>#REF!</v>
      </c>
      <c r="DO291" s="66" t="e">
        <f>IF(#REF!="",NA(),#REF!)</f>
        <v>#REF!</v>
      </c>
      <c r="DP291" s="66" t="e">
        <f>IF(#REF!="",NA(),#REF!)</f>
        <v>#REF!</v>
      </c>
      <c r="DQ291" s="66" t="e">
        <f>IF(#REF!="",NA(),#REF!)</f>
        <v>#REF!</v>
      </c>
      <c r="DR291" s="66" t="e">
        <f>IF(#REF!="",NA(),#REF!)</f>
        <v>#REF!</v>
      </c>
      <c r="DS291" s="66" t="e">
        <f>IF(#REF!="",NA(),#REF!)</f>
        <v>#REF!</v>
      </c>
      <c r="DT291" s="66" t="e">
        <f>IF(#REF!="",NA(),#REF!)</f>
        <v>#REF!</v>
      </c>
      <c r="DU291" s="66" t="e">
        <f>IF(#REF!="",NA(),#REF!)</f>
        <v>#REF!</v>
      </c>
      <c r="DV291" s="66" t="e">
        <f>IF(#REF!="",NA(),#REF!)</f>
        <v>#REF!</v>
      </c>
      <c r="DW291" s="66" t="e">
        <f>IF(#REF!="",NA(),#REF!)</f>
        <v>#REF!</v>
      </c>
      <c r="DX291" s="67" t="e">
        <f>IF(#REF!="",NA(),#REF!)</f>
        <v>#REF!</v>
      </c>
      <c r="DY291" s="304"/>
      <c r="DZ291" s="307"/>
      <c r="EA291" s="68">
        <f>MAX(I291:BA291)</f>
        <v>2.2999999999999998</v>
      </c>
      <c r="EB291" s="58" t="s">
        <v>67</v>
      </c>
      <c r="EC291" s="310"/>
      <c r="ED291" s="312"/>
      <c r="EE291" s="313"/>
      <c r="EF291" s="313"/>
      <c r="EG291" s="313"/>
      <c r="EH291" s="313"/>
      <c r="EI291" s="313"/>
      <c r="EJ291" s="53" t="str">
        <f t="shared" si="377"/>
        <v/>
      </c>
      <c r="EK291" s="53" t="str">
        <f t="shared" si="377"/>
        <v/>
      </c>
      <c r="EL291" s="70">
        <f t="shared" si="377"/>
        <v>0</v>
      </c>
      <c r="EM291" t="str">
        <f t="shared" si="377"/>
        <v/>
      </c>
      <c r="EN291" t="str">
        <f t="shared" si="377"/>
        <v/>
      </c>
      <c r="EO291" t="str">
        <f t="shared" si="376"/>
        <v/>
      </c>
      <c r="EP291" t="str">
        <f t="shared" si="376"/>
        <v/>
      </c>
      <c r="EQ291" t="str">
        <f t="shared" si="376"/>
        <v/>
      </c>
      <c r="ER291" t="str">
        <f t="shared" si="376"/>
        <v/>
      </c>
      <c r="ES291" t="str">
        <f t="shared" si="376"/>
        <v/>
      </c>
      <c r="ET291" t="str">
        <f t="shared" si="347"/>
        <v/>
      </c>
      <c r="EU291" t="str">
        <f t="shared" si="347"/>
        <v/>
      </c>
      <c r="EV291">
        <f t="shared" si="347"/>
        <v>0.1</v>
      </c>
      <c r="EW291" t="str">
        <f t="shared" si="347"/>
        <v/>
      </c>
      <c r="EX291" t="str">
        <f t="shared" si="347"/>
        <v/>
      </c>
      <c r="EY291" t="str">
        <f t="shared" si="347"/>
        <v/>
      </c>
      <c r="EZ291" t="str">
        <f t="shared" si="347"/>
        <v/>
      </c>
      <c r="FA291" t="str">
        <f t="shared" si="347"/>
        <v/>
      </c>
      <c r="FB291" t="str">
        <f t="shared" si="347"/>
        <v/>
      </c>
      <c r="FC291" t="str">
        <f t="shared" si="347"/>
        <v/>
      </c>
      <c r="FD291" t="str">
        <f t="shared" si="326"/>
        <v/>
      </c>
      <c r="FE291" t="str">
        <f t="shared" si="326"/>
        <v/>
      </c>
      <c r="FF291" t="str">
        <f t="shared" si="326"/>
        <v/>
      </c>
      <c r="FG291" t="str">
        <f t="shared" si="326"/>
        <v/>
      </c>
      <c r="FH291" t="str">
        <f t="shared" si="326"/>
        <v/>
      </c>
      <c r="FI291" t="str">
        <f t="shared" si="326"/>
        <v/>
      </c>
      <c r="FJ291">
        <f t="shared" si="326"/>
        <v>0.7</v>
      </c>
      <c r="FK291" t="str">
        <f t="shared" si="326"/>
        <v/>
      </c>
      <c r="FL291" t="str">
        <f t="shared" ref="FL291:GA299" si="386">IF(ISNUMBER(CG291),CG291,"")</f>
        <v/>
      </c>
      <c r="FM291" t="str">
        <f t="shared" si="386"/>
        <v/>
      </c>
      <c r="FN291" t="str">
        <f t="shared" si="386"/>
        <v/>
      </c>
      <c r="FO291" t="str">
        <f t="shared" si="386"/>
        <v/>
      </c>
      <c r="FP291" t="str">
        <f t="shared" si="386"/>
        <v/>
      </c>
      <c r="FQ291">
        <f t="shared" si="386"/>
        <v>0.9</v>
      </c>
      <c r="FR291" t="str">
        <f t="shared" si="386"/>
        <v/>
      </c>
      <c r="FS291" t="str">
        <f t="shared" si="386"/>
        <v/>
      </c>
      <c r="FT291">
        <f t="shared" si="361"/>
        <v>0.6</v>
      </c>
      <c r="FU291" t="str">
        <f t="shared" si="361"/>
        <v/>
      </c>
      <c r="FV291" t="str">
        <f t="shared" si="360"/>
        <v/>
      </c>
      <c r="FW291" t="str">
        <f t="shared" si="337"/>
        <v/>
      </c>
      <c r="FX291" t="str">
        <f t="shared" si="337"/>
        <v/>
      </c>
      <c r="FY291">
        <f t="shared" si="337"/>
        <v>2.2999999999999998</v>
      </c>
      <c r="FZ291" t="str">
        <f t="shared" si="337"/>
        <v/>
      </c>
      <c r="GA291" t="str">
        <f t="shared" si="337"/>
        <v/>
      </c>
      <c r="GB291" t="str">
        <f t="shared" si="335"/>
        <v/>
      </c>
      <c r="GC291" t="str">
        <f t="shared" si="335"/>
        <v/>
      </c>
      <c r="GD291">
        <f t="shared" si="335"/>
        <v>1.4</v>
      </c>
      <c r="GE291" t="str">
        <f t="shared" si="325"/>
        <v/>
      </c>
      <c r="GF291" t="str">
        <f t="shared" si="325"/>
        <v/>
      </c>
      <c r="GG291" t="str">
        <f t="shared" si="325"/>
        <v/>
      </c>
      <c r="GH291" t="str">
        <f t="shared" si="325"/>
        <v/>
      </c>
      <c r="GI291" t="str">
        <f t="shared" si="325"/>
        <v/>
      </c>
      <c r="GJ291" t="str">
        <f t="shared" si="325"/>
        <v/>
      </c>
      <c r="GK291" t="str">
        <f t="shared" si="325"/>
        <v/>
      </c>
      <c r="GL291" t="str">
        <f t="shared" si="325"/>
        <v/>
      </c>
      <c r="GM291" t="str">
        <f t="shared" si="325"/>
        <v/>
      </c>
      <c r="GN291" t="str">
        <f t="shared" si="378"/>
        <v/>
      </c>
      <c r="GO291" t="str">
        <f t="shared" si="378"/>
        <v/>
      </c>
      <c r="GP291" t="str">
        <f t="shared" si="378"/>
        <v/>
      </c>
      <c r="GQ291" t="str">
        <f t="shared" si="378"/>
        <v/>
      </c>
      <c r="GR291" t="str">
        <f t="shared" si="378"/>
        <v/>
      </c>
      <c r="GS291" t="str">
        <f t="shared" si="333"/>
        <v/>
      </c>
      <c r="GT291" t="str">
        <f t="shared" si="333"/>
        <v/>
      </c>
      <c r="GU291" t="str">
        <f t="shared" si="333"/>
        <v/>
      </c>
      <c r="GV291" t="str">
        <f t="shared" si="333"/>
        <v/>
      </c>
      <c r="GW291" t="str">
        <f t="shared" si="333"/>
        <v/>
      </c>
      <c r="GX291" t="str">
        <f t="shared" si="333"/>
        <v/>
      </c>
      <c r="GY291" t="str">
        <f t="shared" si="334"/>
        <v/>
      </c>
      <c r="GZ291" t="str">
        <f t="shared" si="334"/>
        <v/>
      </c>
      <c r="HA291" t="str">
        <f t="shared" si="334"/>
        <v/>
      </c>
      <c r="HB291" t="str">
        <f t="shared" si="334"/>
        <v/>
      </c>
      <c r="HC291" s="71" t="str">
        <f t="shared" si="334"/>
        <v/>
      </c>
      <c r="HD291" s="313"/>
      <c r="HE291" s="313"/>
      <c r="HF291" s="313"/>
      <c r="HG291" s="313"/>
      <c r="HH291" s="313"/>
      <c r="HI291" s="316"/>
      <c r="HM291" s="70"/>
      <c r="KC291" s="71"/>
      <c r="KE291" s="318"/>
      <c r="KF291" s="72"/>
      <c r="KG291" s="72"/>
      <c r="KH291" s="73"/>
      <c r="KI291" s="74"/>
      <c r="KJ291" s="74"/>
      <c r="KK291" s="74"/>
      <c r="KL291" s="74"/>
      <c r="KM291" s="74"/>
      <c r="KN291" s="74"/>
      <c r="KO291" s="74"/>
      <c r="KP291" s="74"/>
      <c r="KQ291" s="74"/>
      <c r="KR291" s="74"/>
      <c r="KS291" s="74"/>
      <c r="KT291" s="74"/>
      <c r="KU291" s="74"/>
      <c r="KV291" s="74"/>
      <c r="KW291" s="74"/>
      <c r="KX291" s="74"/>
      <c r="KY291" s="74"/>
      <c r="KZ291" s="74"/>
      <c r="LA291" s="74"/>
      <c r="LB291" s="74"/>
      <c r="LC291" s="74"/>
      <c r="LD291" s="74"/>
      <c r="LE291" s="74"/>
      <c r="LF291" s="74"/>
      <c r="LG291" s="74"/>
      <c r="LH291" s="74"/>
      <c r="LI291" s="74"/>
      <c r="LJ291" s="74"/>
      <c r="LK291" s="74"/>
      <c r="LL291" s="74"/>
      <c r="LM291" s="74"/>
      <c r="LN291" s="74"/>
      <c r="LO291" s="74"/>
      <c r="LP291" s="74"/>
      <c r="LQ291" s="74"/>
      <c r="LR291" s="74"/>
      <c r="LS291" s="74"/>
      <c r="LT291" s="74"/>
      <c r="LU291" s="74"/>
      <c r="LV291" s="74"/>
      <c r="LW291" s="74"/>
      <c r="LX291" s="74"/>
      <c r="LY291" s="74"/>
      <c r="LZ291" s="74"/>
    </row>
    <row r="292" spans="1:434" ht="17" thickBot="1">
      <c r="A292" s="319"/>
      <c r="B292" s="321"/>
      <c r="C292" s="307"/>
      <c r="D292" s="307"/>
      <c r="E292" s="58" t="s">
        <v>68</v>
      </c>
      <c r="F292" s="310"/>
      <c r="G292" s="99"/>
      <c r="H292" s="99"/>
      <c r="I292" s="59"/>
      <c r="J292" s="60"/>
      <c r="K292" s="61"/>
      <c r="L292" s="60"/>
      <c r="M292" s="61"/>
      <c r="N292" s="60"/>
      <c r="O292" s="61"/>
      <c r="P292" s="61"/>
      <c r="Q292" s="61"/>
      <c r="R292" s="61"/>
      <c r="S292" s="60">
        <v>4.8</v>
      </c>
      <c r="T292" s="60"/>
      <c r="U292" s="60"/>
      <c r="V292" s="61"/>
      <c r="W292" s="61"/>
      <c r="X292" s="61"/>
      <c r="Y292" s="60"/>
      <c r="Z292" s="60"/>
      <c r="AA292" s="61"/>
      <c r="AB292" s="60"/>
      <c r="AC292" s="61"/>
      <c r="AD292" s="60"/>
      <c r="AE292" s="60"/>
      <c r="AF292" s="61"/>
      <c r="AG292" s="60">
        <v>1.8</v>
      </c>
      <c r="AH292" s="61"/>
      <c r="AI292" s="61"/>
      <c r="AJ292" s="60"/>
      <c r="AK292" s="62"/>
      <c r="AL292" s="62"/>
      <c r="AM292" s="62"/>
      <c r="AN292" s="63">
        <v>11.8</v>
      </c>
      <c r="AO292" s="62"/>
      <c r="AP292" s="62"/>
      <c r="AQ292" s="63">
        <v>1.5</v>
      </c>
      <c r="AR292" s="62"/>
      <c r="AS292" s="62"/>
      <c r="AT292" s="62"/>
      <c r="AU292" s="62"/>
      <c r="AV292" s="63">
        <v>10.9</v>
      </c>
      <c r="AW292" s="62"/>
      <c r="AX292" s="62"/>
      <c r="AY292" s="63"/>
      <c r="AZ292" s="63"/>
      <c r="BA292" s="64">
        <v>6.8</v>
      </c>
      <c r="BC292" s="319"/>
      <c r="BD292">
        <v>0</v>
      </c>
      <c r="BE292" s="65" t="e">
        <f t="shared" si="383"/>
        <v>#N/A</v>
      </c>
      <c r="BF292" s="65" t="e">
        <f t="shared" si="383"/>
        <v>#N/A</v>
      </c>
      <c r="BG292" s="65" t="e">
        <f t="shared" si="383"/>
        <v>#N/A</v>
      </c>
      <c r="BH292" s="66" t="e">
        <f t="shared" si="383"/>
        <v>#N/A</v>
      </c>
      <c r="BI292" s="66" t="e">
        <f t="shared" si="383"/>
        <v>#N/A</v>
      </c>
      <c r="BJ292" s="66" t="e">
        <f t="shared" si="383"/>
        <v>#N/A</v>
      </c>
      <c r="BK292" s="66" t="e">
        <f t="shared" si="383"/>
        <v>#N/A</v>
      </c>
      <c r="BL292" s="66" t="e">
        <f t="shared" si="383"/>
        <v>#N/A</v>
      </c>
      <c r="BM292" s="66" t="e">
        <f t="shared" si="383"/>
        <v>#N/A</v>
      </c>
      <c r="BN292" s="66" t="e">
        <f t="shared" si="383"/>
        <v>#N/A</v>
      </c>
      <c r="BO292" s="66" t="e">
        <f t="shared" si="383"/>
        <v>#N/A</v>
      </c>
      <c r="BP292" s="66" t="e">
        <f t="shared" si="383"/>
        <v>#N/A</v>
      </c>
      <c r="BQ292" s="66">
        <f t="shared" si="383"/>
        <v>4.8</v>
      </c>
      <c r="BR292" s="66" t="e">
        <f t="shared" si="383"/>
        <v>#N/A</v>
      </c>
      <c r="BS292" s="66" t="e">
        <f t="shared" si="383"/>
        <v>#N/A</v>
      </c>
      <c r="BT292" s="66" t="e">
        <f t="shared" si="383"/>
        <v>#N/A</v>
      </c>
      <c r="BU292" s="66" t="e">
        <f t="shared" si="384"/>
        <v>#N/A</v>
      </c>
      <c r="BV292" s="66" t="e">
        <f t="shared" si="384"/>
        <v>#N/A</v>
      </c>
      <c r="BW292" s="66" t="e">
        <f t="shared" si="384"/>
        <v>#N/A</v>
      </c>
      <c r="BX292" s="66" t="e">
        <f t="shared" si="384"/>
        <v>#N/A</v>
      </c>
      <c r="BY292" s="66" t="e">
        <f t="shared" si="384"/>
        <v>#N/A</v>
      </c>
      <c r="BZ292" s="66" t="e">
        <f t="shared" si="384"/>
        <v>#N/A</v>
      </c>
      <c r="CA292" s="66" t="e">
        <f t="shared" si="384"/>
        <v>#N/A</v>
      </c>
      <c r="CB292" s="66" t="e">
        <f t="shared" si="384"/>
        <v>#N/A</v>
      </c>
      <c r="CC292" s="66" t="e">
        <f t="shared" si="384"/>
        <v>#N/A</v>
      </c>
      <c r="CD292" s="66" t="e">
        <f t="shared" si="384"/>
        <v>#N/A</v>
      </c>
      <c r="CE292" s="66">
        <f t="shared" si="384"/>
        <v>1.8</v>
      </c>
      <c r="CF292" s="66" t="e">
        <f t="shared" si="384"/>
        <v>#N/A</v>
      </c>
      <c r="CG292" s="66" t="e">
        <f t="shared" si="384"/>
        <v>#N/A</v>
      </c>
      <c r="CH292" s="66" t="e">
        <f t="shared" si="384"/>
        <v>#N/A</v>
      </c>
      <c r="CI292" s="66" t="e">
        <f t="shared" si="384"/>
        <v>#N/A</v>
      </c>
      <c r="CJ292" s="66" t="e">
        <f t="shared" si="384"/>
        <v>#N/A</v>
      </c>
      <c r="CK292" s="66" t="e">
        <f t="shared" si="385"/>
        <v>#N/A</v>
      </c>
      <c r="CL292" s="66">
        <f t="shared" si="385"/>
        <v>11.8</v>
      </c>
      <c r="CM292" s="66" t="e">
        <f t="shared" si="385"/>
        <v>#N/A</v>
      </c>
      <c r="CN292" s="66" t="e">
        <f t="shared" si="385"/>
        <v>#N/A</v>
      </c>
      <c r="CO292" s="66">
        <f t="shared" si="385"/>
        <v>1.5</v>
      </c>
      <c r="CP292" s="66" t="e">
        <f t="shared" si="385"/>
        <v>#N/A</v>
      </c>
      <c r="CQ292" s="66" t="e">
        <f t="shared" si="385"/>
        <v>#N/A</v>
      </c>
      <c r="CR292" s="66" t="e">
        <f t="shared" si="385"/>
        <v>#N/A</v>
      </c>
      <c r="CS292" s="66" t="e">
        <f t="shared" si="385"/>
        <v>#N/A</v>
      </c>
      <c r="CT292" s="66">
        <f t="shared" si="385"/>
        <v>10.9</v>
      </c>
      <c r="CU292" s="66" t="e">
        <f t="shared" si="385"/>
        <v>#N/A</v>
      </c>
      <c r="CV292" s="66" t="e">
        <f t="shared" si="385"/>
        <v>#N/A</v>
      </c>
      <c r="CW292" s="66" t="e">
        <f t="shared" si="385"/>
        <v>#N/A</v>
      </c>
      <c r="CX292" s="66" t="e">
        <f t="shared" si="385"/>
        <v>#N/A</v>
      </c>
      <c r="CY292" s="66">
        <f t="shared" si="385"/>
        <v>6.8</v>
      </c>
      <c r="CZ292" s="66" t="e">
        <f>IF(#REF!="",NA(),#REF!)</f>
        <v>#REF!</v>
      </c>
      <c r="DA292" s="66" t="e">
        <f>IF(#REF!="",NA(),#REF!)</f>
        <v>#REF!</v>
      </c>
      <c r="DB292" s="66" t="e">
        <f>IF(#REF!="",NA(),#REF!)</f>
        <v>#REF!</v>
      </c>
      <c r="DC292" s="66" t="e">
        <f>IF(#REF!="",NA(),#REF!)</f>
        <v>#REF!</v>
      </c>
      <c r="DD292" s="66" t="e">
        <f>IF(#REF!="",NA(),#REF!)</f>
        <v>#REF!</v>
      </c>
      <c r="DE292" s="66" t="e">
        <f>IF(#REF!="",NA(),#REF!)</f>
        <v>#REF!</v>
      </c>
      <c r="DF292" s="66" t="e">
        <f>IF(#REF!="",NA(),#REF!)</f>
        <v>#REF!</v>
      </c>
      <c r="DG292" s="66" t="e">
        <f>IF(#REF!="",NA(),#REF!)</f>
        <v>#REF!</v>
      </c>
      <c r="DH292" s="66" t="e">
        <f>IF(#REF!="",NA(),#REF!)</f>
        <v>#REF!</v>
      </c>
      <c r="DI292" s="66" t="e">
        <f>IF(#REF!="",NA(),#REF!)</f>
        <v>#REF!</v>
      </c>
      <c r="DJ292" s="66" t="e">
        <f>IF(#REF!="",NA(),#REF!)</f>
        <v>#REF!</v>
      </c>
      <c r="DK292" s="66" t="e">
        <f>IF(#REF!="",NA(),#REF!)</f>
        <v>#REF!</v>
      </c>
      <c r="DL292" s="66" t="e">
        <f>IF(#REF!="",NA(),#REF!)</f>
        <v>#REF!</v>
      </c>
      <c r="DM292" s="66" t="e">
        <f>IF(#REF!="",NA(),#REF!)</f>
        <v>#REF!</v>
      </c>
      <c r="DN292" s="66" t="e">
        <f>IF(#REF!="",NA(),#REF!)</f>
        <v>#REF!</v>
      </c>
      <c r="DO292" s="66" t="e">
        <f>IF(#REF!="",NA(),#REF!)</f>
        <v>#REF!</v>
      </c>
      <c r="DP292" s="66" t="e">
        <f>IF(#REF!="",NA(),#REF!)</f>
        <v>#REF!</v>
      </c>
      <c r="DQ292" s="66" t="e">
        <f>IF(#REF!="",NA(),#REF!)</f>
        <v>#REF!</v>
      </c>
      <c r="DR292" s="66" t="e">
        <f>IF(#REF!="",NA(),#REF!)</f>
        <v>#REF!</v>
      </c>
      <c r="DS292" s="66" t="e">
        <f>IF(#REF!="",NA(),#REF!)</f>
        <v>#REF!</v>
      </c>
      <c r="DT292" s="66" t="e">
        <f>IF(#REF!="",NA(),#REF!)</f>
        <v>#REF!</v>
      </c>
      <c r="DU292" s="66" t="e">
        <f>IF(#REF!="",NA(),#REF!)</f>
        <v>#REF!</v>
      </c>
      <c r="DV292" s="66" t="e">
        <f>IF(#REF!="",NA(),#REF!)</f>
        <v>#REF!</v>
      </c>
      <c r="DW292" s="66" t="e">
        <f>IF(#REF!="",NA(),#REF!)</f>
        <v>#REF!</v>
      </c>
      <c r="DX292" s="67" t="e">
        <f>IF(#REF!="",NA(),#REF!)</f>
        <v>#REF!</v>
      </c>
      <c r="DY292" s="304"/>
      <c r="DZ292" s="307"/>
      <c r="EA292" s="68"/>
      <c r="EB292" s="58" t="s">
        <v>69</v>
      </c>
      <c r="EC292" s="310"/>
      <c r="ED292" s="312"/>
      <c r="EE292" s="313"/>
      <c r="EF292" s="313"/>
      <c r="EG292" s="313"/>
      <c r="EH292" s="313"/>
      <c r="EI292" s="313"/>
      <c r="EJ292" s="53" t="str">
        <f t="shared" si="377"/>
        <v/>
      </c>
      <c r="EK292" s="53" t="str">
        <f t="shared" si="377"/>
        <v/>
      </c>
      <c r="EL292" s="70" t="str">
        <f t="shared" si="377"/>
        <v/>
      </c>
      <c r="EM292" t="str">
        <f t="shared" si="377"/>
        <v/>
      </c>
      <c r="EN292" t="str">
        <f t="shared" si="377"/>
        <v/>
      </c>
      <c r="EO292" t="str">
        <f t="shared" si="376"/>
        <v/>
      </c>
      <c r="EP292" t="str">
        <f t="shared" si="376"/>
        <v/>
      </c>
      <c r="EQ292" t="str">
        <f t="shared" si="376"/>
        <v/>
      </c>
      <c r="ER292" t="str">
        <f t="shared" si="376"/>
        <v/>
      </c>
      <c r="ES292" t="str">
        <f t="shared" si="376"/>
        <v/>
      </c>
      <c r="ET292" t="str">
        <f t="shared" si="347"/>
        <v/>
      </c>
      <c r="EU292" t="str">
        <f t="shared" si="347"/>
        <v/>
      </c>
      <c r="EV292">
        <f t="shared" si="347"/>
        <v>4.8</v>
      </c>
      <c r="EW292" t="str">
        <f t="shared" si="347"/>
        <v/>
      </c>
      <c r="EX292" t="str">
        <f t="shared" si="347"/>
        <v/>
      </c>
      <c r="EY292" t="str">
        <f t="shared" si="347"/>
        <v/>
      </c>
      <c r="EZ292" t="str">
        <f t="shared" si="347"/>
        <v/>
      </c>
      <c r="FA292" t="str">
        <f t="shared" si="347"/>
        <v/>
      </c>
      <c r="FB292" t="str">
        <f t="shared" si="347"/>
        <v/>
      </c>
      <c r="FC292" t="str">
        <f t="shared" si="347"/>
        <v/>
      </c>
      <c r="FD292" t="str">
        <f t="shared" si="347"/>
        <v/>
      </c>
      <c r="FE292" t="str">
        <f t="shared" si="347"/>
        <v/>
      </c>
      <c r="FF292" t="str">
        <f t="shared" si="347"/>
        <v/>
      </c>
      <c r="FG292" t="str">
        <f t="shared" si="347"/>
        <v/>
      </c>
      <c r="FH292" t="str">
        <f t="shared" si="347"/>
        <v/>
      </c>
      <c r="FI292" t="str">
        <f t="shared" si="347"/>
        <v/>
      </c>
      <c r="FJ292">
        <f t="shared" ref="FJ292:FK297" si="387">IF(ISNUMBER(CE292),CE292,"")</f>
        <v>1.8</v>
      </c>
      <c r="FK292" t="str">
        <f t="shared" si="387"/>
        <v/>
      </c>
      <c r="FL292" t="str">
        <f t="shared" si="386"/>
        <v/>
      </c>
      <c r="FM292" t="str">
        <f t="shared" si="386"/>
        <v/>
      </c>
      <c r="FN292" t="str">
        <f t="shared" si="386"/>
        <v/>
      </c>
      <c r="FO292" t="str">
        <f t="shared" si="386"/>
        <v/>
      </c>
      <c r="FP292" t="str">
        <f t="shared" si="386"/>
        <v/>
      </c>
      <c r="FQ292">
        <f t="shared" si="386"/>
        <v>11.8</v>
      </c>
      <c r="FR292" t="str">
        <f t="shared" si="386"/>
        <v/>
      </c>
      <c r="FS292" t="str">
        <f t="shared" si="386"/>
        <v/>
      </c>
      <c r="FT292">
        <f t="shared" si="361"/>
        <v>1.5</v>
      </c>
      <c r="FU292" t="str">
        <f t="shared" si="361"/>
        <v/>
      </c>
      <c r="FV292" t="str">
        <f t="shared" si="360"/>
        <v/>
      </c>
      <c r="FW292" t="str">
        <f t="shared" si="337"/>
        <v/>
      </c>
      <c r="FX292" t="str">
        <f t="shared" si="337"/>
        <v/>
      </c>
      <c r="FY292">
        <f t="shared" si="337"/>
        <v>10.9</v>
      </c>
      <c r="FZ292" t="str">
        <f t="shared" si="337"/>
        <v/>
      </c>
      <c r="GA292" t="str">
        <f t="shared" si="337"/>
        <v/>
      </c>
      <c r="GB292" t="str">
        <f t="shared" si="335"/>
        <v/>
      </c>
      <c r="GC292" t="str">
        <f t="shared" si="335"/>
        <v/>
      </c>
      <c r="GD292">
        <f t="shared" si="335"/>
        <v>6.8</v>
      </c>
      <c r="GE292" t="str">
        <f t="shared" si="325"/>
        <v/>
      </c>
      <c r="GF292" t="str">
        <f t="shared" si="325"/>
        <v/>
      </c>
      <c r="GG292" t="str">
        <f t="shared" si="325"/>
        <v/>
      </c>
      <c r="GH292" t="str">
        <f t="shared" si="325"/>
        <v/>
      </c>
      <c r="GI292" t="str">
        <f t="shared" si="325"/>
        <v/>
      </c>
      <c r="GJ292" t="str">
        <f t="shared" si="325"/>
        <v/>
      </c>
      <c r="GK292" t="str">
        <f t="shared" si="325"/>
        <v/>
      </c>
      <c r="GL292" t="str">
        <f t="shared" si="325"/>
        <v/>
      </c>
      <c r="GM292" t="str">
        <f t="shared" si="325"/>
        <v/>
      </c>
      <c r="GN292" t="str">
        <f t="shared" si="378"/>
        <v/>
      </c>
      <c r="GO292" t="str">
        <f t="shared" si="378"/>
        <v/>
      </c>
      <c r="GP292" t="str">
        <f t="shared" si="378"/>
        <v/>
      </c>
      <c r="GQ292" t="str">
        <f t="shared" si="378"/>
        <v/>
      </c>
      <c r="GR292" t="str">
        <f t="shared" si="378"/>
        <v/>
      </c>
      <c r="GS292" t="str">
        <f t="shared" si="333"/>
        <v/>
      </c>
      <c r="GT292" t="str">
        <f t="shared" si="333"/>
        <v/>
      </c>
      <c r="GU292" t="str">
        <f t="shared" si="333"/>
        <v/>
      </c>
      <c r="GV292" t="str">
        <f t="shared" si="333"/>
        <v/>
      </c>
      <c r="GW292" t="str">
        <f t="shared" si="333"/>
        <v/>
      </c>
      <c r="GX292" t="str">
        <f t="shared" si="333"/>
        <v/>
      </c>
      <c r="GY292" t="str">
        <f t="shared" si="334"/>
        <v/>
      </c>
      <c r="GZ292" t="str">
        <f t="shared" si="334"/>
        <v/>
      </c>
      <c r="HA292" t="str">
        <f t="shared" si="334"/>
        <v/>
      </c>
      <c r="HB292" t="str">
        <f t="shared" si="334"/>
        <v/>
      </c>
      <c r="HC292" s="71" t="str">
        <f t="shared" si="334"/>
        <v/>
      </c>
      <c r="HD292" s="313"/>
      <c r="HE292" s="313"/>
      <c r="HF292" s="313"/>
      <c r="HG292" s="313"/>
      <c r="HH292" s="313"/>
      <c r="HI292" s="316"/>
      <c r="HM292" s="70"/>
      <c r="KC292" s="71"/>
      <c r="KE292" s="318"/>
      <c r="KF292" s="72"/>
      <c r="KG292" s="72"/>
      <c r="KH292" s="73"/>
      <c r="KI292" s="74"/>
      <c r="KJ292" s="74"/>
      <c r="KK292" s="74"/>
      <c r="KL292" s="74"/>
      <c r="KM292" s="74"/>
      <c r="KN292" s="74"/>
      <c r="KO292" s="74"/>
      <c r="KP292" s="74"/>
      <c r="KQ292" s="74"/>
      <c r="KR292" s="74"/>
      <c r="KS292" s="74"/>
      <c r="KT292" s="74"/>
      <c r="KU292" s="74"/>
      <c r="KV292" s="74"/>
      <c r="KW292" s="74"/>
      <c r="KX292" s="74"/>
      <c r="KY292" s="74"/>
      <c r="KZ292" s="74"/>
      <c r="LA292" s="74"/>
      <c r="LB292" s="74"/>
      <c r="LC292" s="74"/>
      <c r="LD292" s="74"/>
      <c r="LE292" s="74"/>
      <c r="LF292" s="74"/>
      <c r="LG292" s="74"/>
      <c r="LH292" s="74"/>
      <c r="LI292" s="74"/>
      <c r="LJ292" s="74"/>
      <c r="LK292" s="74"/>
      <c r="LL292" s="74"/>
      <c r="LM292" s="74"/>
      <c r="LN292" s="74"/>
      <c r="LO292" s="74"/>
      <c r="LP292" s="74"/>
      <c r="LQ292" s="74"/>
      <c r="LR292" s="74"/>
      <c r="LS292" s="74"/>
      <c r="LT292" s="74"/>
      <c r="LU292" s="74"/>
      <c r="LV292" s="74"/>
      <c r="LW292" s="74"/>
      <c r="LX292" s="74"/>
      <c r="LY292" s="74"/>
      <c r="LZ292" s="74"/>
    </row>
    <row r="293" spans="1:434" ht="17" thickBot="1">
      <c r="A293" s="319"/>
      <c r="B293" s="321"/>
      <c r="C293" s="307"/>
      <c r="D293" s="307"/>
      <c r="E293" s="58" t="s">
        <v>70</v>
      </c>
      <c r="F293" s="310"/>
      <c r="G293" s="99"/>
      <c r="H293" s="99"/>
      <c r="I293" s="59"/>
      <c r="J293" s="60"/>
      <c r="K293" s="61"/>
      <c r="L293" s="60"/>
      <c r="M293" s="61"/>
      <c r="N293" s="60"/>
      <c r="O293" s="61"/>
      <c r="P293" s="61"/>
      <c r="Q293" s="61"/>
      <c r="R293" s="61"/>
      <c r="S293" s="60">
        <v>13.3</v>
      </c>
      <c r="T293" s="60"/>
      <c r="U293" s="60"/>
      <c r="V293" s="61"/>
      <c r="W293" s="61"/>
      <c r="X293" s="61"/>
      <c r="Y293" s="60"/>
      <c r="Z293" s="60"/>
      <c r="AA293" s="61"/>
      <c r="AB293" s="60"/>
      <c r="AC293" s="61"/>
      <c r="AD293" s="60"/>
      <c r="AE293" s="60"/>
      <c r="AF293" s="61"/>
      <c r="AG293" s="60">
        <v>16.600000000000001</v>
      </c>
      <c r="AH293" s="61"/>
      <c r="AI293" s="61"/>
      <c r="AJ293" s="60"/>
      <c r="AK293" s="62"/>
      <c r="AL293" s="62"/>
      <c r="AM293" s="62"/>
      <c r="AN293" s="63">
        <v>3.5</v>
      </c>
      <c r="AO293" s="62"/>
      <c r="AP293" s="62"/>
      <c r="AQ293" s="63">
        <v>17.2</v>
      </c>
      <c r="AR293" s="62"/>
      <c r="AS293" s="62"/>
      <c r="AT293" s="62"/>
      <c r="AU293" s="62"/>
      <c r="AV293" s="63">
        <v>4.7</v>
      </c>
      <c r="AW293" s="62"/>
      <c r="AX293" s="62"/>
      <c r="AY293" s="63"/>
      <c r="AZ293" s="63"/>
      <c r="BA293" s="64">
        <v>12.8</v>
      </c>
      <c r="BC293" s="319"/>
      <c r="BD293">
        <v>0</v>
      </c>
      <c r="BE293" s="65" t="e">
        <f t="shared" si="383"/>
        <v>#N/A</v>
      </c>
      <c r="BF293" s="65" t="e">
        <f t="shared" si="383"/>
        <v>#N/A</v>
      </c>
      <c r="BG293" s="65" t="e">
        <f t="shared" si="383"/>
        <v>#N/A</v>
      </c>
      <c r="BH293" s="66" t="e">
        <f t="shared" si="383"/>
        <v>#N/A</v>
      </c>
      <c r="BI293" s="66" t="e">
        <f t="shared" si="383"/>
        <v>#N/A</v>
      </c>
      <c r="BJ293" s="66" t="e">
        <f t="shared" si="383"/>
        <v>#N/A</v>
      </c>
      <c r="BK293" s="66" t="e">
        <f t="shared" si="383"/>
        <v>#N/A</v>
      </c>
      <c r="BL293" s="66" t="e">
        <f t="shared" si="383"/>
        <v>#N/A</v>
      </c>
      <c r="BM293" s="66" t="e">
        <f t="shared" si="383"/>
        <v>#N/A</v>
      </c>
      <c r="BN293" s="66" t="e">
        <f t="shared" si="383"/>
        <v>#N/A</v>
      </c>
      <c r="BO293" s="66" t="e">
        <f t="shared" si="383"/>
        <v>#N/A</v>
      </c>
      <c r="BP293" s="66" t="e">
        <f t="shared" si="383"/>
        <v>#N/A</v>
      </c>
      <c r="BQ293" s="66">
        <f t="shared" si="383"/>
        <v>13.3</v>
      </c>
      <c r="BR293" s="66" t="e">
        <f t="shared" si="383"/>
        <v>#N/A</v>
      </c>
      <c r="BS293" s="66" t="e">
        <f t="shared" si="383"/>
        <v>#N/A</v>
      </c>
      <c r="BT293" s="66" t="e">
        <f t="shared" si="383"/>
        <v>#N/A</v>
      </c>
      <c r="BU293" s="66" t="e">
        <f t="shared" si="384"/>
        <v>#N/A</v>
      </c>
      <c r="BV293" s="66" t="e">
        <f t="shared" si="384"/>
        <v>#N/A</v>
      </c>
      <c r="BW293" s="66" t="e">
        <f t="shared" si="384"/>
        <v>#N/A</v>
      </c>
      <c r="BX293" s="66" t="e">
        <f t="shared" si="384"/>
        <v>#N/A</v>
      </c>
      <c r="BY293" s="66" t="e">
        <f t="shared" si="384"/>
        <v>#N/A</v>
      </c>
      <c r="BZ293" s="66" t="e">
        <f t="shared" si="384"/>
        <v>#N/A</v>
      </c>
      <c r="CA293" s="66" t="e">
        <f t="shared" si="384"/>
        <v>#N/A</v>
      </c>
      <c r="CB293" s="66" t="e">
        <f t="shared" si="384"/>
        <v>#N/A</v>
      </c>
      <c r="CC293" s="66" t="e">
        <f t="shared" si="384"/>
        <v>#N/A</v>
      </c>
      <c r="CD293" s="66" t="e">
        <f t="shared" si="384"/>
        <v>#N/A</v>
      </c>
      <c r="CE293" s="66">
        <f t="shared" si="384"/>
        <v>16.600000000000001</v>
      </c>
      <c r="CF293" s="66" t="e">
        <f t="shared" si="384"/>
        <v>#N/A</v>
      </c>
      <c r="CG293" s="66" t="e">
        <f t="shared" si="384"/>
        <v>#N/A</v>
      </c>
      <c r="CH293" s="66" t="e">
        <f t="shared" si="384"/>
        <v>#N/A</v>
      </c>
      <c r="CI293" s="66" t="e">
        <f t="shared" si="384"/>
        <v>#N/A</v>
      </c>
      <c r="CJ293" s="66" t="e">
        <f t="shared" si="384"/>
        <v>#N/A</v>
      </c>
      <c r="CK293" s="66" t="e">
        <f t="shared" si="385"/>
        <v>#N/A</v>
      </c>
      <c r="CL293" s="66">
        <f t="shared" si="385"/>
        <v>3.5</v>
      </c>
      <c r="CM293" s="66" t="e">
        <f t="shared" si="385"/>
        <v>#N/A</v>
      </c>
      <c r="CN293" s="66" t="e">
        <f t="shared" si="385"/>
        <v>#N/A</v>
      </c>
      <c r="CO293" s="66">
        <f t="shared" si="385"/>
        <v>17.2</v>
      </c>
      <c r="CP293" s="66" t="e">
        <f t="shared" si="385"/>
        <v>#N/A</v>
      </c>
      <c r="CQ293" s="66" t="e">
        <f t="shared" si="385"/>
        <v>#N/A</v>
      </c>
      <c r="CR293" s="66" t="e">
        <f t="shared" si="385"/>
        <v>#N/A</v>
      </c>
      <c r="CS293" s="66" t="e">
        <f t="shared" si="385"/>
        <v>#N/A</v>
      </c>
      <c r="CT293" s="66">
        <f t="shared" si="385"/>
        <v>4.7</v>
      </c>
      <c r="CU293" s="66" t="e">
        <f t="shared" si="385"/>
        <v>#N/A</v>
      </c>
      <c r="CV293" s="66" t="e">
        <f t="shared" si="385"/>
        <v>#N/A</v>
      </c>
      <c r="CW293" s="66" t="e">
        <f t="shared" si="385"/>
        <v>#N/A</v>
      </c>
      <c r="CX293" s="66" t="e">
        <f t="shared" si="385"/>
        <v>#N/A</v>
      </c>
      <c r="CY293" s="66">
        <f t="shared" si="385"/>
        <v>12.8</v>
      </c>
      <c r="CZ293" s="66" t="e">
        <f>IF(#REF!="",NA(),#REF!)</f>
        <v>#REF!</v>
      </c>
      <c r="DA293" s="66" t="e">
        <f>IF(#REF!="",NA(),#REF!)</f>
        <v>#REF!</v>
      </c>
      <c r="DB293" s="66" t="e">
        <f>IF(#REF!="",NA(),#REF!)</f>
        <v>#REF!</v>
      </c>
      <c r="DC293" s="66" t="e">
        <f>IF(#REF!="",NA(),#REF!)</f>
        <v>#REF!</v>
      </c>
      <c r="DD293" s="66" t="e">
        <f>IF(#REF!="",NA(),#REF!)</f>
        <v>#REF!</v>
      </c>
      <c r="DE293" s="66" t="e">
        <f>IF(#REF!="",NA(),#REF!)</f>
        <v>#REF!</v>
      </c>
      <c r="DF293" s="66" t="e">
        <f>IF(#REF!="",NA(),#REF!)</f>
        <v>#REF!</v>
      </c>
      <c r="DG293" s="66" t="e">
        <f>IF(#REF!="",NA(),#REF!)</f>
        <v>#REF!</v>
      </c>
      <c r="DH293" s="66" t="e">
        <f>IF(#REF!="",NA(),#REF!)</f>
        <v>#REF!</v>
      </c>
      <c r="DI293" s="66" t="e">
        <f>IF(#REF!="",NA(),#REF!)</f>
        <v>#REF!</v>
      </c>
      <c r="DJ293" s="66" t="e">
        <f>IF(#REF!="",NA(),#REF!)</f>
        <v>#REF!</v>
      </c>
      <c r="DK293" s="66" t="e">
        <f>IF(#REF!="",NA(),#REF!)</f>
        <v>#REF!</v>
      </c>
      <c r="DL293" s="66" t="e">
        <f>IF(#REF!="",NA(),#REF!)</f>
        <v>#REF!</v>
      </c>
      <c r="DM293" s="66" t="e">
        <f>IF(#REF!="",NA(),#REF!)</f>
        <v>#REF!</v>
      </c>
      <c r="DN293" s="66" t="e">
        <f>IF(#REF!="",NA(),#REF!)</f>
        <v>#REF!</v>
      </c>
      <c r="DO293" s="66" t="e">
        <f>IF(#REF!="",NA(),#REF!)</f>
        <v>#REF!</v>
      </c>
      <c r="DP293" s="66" t="e">
        <f>IF(#REF!="",NA(),#REF!)</f>
        <v>#REF!</v>
      </c>
      <c r="DQ293" s="66" t="e">
        <f>IF(#REF!="",NA(),#REF!)</f>
        <v>#REF!</v>
      </c>
      <c r="DR293" s="66" t="e">
        <f>IF(#REF!="",NA(),#REF!)</f>
        <v>#REF!</v>
      </c>
      <c r="DS293" s="66" t="e">
        <f>IF(#REF!="",NA(),#REF!)</f>
        <v>#REF!</v>
      </c>
      <c r="DT293" s="66" t="e">
        <f>IF(#REF!="",NA(),#REF!)</f>
        <v>#REF!</v>
      </c>
      <c r="DU293" s="66" t="e">
        <f>IF(#REF!="",NA(),#REF!)</f>
        <v>#REF!</v>
      </c>
      <c r="DV293" s="66" t="e">
        <f>IF(#REF!="",NA(),#REF!)</f>
        <v>#REF!</v>
      </c>
      <c r="DW293" s="66" t="e">
        <f>IF(#REF!="",NA(),#REF!)</f>
        <v>#REF!</v>
      </c>
      <c r="DX293" s="67" t="e">
        <f>IF(#REF!="",NA(),#REF!)</f>
        <v>#REF!</v>
      </c>
      <c r="DY293" s="304"/>
      <c r="DZ293" s="307"/>
      <c r="EA293" s="68"/>
      <c r="EB293" s="58" t="s">
        <v>70</v>
      </c>
      <c r="EC293" s="310"/>
      <c r="ED293" s="312"/>
      <c r="EE293" s="313"/>
      <c r="EF293" s="313"/>
      <c r="EG293" s="313"/>
      <c r="EH293" s="313"/>
      <c r="EI293" s="313"/>
      <c r="EJ293" s="53" t="str">
        <f t="shared" si="377"/>
        <v/>
      </c>
      <c r="EK293" s="53" t="str">
        <f t="shared" si="377"/>
        <v/>
      </c>
      <c r="EL293" s="70" t="str">
        <f t="shared" si="377"/>
        <v/>
      </c>
      <c r="EM293" t="str">
        <f t="shared" si="377"/>
        <v/>
      </c>
      <c r="EN293" t="str">
        <f t="shared" si="377"/>
        <v/>
      </c>
      <c r="EO293" t="str">
        <f t="shared" si="376"/>
        <v/>
      </c>
      <c r="EP293" t="str">
        <f t="shared" si="376"/>
        <v/>
      </c>
      <c r="EQ293" t="str">
        <f t="shared" si="376"/>
        <v/>
      </c>
      <c r="ER293" t="str">
        <f t="shared" si="376"/>
        <v/>
      </c>
      <c r="ES293" t="str">
        <f t="shared" si="376"/>
        <v/>
      </c>
      <c r="ET293" t="str">
        <f t="shared" si="347"/>
        <v/>
      </c>
      <c r="EU293" t="str">
        <f t="shared" si="347"/>
        <v/>
      </c>
      <c r="EV293">
        <f t="shared" si="347"/>
        <v>13.3</v>
      </c>
      <c r="EW293" t="str">
        <f t="shared" si="347"/>
        <v/>
      </c>
      <c r="EX293" t="str">
        <f t="shared" si="347"/>
        <v/>
      </c>
      <c r="EY293" t="str">
        <f t="shared" si="347"/>
        <v/>
      </c>
      <c r="EZ293" t="str">
        <f t="shared" si="347"/>
        <v/>
      </c>
      <c r="FA293" t="str">
        <f t="shared" si="347"/>
        <v/>
      </c>
      <c r="FB293" t="str">
        <f t="shared" si="347"/>
        <v/>
      </c>
      <c r="FC293" t="str">
        <f t="shared" si="347"/>
        <v/>
      </c>
      <c r="FD293" t="str">
        <f t="shared" si="347"/>
        <v/>
      </c>
      <c r="FE293" t="str">
        <f t="shared" si="347"/>
        <v/>
      </c>
      <c r="FF293" t="str">
        <f t="shared" si="347"/>
        <v/>
      </c>
      <c r="FG293" t="str">
        <f t="shared" si="347"/>
        <v/>
      </c>
      <c r="FH293" t="str">
        <f t="shared" si="347"/>
        <v/>
      </c>
      <c r="FI293" t="str">
        <f t="shared" si="347"/>
        <v/>
      </c>
      <c r="FJ293">
        <f t="shared" si="387"/>
        <v>16.600000000000001</v>
      </c>
      <c r="FK293" t="str">
        <f t="shared" si="387"/>
        <v/>
      </c>
      <c r="FL293" t="str">
        <f t="shared" si="386"/>
        <v/>
      </c>
      <c r="FM293" t="str">
        <f t="shared" si="386"/>
        <v/>
      </c>
      <c r="FN293" t="str">
        <f t="shared" si="386"/>
        <v/>
      </c>
      <c r="FO293" t="str">
        <f t="shared" si="386"/>
        <v/>
      </c>
      <c r="FP293" t="str">
        <f t="shared" si="386"/>
        <v/>
      </c>
      <c r="FQ293">
        <f t="shared" si="386"/>
        <v>3.5</v>
      </c>
      <c r="FR293" t="str">
        <f t="shared" si="386"/>
        <v/>
      </c>
      <c r="FS293" t="str">
        <f t="shared" si="386"/>
        <v/>
      </c>
      <c r="FT293">
        <f t="shared" si="361"/>
        <v>17.2</v>
      </c>
      <c r="FU293" t="str">
        <f t="shared" si="361"/>
        <v/>
      </c>
      <c r="FV293" t="str">
        <f t="shared" si="360"/>
        <v/>
      </c>
      <c r="FW293" t="str">
        <f t="shared" si="337"/>
        <v/>
      </c>
      <c r="FX293" t="str">
        <f t="shared" si="337"/>
        <v/>
      </c>
      <c r="FY293">
        <f t="shared" si="337"/>
        <v>4.7</v>
      </c>
      <c r="FZ293" t="str">
        <f t="shared" si="337"/>
        <v/>
      </c>
      <c r="GA293" t="str">
        <f t="shared" si="337"/>
        <v/>
      </c>
      <c r="GB293" t="str">
        <f t="shared" si="335"/>
        <v/>
      </c>
      <c r="GC293" t="str">
        <f t="shared" si="335"/>
        <v/>
      </c>
      <c r="GD293">
        <f t="shared" si="335"/>
        <v>12.8</v>
      </c>
      <c r="GE293" t="str">
        <f t="shared" si="325"/>
        <v/>
      </c>
      <c r="GF293" t="str">
        <f t="shared" si="325"/>
        <v/>
      </c>
      <c r="GG293" t="str">
        <f t="shared" si="325"/>
        <v/>
      </c>
      <c r="GH293" t="str">
        <f t="shared" si="325"/>
        <v/>
      </c>
      <c r="GI293" t="str">
        <f t="shared" si="325"/>
        <v/>
      </c>
      <c r="GJ293" t="str">
        <f t="shared" si="325"/>
        <v/>
      </c>
      <c r="GK293" t="str">
        <f t="shared" si="325"/>
        <v/>
      </c>
      <c r="GL293" t="str">
        <f t="shared" si="325"/>
        <v/>
      </c>
      <c r="GM293" t="str">
        <f t="shared" si="325"/>
        <v/>
      </c>
      <c r="GN293" t="str">
        <f t="shared" si="378"/>
        <v/>
      </c>
      <c r="GO293" t="str">
        <f t="shared" si="378"/>
        <v/>
      </c>
      <c r="GP293" t="str">
        <f t="shared" si="378"/>
        <v/>
      </c>
      <c r="GQ293" t="str">
        <f t="shared" si="378"/>
        <v/>
      </c>
      <c r="GR293" t="str">
        <f t="shared" si="378"/>
        <v/>
      </c>
      <c r="GS293" t="str">
        <f t="shared" si="333"/>
        <v/>
      </c>
      <c r="GT293" t="str">
        <f t="shared" si="333"/>
        <v/>
      </c>
      <c r="GU293" t="str">
        <f t="shared" si="333"/>
        <v/>
      </c>
      <c r="GV293" t="str">
        <f t="shared" si="333"/>
        <v/>
      </c>
      <c r="GW293" t="str">
        <f t="shared" si="333"/>
        <v/>
      </c>
      <c r="GX293" t="str">
        <f t="shared" si="333"/>
        <v/>
      </c>
      <c r="GY293" t="str">
        <f t="shared" si="334"/>
        <v/>
      </c>
      <c r="GZ293" t="str">
        <f t="shared" si="334"/>
        <v/>
      </c>
      <c r="HA293" t="str">
        <f t="shared" si="334"/>
        <v/>
      </c>
      <c r="HB293" t="str">
        <f t="shared" si="334"/>
        <v/>
      </c>
      <c r="HC293" s="71" t="str">
        <f t="shared" si="334"/>
        <v/>
      </c>
      <c r="HD293" s="313"/>
      <c r="HE293" s="313"/>
      <c r="HF293" s="313"/>
      <c r="HG293" s="313"/>
      <c r="HH293" s="313"/>
      <c r="HI293" s="316"/>
      <c r="HM293" s="70"/>
      <c r="KC293" s="71"/>
      <c r="KE293" s="318"/>
      <c r="KF293" s="72"/>
      <c r="KG293" s="72"/>
      <c r="KH293" s="73"/>
      <c r="KI293" s="74"/>
      <c r="KJ293" s="74"/>
      <c r="KK293" s="74"/>
      <c r="KL293" s="74"/>
      <c r="KM293" s="74"/>
      <c r="KN293" s="74"/>
      <c r="KO293" s="74"/>
      <c r="KP293" s="74"/>
      <c r="KQ293" s="74"/>
      <c r="KR293" s="74"/>
      <c r="KS293" s="74"/>
      <c r="KT293" s="74"/>
      <c r="KU293" s="74"/>
      <c r="KV293" s="74"/>
      <c r="KW293" s="74"/>
      <c r="KX293" s="74"/>
      <c r="KY293" s="74"/>
      <c r="KZ293" s="74"/>
      <c r="LA293" s="74"/>
      <c r="LB293" s="74"/>
      <c r="LC293" s="74"/>
      <c r="LD293" s="74"/>
      <c r="LE293" s="74"/>
      <c r="LF293" s="74"/>
      <c r="LG293" s="74"/>
      <c r="LH293" s="74"/>
      <c r="LI293" s="74"/>
      <c r="LJ293" s="74"/>
      <c r="LK293" s="74"/>
      <c r="LL293" s="74"/>
      <c r="LM293" s="74"/>
      <c r="LN293" s="74"/>
      <c r="LO293" s="74"/>
      <c r="LP293" s="74"/>
      <c r="LQ293" s="74"/>
      <c r="LR293" s="74"/>
      <c r="LS293" s="74"/>
      <c r="LT293" s="74"/>
      <c r="LU293" s="74"/>
      <c r="LV293" s="74"/>
      <c r="LW293" s="74"/>
      <c r="LX293" s="74"/>
      <c r="LY293" s="74"/>
      <c r="LZ293" s="74"/>
    </row>
    <row r="294" spans="1:434" ht="17" thickBot="1">
      <c r="A294" s="319"/>
      <c r="B294" s="321"/>
      <c r="C294" s="308"/>
      <c r="D294" s="308"/>
      <c r="E294" s="94" t="s">
        <v>3</v>
      </c>
      <c r="F294" s="311"/>
      <c r="G294" s="100"/>
      <c r="H294" s="100"/>
      <c r="I294" s="95"/>
      <c r="J294" s="79"/>
      <c r="K294" s="80"/>
      <c r="L294" s="79"/>
      <c r="M294" s="80"/>
      <c r="N294" s="79"/>
      <c r="O294" s="80"/>
      <c r="P294" s="80"/>
      <c r="Q294" s="80"/>
      <c r="R294" s="80"/>
      <c r="S294" s="79">
        <v>81.8</v>
      </c>
      <c r="T294" s="79"/>
      <c r="U294" s="79"/>
      <c r="V294" s="80"/>
      <c r="W294" s="80"/>
      <c r="X294" s="80"/>
      <c r="Y294" s="79"/>
      <c r="Z294" s="79"/>
      <c r="AA294" s="80"/>
      <c r="AB294" s="79"/>
      <c r="AC294" s="80"/>
      <c r="AD294" s="79"/>
      <c r="AE294" s="79"/>
      <c r="AF294" s="80"/>
      <c r="AG294" s="79">
        <v>80.900000000000006</v>
      </c>
      <c r="AH294" s="80"/>
      <c r="AI294" s="80"/>
      <c r="AJ294" s="79"/>
      <c r="AK294" s="96"/>
      <c r="AL294" s="96"/>
      <c r="AM294" s="96"/>
      <c r="AN294" s="97">
        <v>54.6</v>
      </c>
      <c r="AO294" s="96"/>
      <c r="AP294" s="96"/>
      <c r="AQ294" s="97">
        <v>81.3</v>
      </c>
      <c r="AR294" s="96"/>
      <c r="AS294" s="96"/>
      <c r="AT294" s="96"/>
      <c r="AU294" s="96"/>
      <c r="AV294" s="97">
        <v>82.1</v>
      </c>
      <c r="AW294" s="96"/>
      <c r="AX294" s="96"/>
      <c r="AY294" s="97"/>
      <c r="AZ294" s="97"/>
      <c r="BA294" s="98">
        <v>79</v>
      </c>
      <c r="BC294" s="319"/>
      <c r="BD294">
        <v>0</v>
      </c>
      <c r="BE294" s="84" t="e">
        <f t="shared" si="383"/>
        <v>#N/A</v>
      </c>
      <c r="BF294" s="84" t="e">
        <f t="shared" si="383"/>
        <v>#N/A</v>
      </c>
      <c r="BG294" s="84" t="e">
        <f t="shared" si="383"/>
        <v>#N/A</v>
      </c>
      <c r="BH294" s="85" t="e">
        <f t="shared" si="383"/>
        <v>#N/A</v>
      </c>
      <c r="BI294" s="85" t="e">
        <f t="shared" si="383"/>
        <v>#N/A</v>
      </c>
      <c r="BJ294" s="85" t="e">
        <f t="shared" si="383"/>
        <v>#N/A</v>
      </c>
      <c r="BK294" s="85" t="e">
        <f t="shared" si="383"/>
        <v>#N/A</v>
      </c>
      <c r="BL294" s="85" t="e">
        <f t="shared" si="383"/>
        <v>#N/A</v>
      </c>
      <c r="BM294" s="85" t="e">
        <f t="shared" si="383"/>
        <v>#N/A</v>
      </c>
      <c r="BN294" s="85" t="e">
        <f t="shared" si="383"/>
        <v>#N/A</v>
      </c>
      <c r="BO294" s="85" t="e">
        <f t="shared" si="383"/>
        <v>#N/A</v>
      </c>
      <c r="BP294" s="85" t="e">
        <f t="shared" si="383"/>
        <v>#N/A</v>
      </c>
      <c r="BQ294" s="85">
        <f t="shared" si="383"/>
        <v>81.8</v>
      </c>
      <c r="BR294" s="85" t="e">
        <f t="shared" si="383"/>
        <v>#N/A</v>
      </c>
      <c r="BS294" s="85" t="e">
        <f t="shared" si="383"/>
        <v>#N/A</v>
      </c>
      <c r="BT294" s="85" t="e">
        <f t="shared" si="383"/>
        <v>#N/A</v>
      </c>
      <c r="BU294" s="85" t="e">
        <f t="shared" si="384"/>
        <v>#N/A</v>
      </c>
      <c r="BV294" s="85" t="e">
        <f t="shared" si="384"/>
        <v>#N/A</v>
      </c>
      <c r="BW294" s="85" t="e">
        <f t="shared" si="384"/>
        <v>#N/A</v>
      </c>
      <c r="BX294" s="85" t="e">
        <f t="shared" si="384"/>
        <v>#N/A</v>
      </c>
      <c r="BY294" s="85" t="e">
        <f t="shared" si="384"/>
        <v>#N/A</v>
      </c>
      <c r="BZ294" s="85" t="e">
        <f t="shared" si="384"/>
        <v>#N/A</v>
      </c>
      <c r="CA294" s="85" t="e">
        <f t="shared" si="384"/>
        <v>#N/A</v>
      </c>
      <c r="CB294" s="85" t="e">
        <f t="shared" si="384"/>
        <v>#N/A</v>
      </c>
      <c r="CC294" s="85" t="e">
        <f t="shared" si="384"/>
        <v>#N/A</v>
      </c>
      <c r="CD294" s="85" t="e">
        <f t="shared" si="384"/>
        <v>#N/A</v>
      </c>
      <c r="CE294" s="85">
        <f t="shared" si="384"/>
        <v>80.900000000000006</v>
      </c>
      <c r="CF294" s="85" t="e">
        <f t="shared" si="384"/>
        <v>#N/A</v>
      </c>
      <c r="CG294" s="85" t="e">
        <f t="shared" si="384"/>
        <v>#N/A</v>
      </c>
      <c r="CH294" s="85" t="e">
        <f t="shared" si="384"/>
        <v>#N/A</v>
      </c>
      <c r="CI294" s="85" t="e">
        <f t="shared" si="384"/>
        <v>#N/A</v>
      </c>
      <c r="CJ294" s="85" t="e">
        <f t="shared" si="384"/>
        <v>#N/A</v>
      </c>
      <c r="CK294" s="85" t="e">
        <f t="shared" si="385"/>
        <v>#N/A</v>
      </c>
      <c r="CL294" s="85">
        <f t="shared" si="385"/>
        <v>54.6</v>
      </c>
      <c r="CM294" s="85" t="e">
        <f t="shared" si="385"/>
        <v>#N/A</v>
      </c>
      <c r="CN294" s="85" t="e">
        <f t="shared" si="385"/>
        <v>#N/A</v>
      </c>
      <c r="CO294" s="85">
        <f t="shared" si="385"/>
        <v>81.3</v>
      </c>
      <c r="CP294" s="85" t="e">
        <f t="shared" si="385"/>
        <v>#N/A</v>
      </c>
      <c r="CQ294" s="85" t="e">
        <f t="shared" si="385"/>
        <v>#N/A</v>
      </c>
      <c r="CR294" s="85" t="e">
        <f t="shared" si="385"/>
        <v>#N/A</v>
      </c>
      <c r="CS294" s="85" t="e">
        <f t="shared" si="385"/>
        <v>#N/A</v>
      </c>
      <c r="CT294" s="85">
        <f t="shared" si="385"/>
        <v>82.1</v>
      </c>
      <c r="CU294" s="85" t="e">
        <f t="shared" si="385"/>
        <v>#N/A</v>
      </c>
      <c r="CV294" s="85" t="e">
        <f t="shared" si="385"/>
        <v>#N/A</v>
      </c>
      <c r="CW294" s="85" t="e">
        <f t="shared" si="385"/>
        <v>#N/A</v>
      </c>
      <c r="CX294" s="85" t="e">
        <f t="shared" si="385"/>
        <v>#N/A</v>
      </c>
      <c r="CY294" s="85">
        <f t="shared" si="385"/>
        <v>79</v>
      </c>
      <c r="CZ294" s="85" t="e">
        <f>IF(#REF!="",NA(),#REF!)</f>
        <v>#REF!</v>
      </c>
      <c r="DA294" s="85" t="e">
        <f>IF(#REF!="",NA(),#REF!)</f>
        <v>#REF!</v>
      </c>
      <c r="DB294" s="85" t="e">
        <f>IF(#REF!="",NA(),#REF!)</f>
        <v>#REF!</v>
      </c>
      <c r="DC294" s="85" t="e">
        <f>IF(#REF!="",NA(),#REF!)</f>
        <v>#REF!</v>
      </c>
      <c r="DD294" s="85" t="e">
        <f>IF(#REF!="",NA(),#REF!)</f>
        <v>#REF!</v>
      </c>
      <c r="DE294" s="85" t="e">
        <f>IF(#REF!="",NA(),#REF!)</f>
        <v>#REF!</v>
      </c>
      <c r="DF294" s="85" t="e">
        <f>IF(#REF!="",NA(),#REF!)</f>
        <v>#REF!</v>
      </c>
      <c r="DG294" s="85" t="e">
        <f>IF(#REF!="",NA(),#REF!)</f>
        <v>#REF!</v>
      </c>
      <c r="DH294" s="85" t="e">
        <f>IF(#REF!="",NA(),#REF!)</f>
        <v>#REF!</v>
      </c>
      <c r="DI294" s="85" t="e">
        <f>IF(#REF!="",NA(),#REF!)</f>
        <v>#REF!</v>
      </c>
      <c r="DJ294" s="85" t="e">
        <f>IF(#REF!="",NA(),#REF!)</f>
        <v>#REF!</v>
      </c>
      <c r="DK294" s="85" t="e">
        <f>IF(#REF!="",NA(),#REF!)</f>
        <v>#REF!</v>
      </c>
      <c r="DL294" s="85" t="e">
        <f>IF(#REF!="",NA(),#REF!)</f>
        <v>#REF!</v>
      </c>
      <c r="DM294" s="85" t="e">
        <f>IF(#REF!="",NA(),#REF!)</f>
        <v>#REF!</v>
      </c>
      <c r="DN294" s="85" t="e">
        <f>IF(#REF!="",NA(),#REF!)</f>
        <v>#REF!</v>
      </c>
      <c r="DO294" s="85" t="e">
        <f>IF(#REF!="",NA(),#REF!)</f>
        <v>#REF!</v>
      </c>
      <c r="DP294" s="85" t="e">
        <f>IF(#REF!="",NA(),#REF!)</f>
        <v>#REF!</v>
      </c>
      <c r="DQ294" s="85" t="e">
        <f>IF(#REF!="",NA(),#REF!)</f>
        <v>#REF!</v>
      </c>
      <c r="DR294" s="85" t="e">
        <f>IF(#REF!="",NA(),#REF!)</f>
        <v>#REF!</v>
      </c>
      <c r="DS294" s="85" t="e">
        <f>IF(#REF!="",NA(),#REF!)</f>
        <v>#REF!</v>
      </c>
      <c r="DT294" s="85" t="e">
        <f>IF(#REF!="",NA(),#REF!)</f>
        <v>#REF!</v>
      </c>
      <c r="DU294" s="85" t="e">
        <f>IF(#REF!="",NA(),#REF!)</f>
        <v>#REF!</v>
      </c>
      <c r="DV294" s="85" t="e">
        <f>IF(#REF!="",NA(),#REF!)</f>
        <v>#REF!</v>
      </c>
      <c r="DW294" s="85" t="e">
        <f>IF(#REF!="",NA(),#REF!)</f>
        <v>#REF!</v>
      </c>
      <c r="DX294" s="86" t="e">
        <f>IF(#REF!="",NA(),#REF!)</f>
        <v>#REF!</v>
      </c>
      <c r="DY294" s="305"/>
      <c r="DZ294" s="308"/>
      <c r="EA294" s="87"/>
      <c r="EB294" s="58" t="s">
        <v>3</v>
      </c>
      <c r="EC294" s="311"/>
      <c r="ED294" s="312"/>
      <c r="EE294" s="313"/>
      <c r="EF294" s="313"/>
      <c r="EG294" s="313"/>
      <c r="EH294" s="313"/>
      <c r="EI294" s="313"/>
      <c r="EJ294" s="53" t="str">
        <f t="shared" si="377"/>
        <v/>
      </c>
      <c r="EK294" s="53" t="str">
        <f t="shared" si="377"/>
        <v/>
      </c>
      <c r="EL294" s="88" t="str">
        <f t="shared" si="377"/>
        <v/>
      </c>
      <c r="EM294" s="89" t="str">
        <f t="shared" si="377"/>
        <v/>
      </c>
      <c r="EN294" s="89" t="str">
        <f t="shared" si="377"/>
        <v/>
      </c>
      <c r="EO294" s="89" t="str">
        <f t="shared" si="376"/>
        <v/>
      </c>
      <c r="EP294" s="89" t="str">
        <f t="shared" si="376"/>
        <v/>
      </c>
      <c r="EQ294" s="89" t="str">
        <f t="shared" si="376"/>
        <v/>
      </c>
      <c r="ER294" s="89" t="str">
        <f t="shared" si="376"/>
        <v/>
      </c>
      <c r="ES294" s="89" t="str">
        <f t="shared" si="376"/>
        <v/>
      </c>
      <c r="ET294" s="89" t="str">
        <f t="shared" si="347"/>
        <v/>
      </c>
      <c r="EU294" s="89" t="str">
        <f t="shared" si="347"/>
        <v/>
      </c>
      <c r="EV294" s="89">
        <f t="shared" si="347"/>
        <v>81.8</v>
      </c>
      <c r="EW294" s="89" t="str">
        <f t="shared" ref="EW294:FL299" si="388">IF(ISNUMBER(BR294),BR294,"")</f>
        <v/>
      </c>
      <c r="EX294" s="89" t="str">
        <f t="shared" si="388"/>
        <v/>
      </c>
      <c r="EY294" s="89" t="str">
        <f t="shared" si="388"/>
        <v/>
      </c>
      <c r="EZ294" s="89" t="str">
        <f t="shared" si="388"/>
        <v/>
      </c>
      <c r="FA294" s="89" t="str">
        <f t="shared" si="388"/>
        <v/>
      </c>
      <c r="FB294" s="89" t="str">
        <f t="shared" si="388"/>
        <v/>
      </c>
      <c r="FC294" s="89" t="str">
        <f t="shared" si="388"/>
        <v/>
      </c>
      <c r="FD294" s="89" t="str">
        <f t="shared" si="388"/>
        <v/>
      </c>
      <c r="FE294" s="89" t="str">
        <f t="shared" si="388"/>
        <v/>
      </c>
      <c r="FF294" s="89" t="str">
        <f t="shared" si="388"/>
        <v/>
      </c>
      <c r="FG294" s="89" t="str">
        <f t="shared" si="388"/>
        <v/>
      </c>
      <c r="FH294" s="89" t="str">
        <f t="shared" si="388"/>
        <v/>
      </c>
      <c r="FI294" s="89" t="str">
        <f t="shared" si="388"/>
        <v/>
      </c>
      <c r="FJ294" s="89">
        <f t="shared" si="387"/>
        <v>80.900000000000006</v>
      </c>
      <c r="FK294" s="89" t="str">
        <f t="shared" si="387"/>
        <v/>
      </c>
      <c r="FL294" s="89" t="str">
        <f t="shared" si="386"/>
        <v/>
      </c>
      <c r="FM294" s="89" t="str">
        <f t="shared" si="386"/>
        <v/>
      </c>
      <c r="FN294" s="89" t="str">
        <f t="shared" si="386"/>
        <v/>
      </c>
      <c r="FO294" s="89" t="str">
        <f t="shared" si="386"/>
        <v/>
      </c>
      <c r="FP294" s="89" t="str">
        <f t="shared" si="386"/>
        <v/>
      </c>
      <c r="FQ294" s="89">
        <f t="shared" si="386"/>
        <v>54.6</v>
      </c>
      <c r="FR294" s="89" t="str">
        <f t="shared" si="386"/>
        <v/>
      </c>
      <c r="FS294" s="89" t="str">
        <f t="shared" si="386"/>
        <v/>
      </c>
      <c r="FT294" s="89">
        <f t="shared" si="361"/>
        <v>81.3</v>
      </c>
      <c r="FU294" s="89" t="str">
        <f t="shared" si="361"/>
        <v/>
      </c>
      <c r="FV294" s="89" t="str">
        <f t="shared" si="360"/>
        <v/>
      </c>
      <c r="FW294" s="89" t="str">
        <f t="shared" si="337"/>
        <v/>
      </c>
      <c r="FX294" s="89" t="str">
        <f t="shared" si="337"/>
        <v/>
      </c>
      <c r="FY294" s="89">
        <f t="shared" si="337"/>
        <v>82.1</v>
      </c>
      <c r="FZ294" s="89" t="str">
        <f t="shared" si="337"/>
        <v/>
      </c>
      <c r="GA294" s="89" t="str">
        <f t="shared" si="337"/>
        <v/>
      </c>
      <c r="GB294" s="89" t="str">
        <f t="shared" si="335"/>
        <v/>
      </c>
      <c r="GC294" s="89" t="str">
        <f t="shared" si="335"/>
        <v/>
      </c>
      <c r="GD294" s="89">
        <f t="shared" si="335"/>
        <v>79</v>
      </c>
      <c r="GE294" s="89" t="str">
        <f t="shared" si="325"/>
        <v/>
      </c>
      <c r="GF294" s="89" t="str">
        <f t="shared" si="325"/>
        <v/>
      </c>
      <c r="GG294" s="89" t="str">
        <f t="shared" si="325"/>
        <v/>
      </c>
      <c r="GH294" s="89" t="str">
        <f t="shared" si="325"/>
        <v/>
      </c>
      <c r="GI294" s="89" t="str">
        <f t="shared" si="325"/>
        <v/>
      </c>
      <c r="GJ294" s="89" t="str">
        <f t="shared" si="325"/>
        <v/>
      </c>
      <c r="GK294" s="89" t="str">
        <f t="shared" si="325"/>
        <v/>
      </c>
      <c r="GL294" s="89" t="str">
        <f t="shared" si="325"/>
        <v/>
      </c>
      <c r="GM294" s="89" t="str">
        <f t="shared" si="325"/>
        <v/>
      </c>
      <c r="GN294" s="89" t="str">
        <f t="shared" si="378"/>
        <v/>
      </c>
      <c r="GO294" s="89" t="str">
        <f t="shared" si="378"/>
        <v/>
      </c>
      <c r="GP294" s="89" t="str">
        <f t="shared" si="378"/>
        <v/>
      </c>
      <c r="GQ294" s="89" t="str">
        <f t="shared" si="378"/>
        <v/>
      </c>
      <c r="GR294" s="89" t="str">
        <f t="shared" si="378"/>
        <v/>
      </c>
      <c r="GS294" s="89" t="str">
        <f t="shared" si="333"/>
        <v/>
      </c>
      <c r="GT294" s="89" t="str">
        <f t="shared" si="333"/>
        <v/>
      </c>
      <c r="GU294" s="89" t="str">
        <f t="shared" si="333"/>
        <v/>
      </c>
      <c r="GV294" s="89" t="str">
        <f t="shared" si="333"/>
        <v/>
      </c>
      <c r="GW294" s="89" t="str">
        <f t="shared" si="333"/>
        <v/>
      </c>
      <c r="GX294" s="89" t="str">
        <f t="shared" si="333"/>
        <v/>
      </c>
      <c r="GY294" s="89" t="str">
        <f t="shared" si="334"/>
        <v/>
      </c>
      <c r="GZ294" s="89" t="str">
        <f t="shared" si="334"/>
        <v/>
      </c>
      <c r="HA294" s="89" t="str">
        <f t="shared" si="334"/>
        <v/>
      </c>
      <c r="HB294" s="89" t="str">
        <f t="shared" si="334"/>
        <v/>
      </c>
      <c r="HC294" s="90" t="str">
        <f t="shared" si="334"/>
        <v/>
      </c>
      <c r="HD294" s="313"/>
      <c r="HE294" s="313"/>
      <c r="HF294" s="313"/>
      <c r="HG294" s="313"/>
      <c r="HH294" s="313"/>
      <c r="HI294" s="316"/>
      <c r="HM294" s="88"/>
      <c r="HN294" s="89"/>
      <c r="HO294" s="89"/>
      <c r="HP294" s="89"/>
      <c r="HQ294" s="89"/>
      <c r="HR294" s="89"/>
      <c r="HS294" s="89"/>
      <c r="HT294" s="89"/>
      <c r="HU294" s="89"/>
      <c r="HV294" s="89"/>
      <c r="HW294" s="89"/>
      <c r="HX294" s="89"/>
      <c r="HY294" s="89"/>
      <c r="HZ294" s="89"/>
      <c r="IA294" s="89"/>
      <c r="IB294" s="89"/>
      <c r="IC294" s="89"/>
      <c r="ID294" s="89"/>
      <c r="IE294" s="89"/>
      <c r="IF294" s="89"/>
      <c r="IG294" s="89"/>
      <c r="IH294" s="89"/>
      <c r="II294" s="89"/>
      <c r="IJ294" s="89"/>
      <c r="IK294" s="89"/>
      <c r="IL294" s="89"/>
      <c r="IM294" s="89"/>
      <c r="IN294" s="89"/>
      <c r="IO294" s="89"/>
      <c r="IP294" s="89"/>
      <c r="IQ294" s="89"/>
      <c r="IR294" s="89"/>
      <c r="IS294" s="89"/>
      <c r="IT294" s="89"/>
      <c r="IU294" s="89"/>
      <c r="IV294" s="89"/>
      <c r="IW294" s="89"/>
      <c r="IX294" s="89"/>
      <c r="IY294" s="89"/>
      <c r="IZ294" s="89"/>
      <c r="JA294" s="89"/>
      <c r="JB294" s="89"/>
      <c r="JC294" s="89"/>
      <c r="JD294" s="89"/>
      <c r="JE294" s="89"/>
      <c r="JF294" s="89"/>
      <c r="JG294" s="89"/>
      <c r="JH294" s="89"/>
      <c r="JI294" s="89"/>
      <c r="JJ294" s="89"/>
      <c r="JK294" s="89"/>
      <c r="JL294" s="89"/>
      <c r="JM294" s="89"/>
      <c r="JN294" s="89"/>
      <c r="JO294" s="89"/>
      <c r="JP294" s="89"/>
      <c r="JQ294" s="89"/>
      <c r="JR294" s="89"/>
      <c r="JS294" s="89"/>
      <c r="JT294" s="89"/>
      <c r="JU294" s="89"/>
      <c r="JV294" s="89"/>
      <c r="JW294" s="89"/>
      <c r="JX294" s="89"/>
      <c r="JY294" s="89"/>
      <c r="JZ294" s="89"/>
      <c r="KA294" s="89"/>
      <c r="KB294" s="89"/>
      <c r="KC294" s="90"/>
      <c r="KE294" s="318"/>
      <c r="KF294" s="91"/>
      <c r="KG294" s="91"/>
      <c r="KH294" s="92"/>
      <c r="KI294" s="93"/>
      <c r="KJ294" s="93"/>
      <c r="KK294" s="93"/>
      <c r="KL294" s="93"/>
      <c r="KM294" s="93"/>
      <c r="KN294" s="93"/>
      <c r="KO294" s="93"/>
      <c r="KP294" s="93"/>
      <c r="KQ294" s="93"/>
      <c r="KR294" s="93"/>
      <c r="KS294" s="93"/>
      <c r="KT294" s="93"/>
      <c r="KU294" s="93"/>
      <c r="KV294" s="93"/>
      <c r="KW294" s="93"/>
      <c r="KX294" s="93"/>
      <c r="KY294" s="93"/>
      <c r="KZ294" s="93"/>
      <c r="LA294" s="93"/>
      <c r="LB294" s="93"/>
      <c r="LC294" s="93"/>
      <c r="LD294" s="93"/>
      <c r="LE294" s="93"/>
      <c r="LF294" s="93"/>
      <c r="LG294" s="93"/>
      <c r="LH294" s="93"/>
      <c r="LI294" s="93"/>
      <c r="LJ294" s="93"/>
      <c r="LK294" s="93"/>
      <c r="LL294" s="93"/>
      <c r="LM294" s="93"/>
      <c r="LN294" s="93"/>
      <c r="LO294" s="93"/>
      <c r="LP294" s="93"/>
      <c r="LQ294" s="93"/>
      <c r="LR294" s="93"/>
      <c r="LS294" s="93"/>
      <c r="LT294" s="93"/>
      <c r="LU294" s="93"/>
      <c r="LV294" s="93"/>
      <c r="LW294" s="93"/>
      <c r="LX294" s="93"/>
      <c r="LY294" s="93"/>
      <c r="LZ294" s="93"/>
    </row>
    <row r="295" spans="1:434" ht="17" thickBot="1">
      <c r="A295" s="319"/>
      <c r="B295" s="321"/>
      <c r="C295" s="306">
        <f ca="1">_xlfn.DAYS(TODAY(),F295)</f>
        <v>2601</v>
      </c>
      <c r="D295" s="306" t="s">
        <v>145</v>
      </c>
      <c r="E295" s="41" t="s">
        <v>65</v>
      </c>
      <c r="F295" s="309">
        <v>42831</v>
      </c>
      <c r="G295" s="99"/>
      <c r="H295" s="99"/>
      <c r="I295" s="43">
        <v>0</v>
      </c>
      <c r="J295" s="44"/>
      <c r="K295" s="45"/>
      <c r="L295" s="44"/>
      <c r="M295" s="45"/>
      <c r="N295" s="44"/>
      <c r="O295" s="45"/>
      <c r="P295" s="45"/>
      <c r="Q295" s="45"/>
      <c r="R295" s="45"/>
      <c r="S295" s="44">
        <v>65</v>
      </c>
      <c r="T295" s="44"/>
      <c r="U295" s="44"/>
      <c r="V295" s="45"/>
      <c r="W295" s="45"/>
      <c r="X295" s="45"/>
      <c r="Y295" s="44"/>
      <c r="Z295" s="44"/>
      <c r="AA295" s="45"/>
      <c r="AB295" s="44"/>
      <c r="AC295" s="45"/>
      <c r="AD295" s="44"/>
      <c r="AE295" s="44"/>
      <c r="AF295" s="45"/>
      <c r="AG295" s="44">
        <v>0.7</v>
      </c>
      <c r="AH295" s="45"/>
      <c r="AI295" s="45"/>
      <c r="AJ295" s="44"/>
      <c r="AK295" s="46"/>
      <c r="AL295" s="46"/>
      <c r="AM295" s="46"/>
      <c r="AN295" s="47">
        <v>1</v>
      </c>
      <c r="AO295" s="46"/>
      <c r="AP295" s="46"/>
      <c r="AQ295" s="47">
        <v>1</v>
      </c>
      <c r="AR295" s="46"/>
      <c r="AS295" s="46"/>
      <c r="AT295" s="46"/>
      <c r="AU295" s="46"/>
      <c r="AV295" s="47">
        <v>1</v>
      </c>
      <c r="AW295" s="46"/>
      <c r="AX295" s="46"/>
      <c r="AY295" s="47"/>
      <c r="AZ295" s="47"/>
      <c r="BA295" s="48">
        <v>1</v>
      </c>
      <c r="BC295" s="319"/>
      <c r="BD295">
        <v>0</v>
      </c>
      <c r="BE295" s="49" t="e">
        <f t="shared" ref="BE295:CY295" si="389">IF(G295="",NA(),G295*40)</f>
        <v>#N/A</v>
      </c>
      <c r="BF295" s="49" t="e">
        <f t="shared" si="389"/>
        <v>#N/A</v>
      </c>
      <c r="BG295" s="49">
        <f t="shared" si="389"/>
        <v>0</v>
      </c>
      <c r="BH295" s="50" t="e">
        <f t="shared" si="389"/>
        <v>#N/A</v>
      </c>
      <c r="BI295" s="50" t="e">
        <f t="shared" si="389"/>
        <v>#N/A</v>
      </c>
      <c r="BJ295" s="50" t="e">
        <f t="shared" si="389"/>
        <v>#N/A</v>
      </c>
      <c r="BK295" s="50" t="e">
        <f t="shared" si="389"/>
        <v>#N/A</v>
      </c>
      <c r="BL295" s="50" t="e">
        <f t="shared" si="389"/>
        <v>#N/A</v>
      </c>
      <c r="BM295" s="50" t="e">
        <f t="shared" si="389"/>
        <v>#N/A</v>
      </c>
      <c r="BN295" s="50" t="e">
        <f t="shared" si="389"/>
        <v>#N/A</v>
      </c>
      <c r="BO295" s="50" t="e">
        <f t="shared" si="389"/>
        <v>#N/A</v>
      </c>
      <c r="BP295" s="50" t="e">
        <f t="shared" si="389"/>
        <v>#N/A</v>
      </c>
      <c r="BQ295" s="50">
        <f t="shared" si="389"/>
        <v>2600</v>
      </c>
      <c r="BR295" s="50" t="e">
        <f t="shared" si="389"/>
        <v>#N/A</v>
      </c>
      <c r="BS295" s="50" t="e">
        <f t="shared" si="389"/>
        <v>#N/A</v>
      </c>
      <c r="BT295" s="50" t="e">
        <f t="shared" si="389"/>
        <v>#N/A</v>
      </c>
      <c r="BU295" s="50" t="e">
        <f t="shared" si="389"/>
        <v>#N/A</v>
      </c>
      <c r="BV295" s="50" t="e">
        <f t="shared" si="389"/>
        <v>#N/A</v>
      </c>
      <c r="BW295" s="50" t="e">
        <f t="shared" si="389"/>
        <v>#N/A</v>
      </c>
      <c r="BX295" s="50" t="e">
        <f t="shared" si="389"/>
        <v>#N/A</v>
      </c>
      <c r="BY295" s="50" t="e">
        <f t="shared" si="389"/>
        <v>#N/A</v>
      </c>
      <c r="BZ295" s="50" t="e">
        <f t="shared" si="389"/>
        <v>#N/A</v>
      </c>
      <c r="CA295" s="50" t="e">
        <f t="shared" si="389"/>
        <v>#N/A</v>
      </c>
      <c r="CB295" s="50" t="e">
        <f t="shared" si="389"/>
        <v>#N/A</v>
      </c>
      <c r="CC295" s="50" t="e">
        <f t="shared" si="389"/>
        <v>#N/A</v>
      </c>
      <c r="CD295" s="50" t="e">
        <f t="shared" si="389"/>
        <v>#N/A</v>
      </c>
      <c r="CE295" s="50">
        <f t="shared" si="389"/>
        <v>28</v>
      </c>
      <c r="CF295" s="50" t="e">
        <f t="shared" si="389"/>
        <v>#N/A</v>
      </c>
      <c r="CG295" s="50" t="e">
        <f t="shared" si="389"/>
        <v>#N/A</v>
      </c>
      <c r="CH295" s="50" t="e">
        <f t="shared" si="389"/>
        <v>#N/A</v>
      </c>
      <c r="CI295" s="50" t="e">
        <f t="shared" si="389"/>
        <v>#N/A</v>
      </c>
      <c r="CJ295" s="50" t="e">
        <f t="shared" si="389"/>
        <v>#N/A</v>
      </c>
      <c r="CK295" s="50" t="e">
        <f t="shared" si="389"/>
        <v>#N/A</v>
      </c>
      <c r="CL295" s="50">
        <f t="shared" si="389"/>
        <v>40</v>
      </c>
      <c r="CM295" s="50" t="e">
        <f t="shared" si="389"/>
        <v>#N/A</v>
      </c>
      <c r="CN295" s="50" t="e">
        <f t="shared" si="389"/>
        <v>#N/A</v>
      </c>
      <c r="CO295" s="50">
        <f t="shared" si="389"/>
        <v>40</v>
      </c>
      <c r="CP295" s="50" t="e">
        <f t="shared" si="389"/>
        <v>#N/A</v>
      </c>
      <c r="CQ295" s="50" t="e">
        <f t="shared" si="389"/>
        <v>#N/A</v>
      </c>
      <c r="CR295" s="50" t="e">
        <f t="shared" si="389"/>
        <v>#N/A</v>
      </c>
      <c r="CS295" s="50" t="e">
        <f t="shared" si="389"/>
        <v>#N/A</v>
      </c>
      <c r="CT295" s="50">
        <f t="shared" si="389"/>
        <v>40</v>
      </c>
      <c r="CU295" s="50" t="e">
        <f t="shared" si="389"/>
        <v>#N/A</v>
      </c>
      <c r="CV295" s="50" t="e">
        <f t="shared" si="389"/>
        <v>#N/A</v>
      </c>
      <c r="CW295" s="50" t="e">
        <f t="shared" si="389"/>
        <v>#N/A</v>
      </c>
      <c r="CX295" s="50" t="e">
        <f t="shared" si="389"/>
        <v>#N/A</v>
      </c>
      <c r="CY295" s="50">
        <f t="shared" si="389"/>
        <v>40</v>
      </c>
      <c r="CZ295" s="50" t="e">
        <f>IF(#REF!="",NA(),#REF!*40)</f>
        <v>#REF!</v>
      </c>
      <c r="DA295" s="50" t="e">
        <f>IF(#REF!="",NA(),#REF!*40)</f>
        <v>#REF!</v>
      </c>
      <c r="DB295" s="50" t="e">
        <f>IF(#REF!="",NA(),#REF!*40)</f>
        <v>#REF!</v>
      </c>
      <c r="DC295" s="50" t="e">
        <f>IF(#REF!="",NA(),#REF!*40)</f>
        <v>#REF!</v>
      </c>
      <c r="DD295" s="50" t="e">
        <f>IF(#REF!="",NA(),#REF!*40)</f>
        <v>#REF!</v>
      </c>
      <c r="DE295" s="50" t="e">
        <f>IF(#REF!="",NA(),#REF!*40)</f>
        <v>#REF!</v>
      </c>
      <c r="DF295" s="50" t="e">
        <f>IF(#REF!="",NA(),#REF!*40)</f>
        <v>#REF!</v>
      </c>
      <c r="DG295" s="50" t="e">
        <f>IF(#REF!="",NA(),#REF!*40)</f>
        <v>#REF!</v>
      </c>
      <c r="DH295" s="50" t="e">
        <f>IF(#REF!="",NA(),#REF!*40)</f>
        <v>#REF!</v>
      </c>
      <c r="DI295" s="50" t="e">
        <f>IF(#REF!="",NA(),#REF!*40)</f>
        <v>#REF!</v>
      </c>
      <c r="DJ295" s="50" t="e">
        <f>IF(#REF!="",NA(),#REF!*40)</f>
        <v>#REF!</v>
      </c>
      <c r="DK295" s="50" t="e">
        <f>IF(#REF!="",NA(),#REF!*40)</f>
        <v>#REF!</v>
      </c>
      <c r="DL295" s="50" t="e">
        <f>IF(#REF!="",NA(),#REF!*40)</f>
        <v>#REF!</v>
      </c>
      <c r="DM295" s="50" t="e">
        <f>IF(#REF!="",NA(),#REF!*40)</f>
        <v>#REF!</v>
      </c>
      <c r="DN295" s="50" t="e">
        <f>IF(#REF!="",NA(),#REF!*40)</f>
        <v>#REF!</v>
      </c>
      <c r="DO295" s="50" t="e">
        <f>IF(#REF!="",NA(),#REF!*40)</f>
        <v>#REF!</v>
      </c>
      <c r="DP295" s="50" t="e">
        <f>IF(#REF!="",NA(),#REF!*40)</f>
        <v>#REF!</v>
      </c>
      <c r="DQ295" s="50" t="e">
        <f>IF(#REF!="",NA(),#REF!*40)</f>
        <v>#REF!</v>
      </c>
      <c r="DR295" s="50" t="e">
        <f>IF(#REF!="",NA(),#REF!*40)</f>
        <v>#REF!</v>
      </c>
      <c r="DS295" s="50" t="e">
        <f>IF(#REF!="",NA(),#REF!*40)</f>
        <v>#REF!</v>
      </c>
      <c r="DT295" s="50" t="e">
        <f>IF(#REF!="",NA(),#REF!*40)</f>
        <v>#REF!</v>
      </c>
      <c r="DU295" s="50" t="e">
        <f>IF(#REF!="",NA(),#REF!*40)</f>
        <v>#REF!</v>
      </c>
      <c r="DV295" s="50" t="e">
        <f>IF(#REF!="",NA(),#REF!*40)</f>
        <v>#REF!</v>
      </c>
      <c r="DW295" s="50" t="e">
        <f>IF(#REF!="",NA(),#REF!*40)</f>
        <v>#REF!</v>
      </c>
      <c r="DX295" s="51" t="e">
        <f>IF(#REF!="",NA(),#REF!*40)</f>
        <v>#REF!</v>
      </c>
      <c r="DY295" s="303">
        <f ca="1">_xlfn.DAYS(TODAY(),EC295)</f>
        <v>2601</v>
      </c>
      <c r="DZ295" s="306" t="s">
        <v>145</v>
      </c>
      <c r="EA295" s="52">
        <f t="shared" ref="EA295" si="390">SUM(EL295:HC295)</f>
        <v>2788</v>
      </c>
      <c r="EB295" s="109" t="s">
        <v>65</v>
      </c>
      <c r="EC295" s="309">
        <v>42831</v>
      </c>
      <c r="ED295" s="312"/>
      <c r="EE295" s="313"/>
      <c r="EF295" s="313"/>
      <c r="EG295" s="313"/>
      <c r="EH295" s="313"/>
      <c r="EI295" s="313"/>
      <c r="EJ295" s="53" t="str">
        <f t="shared" si="377"/>
        <v/>
      </c>
      <c r="EK295" s="53" t="str">
        <f t="shared" si="377"/>
        <v/>
      </c>
      <c r="EL295" s="53">
        <f t="shared" si="377"/>
        <v>0</v>
      </c>
      <c r="EM295" s="54" t="str">
        <f t="shared" si="377"/>
        <v/>
      </c>
      <c r="EN295" s="54" t="str">
        <f t="shared" si="377"/>
        <v/>
      </c>
      <c r="EO295" s="54" t="str">
        <f t="shared" si="376"/>
        <v/>
      </c>
      <c r="EP295" s="54" t="str">
        <f t="shared" si="376"/>
        <v/>
      </c>
      <c r="EQ295" s="54" t="str">
        <f t="shared" si="376"/>
        <v/>
      </c>
      <c r="ER295" s="54" t="str">
        <f t="shared" si="376"/>
        <v/>
      </c>
      <c r="ES295" s="54" t="str">
        <f t="shared" si="376"/>
        <v/>
      </c>
      <c r="ET295" s="54" t="str">
        <f t="shared" si="376"/>
        <v/>
      </c>
      <c r="EU295" s="54" t="str">
        <f t="shared" si="376"/>
        <v/>
      </c>
      <c r="EV295" s="54">
        <f t="shared" si="376"/>
        <v>2600</v>
      </c>
      <c r="EW295" s="54" t="str">
        <f t="shared" si="388"/>
        <v/>
      </c>
      <c r="EX295" s="54" t="str">
        <f t="shared" si="388"/>
        <v/>
      </c>
      <c r="EY295" s="54" t="str">
        <f t="shared" si="388"/>
        <v/>
      </c>
      <c r="EZ295" s="54" t="str">
        <f t="shared" si="388"/>
        <v/>
      </c>
      <c r="FA295" s="54" t="str">
        <f t="shared" si="388"/>
        <v/>
      </c>
      <c r="FB295" s="54" t="str">
        <f t="shared" si="388"/>
        <v/>
      </c>
      <c r="FC295" s="54" t="str">
        <f t="shared" si="388"/>
        <v/>
      </c>
      <c r="FD295" s="54" t="str">
        <f t="shared" si="388"/>
        <v/>
      </c>
      <c r="FE295" s="54" t="str">
        <f t="shared" si="388"/>
        <v/>
      </c>
      <c r="FF295" s="54" t="str">
        <f t="shared" si="388"/>
        <v/>
      </c>
      <c r="FG295" s="54" t="str">
        <f t="shared" si="388"/>
        <v/>
      </c>
      <c r="FH295" s="54" t="str">
        <f t="shared" si="388"/>
        <v/>
      </c>
      <c r="FI295" s="54" t="str">
        <f t="shared" si="388"/>
        <v/>
      </c>
      <c r="FJ295" s="54">
        <f t="shared" si="387"/>
        <v>28</v>
      </c>
      <c r="FK295" s="54" t="str">
        <f t="shared" si="387"/>
        <v/>
      </c>
      <c r="FL295" s="54" t="str">
        <f t="shared" si="386"/>
        <v/>
      </c>
      <c r="FM295" s="54" t="str">
        <f t="shared" si="386"/>
        <v/>
      </c>
      <c r="FN295" s="54" t="str">
        <f t="shared" si="386"/>
        <v/>
      </c>
      <c r="FO295" s="54" t="str">
        <f t="shared" si="386"/>
        <v/>
      </c>
      <c r="FP295" s="54" t="str">
        <f t="shared" si="386"/>
        <v/>
      </c>
      <c r="FQ295" s="54">
        <f t="shared" si="386"/>
        <v>40</v>
      </c>
      <c r="FR295" s="54" t="str">
        <f t="shared" si="386"/>
        <v/>
      </c>
      <c r="FS295" s="54" t="str">
        <f t="shared" si="386"/>
        <v/>
      </c>
      <c r="FT295" s="54">
        <f t="shared" si="361"/>
        <v>40</v>
      </c>
      <c r="FU295" s="54" t="str">
        <f t="shared" si="361"/>
        <v/>
      </c>
      <c r="FV295" s="54" t="str">
        <f t="shared" si="360"/>
        <v/>
      </c>
      <c r="FW295" s="54" t="str">
        <f t="shared" si="337"/>
        <v/>
      </c>
      <c r="FX295" s="54" t="str">
        <f t="shared" si="337"/>
        <v/>
      </c>
      <c r="FY295" s="54">
        <f t="shared" si="337"/>
        <v>40</v>
      </c>
      <c r="FZ295" s="54" t="str">
        <f t="shared" si="337"/>
        <v/>
      </c>
      <c r="GA295" s="54" t="str">
        <f t="shared" si="337"/>
        <v/>
      </c>
      <c r="GB295" s="54" t="str">
        <f t="shared" si="335"/>
        <v/>
      </c>
      <c r="GC295" s="54" t="str">
        <f t="shared" si="335"/>
        <v/>
      </c>
      <c r="GD295" s="54">
        <f t="shared" si="335"/>
        <v>40</v>
      </c>
      <c r="GE295" s="54" t="str">
        <f t="shared" si="325"/>
        <v/>
      </c>
      <c r="GF295" s="54" t="str">
        <f t="shared" si="325"/>
        <v/>
      </c>
      <c r="GG295" s="54" t="str">
        <f t="shared" si="325"/>
        <v/>
      </c>
      <c r="GH295" s="54" t="str">
        <f t="shared" si="325"/>
        <v/>
      </c>
      <c r="GI295" s="54" t="str">
        <f t="shared" si="325"/>
        <v/>
      </c>
      <c r="GJ295" s="54" t="str">
        <f t="shared" si="325"/>
        <v/>
      </c>
      <c r="GK295" s="54" t="str">
        <f t="shared" si="325"/>
        <v/>
      </c>
      <c r="GL295" s="54" t="str">
        <f t="shared" si="325"/>
        <v/>
      </c>
      <c r="GM295" s="54" t="str">
        <f t="shared" si="325"/>
        <v/>
      </c>
      <c r="GN295" s="54" t="str">
        <f t="shared" si="378"/>
        <v/>
      </c>
      <c r="GO295" s="54" t="str">
        <f t="shared" si="378"/>
        <v/>
      </c>
      <c r="GP295" s="54" t="str">
        <f t="shared" si="378"/>
        <v/>
      </c>
      <c r="GQ295" s="54" t="str">
        <f t="shared" si="378"/>
        <v/>
      </c>
      <c r="GR295" s="54" t="str">
        <f t="shared" si="378"/>
        <v/>
      </c>
      <c r="GS295" s="54" t="str">
        <f t="shared" si="333"/>
        <v/>
      </c>
      <c r="GT295" s="54" t="str">
        <f t="shared" si="333"/>
        <v/>
      </c>
      <c r="GU295" s="54" t="str">
        <f t="shared" si="333"/>
        <v/>
      </c>
      <c r="GV295" s="54" t="str">
        <f t="shared" si="333"/>
        <v/>
      </c>
      <c r="GW295" s="54" t="str">
        <f t="shared" si="333"/>
        <v/>
      </c>
      <c r="GX295" s="54" t="str">
        <f t="shared" si="333"/>
        <v/>
      </c>
      <c r="GY295" s="54" t="str">
        <f t="shared" si="334"/>
        <v/>
      </c>
      <c r="GZ295" s="54" t="str">
        <f t="shared" si="334"/>
        <v/>
      </c>
      <c r="HA295" s="54" t="str">
        <f t="shared" si="334"/>
        <v/>
      </c>
      <c r="HB295" s="54" t="str">
        <f t="shared" si="334"/>
        <v/>
      </c>
      <c r="HC295" s="55" t="str">
        <f t="shared" si="334"/>
        <v/>
      </c>
      <c r="HD295" s="313"/>
      <c r="HE295" s="313"/>
      <c r="HF295" s="313"/>
      <c r="HG295" s="313"/>
      <c r="HH295" s="313"/>
      <c r="HI295" s="316"/>
      <c r="HK295">
        <f>SUM($EJ295:EK295)</f>
        <v>0</v>
      </c>
      <c r="HL295">
        <f>SUM($EJ295:EL295)</f>
        <v>0</v>
      </c>
      <c r="HM295">
        <f>SUM($EJ295:EM295)</f>
        <v>0</v>
      </c>
      <c r="HN295">
        <f>SUM($EJ295:EN295)</f>
        <v>0</v>
      </c>
      <c r="HO295">
        <f>SUM($EJ295:EO295)</f>
        <v>0</v>
      </c>
      <c r="HP295">
        <f>SUM($EJ295:EP295)</f>
        <v>0</v>
      </c>
      <c r="HQ295">
        <f>SUM($EJ295:EQ295)</f>
        <v>0</v>
      </c>
      <c r="HR295">
        <f>SUM($EJ295:ER295)</f>
        <v>0</v>
      </c>
      <c r="HS295">
        <f>SUM($EJ295:ES295)</f>
        <v>0</v>
      </c>
      <c r="HT295">
        <f>SUM($EJ295:ET295)</f>
        <v>0</v>
      </c>
      <c r="HU295">
        <f>SUM($EJ295:EU295)</f>
        <v>0</v>
      </c>
      <c r="HV295">
        <f>SUM($EJ295:EV295)</f>
        <v>2600</v>
      </c>
      <c r="HW295">
        <f>SUM($EJ295:EW295)</f>
        <v>2600</v>
      </c>
      <c r="HX295">
        <f>SUM($EJ295:EX295)</f>
        <v>2600</v>
      </c>
      <c r="HY295">
        <f>SUM($EJ295:EY295)</f>
        <v>2600</v>
      </c>
      <c r="HZ295">
        <f>SUM($EJ295:EZ295)</f>
        <v>2600</v>
      </c>
      <c r="IA295">
        <f>SUM($EJ295:FA295)</f>
        <v>2600</v>
      </c>
      <c r="IB295">
        <f>SUM($EJ295:FB295)</f>
        <v>2600</v>
      </c>
      <c r="IC295">
        <f>SUM($EJ295:FC295)</f>
        <v>2600</v>
      </c>
      <c r="ID295">
        <f>SUM($EJ295:FD295)</f>
        <v>2600</v>
      </c>
      <c r="IE295">
        <f>SUM($EJ295:FE295)</f>
        <v>2600</v>
      </c>
      <c r="IF295">
        <f>SUM($EJ295:FF295)</f>
        <v>2600</v>
      </c>
      <c r="IG295">
        <f>SUM($EJ295:FG295)</f>
        <v>2600</v>
      </c>
      <c r="IH295">
        <f>SUM($EJ295:FH295)</f>
        <v>2600</v>
      </c>
      <c r="II295">
        <f>SUM($EJ295:FI295)</f>
        <v>2600</v>
      </c>
      <c r="IJ295">
        <f>SUM($EJ295:FJ295)</f>
        <v>2628</v>
      </c>
      <c r="IK295">
        <f>SUM($EJ295:FK295)</f>
        <v>2628</v>
      </c>
      <c r="IL295">
        <f>SUM($EJ295:FL295)</f>
        <v>2628</v>
      </c>
      <c r="IM295">
        <f>SUM($EJ295:FM295)</f>
        <v>2628</v>
      </c>
      <c r="IN295">
        <f>SUM($EJ295:FN295)</f>
        <v>2628</v>
      </c>
      <c r="IO295">
        <f>SUM($EJ295:FO295)</f>
        <v>2628</v>
      </c>
      <c r="IP295">
        <f>SUM($EJ295:FP295)</f>
        <v>2628</v>
      </c>
      <c r="IQ295">
        <f>SUM($EJ295:FQ295)</f>
        <v>2668</v>
      </c>
      <c r="IR295">
        <f>SUM($EJ295:FR295)</f>
        <v>2668</v>
      </c>
      <c r="IS295">
        <f>SUM($EJ295:FS295)</f>
        <v>2668</v>
      </c>
      <c r="IT295">
        <f>SUM($EJ295:FT295)</f>
        <v>2708</v>
      </c>
      <c r="IU295">
        <f>SUM($EJ295:FU295)</f>
        <v>2708</v>
      </c>
      <c r="IV295">
        <f>SUM($EJ295:FV295)</f>
        <v>2708</v>
      </c>
      <c r="IW295">
        <f>SUM($EJ295:FW295)</f>
        <v>2708</v>
      </c>
      <c r="IX295">
        <f>SUM($EJ295:FX295)</f>
        <v>2708</v>
      </c>
      <c r="IY295">
        <f>SUM($EJ295:FY295)</f>
        <v>2748</v>
      </c>
      <c r="IZ295">
        <f>SUM($EJ295:FZ295)</f>
        <v>2748</v>
      </c>
      <c r="JA295">
        <f>SUM($EJ295:GA295)</f>
        <v>2748</v>
      </c>
      <c r="JB295">
        <f>SUM($EJ295:GB295)</f>
        <v>2748</v>
      </c>
      <c r="JC295">
        <f>SUM($EJ295:GC295)</f>
        <v>2748</v>
      </c>
      <c r="JD295">
        <f>SUM($EJ295:GD295)</f>
        <v>2788</v>
      </c>
      <c r="JE295">
        <f>SUM($EJ295:GE295)</f>
        <v>2788</v>
      </c>
      <c r="JF295">
        <f>SUM($EJ295:GF295)</f>
        <v>2788</v>
      </c>
      <c r="JG295">
        <f>SUM($EJ295:GG295)</f>
        <v>2788</v>
      </c>
      <c r="JH295">
        <f>SUM($EJ295:GH295)</f>
        <v>2788</v>
      </c>
      <c r="JI295">
        <f>SUM($EJ295:GI295)</f>
        <v>2788</v>
      </c>
      <c r="JJ295">
        <f>SUM($EJ295:GJ295)</f>
        <v>2788</v>
      </c>
      <c r="JK295">
        <f>SUM($EJ295:GK295)</f>
        <v>2788</v>
      </c>
      <c r="JL295">
        <f>SUM($EJ295:GL295)</f>
        <v>2788</v>
      </c>
      <c r="JM295">
        <f>SUM($EJ295:GM295)</f>
        <v>2788</v>
      </c>
      <c r="JN295">
        <f>SUM($EJ295:GN295)</f>
        <v>2788</v>
      </c>
      <c r="JO295">
        <f>SUM($EJ295:GO295)</f>
        <v>2788</v>
      </c>
      <c r="JP295">
        <f>SUM($EJ295:GP295)</f>
        <v>2788</v>
      </c>
      <c r="JQ295">
        <f>SUM($EJ295:GQ295)</f>
        <v>2788</v>
      </c>
      <c r="JR295">
        <f>SUM($EJ295:GR295)</f>
        <v>2788</v>
      </c>
      <c r="JS295">
        <f>SUM($EJ295:GS295)</f>
        <v>2788</v>
      </c>
      <c r="JT295">
        <f>SUM($EJ295:GT295)</f>
        <v>2788</v>
      </c>
      <c r="JU295">
        <f>SUM($EJ295:GU295)</f>
        <v>2788</v>
      </c>
      <c r="JV295">
        <f>SUM($EJ295:GV295)</f>
        <v>2788</v>
      </c>
      <c r="JW295">
        <f>SUM($EJ295:GW295)</f>
        <v>2788</v>
      </c>
      <c r="JX295">
        <f>SUM($EJ295:GX295)</f>
        <v>2788</v>
      </c>
      <c r="JY295">
        <f>SUM($EJ295:GY295)</f>
        <v>2788</v>
      </c>
      <c r="JZ295">
        <f>SUM($EJ295:GZ295)</f>
        <v>2788</v>
      </c>
      <c r="KA295">
        <f>SUM($EJ295:HA295)</f>
        <v>2788</v>
      </c>
      <c r="KB295">
        <f>SUM($EJ295:HB295)</f>
        <v>2788</v>
      </c>
      <c r="KC295">
        <f>SUM($EJ295:HC295)</f>
        <v>2788</v>
      </c>
      <c r="KE295" s="318"/>
      <c r="KF295" s="56"/>
      <c r="KG295" s="56"/>
      <c r="KH295" s="56">
        <f t="shared" ref="KH295:LZ295" si="391">IF(I295="",NA(),I295*40)</f>
        <v>0</v>
      </c>
      <c r="KI295" s="56" t="e">
        <f t="shared" si="391"/>
        <v>#N/A</v>
      </c>
      <c r="KJ295" s="56" t="e">
        <f t="shared" si="391"/>
        <v>#N/A</v>
      </c>
      <c r="KK295" s="56" t="e">
        <f t="shared" si="391"/>
        <v>#N/A</v>
      </c>
      <c r="KL295" s="56" t="e">
        <f t="shared" si="391"/>
        <v>#N/A</v>
      </c>
      <c r="KM295" s="56" t="e">
        <f t="shared" si="391"/>
        <v>#N/A</v>
      </c>
      <c r="KN295" s="56" t="e">
        <f t="shared" si="391"/>
        <v>#N/A</v>
      </c>
      <c r="KO295" s="56" t="e">
        <f t="shared" si="391"/>
        <v>#N/A</v>
      </c>
      <c r="KP295" s="56" t="e">
        <f t="shared" si="391"/>
        <v>#N/A</v>
      </c>
      <c r="KQ295" s="56" t="e">
        <f t="shared" si="391"/>
        <v>#N/A</v>
      </c>
      <c r="KR295" s="56">
        <f t="shared" si="391"/>
        <v>2600</v>
      </c>
      <c r="KS295" s="56" t="e">
        <f t="shared" si="391"/>
        <v>#N/A</v>
      </c>
      <c r="KT295" s="56" t="e">
        <f t="shared" si="391"/>
        <v>#N/A</v>
      </c>
      <c r="KU295" s="56" t="e">
        <f t="shared" si="391"/>
        <v>#N/A</v>
      </c>
      <c r="KV295" s="56" t="e">
        <f t="shared" si="391"/>
        <v>#N/A</v>
      </c>
      <c r="KW295" s="56" t="e">
        <f t="shared" si="391"/>
        <v>#N/A</v>
      </c>
      <c r="KX295" s="56" t="e">
        <f t="shared" si="391"/>
        <v>#N/A</v>
      </c>
      <c r="KY295" s="56" t="e">
        <f t="shared" si="391"/>
        <v>#N/A</v>
      </c>
      <c r="KZ295" s="56" t="e">
        <f t="shared" si="391"/>
        <v>#N/A</v>
      </c>
      <c r="LA295" s="56" t="e">
        <f t="shared" si="391"/>
        <v>#N/A</v>
      </c>
      <c r="LB295" s="56" t="e">
        <f t="shared" si="391"/>
        <v>#N/A</v>
      </c>
      <c r="LC295" s="56" t="e">
        <f t="shared" si="391"/>
        <v>#N/A</v>
      </c>
      <c r="LD295" s="56" t="e">
        <f t="shared" si="391"/>
        <v>#N/A</v>
      </c>
      <c r="LE295" s="56" t="e">
        <f t="shared" si="391"/>
        <v>#N/A</v>
      </c>
      <c r="LF295" s="56">
        <f t="shared" si="391"/>
        <v>28</v>
      </c>
      <c r="LG295" s="56" t="e">
        <f t="shared" si="391"/>
        <v>#N/A</v>
      </c>
      <c r="LH295" s="56" t="e">
        <f t="shared" si="391"/>
        <v>#N/A</v>
      </c>
      <c r="LI295" s="56" t="e">
        <f t="shared" si="391"/>
        <v>#N/A</v>
      </c>
      <c r="LJ295" s="56" t="e">
        <f t="shared" si="391"/>
        <v>#N/A</v>
      </c>
      <c r="LK295" s="56" t="e">
        <f t="shared" si="391"/>
        <v>#N/A</v>
      </c>
      <c r="LL295" s="56" t="e">
        <f t="shared" si="391"/>
        <v>#N/A</v>
      </c>
      <c r="LM295" s="56">
        <f t="shared" si="391"/>
        <v>40</v>
      </c>
      <c r="LN295" s="56" t="e">
        <f t="shared" si="391"/>
        <v>#N/A</v>
      </c>
      <c r="LO295" s="56" t="e">
        <f t="shared" si="391"/>
        <v>#N/A</v>
      </c>
      <c r="LP295" s="56">
        <f t="shared" si="391"/>
        <v>40</v>
      </c>
      <c r="LQ295" s="56" t="e">
        <f t="shared" si="391"/>
        <v>#N/A</v>
      </c>
      <c r="LR295" s="56" t="e">
        <f t="shared" si="391"/>
        <v>#N/A</v>
      </c>
      <c r="LS295" s="56" t="e">
        <f t="shared" si="391"/>
        <v>#N/A</v>
      </c>
      <c r="LT295" s="56" t="e">
        <f t="shared" si="391"/>
        <v>#N/A</v>
      </c>
      <c r="LU295" s="56">
        <f t="shared" si="391"/>
        <v>40</v>
      </c>
      <c r="LV295" s="56" t="e">
        <f t="shared" si="391"/>
        <v>#N/A</v>
      </c>
      <c r="LW295" s="56" t="e">
        <f t="shared" si="391"/>
        <v>#N/A</v>
      </c>
      <c r="LX295" s="56" t="e">
        <f t="shared" si="391"/>
        <v>#N/A</v>
      </c>
      <c r="LY295" s="56" t="e">
        <f t="shared" si="391"/>
        <v>#N/A</v>
      </c>
      <c r="LZ295" s="56">
        <f t="shared" si="391"/>
        <v>40</v>
      </c>
      <c r="MB295" s="57">
        <f t="shared" ref="MB295:NT295" si="392">IF(ISNUMBER(KH295),KH295,"")</f>
        <v>0</v>
      </c>
      <c r="MC295" s="57" t="str">
        <f t="shared" si="392"/>
        <v/>
      </c>
      <c r="MD295" s="57" t="str">
        <f t="shared" si="392"/>
        <v/>
      </c>
      <c r="ME295" s="57" t="str">
        <f t="shared" si="392"/>
        <v/>
      </c>
      <c r="MF295" s="57" t="str">
        <f t="shared" si="392"/>
        <v/>
      </c>
      <c r="MG295" s="57" t="str">
        <f t="shared" si="392"/>
        <v/>
      </c>
      <c r="MH295" s="57" t="str">
        <f t="shared" si="392"/>
        <v/>
      </c>
      <c r="MI295" s="57" t="str">
        <f t="shared" si="392"/>
        <v/>
      </c>
      <c r="MJ295" s="57" t="str">
        <f t="shared" si="392"/>
        <v/>
      </c>
      <c r="MK295" s="57" t="str">
        <f t="shared" si="392"/>
        <v/>
      </c>
      <c r="ML295" s="57">
        <f t="shared" si="392"/>
        <v>2600</v>
      </c>
      <c r="MM295" s="57" t="str">
        <f t="shared" si="392"/>
        <v/>
      </c>
      <c r="MN295" s="57" t="str">
        <f t="shared" si="392"/>
        <v/>
      </c>
      <c r="MO295" s="57" t="str">
        <f t="shared" si="392"/>
        <v/>
      </c>
      <c r="MP295" s="57" t="str">
        <f t="shared" si="392"/>
        <v/>
      </c>
      <c r="MQ295" s="57" t="str">
        <f t="shared" si="392"/>
        <v/>
      </c>
      <c r="MR295" s="57" t="str">
        <f t="shared" si="392"/>
        <v/>
      </c>
      <c r="MS295" s="57" t="str">
        <f t="shared" si="392"/>
        <v/>
      </c>
      <c r="MT295" s="57" t="str">
        <f t="shared" si="392"/>
        <v/>
      </c>
      <c r="MU295" s="57" t="str">
        <f t="shared" si="392"/>
        <v/>
      </c>
      <c r="MV295" s="57" t="str">
        <f t="shared" si="392"/>
        <v/>
      </c>
      <c r="MW295" s="57" t="str">
        <f t="shared" si="392"/>
        <v/>
      </c>
      <c r="MX295" s="57" t="str">
        <f t="shared" si="392"/>
        <v/>
      </c>
      <c r="MY295" s="57" t="str">
        <f t="shared" si="392"/>
        <v/>
      </c>
      <c r="MZ295" s="57">
        <f t="shared" si="392"/>
        <v>28</v>
      </c>
      <c r="NA295" s="57" t="str">
        <f t="shared" si="392"/>
        <v/>
      </c>
      <c r="NB295" s="57" t="str">
        <f t="shared" si="392"/>
        <v/>
      </c>
      <c r="NC295" s="57" t="str">
        <f t="shared" si="392"/>
        <v/>
      </c>
      <c r="ND295" s="57" t="str">
        <f t="shared" si="392"/>
        <v/>
      </c>
      <c r="NE295" s="57" t="str">
        <f t="shared" si="392"/>
        <v/>
      </c>
      <c r="NF295" s="57" t="str">
        <f t="shared" si="392"/>
        <v/>
      </c>
      <c r="NG295" s="57">
        <f t="shared" si="392"/>
        <v>40</v>
      </c>
      <c r="NH295" s="57" t="str">
        <f t="shared" si="392"/>
        <v/>
      </c>
      <c r="NI295" s="57" t="str">
        <f t="shared" si="392"/>
        <v/>
      </c>
      <c r="NJ295" s="57">
        <f t="shared" si="392"/>
        <v>40</v>
      </c>
      <c r="NK295" s="57" t="str">
        <f t="shared" si="392"/>
        <v/>
      </c>
      <c r="NL295" s="57" t="str">
        <f t="shared" si="392"/>
        <v/>
      </c>
      <c r="NM295" s="57" t="str">
        <f t="shared" si="392"/>
        <v/>
      </c>
      <c r="NN295" s="57" t="str">
        <f t="shared" si="392"/>
        <v/>
      </c>
      <c r="NO295" s="57">
        <f t="shared" si="392"/>
        <v>40</v>
      </c>
      <c r="NP295" s="57" t="str">
        <f t="shared" si="392"/>
        <v/>
      </c>
      <c r="NQ295" s="57" t="str">
        <f t="shared" si="392"/>
        <v/>
      </c>
      <c r="NR295" s="57" t="str">
        <f t="shared" si="392"/>
        <v/>
      </c>
      <c r="NS295" s="57" t="str">
        <f t="shared" si="392"/>
        <v/>
      </c>
      <c r="NT295" s="57">
        <f t="shared" si="392"/>
        <v>40</v>
      </c>
      <c r="NU295" s="57" t="str">
        <f>IF(ISNUMBER(#REF!),#REF!,"")</f>
        <v/>
      </c>
      <c r="NV295" s="57" t="str">
        <f>IF(ISNUMBER(#REF!),#REF!,"")</f>
        <v/>
      </c>
      <c r="NX295" s="57">
        <f>SUM($MB295:MC295)</f>
        <v>0</v>
      </c>
      <c r="NY295" s="57">
        <f>SUM($MB295:MD295)</f>
        <v>0</v>
      </c>
      <c r="NZ295" s="57">
        <f>SUM($MB295:ME295)</f>
        <v>0</v>
      </c>
      <c r="OA295" s="57">
        <f>SUM($MB295:MF295)</f>
        <v>0</v>
      </c>
      <c r="OB295" s="57">
        <f>SUM($MB295:MG295)</f>
        <v>0</v>
      </c>
      <c r="OC295" s="57">
        <f>SUM($MB295:MH295)</f>
        <v>0</v>
      </c>
      <c r="OD295" s="57">
        <f>SUM($MB295:MI295)</f>
        <v>0</v>
      </c>
      <c r="OE295" s="57">
        <f>SUM($MB295:MJ295)</f>
        <v>0</v>
      </c>
      <c r="OF295" s="57">
        <f>SUM($MB295:MK295)</f>
        <v>0</v>
      </c>
      <c r="OG295" s="57">
        <f>SUM($MB295:ML295)</f>
        <v>2600</v>
      </c>
      <c r="OH295" s="57">
        <f>SUM($MB295:MM295)</f>
        <v>2600</v>
      </c>
      <c r="OI295" s="57">
        <f>SUM($MB295:MN295)</f>
        <v>2600</v>
      </c>
      <c r="OJ295" s="57">
        <f>SUM($MB295:MO295)</f>
        <v>2600</v>
      </c>
      <c r="OK295" s="57">
        <f>SUM($MB295:MP295)</f>
        <v>2600</v>
      </c>
      <c r="OL295" s="57">
        <f>SUM($MB295:MQ295)</f>
        <v>2600</v>
      </c>
      <c r="OM295" s="57">
        <f>SUM($MB295:MR295)</f>
        <v>2600</v>
      </c>
      <c r="ON295" s="57">
        <f>SUM($MB295:MS295)</f>
        <v>2600</v>
      </c>
      <c r="OO295" s="57">
        <f>SUM($MB295:MT295)</f>
        <v>2600</v>
      </c>
      <c r="OP295" s="57">
        <f>SUM($MB295:MU295)</f>
        <v>2600</v>
      </c>
      <c r="OQ295" s="57">
        <f>SUM($MB295:MV295)</f>
        <v>2600</v>
      </c>
      <c r="OR295" s="57">
        <f>SUM($MB295:MW295)</f>
        <v>2600</v>
      </c>
      <c r="OS295" s="57">
        <f>SUM($MB295:MX295)</f>
        <v>2600</v>
      </c>
      <c r="OT295" s="57">
        <f>SUM($MB295:MY295)</f>
        <v>2600</v>
      </c>
      <c r="OU295" s="57">
        <f>SUM($MB295:MZ295)</f>
        <v>2628</v>
      </c>
      <c r="OV295" s="57">
        <f>SUM($MB295:NA295)</f>
        <v>2628</v>
      </c>
      <c r="OW295" s="57">
        <f>SUM($MB295:NB295)</f>
        <v>2628</v>
      </c>
      <c r="OX295" s="57">
        <f>SUM($MB295:NC295)</f>
        <v>2628</v>
      </c>
      <c r="OY295" s="57">
        <f>SUM($MB295:ND295)</f>
        <v>2628</v>
      </c>
      <c r="OZ295" s="57">
        <f>SUM($MB295:NE295)</f>
        <v>2628</v>
      </c>
      <c r="PA295" s="57">
        <f>SUM($MB295:NF295)</f>
        <v>2628</v>
      </c>
      <c r="PB295" s="57">
        <f>SUM($MB295:NG295)</f>
        <v>2668</v>
      </c>
      <c r="PC295" s="57">
        <f>SUM($MB295:NH295)</f>
        <v>2668</v>
      </c>
      <c r="PD295" s="57">
        <f>SUM($MB295:NI295)</f>
        <v>2668</v>
      </c>
      <c r="PE295" s="57">
        <f>SUM($MB295:NJ295)</f>
        <v>2708</v>
      </c>
      <c r="PF295" s="57">
        <f>SUM($MB295:NK295)</f>
        <v>2708</v>
      </c>
      <c r="PG295" s="57">
        <f>SUM($MB295:NL295)</f>
        <v>2708</v>
      </c>
      <c r="PH295" s="57">
        <f>SUM($MB295:NM295)</f>
        <v>2708</v>
      </c>
      <c r="PI295" s="57">
        <f>SUM($MB295:NN295)</f>
        <v>2708</v>
      </c>
      <c r="PJ295" s="57">
        <f>SUM($MB295:NO295)</f>
        <v>2748</v>
      </c>
      <c r="PK295" s="57">
        <f>SUM($MB295:NP295)</f>
        <v>2748</v>
      </c>
      <c r="PL295" s="57">
        <f>SUM($MB295:NQ295)</f>
        <v>2748</v>
      </c>
      <c r="PM295" s="57">
        <f>SUM($MB295:NR295)</f>
        <v>2748</v>
      </c>
      <c r="PN295" s="57">
        <f>SUM($MB295:NS295)</f>
        <v>2748</v>
      </c>
      <c r="PO295" s="57">
        <f>SUM($MB295:NT295)</f>
        <v>2788</v>
      </c>
      <c r="PP295" s="57">
        <f>SUM($MB295:NU295)</f>
        <v>2788</v>
      </c>
      <c r="PQ295" s="57">
        <f>SUM($MB295:NV295)</f>
        <v>2788</v>
      </c>
      <c r="PR295" s="57">
        <f>SUM($MB295:NV295)</f>
        <v>2788</v>
      </c>
    </row>
    <row r="296" spans="1:434" ht="17" thickBot="1">
      <c r="A296" s="319"/>
      <c r="B296" s="321"/>
      <c r="C296" s="307"/>
      <c r="D296" s="307"/>
      <c r="E296" s="58" t="s">
        <v>66</v>
      </c>
      <c r="F296" s="310"/>
      <c r="G296" s="99"/>
      <c r="H296" s="99"/>
      <c r="I296" s="59">
        <v>0</v>
      </c>
      <c r="J296" s="60"/>
      <c r="K296" s="61"/>
      <c r="L296" s="60"/>
      <c r="M296" s="61"/>
      <c r="N296" s="60"/>
      <c r="O296" s="61"/>
      <c r="P296" s="61"/>
      <c r="Q296" s="61"/>
      <c r="R296" s="61"/>
      <c r="S296" s="60">
        <v>0.5</v>
      </c>
      <c r="T296" s="60"/>
      <c r="U296" s="60"/>
      <c r="V296" s="61"/>
      <c r="W296" s="61"/>
      <c r="X296" s="61"/>
      <c r="Y296" s="60"/>
      <c r="Z296" s="60"/>
      <c r="AA296" s="61"/>
      <c r="AB296" s="60"/>
      <c r="AC296" s="61"/>
      <c r="AD296" s="60"/>
      <c r="AE296" s="60"/>
      <c r="AF296" s="61"/>
      <c r="AG296" s="60">
        <v>1.4</v>
      </c>
      <c r="AH296" s="61"/>
      <c r="AI296" s="61"/>
      <c r="AJ296" s="60"/>
      <c r="AK296" s="62"/>
      <c r="AL296" s="62"/>
      <c r="AM296" s="62"/>
      <c r="AN296" s="63">
        <v>0.8</v>
      </c>
      <c r="AO296" s="62"/>
      <c r="AP296" s="62"/>
      <c r="AQ296" s="63">
        <v>0.7</v>
      </c>
      <c r="AR296" s="62"/>
      <c r="AS296" s="62"/>
      <c r="AT296" s="62"/>
      <c r="AU296" s="62"/>
      <c r="AV296" s="63">
        <v>1.9</v>
      </c>
      <c r="AW296" s="62"/>
      <c r="AX296" s="62"/>
      <c r="AY296" s="63"/>
      <c r="AZ296" s="63"/>
      <c r="BA296" s="64">
        <v>1.2</v>
      </c>
      <c r="BC296" s="319"/>
      <c r="BD296">
        <v>0</v>
      </c>
      <c r="BE296" s="65" t="e">
        <f t="shared" ref="BE296:BT299" si="393">IF(G296="",NA(),G296)</f>
        <v>#N/A</v>
      </c>
      <c r="BF296" s="65" t="e">
        <f t="shared" si="393"/>
        <v>#N/A</v>
      </c>
      <c r="BG296" s="65">
        <f t="shared" si="393"/>
        <v>0</v>
      </c>
      <c r="BH296" s="66" t="e">
        <f t="shared" si="393"/>
        <v>#N/A</v>
      </c>
      <c r="BI296" s="66" t="e">
        <f t="shared" si="393"/>
        <v>#N/A</v>
      </c>
      <c r="BJ296" s="66" t="e">
        <f t="shared" si="393"/>
        <v>#N/A</v>
      </c>
      <c r="BK296" s="66" t="e">
        <f t="shared" si="393"/>
        <v>#N/A</v>
      </c>
      <c r="BL296" s="66" t="e">
        <f t="shared" si="393"/>
        <v>#N/A</v>
      </c>
      <c r="BM296" s="66" t="e">
        <f t="shared" si="393"/>
        <v>#N/A</v>
      </c>
      <c r="BN296" s="66" t="e">
        <f t="shared" si="393"/>
        <v>#N/A</v>
      </c>
      <c r="BO296" s="66" t="e">
        <f t="shared" si="393"/>
        <v>#N/A</v>
      </c>
      <c r="BP296" s="66" t="e">
        <f t="shared" si="393"/>
        <v>#N/A</v>
      </c>
      <c r="BQ296" s="66">
        <f t="shared" si="393"/>
        <v>0.5</v>
      </c>
      <c r="BR296" s="66" t="e">
        <f t="shared" si="393"/>
        <v>#N/A</v>
      </c>
      <c r="BS296" s="66" t="e">
        <f t="shared" si="393"/>
        <v>#N/A</v>
      </c>
      <c r="BT296" s="66" t="e">
        <f t="shared" si="393"/>
        <v>#N/A</v>
      </c>
      <c r="BU296" s="66" t="e">
        <f t="shared" ref="BU296:CJ299" si="394">IF(W296="",NA(),W296)</f>
        <v>#N/A</v>
      </c>
      <c r="BV296" s="66" t="e">
        <f t="shared" si="394"/>
        <v>#N/A</v>
      </c>
      <c r="BW296" s="66" t="e">
        <f t="shared" si="394"/>
        <v>#N/A</v>
      </c>
      <c r="BX296" s="66" t="e">
        <f t="shared" si="394"/>
        <v>#N/A</v>
      </c>
      <c r="BY296" s="66" t="e">
        <f t="shared" si="394"/>
        <v>#N/A</v>
      </c>
      <c r="BZ296" s="66" t="e">
        <f t="shared" si="394"/>
        <v>#N/A</v>
      </c>
      <c r="CA296" s="66" t="e">
        <f t="shared" si="394"/>
        <v>#N/A</v>
      </c>
      <c r="CB296" s="66" t="e">
        <f t="shared" si="394"/>
        <v>#N/A</v>
      </c>
      <c r="CC296" s="66" t="e">
        <f t="shared" si="394"/>
        <v>#N/A</v>
      </c>
      <c r="CD296" s="66" t="e">
        <f t="shared" si="394"/>
        <v>#N/A</v>
      </c>
      <c r="CE296" s="66">
        <f t="shared" si="394"/>
        <v>1.4</v>
      </c>
      <c r="CF296" s="66" t="e">
        <f t="shared" si="394"/>
        <v>#N/A</v>
      </c>
      <c r="CG296" s="66" t="e">
        <f t="shared" si="394"/>
        <v>#N/A</v>
      </c>
      <c r="CH296" s="66" t="e">
        <f t="shared" si="394"/>
        <v>#N/A</v>
      </c>
      <c r="CI296" s="66" t="e">
        <f t="shared" si="394"/>
        <v>#N/A</v>
      </c>
      <c r="CJ296" s="66" t="e">
        <f t="shared" si="394"/>
        <v>#N/A</v>
      </c>
      <c r="CK296" s="66" t="e">
        <f t="shared" ref="CK296:CY299" si="395">IF(AM296="",NA(),AM296)</f>
        <v>#N/A</v>
      </c>
      <c r="CL296" s="66">
        <f t="shared" si="395"/>
        <v>0.8</v>
      </c>
      <c r="CM296" s="66" t="e">
        <f t="shared" si="395"/>
        <v>#N/A</v>
      </c>
      <c r="CN296" s="66" t="e">
        <f t="shared" si="395"/>
        <v>#N/A</v>
      </c>
      <c r="CO296" s="66">
        <f t="shared" si="395"/>
        <v>0.7</v>
      </c>
      <c r="CP296" s="66" t="e">
        <f t="shared" si="395"/>
        <v>#N/A</v>
      </c>
      <c r="CQ296" s="66" t="e">
        <f t="shared" si="395"/>
        <v>#N/A</v>
      </c>
      <c r="CR296" s="66" t="e">
        <f t="shared" si="395"/>
        <v>#N/A</v>
      </c>
      <c r="CS296" s="66" t="e">
        <f t="shared" si="395"/>
        <v>#N/A</v>
      </c>
      <c r="CT296" s="66">
        <f t="shared" si="395"/>
        <v>1.9</v>
      </c>
      <c r="CU296" s="66" t="e">
        <f t="shared" si="395"/>
        <v>#N/A</v>
      </c>
      <c r="CV296" s="66" t="e">
        <f t="shared" si="395"/>
        <v>#N/A</v>
      </c>
      <c r="CW296" s="66" t="e">
        <f t="shared" si="395"/>
        <v>#N/A</v>
      </c>
      <c r="CX296" s="66" t="e">
        <f t="shared" si="395"/>
        <v>#N/A</v>
      </c>
      <c r="CY296" s="66">
        <f t="shared" si="395"/>
        <v>1.2</v>
      </c>
      <c r="CZ296" s="66" t="e">
        <f>IF(#REF!="",NA(),#REF!)</f>
        <v>#REF!</v>
      </c>
      <c r="DA296" s="66" t="e">
        <f>IF(#REF!="",NA(),#REF!)</f>
        <v>#REF!</v>
      </c>
      <c r="DB296" s="66" t="e">
        <f>IF(#REF!="",NA(),#REF!)</f>
        <v>#REF!</v>
      </c>
      <c r="DC296" s="66" t="e">
        <f>IF(#REF!="",NA(),#REF!)</f>
        <v>#REF!</v>
      </c>
      <c r="DD296" s="66" t="e">
        <f>IF(#REF!="",NA(),#REF!)</f>
        <v>#REF!</v>
      </c>
      <c r="DE296" s="66" t="e">
        <f>IF(#REF!="",NA(),#REF!)</f>
        <v>#REF!</v>
      </c>
      <c r="DF296" s="66" t="e">
        <f>IF(#REF!="",NA(),#REF!)</f>
        <v>#REF!</v>
      </c>
      <c r="DG296" s="66" t="e">
        <f>IF(#REF!="",NA(),#REF!)</f>
        <v>#REF!</v>
      </c>
      <c r="DH296" s="66" t="e">
        <f>IF(#REF!="",NA(),#REF!)</f>
        <v>#REF!</v>
      </c>
      <c r="DI296" s="66" t="e">
        <f>IF(#REF!="",NA(),#REF!)</f>
        <v>#REF!</v>
      </c>
      <c r="DJ296" s="66" t="e">
        <f>IF(#REF!="",NA(),#REF!)</f>
        <v>#REF!</v>
      </c>
      <c r="DK296" s="66" t="e">
        <f>IF(#REF!="",NA(),#REF!)</f>
        <v>#REF!</v>
      </c>
      <c r="DL296" s="66" t="e">
        <f>IF(#REF!="",NA(),#REF!)</f>
        <v>#REF!</v>
      </c>
      <c r="DM296" s="66" t="e">
        <f>IF(#REF!="",NA(),#REF!)</f>
        <v>#REF!</v>
      </c>
      <c r="DN296" s="66" t="e">
        <f>IF(#REF!="",NA(),#REF!)</f>
        <v>#REF!</v>
      </c>
      <c r="DO296" s="66" t="e">
        <f>IF(#REF!="",NA(),#REF!)</f>
        <v>#REF!</v>
      </c>
      <c r="DP296" s="66" t="e">
        <f>IF(#REF!="",NA(),#REF!)</f>
        <v>#REF!</v>
      </c>
      <c r="DQ296" s="66" t="e">
        <f>IF(#REF!="",NA(),#REF!)</f>
        <v>#REF!</v>
      </c>
      <c r="DR296" s="66" t="e">
        <f>IF(#REF!="",NA(),#REF!)</f>
        <v>#REF!</v>
      </c>
      <c r="DS296" s="66" t="e">
        <f>IF(#REF!="",NA(),#REF!)</f>
        <v>#REF!</v>
      </c>
      <c r="DT296" s="66" t="e">
        <f>IF(#REF!="",NA(),#REF!)</f>
        <v>#REF!</v>
      </c>
      <c r="DU296" s="66" t="e">
        <f>IF(#REF!="",NA(),#REF!)</f>
        <v>#REF!</v>
      </c>
      <c r="DV296" s="66" t="e">
        <f>IF(#REF!="",NA(),#REF!)</f>
        <v>#REF!</v>
      </c>
      <c r="DW296" s="66" t="e">
        <f>IF(#REF!="",NA(),#REF!)</f>
        <v>#REF!</v>
      </c>
      <c r="DX296" s="67" t="e">
        <f>IF(#REF!="",NA(),#REF!)</f>
        <v>#REF!</v>
      </c>
      <c r="DY296" s="304"/>
      <c r="DZ296" s="307"/>
      <c r="EA296" s="68">
        <f>MAX(I296:BA296)</f>
        <v>1.9</v>
      </c>
      <c r="EB296" s="110" t="s">
        <v>67</v>
      </c>
      <c r="EC296" s="310"/>
      <c r="ED296" s="312"/>
      <c r="EE296" s="313"/>
      <c r="EF296" s="313"/>
      <c r="EG296" s="313"/>
      <c r="EH296" s="313"/>
      <c r="EI296" s="313"/>
      <c r="EJ296" s="53" t="str">
        <f t="shared" si="377"/>
        <v/>
      </c>
      <c r="EK296" s="53" t="str">
        <f t="shared" si="377"/>
        <v/>
      </c>
      <c r="EL296" s="70">
        <f t="shared" si="377"/>
        <v>0</v>
      </c>
      <c r="EM296" t="str">
        <f t="shared" si="377"/>
        <v/>
      </c>
      <c r="EN296" t="str">
        <f t="shared" si="377"/>
        <v/>
      </c>
      <c r="EO296" t="str">
        <f t="shared" si="376"/>
        <v/>
      </c>
      <c r="EP296" t="str">
        <f t="shared" si="376"/>
        <v/>
      </c>
      <c r="EQ296" t="str">
        <f t="shared" si="376"/>
        <v/>
      </c>
      <c r="ER296" t="str">
        <f t="shared" si="376"/>
        <v/>
      </c>
      <c r="ES296" t="str">
        <f t="shared" si="376"/>
        <v/>
      </c>
      <c r="ET296" t="str">
        <f t="shared" si="376"/>
        <v/>
      </c>
      <c r="EU296" t="str">
        <f t="shared" si="376"/>
        <v/>
      </c>
      <c r="EV296">
        <f t="shared" si="376"/>
        <v>0.5</v>
      </c>
      <c r="EW296" t="str">
        <f t="shared" si="388"/>
        <v/>
      </c>
      <c r="EX296" t="str">
        <f t="shared" si="388"/>
        <v/>
      </c>
      <c r="EY296" t="str">
        <f t="shared" si="388"/>
        <v/>
      </c>
      <c r="EZ296" t="str">
        <f t="shared" si="388"/>
        <v/>
      </c>
      <c r="FA296" t="str">
        <f t="shared" si="388"/>
        <v/>
      </c>
      <c r="FB296" t="str">
        <f t="shared" si="388"/>
        <v/>
      </c>
      <c r="FC296" t="str">
        <f t="shared" si="388"/>
        <v/>
      </c>
      <c r="FD296" t="str">
        <f t="shared" si="388"/>
        <v/>
      </c>
      <c r="FE296" t="str">
        <f t="shared" si="388"/>
        <v/>
      </c>
      <c r="FF296" t="str">
        <f t="shared" si="388"/>
        <v/>
      </c>
      <c r="FG296" t="str">
        <f t="shared" si="388"/>
        <v/>
      </c>
      <c r="FH296" t="str">
        <f t="shared" si="388"/>
        <v/>
      </c>
      <c r="FI296" t="str">
        <f t="shared" si="388"/>
        <v/>
      </c>
      <c r="FJ296">
        <f t="shared" si="387"/>
        <v>1.4</v>
      </c>
      <c r="FK296" t="str">
        <f t="shared" si="387"/>
        <v/>
      </c>
      <c r="FL296" t="str">
        <f t="shared" si="386"/>
        <v/>
      </c>
      <c r="FM296" t="str">
        <f t="shared" si="386"/>
        <v/>
      </c>
      <c r="FN296" t="str">
        <f t="shared" si="386"/>
        <v/>
      </c>
      <c r="FO296" t="str">
        <f t="shared" si="386"/>
        <v/>
      </c>
      <c r="FP296" t="str">
        <f t="shared" si="386"/>
        <v/>
      </c>
      <c r="FQ296">
        <f t="shared" si="386"/>
        <v>0.8</v>
      </c>
      <c r="FR296" t="str">
        <f t="shared" si="386"/>
        <v/>
      </c>
      <c r="FS296" t="str">
        <f t="shared" si="386"/>
        <v/>
      </c>
      <c r="FT296">
        <f t="shared" si="361"/>
        <v>0.7</v>
      </c>
      <c r="FU296" t="str">
        <f t="shared" si="361"/>
        <v/>
      </c>
      <c r="FV296" t="str">
        <f t="shared" si="360"/>
        <v/>
      </c>
      <c r="FW296" t="str">
        <f t="shared" si="337"/>
        <v/>
      </c>
      <c r="FX296" t="str">
        <f t="shared" si="337"/>
        <v/>
      </c>
      <c r="FY296">
        <f t="shared" si="337"/>
        <v>1.9</v>
      </c>
      <c r="FZ296" t="str">
        <f t="shared" si="337"/>
        <v/>
      </c>
      <c r="GA296" t="str">
        <f t="shared" si="337"/>
        <v/>
      </c>
      <c r="GB296" t="str">
        <f t="shared" si="335"/>
        <v/>
      </c>
      <c r="GC296" t="str">
        <f t="shared" si="335"/>
        <v/>
      </c>
      <c r="GD296">
        <f t="shared" si="335"/>
        <v>1.2</v>
      </c>
      <c r="GE296" t="str">
        <f t="shared" si="325"/>
        <v/>
      </c>
      <c r="GF296" t="str">
        <f t="shared" si="325"/>
        <v/>
      </c>
      <c r="GG296" t="str">
        <f t="shared" si="325"/>
        <v/>
      </c>
      <c r="GH296" t="str">
        <f t="shared" si="325"/>
        <v/>
      </c>
      <c r="GI296" t="str">
        <f t="shared" si="325"/>
        <v/>
      </c>
      <c r="GJ296" t="str">
        <f t="shared" si="325"/>
        <v/>
      </c>
      <c r="GK296" t="str">
        <f t="shared" si="325"/>
        <v/>
      </c>
      <c r="GL296" t="str">
        <f t="shared" si="325"/>
        <v/>
      </c>
      <c r="GM296" t="str">
        <f t="shared" si="325"/>
        <v/>
      </c>
      <c r="GN296" t="str">
        <f t="shared" si="378"/>
        <v/>
      </c>
      <c r="GO296" t="str">
        <f t="shared" si="378"/>
        <v/>
      </c>
      <c r="GP296" t="str">
        <f t="shared" si="378"/>
        <v/>
      </c>
      <c r="GQ296" t="str">
        <f t="shared" si="378"/>
        <v/>
      </c>
      <c r="GR296" t="str">
        <f t="shared" si="378"/>
        <v/>
      </c>
      <c r="GS296" t="str">
        <f t="shared" si="333"/>
        <v/>
      </c>
      <c r="GT296" t="str">
        <f t="shared" si="333"/>
        <v/>
      </c>
      <c r="GU296" t="str">
        <f t="shared" si="333"/>
        <v/>
      </c>
      <c r="GV296" t="str">
        <f t="shared" si="333"/>
        <v/>
      </c>
      <c r="GW296" t="str">
        <f t="shared" si="333"/>
        <v/>
      </c>
      <c r="GX296" t="str">
        <f t="shared" si="333"/>
        <v/>
      </c>
      <c r="GY296" t="str">
        <f t="shared" si="334"/>
        <v/>
      </c>
      <c r="GZ296" t="str">
        <f t="shared" si="334"/>
        <v/>
      </c>
      <c r="HA296" t="str">
        <f t="shared" si="334"/>
        <v/>
      </c>
      <c r="HB296" t="str">
        <f t="shared" si="334"/>
        <v/>
      </c>
      <c r="HC296" s="71" t="str">
        <f t="shared" si="334"/>
        <v/>
      </c>
      <c r="HD296" s="313"/>
      <c r="HE296" s="313"/>
      <c r="HF296" s="313"/>
      <c r="HG296" s="313"/>
      <c r="HH296" s="313"/>
      <c r="HI296" s="316"/>
      <c r="HM296" s="70"/>
      <c r="KC296" s="71"/>
      <c r="KE296" s="318"/>
      <c r="KF296" s="72"/>
      <c r="KG296" s="72"/>
      <c r="KH296" s="73"/>
      <c r="KI296" s="74"/>
      <c r="KJ296" s="74"/>
      <c r="KK296" s="74"/>
      <c r="KL296" s="74"/>
      <c r="KM296" s="74"/>
      <c r="KN296" s="74"/>
      <c r="KO296" s="74"/>
      <c r="KP296" s="74"/>
      <c r="KQ296" s="74"/>
      <c r="KR296" s="74"/>
      <c r="KS296" s="74"/>
      <c r="KT296" s="74"/>
      <c r="KU296" s="74"/>
      <c r="KV296" s="74"/>
      <c r="KW296" s="74"/>
      <c r="KX296" s="74"/>
      <c r="KY296" s="74"/>
      <c r="KZ296" s="74"/>
      <c r="LA296" s="74"/>
      <c r="LB296" s="74"/>
      <c r="LC296" s="74"/>
      <c r="LD296" s="74"/>
      <c r="LE296" s="74"/>
      <c r="LF296" s="74"/>
      <c r="LG296" s="74"/>
      <c r="LH296" s="74"/>
      <c r="LI296" s="74"/>
      <c r="LJ296" s="74"/>
      <c r="LK296" s="74"/>
      <c r="LL296" s="74"/>
      <c r="LM296" s="74"/>
      <c r="LN296" s="74"/>
      <c r="LO296" s="74"/>
      <c r="LP296" s="74"/>
      <c r="LQ296" s="74"/>
      <c r="LR296" s="74"/>
      <c r="LS296" s="74"/>
      <c r="LT296" s="74"/>
      <c r="LU296" s="74"/>
      <c r="LV296" s="74"/>
      <c r="LW296" s="74"/>
      <c r="LX296" s="74"/>
      <c r="LY296" s="74"/>
      <c r="LZ296" s="74"/>
    </row>
    <row r="297" spans="1:434" ht="17" thickBot="1">
      <c r="A297" s="319"/>
      <c r="B297" s="321"/>
      <c r="C297" s="307"/>
      <c r="D297" s="307"/>
      <c r="E297" s="58" t="s">
        <v>68</v>
      </c>
      <c r="F297" s="310"/>
      <c r="G297" s="99"/>
      <c r="H297" s="99"/>
      <c r="I297" s="59"/>
      <c r="J297" s="60"/>
      <c r="K297" s="61"/>
      <c r="L297" s="60"/>
      <c r="M297" s="61"/>
      <c r="N297" s="60"/>
      <c r="O297" s="61"/>
      <c r="P297" s="61"/>
      <c r="Q297" s="61"/>
      <c r="R297" s="61"/>
      <c r="S297" s="60">
        <v>2.9</v>
      </c>
      <c r="T297" s="60"/>
      <c r="U297" s="60"/>
      <c r="V297" s="61"/>
      <c r="W297" s="61"/>
      <c r="X297" s="61"/>
      <c r="Y297" s="60"/>
      <c r="Z297" s="60"/>
      <c r="AA297" s="61"/>
      <c r="AB297" s="60"/>
      <c r="AC297" s="61"/>
      <c r="AD297" s="60"/>
      <c r="AE297" s="60"/>
      <c r="AF297" s="61"/>
      <c r="AG297" s="60">
        <v>2.4</v>
      </c>
      <c r="AH297" s="61"/>
      <c r="AI297" s="61"/>
      <c r="AJ297" s="60"/>
      <c r="AK297" s="62"/>
      <c r="AL297" s="62"/>
      <c r="AM297" s="62"/>
      <c r="AN297" s="63">
        <v>6</v>
      </c>
      <c r="AO297" s="62"/>
      <c r="AP297" s="62"/>
      <c r="AQ297" s="63">
        <v>4.7</v>
      </c>
      <c r="AR297" s="62"/>
      <c r="AS297" s="62"/>
      <c r="AT297" s="62"/>
      <c r="AU297" s="62"/>
      <c r="AV297" s="63">
        <v>1.6</v>
      </c>
      <c r="AW297" s="62"/>
      <c r="AX297" s="62"/>
      <c r="AY297" s="63"/>
      <c r="AZ297" s="63"/>
      <c r="BA297" s="64">
        <v>1.3</v>
      </c>
      <c r="BC297" s="319"/>
      <c r="BD297">
        <v>0</v>
      </c>
      <c r="BE297" s="65" t="e">
        <f t="shared" si="393"/>
        <v>#N/A</v>
      </c>
      <c r="BF297" s="65" t="e">
        <f t="shared" si="393"/>
        <v>#N/A</v>
      </c>
      <c r="BG297" s="65" t="e">
        <f t="shared" si="393"/>
        <v>#N/A</v>
      </c>
      <c r="BH297" s="66" t="e">
        <f t="shared" si="393"/>
        <v>#N/A</v>
      </c>
      <c r="BI297" s="66" t="e">
        <f t="shared" si="393"/>
        <v>#N/A</v>
      </c>
      <c r="BJ297" s="66" t="e">
        <f t="shared" si="393"/>
        <v>#N/A</v>
      </c>
      <c r="BK297" s="66" t="e">
        <f t="shared" si="393"/>
        <v>#N/A</v>
      </c>
      <c r="BL297" s="66" t="e">
        <f t="shared" si="393"/>
        <v>#N/A</v>
      </c>
      <c r="BM297" s="66" t="e">
        <f t="shared" si="393"/>
        <v>#N/A</v>
      </c>
      <c r="BN297" s="66" t="e">
        <f t="shared" si="393"/>
        <v>#N/A</v>
      </c>
      <c r="BO297" s="66" t="e">
        <f t="shared" si="393"/>
        <v>#N/A</v>
      </c>
      <c r="BP297" s="66" t="e">
        <f t="shared" si="393"/>
        <v>#N/A</v>
      </c>
      <c r="BQ297" s="66">
        <f t="shared" si="393"/>
        <v>2.9</v>
      </c>
      <c r="BR297" s="66" t="e">
        <f t="shared" si="393"/>
        <v>#N/A</v>
      </c>
      <c r="BS297" s="66" t="e">
        <f t="shared" si="393"/>
        <v>#N/A</v>
      </c>
      <c r="BT297" s="66" t="e">
        <f t="shared" si="393"/>
        <v>#N/A</v>
      </c>
      <c r="BU297" s="66" t="e">
        <f t="shared" si="394"/>
        <v>#N/A</v>
      </c>
      <c r="BV297" s="66" t="e">
        <f t="shared" si="394"/>
        <v>#N/A</v>
      </c>
      <c r="BW297" s="66" t="e">
        <f t="shared" si="394"/>
        <v>#N/A</v>
      </c>
      <c r="BX297" s="66" t="e">
        <f t="shared" si="394"/>
        <v>#N/A</v>
      </c>
      <c r="BY297" s="66" t="e">
        <f t="shared" si="394"/>
        <v>#N/A</v>
      </c>
      <c r="BZ297" s="66" t="e">
        <f t="shared" si="394"/>
        <v>#N/A</v>
      </c>
      <c r="CA297" s="66" t="e">
        <f t="shared" si="394"/>
        <v>#N/A</v>
      </c>
      <c r="CB297" s="66" t="e">
        <f t="shared" si="394"/>
        <v>#N/A</v>
      </c>
      <c r="CC297" s="66" t="e">
        <f t="shared" si="394"/>
        <v>#N/A</v>
      </c>
      <c r="CD297" s="66" t="e">
        <f t="shared" si="394"/>
        <v>#N/A</v>
      </c>
      <c r="CE297" s="66">
        <f t="shared" si="394"/>
        <v>2.4</v>
      </c>
      <c r="CF297" s="66" t="e">
        <f t="shared" si="394"/>
        <v>#N/A</v>
      </c>
      <c r="CG297" s="66" t="e">
        <f t="shared" si="394"/>
        <v>#N/A</v>
      </c>
      <c r="CH297" s="66" t="e">
        <f t="shared" si="394"/>
        <v>#N/A</v>
      </c>
      <c r="CI297" s="66" t="e">
        <f t="shared" si="394"/>
        <v>#N/A</v>
      </c>
      <c r="CJ297" s="66" t="e">
        <f t="shared" si="394"/>
        <v>#N/A</v>
      </c>
      <c r="CK297" s="66" t="e">
        <f t="shared" si="395"/>
        <v>#N/A</v>
      </c>
      <c r="CL297" s="66">
        <f t="shared" si="395"/>
        <v>6</v>
      </c>
      <c r="CM297" s="66" t="e">
        <f t="shared" si="395"/>
        <v>#N/A</v>
      </c>
      <c r="CN297" s="66" t="e">
        <f t="shared" si="395"/>
        <v>#N/A</v>
      </c>
      <c r="CO297" s="66">
        <f t="shared" si="395"/>
        <v>4.7</v>
      </c>
      <c r="CP297" s="66" t="e">
        <f t="shared" si="395"/>
        <v>#N/A</v>
      </c>
      <c r="CQ297" s="66" t="e">
        <f t="shared" si="395"/>
        <v>#N/A</v>
      </c>
      <c r="CR297" s="66" t="e">
        <f t="shared" si="395"/>
        <v>#N/A</v>
      </c>
      <c r="CS297" s="66" t="e">
        <f t="shared" si="395"/>
        <v>#N/A</v>
      </c>
      <c r="CT297" s="66">
        <f t="shared" si="395"/>
        <v>1.6</v>
      </c>
      <c r="CU297" s="66" t="e">
        <f t="shared" si="395"/>
        <v>#N/A</v>
      </c>
      <c r="CV297" s="66" t="e">
        <f t="shared" si="395"/>
        <v>#N/A</v>
      </c>
      <c r="CW297" s="66" t="e">
        <f t="shared" si="395"/>
        <v>#N/A</v>
      </c>
      <c r="CX297" s="66" t="e">
        <f t="shared" si="395"/>
        <v>#N/A</v>
      </c>
      <c r="CY297" s="66">
        <f t="shared" si="395"/>
        <v>1.3</v>
      </c>
      <c r="CZ297" s="66" t="e">
        <f>IF(#REF!="",NA(),#REF!)</f>
        <v>#REF!</v>
      </c>
      <c r="DA297" s="66" t="e">
        <f>IF(#REF!="",NA(),#REF!)</f>
        <v>#REF!</v>
      </c>
      <c r="DB297" s="66" t="e">
        <f>IF(#REF!="",NA(),#REF!)</f>
        <v>#REF!</v>
      </c>
      <c r="DC297" s="66" t="e">
        <f>IF(#REF!="",NA(),#REF!)</f>
        <v>#REF!</v>
      </c>
      <c r="DD297" s="66" t="e">
        <f>IF(#REF!="",NA(),#REF!)</f>
        <v>#REF!</v>
      </c>
      <c r="DE297" s="66" t="e">
        <f>IF(#REF!="",NA(),#REF!)</f>
        <v>#REF!</v>
      </c>
      <c r="DF297" s="66" t="e">
        <f>IF(#REF!="",NA(),#REF!)</f>
        <v>#REF!</v>
      </c>
      <c r="DG297" s="66" t="e">
        <f>IF(#REF!="",NA(),#REF!)</f>
        <v>#REF!</v>
      </c>
      <c r="DH297" s="66" t="e">
        <f>IF(#REF!="",NA(),#REF!)</f>
        <v>#REF!</v>
      </c>
      <c r="DI297" s="66" t="e">
        <f>IF(#REF!="",NA(),#REF!)</f>
        <v>#REF!</v>
      </c>
      <c r="DJ297" s="66" t="e">
        <f>IF(#REF!="",NA(),#REF!)</f>
        <v>#REF!</v>
      </c>
      <c r="DK297" s="66" t="e">
        <f>IF(#REF!="",NA(),#REF!)</f>
        <v>#REF!</v>
      </c>
      <c r="DL297" s="66" t="e">
        <f>IF(#REF!="",NA(),#REF!)</f>
        <v>#REF!</v>
      </c>
      <c r="DM297" s="66" t="e">
        <f>IF(#REF!="",NA(),#REF!)</f>
        <v>#REF!</v>
      </c>
      <c r="DN297" s="66" t="e">
        <f>IF(#REF!="",NA(),#REF!)</f>
        <v>#REF!</v>
      </c>
      <c r="DO297" s="66" t="e">
        <f>IF(#REF!="",NA(),#REF!)</f>
        <v>#REF!</v>
      </c>
      <c r="DP297" s="66" t="e">
        <f>IF(#REF!="",NA(),#REF!)</f>
        <v>#REF!</v>
      </c>
      <c r="DQ297" s="66" t="e">
        <f>IF(#REF!="",NA(),#REF!)</f>
        <v>#REF!</v>
      </c>
      <c r="DR297" s="66" t="e">
        <f>IF(#REF!="",NA(),#REF!)</f>
        <v>#REF!</v>
      </c>
      <c r="DS297" s="66" t="e">
        <f>IF(#REF!="",NA(),#REF!)</f>
        <v>#REF!</v>
      </c>
      <c r="DT297" s="66" t="e">
        <f>IF(#REF!="",NA(),#REF!)</f>
        <v>#REF!</v>
      </c>
      <c r="DU297" s="66" t="e">
        <f>IF(#REF!="",NA(),#REF!)</f>
        <v>#REF!</v>
      </c>
      <c r="DV297" s="66" t="e">
        <f>IF(#REF!="",NA(),#REF!)</f>
        <v>#REF!</v>
      </c>
      <c r="DW297" s="66" t="e">
        <f>IF(#REF!="",NA(),#REF!)</f>
        <v>#REF!</v>
      </c>
      <c r="DX297" s="67" t="e">
        <f>IF(#REF!="",NA(),#REF!)</f>
        <v>#REF!</v>
      </c>
      <c r="DY297" s="304"/>
      <c r="DZ297" s="307"/>
      <c r="EA297" s="68"/>
      <c r="EB297" s="110" t="s">
        <v>69</v>
      </c>
      <c r="EC297" s="310"/>
      <c r="ED297" s="312"/>
      <c r="EE297" s="313"/>
      <c r="EF297" s="313"/>
      <c r="EG297" s="313"/>
      <c r="EH297" s="313"/>
      <c r="EI297" s="313"/>
      <c r="EJ297" s="53" t="str">
        <f t="shared" si="377"/>
        <v/>
      </c>
      <c r="EK297" s="53" t="str">
        <f t="shared" si="377"/>
        <v/>
      </c>
      <c r="EL297" s="70" t="str">
        <f t="shared" si="377"/>
        <v/>
      </c>
      <c r="EM297" t="str">
        <f t="shared" si="377"/>
        <v/>
      </c>
      <c r="EN297" t="str">
        <f t="shared" si="377"/>
        <v/>
      </c>
      <c r="EO297" t="str">
        <f t="shared" si="376"/>
        <v/>
      </c>
      <c r="EP297" t="str">
        <f t="shared" si="376"/>
        <v/>
      </c>
      <c r="EQ297" t="str">
        <f t="shared" si="376"/>
        <v/>
      </c>
      <c r="ER297" t="str">
        <f t="shared" si="376"/>
        <v/>
      </c>
      <c r="ES297" t="str">
        <f t="shared" si="376"/>
        <v/>
      </c>
      <c r="ET297" t="str">
        <f t="shared" si="376"/>
        <v/>
      </c>
      <c r="EU297" t="str">
        <f t="shared" si="376"/>
        <v/>
      </c>
      <c r="EV297">
        <f t="shared" si="376"/>
        <v>2.9</v>
      </c>
      <c r="EW297" t="str">
        <f t="shared" si="388"/>
        <v/>
      </c>
      <c r="EX297" t="str">
        <f t="shared" si="388"/>
        <v/>
      </c>
      <c r="EY297" t="str">
        <f t="shared" si="388"/>
        <v/>
      </c>
      <c r="EZ297" t="str">
        <f t="shared" si="388"/>
        <v/>
      </c>
      <c r="FA297" t="str">
        <f t="shared" si="388"/>
        <v/>
      </c>
      <c r="FB297" t="str">
        <f t="shared" si="388"/>
        <v/>
      </c>
      <c r="FC297" t="str">
        <f t="shared" si="388"/>
        <v/>
      </c>
      <c r="FD297" t="str">
        <f t="shared" si="388"/>
        <v/>
      </c>
      <c r="FE297" t="str">
        <f t="shared" si="388"/>
        <v/>
      </c>
      <c r="FF297" t="str">
        <f t="shared" si="388"/>
        <v/>
      </c>
      <c r="FG297" t="str">
        <f t="shared" si="388"/>
        <v/>
      </c>
      <c r="FH297" t="str">
        <f t="shared" si="388"/>
        <v/>
      </c>
      <c r="FI297" t="str">
        <f t="shared" si="388"/>
        <v/>
      </c>
      <c r="FJ297">
        <f t="shared" si="387"/>
        <v>2.4</v>
      </c>
      <c r="FK297" t="str">
        <f t="shared" si="387"/>
        <v/>
      </c>
      <c r="FL297" t="str">
        <f t="shared" si="386"/>
        <v/>
      </c>
      <c r="FM297" t="str">
        <f t="shared" si="386"/>
        <v/>
      </c>
      <c r="FN297" t="str">
        <f t="shared" si="386"/>
        <v/>
      </c>
      <c r="FO297" t="str">
        <f t="shared" si="386"/>
        <v/>
      </c>
      <c r="FP297" t="str">
        <f t="shared" si="386"/>
        <v/>
      </c>
      <c r="FQ297">
        <f t="shared" si="386"/>
        <v>6</v>
      </c>
      <c r="FR297" t="str">
        <f t="shared" si="386"/>
        <v/>
      </c>
      <c r="FS297" t="str">
        <f t="shared" si="386"/>
        <v/>
      </c>
      <c r="FT297">
        <f t="shared" si="361"/>
        <v>4.7</v>
      </c>
      <c r="FU297" t="str">
        <f t="shared" si="361"/>
        <v/>
      </c>
      <c r="FV297" t="str">
        <f t="shared" si="360"/>
        <v/>
      </c>
      <c r="FW297" t="str">
        <f t="shared" si="337"/>
        <v/>
      </c>
      <c r="FX297" t="str">
        <f t="shared" si="337"/>
        <v/>
      </c>
      <c r="FY297">
        <f t="shared" si="337"/>
        <v>1.6</v>
      </c>
      <c r="FZ297" t="str">
        <f t="shared" si="337"/>
        <v/>
      </c>
      <c r="GA297" t="str">
        <f t="shared" si="337"/>
        <v/>
      </c>
      <c r="GB297" t="str">
        <f t="shared" si="335"/>
        <v/>
      </c>
      <c r="GC297" t="str">
        <f t="shared" si="335"/>
        <v/>
      </c>
      <c r="GD297">
        <f t="shared" si="335"/>
        <v>1.3</v>
      </c>
      <c r="GE297" t="str">
        <f t="shared" si="325"/>
        <v/>
      </c>
      <c r="GF297" t="str">
        <f t="shared" si="325"/>
        <v/>
      </c>
      <c r="GG297" t="str">
        <f t="shared" si="325"/>
        <v/>
      </c>
      <c r="GH297" t="str">
        <f t="shared" si="325"/>
        <v/>
      </c>
      <c r="GI297" t="str">
        <f t="shared" si="325"/>
        <v/>
      </c>
      <c r="GJ297" t="str">
        <f t="shared" si="325"/>
        <v/>
      </c>
      <c r="GK297" t="str">
        <f t="shared" si="325"/>
        <v/>
      </c>
      <c r="GL297" t="str">
        <f t="shared" si="325"/>
        <v/>
      </c>
      <c r="GM297" t="str">
        <f t="shared" si="325"/>
        <v/>
      </c>
      <c r="GN297" t="str">
        <f t="shared" si="378"/>
        <v/>
      </c>
      <c r="GO297" t="str">
        <f t="shared" si="378"/>
        <v/>
      </c>
      <c r="GP297" t="str">
        <f t="shared" si="378"/>
        <v/>
      </c>
      <c r="GQ297" t="str">
        <f t="shared" si="378"/>
        <v/>
      </c>
      <c r="GR297" t="str">
        <f t="shared" si="378"/>
        <v/>
      </c>
      <c r="GS297" t="str">
        <f t="shared" si="333"/>
        <v/>
      </c>
      <c r="GT297" t="str">
        <f t="shared" si="333"/>
        <v/>
      </c>
      <c r="GU297" t="str">
        <f t="shared" si="333"/>
        <v/>
      </c>
      <c r="GV297" t="str">
        <f t="shared" si="333"/>
        <v/>
      </c>
      <c r="GW297" t="str">
        <f t="shared" si="333"/>
        <v/>
      </c>
      <c r="GX297" t="str">
        <f t="shared" si="333"/>
        <v/>
      </c>
      <c r="GY297" t="str">
        <f t="shared" si="334"/>
        <v/>
      </c>
      <c r="GZ297" t="str">
        <f t="shared" si="334"/>
        <v/>
      </c>
      <c r="HA297" t="str">
        <f t="shared" si="334"/>
        <v/>
      </c>
      <c r="HB297" t="str">
        <f t="shared" si="334"/>
        <v/>
      </c>
      <c r="HC297" s="71" t="str">
        <f t="shared" si="334"/>
        <v/>
      </c>
      <c r="HD297" s="313"/>
      <c r="HE297" s="313"/>
      <c r="HF297" s="313"/>
      <c r="HG297" s="313"/>
      <c r="HH297" s="313"/>
      <c r="HI297" s="316"/>
      <c r="HM297" s="70"/>
      <c r="KC297" s="71"/>
      <c r="KE297" s="318"/>
      <c r="KF297" s="72"/>
      <c r="KG297" s="72"/>
      <c r="KH297" s="73"/>
      <c r="KI297" s="74"/>
      <c r="KJ297" s="74"/>
      <c r="KK297" s="74"/>
      <c r="KL297" s="74"/>
      <c r="KM297" s="74"/>
      <c r="KN297" s="74"/>
      <c r="KO297" s="74"/>
      <c r="KP297" s="74"/>
      <c r="KQ297" s="74"/>
      <c r="KR297" s="74"/>
      <c r="KS297" s="74"/>
      <c r="KT297" s="74"/>
      <c r="KU297" s="74"/>
      <c r="KV297" s="74"/>
      <c r="KW297" s="74"/>
      <c r="KX297" s="74"/>
      <c r="KY297" s="74"/>
      <c r="KZ297" s="74"/>
      <c r="LA297" s="74"/>
      <c r="LB297" s="74"/>
      <c r="LC297" s="74"/>
      <c r="LD297" s="74"/>
      <c r="LE297" s="74"/>
      <c r="LF297" s="74"/>
      <c r="LG297" s="74"/>
      <c r="LH297" s="74"/>
      <c r="LI297" s="74"/>
      <c r="LJ297" s="74"/>
      <c r="LK297" s="74"/>
      <c r="LL297" s="74"/>
      <c r="LM297" s="74"/>
      <c r="LN297" s="74"/>
      <c r="LO297" s="74"/>
      <c r="LP297" s="74"/>
      <c r="LQ297" s="74"/>
      <c r="LR297" s="74"/>
      <c r="LS297" s="74"/>
      <c r="LT297" s="74"/>
      <c r="LU297" s="74"/>
      <c r="LV297" s="74"/>
      <c r="LW297" s="74"/>
      <c r="LX297" s="74"/>
      <c r="LY297" s="74"/>
      <c r="LZ297" s="74"/>
    </row>
    <row r="298" spans="1:434" ht="17" thickBot="1">
      <c r="A298" s="319"/>
      <c r="B298" s="321"/>
      <c r="C298" s="307"/>
      <c r="D298" s="307"/>
      <c r="E298" s="58" t="s">
        <v>70</v>
      </c>
      <c r="F298" s="310"/>
      <c r="G298" s="99"/>
      <c r="H298" s="99"/>
      <c r="I298" s="59"/>
      <c r="J298" s="60"/>
      <c r="K298" s="61"/>
      <c r="L298" s="60"/>
      <c r="M298" s="61"/>
      <c r="N298" s="60"/>
      <c r="O298" s="61"/>
      <c r="P298" s="61"/>
      <c r="Q298" s="61"/>
      <c r="R298" s="61"/>
      <c r="S298" s="60">
        <v>12.6</v>
      </c>
      <c r="T298" s="60"/>
      <c r="U298" s="60"/>
      <c r="V298" s="61"/>
      <c r="W298" s="61"/>
      <c r="X298" s="61"/>
      <c r="Y298" s="60"/>
      <c r="Z298" s="60"/>
      <c r="AA298" s="61"/>
      <c r="AB298" s="60"/>
      <c r="AC298" s="61"/>
      <c r="AD298" s="60"/>
      <c r="AE298" s="60"/>
      <c r="AF298" s="61"/>
      <c r="AG298" s="60">
        <v>12.4</v>
      </c>
      <c r="AH298" s="61"/>
      <c r="AI298" s="61"/>
      <c r="AJ298" s="60"/>
      <c r="AK298" s="62"/>
      <c r="AL298" s="62"/>
      <c r="AM298" s="62"/>
      <c r="AN298" s="63">
        <v>6.8</v>
      </c>
      <c r="AO298" s="62"/>
      <c r="AP298" s="62"/>
      <c r="AQ298" s="63">
        <v>12.5</v>
      </c>
      <c r="AR298" s="62"/>
      <c r="AS298" s="62"/>
      <c r="AT298" s="62"/>
      <c r="AU298" s="62"/>
      <c r="AV298" s="63">
        <v>18.5</v>
      </c>
      <c r="AW298" s="62"/>
      <c r="AX298" s="62"/>
      <c r="AY298" s="63"/>
      <c r="AZ298" s="63"/>
      <c r="BA298" s="64">
        <v>8.5</v>
      </c>
      <c r="BC298" s="319"/>
      <c r="BD298">
        <v>0</v>
      </c>
      <c r="BE298" s="65" t="e">
        <f t="shared" si="393"/>
        <v>#N/A</v>
      </c>
      <c r="BF298" s="65" t="e">
        <f t="shared" si="393"/>
        <v>#N/A</v>
      </c>
      <c r="BG298" s="65" t="e">
        <f t="shared" si="393"/>
        <v>#N/A</v>
      </c>
      <c r="BH298" s="66" t="e">
        <f t="shared" si="393"/>
        <v>#N/A</v>
      </c>
      <c r="BI298" s="66" t="e">
        <f t="shared" si="393"/>
        <v>#N/A</v>
      </c>
      <c r="BJ298" s="66" t="e">
        <f t="shared" si="393"/>
        <v>#N/A</v>
      </c>
      <c r="BK298" s="66" t="e">
        <f t="shared" si="393"/>
        <v>#N/A</v>
      </c>
      <c r="BL298" s="66" t="e">
        <f t="shared" si="393"/>
        <v>#N/A</v>
      </c>
      <c r="BM298" s="66" t="e">
        <f t="shared" si="393"/>
        <v>#N/A</v>
      </c>
      <c r="BN298" s="66" t="e">
        <f t="shared" si="393"/>
        <v>#N/A</v>
      </c>
      <c r="BO298" s="66" t="e">
        <f t="shared" si="393"/>
        <v>#N/A</v>
      </c>
      <c r="BP298" s="66" t="e">
        <f t="shared" si="393"/>
        <v>#N/A</v>
      </c>
      <c r="BQ298" s="66">
        <f t="shared" si="393"/>
        <v>12.6</v>
      </c>
      <c r="BR298" s="66" t="e">
        <f t="shared" si="393"/>
        <v>#N/A</v>
      </c>
      <c r="BS298" s="66" t="e">
        <f t="shared" si="393"/>
        <v>#N/A</v>
      </c>
      <c r="BT298" s="66" t="e">
        <f t="shared" si="393"/>
        <v>#N/A</v>
      </c>
      <c r="BU298" s="66" t="e">
        <f t="shared" si="394"/>
        <v>#N/A</v>
      </c>
      <c r="BV298" s="66" t="e">
        <f t="shared" si="394"/>
        <v>#N/A</v>
      </c>
      <c r="BW298" s="66" t="e">
        <f t="shared" si="394"/>
        <v>#N/A</v>
      </c>
      <c r="BX298" s="66" t="e">
        <f t="shared" si="394"/>
        <v>#N/A</v>
      </c>
      <c r="BY298" s="66" t="e">
        <f t="shared" si="394"/>
        <v>#N/A</v>
      </c>
      <c r="BZ298" s="66" t="e">
        <f t="shared" si="394"/>
        <v>#N/A</v>
      </c>
      <c r="CA298" s="66" t="e">
        <f t="shared" si="394"/>
        <v>#N/A</v>
      </c>
      <c r="CB298" s="66" t="e">
        <f t="shared" si="394"/>
        <v>#N/A</v>
      </c>
      <c r="CC298" s="66" t="e">
        <f t="shared" si="394"/>
        <v>#N/A</v>
      </c>
      <c r="CD298" s="66" t="e">
        <f t="shared" si="394"/>
        <v>#N/A</v>
      </c>
      <c r="CE298" s="66">
        <f t="shared" si="394"/>
        <v>12.4</v>
      </c>
      <c r="CF298" s="66" t="e">
        <f t="shared" si="394"/>
        <v>#N/A</v>
      </c>
      <c r="CG298" s="66" t="e">
        <f t="shared" si="394"/>
        <v>#N/A</v>
      </c>
      <c r="CH298" s="66" t="e">
        <f t="shared" si="394"/>
        <v>#N/A</v>
      </c>
      <c r="CI298" s="66" t="e">
        <f t="shared" si="394"/>
        <v>#N/A</v>
      </c>
      <c r="CJ298" s="66" t="e">
        <f t="shared" si="394"/>
        <v>#N/A</v>
      </c>
      <c r="CK298" s="66" t="e">
        <f t="shared" si="395"/>
        <v>#N/A</v>
      </c>
      <c r="CL298" s="66">
        <f t="shared" si="395"/>
        <v>6.8</v>
      </c>
      <c r="CM298" s="66" t="e">
        <f t="shared" si="395"/>
        <v>#N/A</v>
      </c>
      <c r="CN298" s="66" t="e">
        <f t="shared" si="395"/>
        <v>#N/A</v>
      </c>
      <c r="CO298" s="66">
        <f t="shared" si="395"/>
        <v>12.5</v>
      </c>
      <c r="CP298" s="66" t="e">
        <f t="shared" si="395"/>
        <v>#N/A</v>
      </c>
      <c r="CQ298" s="66" t="e">
        <f t="shared" si="395"/>
        <v>#N/A</v>
      </c>
      <c r="CR298" s="66" t="e">
        <f t="shared" si="395"/>
        <v>#N/A</v>
      </c>
      <c r="CS298" s="66" t="e">
        <f t="shared" si="395"/>
        <v>#N/A</v>
      </c>
      <c r="CT298" s="66">
        <f t="shared" si="395"/>
        <v>18.5</v>
      </c>
      <c r="CU298" s="66" t="e">
        <f t="shared" si="395"/>
        <v>#N/A</v>
      </c>
      <c r="CV298" s="66" t="e">
        <f t="shared" si="395"/>
        <v>#N/A</v>
      </c>
      <c r="CW298" s="66" t="e">
        <f t="shared" si="395"/>
        <v>#N/A</v>
      </c>
      <c r="CX298" s="66" t="e">
        <f t="shared" si="395"/>
        <v>#N/A</v>
      </c>
      <c r="CY298" s="66">
        <f t="shared" si="395"/>
        <v>8.5</v>
      </c>
      <c r="CZ298" s="66" t="e">
        <f>IF(#REF!="",NA(),#REF!)</f>
        <v>#REF!</v>
      </c>
      <c r="DA298" s="66" t="e">
        <f>IF(#REF!="",NA(),#REF!)</f>
        <v>#REF!</v>
      </c>
      <c r="DB298" s="66" t="e">
        <f>IF(#REF!="",NA(),#REF!)</f>
        <v>#REF!</v>
      </c>
      <c r="DC298" s="66" t="e">
        <f>IF(#REF!="",NA(),#REF!)</f>
        <v>#REF!</v>
      </c>
      <c r="DD298" s="66" t="e">
        <f>IF(#REF!="",NA(),#REF!)</f>
        <v>#REF!</v>
      </c>
      <c r="DE298" s="66" t="e">
        <f>IF(#REF!="",NA(),#REF!)</f>
        <v>#REF!</v>
      </c>
      <c r="DF298" s="66" t="e">
        <f>IF(#REF!="",NA(),#REF!)</f>
        <v>#REF!</v>
      </c>
      <c r="DG298" s="66" t="e">
        <f>IF(#REF!="",NA(),#REF!)</f>
        <v>#REF!</v>
      </c>
      <c r="DH298" s="66" t="e">
        <f>IF(#REF!="",NA(),#REF!)</f>
        <v>#REF!</v>
      </c>
      <c r="DI298" s="66" t="e">
        <f>IF(#REF!="",NA(),#REF!)</f>
        <v>#REF!</v>
      </c>
      <c r="DJ298" s="66" t="e">
        <f>IF(#REF!="",NA(),#REF!)</f>
        <v>#REF!</v>
      </c>
      <c r="DK298" s="66" t="e">
        <f>IF(#REF!="",NA(),#REF!)</f>
        <v>#REF!</v>
      </c>
      <c r="DL298" s="66" t="e">
        <f>IF(#REF!="",NA(),#REF!)</f>
        <v>#REF!</v>
      </c>
      <c r="DM298" s="66" t="e">
        <f>IF(#REF!="",NA(),#REF!)</f>
        <v>#REF!</v>
      </c>
      <c r="DN298" s="66" t="e">
        <f>IF(#REF!="",NA(),#REF!)</f>
        <v>#REF!</v>
      </c>
      <c r="DO298" s="66" t="e">
        <f>IF(#REF!="",NA(),#REF!)</f>
        <v>#REF!</v>
      </c>
      <c r="DP298" s="66" t="e">
        <f>IF(#REF!="",NA(),#REF!)</f>
        <v>#REF!</v>
      </c>
      <c r="DQ298" s="66" t="e">
        <f>IF(#REF!="",NA(),#REF!)</f>
        <v>#REF!</v>
      </c>
      <c r="DR298" s="66" t="e">
        <f>IF(#REF!="",NA(),#REF!)</f>
        <v>#REF!</v>
      </c>
      <c r="DS298" s="66" t="e">
        <f>IF(#REF!="",NA(),#REF!)</f>
        <v>#REF!</v>
      </c>
      <c r="DT298" s="66" t="e">
        <f>IF(#REF!="",NA(),#REF!)</f>
        <v>#REF!</v>
      </c>
      <c r="DU298" s="66" t="e">
        <f>IF(#REF!="",NA(),#REF!)</f>
        <v>#REF!</v>
      </c>
      <c r="DV298" s="66" t="e">
        <f>IF(#REF!="",NA(),#REF!)</f>
        <v>#REF!</v>
      </c>
      <c r="DW298" s="66" t="e">
        <f>IF(#REF!="",NA(),#REF!)</f>
        <v>#REF!</v>
      </c>
      <c r="DX298" s="67" t="e">
        <f>IF(#REF!="",NA(),#REF!)</f>
        <v>#REF!</v>
      </c>
      <c r="DY298" s="304"/>
      <c r="DZ298" s="307"/>
      <c r="EA298" s="68"/>
      <c r="EB298" s="110" t="s">
        <v>70</v>
      </c>
      <c r="EC298" s="310"/>
      <c r="ED298" s="312"/>
      <c r="EE298" s="313"/>
      <c r="EF298" s="313"/>
      <c r="EG298" s="313"/>
      <c r="EH298" s="313"/>
      <c r="EI298" s="313"/>
      <c r="EJ298" s="53" t="str">
        <f t="shared" si="377"/>
        <v/>
      </c>
      <c r="EK298" s="53" t="str">
        <f t="shared" si="377"/>
        <v/>
      </c>
      <c r="EL298" s="70" t="str">
        <f t="shared" si="377"/>
        <v/>
      </c>
      <c r="EM298" t="str">
        <f t="shared" si="377"/>
        <v/>
      </c>
      <c r="EN298" t="str">
        <f t="shared" si="377"/>
        <v/>
      </c>
      <c r="EO298" t="str">
        <f t="shared" si="377"/>
        <v/>
      </c>
      <c r="EP298" t="str">
        <f t="shared" si="377"/>
        <v/>
      </c>
      <c r="EQ298" t="str">
        <f t="shared" si="377"/>
        <v/>
      </c>
      <c r="ER298" t="str">
        <f t="shared" si="377"/>
        <v/>
      </c>
      <c r="ES298" t="str">
        <f t="shared" si="377"/>
        <v/>
      </c>
      <c r="ET298" t="str">
        <f t="shared" si="377"/>
        <v/>
      </c>
      <c r="EU298" t="str">
        <f t="shared" si="377"/>
        <v/>
      </c>
      <c r="EV298">
        <f t="shared" si="377"/>
        <v>12.6</v>
      </c>
      <c r="EW298" t="str">
        <f t="shared" si="377"/>
        <v/>
      </c>
      <c r="EX298" t="str">
        <f t="shared" si="377"/>
        <v/>
      </c>
      <c r="EY298" t="str">
        <f t="shared" si="377"/>
        <v/>
      </c>
      <c r="EZ298" t="str">
        <f t="shared" si="388"/>
        <v/>
      </c>
      <c r="FA298" t="str">
        <f t="shared" si="388"/>
        <v/>
      </c>
      <c r="FB298" t="str">
        <f t="shared" si="388"/>
        <v/>
      </c>
      <c r="FC298" t="str">
        <f t="shared" si="388"/>
        <v/>
      </c>
      <c r="FD298" t="str">
        <f t="shared" si="388"/>
        <v/>
      </c>
      <c r="FE298" t="str">
        <f t="shared" si="388"/>
        <v/>
      </c>
      <c r="FF298" t="str">
        <f t="shared" si="388"/>
        <v/>
      </c>
      <c r="FG298" t="str">
        <f t="shared" si="388"/>
        <v/>
      </c>
      <c r="FH298" t="str">
        <f t="shared" si="388"/>
        <v/>
      </c>
      <c r="FI298" t="str">
        <f t="shared" si="388"/>
        <v/>
      </c>
      <c r="FJ298">
        <f t="shared" si="388"/>
        <v>12.4</v>
      </c>
      <c r="FK298" t="str">
        <f t="shared" si="388"/>
        <v/>
      </c>
      <c r="FL298" t="str">
        <f t="shared" si="388"/>
        <v/>
      </c>
      <c r="FM298" t="str">
        <f t="shared" si="386"/>
        <v/>
      </c>
      <c r="FN298" t="str">
        <f t="shared" si="386"/>
        <v/>
      </c>
      <c r="FO298" t="str">
        <f t="shared" si="386"/>
        <v/>
      </c>
      <c r="FP298" t="str">
        <f t="shared" si="386"/>
        <v/>
      </c>
      <c r="FQ298">
        <f t="shared" si="386"/>
        <v>6.8</v>
      </c>
      <c r="FR298" t="str">
        <f t="shared" si="386"/>
        <v/>
      </c>
      <c r="FS298" t="str">
        <f t="shared" si="386"/>
        <v/>
      </c>
      <c r="FT298">
        <f t="shared" si="386"/>
        <v>12.5</v>
      </c>
      <c r="FU298" t="str">
        <f t="shared" si="386"/>
        <v/>
      </c>
      <c r="FV298" t="str">
        <f t="shared" si="386"/>
        <v/>
      </c>
      <c r="FW298" t="str">
        <f t="shared" si="386"/>
        <v/>
      </c>
      <c r="FX298" t="str">
        <f t="shared" si="386"/>
        <v/>
      </c>
      <c r="FY298">
        <f t="shared" si="386"/>
        <v>18.5</v>
      </c>
      <c r="FZ298" t="str">
        <f t="shared" si="386"/>
        <v/>
      </c>
      <c r="GA298" t="str">
        <f t="shared" si="386"/>
        <v/>
      </c>
      <c r="GB298" t="str">
        <f t="shared" si="335"/>
        <v/>
      </c>
      <c r="GC298" t="str">
        <f t="shared" si="335"/>
        <v/>
      </c>
      <c r="GD298">
        <f t="shared" si="335"/>
        <v>8.5</v>
      </c>
      <c r="GE298" t="str">
        <f t="shared" si="335"/>
        <v/>
      </c>
      <c r="GF298" t="str">
        <f t="shared" si="325"/>
        <v/>
      </c>
      <c r="GG298" t="str">
        <f t="shared" si="325"/>
        <v/>
      </c>
      <c r="GH298" t="str">
        <f t="shared" si="325"/>
        <v/>
      </c>
      <c r="GI298" t="str">
        <f t="shared" si="325"/>
        <v/>
      </c>
      <c r="GJ298" t="str">
        <f t="shared" si="325"/>
        <v/>
      </c>
      <c r="GK298" t="str">
        <f t="shared" si="325"/>
        <v/>
      </c>
      <c r="GL298" t="str">
        <f t="shared" si="325"/>
        <v/>
      </c>
      <c r="GM298" t="str">
        <f t="shared" si="325"/>
        <v/>
      </c>
      <c r="GN298" t="str">
        <f t="shared" si="325"/>
        <v/>
      </c>
      <c r="GO298" t="str">
        <f t="shared" si="325"/>
        <v/>
      </c>
      <c r="GP298" t="str">
        <f t="shared" si="325"/>
        <v/>
      </c>
      <c r="GQ298" t="str">
        <f t="shared" si="325"/>
        <v/>
      </c>
      <c r="GR298" t="str">
        <f t="shared" si="325"/>
        <v/>
      </c>
      <c r="GS298" t="str">
        <f t="shared" si="325"/>
        <v/>
      </c>
      <c r="GT298" t="str">
        <f t="shared" si="325"/>
        <v/>
      </c>
      <c r="GU298" t="str">
        <f t="shared" ref="GU298:HC299" si="396">IF(ISNUMBER(DP298),DP298,"")</f>
        <v/>
      </c>
      <c r="GV298" t="str">
        <f t="shared" si="396"/>
        <v/>
      </c>
      <c r="GW298" t="str">
        <f t="shared" si="396"/>
        <v/>
      </c>
      <c r="GX298" t="str">
        <f t="shared" si="396"/>
        <v/>
      </c>
      <c r="GY298" t="str">
        <f t="shared" si="396"/>
        <v/>
      </c>
      <c r="GZ298" t="str">
        <f t="shared" si="396"/>
        <v/>
      </c>
      <c r="HA298" t="str">
        <f t="shared" si="396"/>
        <v/>
      </c>
      <c r="HB298" t="str">
        <f t="shared" si="396"/>
        <v/>
      </c>
      <c r="HC298" s="71" t="str">
        <f t="shared" si="396"/>
        <v/>
      </c>
      <c r="HD298" s="313"/>
      <c r="HE298" s="313"/>
      <c r="HF298" s="313"/>
      <c r="HG298" s="313"/>
      <c r="HH298" s="313"/>
      <c r="HI298" s="316"/>
      <c r="HM298" s="70"/>
      <c r="KC298" s="71"/>
      <c r="KE298" s="318"/>
      <c r="KF298" s="72"/>
      <c r="KG298" s="72"/>
      <c r="KH298" s="73"/>
      <c r="KI298" s="74"/>
      <c r="KJ298" s="74"/>
      <c r="KK298" s="74"/>
      <c r="KL298" s="74"/>
      <c r="KM298" s="74"/>
      <c r="KN298" s="74"/>
      <c r="KO298" s="74"/>
      <c r="KP298" s="74"/>
      <c r="KQ298" s="74"/>
      <c r="KR298" s="74"/>
      <c r="KS298" s="74"/>
      <c r="KT298" s="74"/>
      <c r="KU298" s="74"/>
      <c r="KV298" s="74"/>
      <c r="KW298" s="74"/>
      <c r="KX298" s="74"/>
      <c r="KY298" s="74"/>
      <c r="KZ298" s="74"/>
      <c r="LA298" s="74"/>
      <c r="LB298" s="74"/>
      <c r="LC298" s="74"/>
      <c r="LD298" s="74"/>
      <c r="LE298" s="74"/>
      <c r="LF298" s="74"/>
      <c r="LG298" s="74"/>
      <c r="LH298" s="74"/>
      <c r="LI298" s="74"/>
      <c r="LJ298" s="74"/>
      <c r="LK298" s="74"/>
      <c r="LL298" s="74"/>
      <c r="LM298" s="74"/>
      <c r="LN298" s="74"/>
      <c r="LO298" s="74"/>
      <c r="LP298" s="74"/>
      <c r="LQ298" s="74"/>
      <c r="LR298" s="74"/>
      <c r="LS298" s="74"/>
      <c r="LT298" s="74"/>
      <c r="LU298" s="74"/>
      <c r="LV298" s="74"/>
      <c r="LW298" s="74"/>
      <c r="LX298" s="74"/>
      <c r="LY298" s="74"/>
      <c r="LZ298" s="74"/>
    </row>
    <row r="299" spans="1:434" ht="17" thickBot="1">
      <c r="A299" s="320"/>
      <c r="B299" s="322"/>
      <c r="C299" s="308"/>
      <c r="D299" s="308"/>
      <c r="E299" s="94" t="s">
        <v>3</v>
      </c>
      <c r="F299" s="311"/>
      <c r="G299" s="100"/>
      <c r="H299" s="100"/>
      <c r="I299" s="95"/>
      <c r="J299" s="79"/>
      <c r="K299" s="80"/>
      <c r="L299" s="79"/>
      <c r="M299" s="80"/>
      <c r="N299" s="79"/>
      <c r="O299" s="80"/>
      <c r="P299" s="80"/>
      <c r="Q299" s="80"/>
      <c r="R299" s="80"/>
      <c r="S299" s="79">
        <v>84</v>
      </c>
      <c r="T299" s="79"/>
      <c r="U299" s="79"/>
      <c r="V299" s="80"/>
      <c r="W299" s="80"/>
      <c r="X299" s="80"/>
      <c r="Y299" s="79"/>
      <c r="Z299" s="79"/>
      <c r="AA299" s="80"/>
      <c r="AB299" s="79"/>
      <c r="AC299" s="80"/>
      <c r="AD299" s="79"/>
      <c r="AE299" s="79"/>
      <c r="AF299" s="80"/>
      <c r="AG299" s="79">
        <v>68.900000000000006</v>
      </c>
      <c r="AH299" s="80"/>
      <c r="AI299" s="80"/>
      <c r="AJ299" s="79"/>
      <c r="AK299" s="96"/>
      <c r="AL299" s="96"/>
      <c r="AM299" s="96"/>
      <c r="AN299" s="97">
        <v>87.2</v>
      </c>
      <c r="AO299" s="96"/>
      <c r="AP299" s="96"/>
      <c r="AQ299" s="97">
        <v>82.7</v>
      </c>
      <c r="AR299" s="96"/>
      <c r="AS299" s="96"/>
      <c r="AT299" s="96"/>
      <c r="AU299" s="96"/>
      <c r="AV299" s="97">
        <v>79.900000000000006</v>
      </c>
      <c r="AW299" s="96"/>
      <c r="AX299" s="96"/>
      <c r="AY299" s="97"/>
      <c r="AZ299" s="97"/>
      <c r="BA299" s="98">
        <v>80.7</v>
      </c>
      <c r="BB299" s="89"/>
      <c r="BC299" s="320"/>
      <c r="BD299">
        <v>0</v>
      </c>
      <c r="BE299" s="84" t="e">
        <f t="shared" si="393"/>
        <v>#N/A</v>
      </c>
      <c r="BF299" s="84" t="e">
        <f t="shared" si="393"/>
        <v>#N/A</v>
      </c>
      <c r="BG299" s="84" t="e">
        <f t="shared" si="393"/>
        <v>#N/A</v>
      </c>
      <c r="BH299" s="85" t="e">
        <f t="shared" si="393"/>
        <v>#N/A</v>
      </c>
      <c r="BI299" s="85" t="e">
        <f t="shared" si="393"/>
        <v>#N/A</v>
      </c>
      <c r="BJ299" s="85" t="e">
        <f t="shared" si="393"/>
        <v>#N/A</v>
      </c>
      <c r="BK299" s="85" t="e">
        <f t="shared" si="393"/>
        <v>#N/A</v>
      </c>
      <c r="BL299" s="85" t="e">
        <f t="shared" si="393"/>
        <v>#N/A</v>
      </c>
      <c r="BM299" s="85" t="e">
        <f t="shared" si="393"/>
        <v>#N/A</v>
      </c>
      <c r="BN299" s="85" t="e">
        <f t="shared" si="393"/>
        <v>#N/A</v>
      </c>
      <c r="BO299" s="85" t="e">
        <f t="shared" si="393"/>
        <v>#N/A</v>
      </c>
      <c r="BP299" s="85" t="e">
        <f t="shared" si="393"/>
        <v>#N/A</v>
      </c>
      <c r="BQ299" s="85">
        <f t="shared" si="393"/>
        <v>84</v>
      </c>
      <c r="BR299" s="85" t="e">
        <f t="shared" si="393"/>
        <v>#N/A</v>
      </c>
      <c r="BS299" s="85" t="e">
        <f t="shared" si="393"/>
        <v>#N/A</v>
      </c>
      <c r="BT299" s="85" t="e">
        <f t="shared" si="393"/>
        <v>#N/A</v>
      </c>
      <c r="BU299" s="85" t="e">
        <f t="shared" si="394"/>
        <v>#N/A</v>
      </c>
      <c r="BV299" s="85" t="e">
        <f t="shared" si="394"/>
        <v>#N/A</v>
      </c>
      <c r="BW299" s="85" t="e">
        <f t="shared" si="394"/>
        <v>#N/A</v>
      </c>
      <c r="BX299" s="85" t="e">
        <f t="shared" si="394"/>
        <v>#N/A</v>
      </c>
      <c r="BY299" s="85" t="e">
        <f t="shared" si="394"/>
        <v>#N/A</v>
      </c>
      <c r="BZ299" s="85" t="e">
        <f t="shared" si="394"/>
        <v>#N/A</v>
      </c>
      <c r="CA299" s="85" t="e">
        <f t="shared" si="394"/>
        <v>#N/A</v>
      </c>
      <c r="CB299" s="85" t="e">
        <f t="shared" si="394"/>
        <v>#N/A</v>
      </c>
      <c r="CC299" s="85" t="e">
        <f t="shared" si="394"/>
        <v>#N/A</v>
      </c>
      <c r="CD299" s="85" t="e">
        <f t="shared" si="394"/>
        <v>#N/A</v>
      </c>
      <c r="CE299" s="85">
        <f t="shared" si="394"/>
        <v>68.900000000000006</v>
      </c>
      <c r="CF299" s="85" t="e">
        <f t="shared" si="394"/>
        <v>#N/A</v>
      </c>
      <c r="CG299" s="85" t="e">
        <f t="shared" si="394"/>
        <v>#N/A</v>
      </c>
      <c r="CH299" s="85" t="e">
        <f t="shared" si="394"/>
        <v>#N/A</v>
      </c>
      <c r="CI299" s="85" t="e">
        <f t="shared" si="394"/>
        <v>#N/A</v>
      </c>
      <c r="CJ299" s="85" t="e">
        <f t="shared" si="394"/>
        <v>#N/A</v>
      </c>
      <c r="CK299" s="85" t="e">
        <f t="shared" si="395"/>
        <v>#N/A</v>
      </c>
      <c r="CL299" s="85">
        <f t="shared" si="395"/>
        <v>87.2</v>
      </c>
      <c r="CM299" s="85" t="e">
        <f t="shared" si="395"/>
        <v>#N/A</v>
      </c>
      <c r="CN299" s="85" t="e">
        <f t="shared" si="395"/>
        <v>#N/A</v>
      </c>
      <c r="CO299" s="85">
        <f t="shared" si="395"/>
        <v>82.7</v>
      </c>
      <c r="CP299" s="85" t="e">
        <f t="shared" si="395"/>
        <v>#N/A</v>
      </c>
      <c r="CQ299" s="85" t="e">
        <f t="shared" si="395"/>
        <v>#N/A</v>
      </c>
      <c r="CR299" s="85" t="e">
        <f t="shared" si="395"/>
        <v>#N/A</v>
      </c>
      <c r="CS299" s="85" t="e">
        <f t="shared" si="395"/>
        <v>#N/A</v>
      </c>
      <c r="CT299" s="85">
        <f t="shared" si="395"/>
        <v>79.900000000000006</v>
      </c>
      <c r="CU299" s="85" t="e">
        <f t="shared" si="395"/>
        <v>#N/A</v>
      </c>
      <c r="CV299" s="85" t="e">
        <f t="shared" si="395"/>
        <v>#N/A</v>
      </c>
      <c r="CW299" s="85" t="e">
        <f t="shared" si="395"/>
        <v>#N/A</v>
      </c>
      <c r="CX299" s="85" t="e">
        <f t="shared" si="395"/>
        <v>#N/A</v>
      </c>
      <c r="CY299" s="85">
        <f t="shared" si="395"/>
        <v>80.7</v>
      </c>
      <c r="CZ299" s="85" t="e">
        <f>IF(#REF!="",NA(),#REF!)</f>
        <v>#REF!</v>
      </c>
      <c r="DA299" s="85" t="e">
        <f>IF(#REF!="",NA(),#REF!)</f>
        <v>#REF!</v>
      </c>
      <c r="DB299" s="85" t="e">
        <f>IF(#REF!="",NA(),#REF!)</f>
        <v>#REF!</v>
      </c>
      <c r="DC299" s="85" t="e">
        <f>IF(#REF!="",NA(),#REF!)</f>
        <v>#REF!</v>
      </c>
      <c r="DD299" s="85" t="e">
        <f>IF(#REF!="",NA(),#REF!)</f>
        <v>#REF!</v>
      </c>
      <c r="DE299" s="85" t="e">
        <f>IF(#REF!="",NA(),#REF!)</f>
        <v>#REF!</v>
      </c>
      <c r="DF299" s="85" t="e">
        <f>IF(#REF!="",NA(),#REF!)</f>
        <v>#REF!</v>
      </c>
      <c r="DG299" s="85" t="e">
        <f>IF(#REF!="",NA(),#REF!)</f>
        <v>#REF!</v>
      </c>
      <c r="DH299" s="85" t="e">
        <f>IF(#REF!="",NA(),#REF!)</f>
        <v>#REF!</v>
      </c>
      <c r="DI299" s="85" t="e">
        <f>IF(#REF!="",NA(),#REF!)</f>
        <v>#REF!</v>
      </c>
      <c r="DJ299" s="85" t="e">
        <f>IF(#REF!="",NA(),#REF!)</f>
        <v>#REF!</v>
      </c>
      <c r="DK299" s="85" t="e">
        <f>IF(#REF!="",NA(),#REF!)</f>
        <v>#REF!</v>
      </c>
      <c r="DL299" s="85" t="e">
        <f>IF(#REF!="",NA(),#REF!)</f>
        <v>#REF!</v>
      </c>
      <c r="DM299" s="85" t="e">
        <f>IF(#REF!="",NA(),#REF!)</f>
        <v>#REF!</v>
      </c>
      <c r="DN299" s="85" t="e">
        <f>IF(#REF!="",NA(),#REF!)</f>
        <v>#REF!</v>
      </c>
      <c r="DO299" s="85" t="e">
        <f>IF(#REF!="",NA(),#REF!)</f>
        <v>#REF!</v>
      </c>
      <c r="DP299" s="85" t="e">
        <f>IF(#REF!="",NA(),#REF!)</f>
        <v>#REF!</v>
      </c>
      <c r="DQ299" s="85" t="e">
        <f>IF(#REF!="",NA(),#REF!)</f>
        <v>#REF!</v>
      </c>
      <c r="DR299" s="85" t="e">
        <f>IF(#REF!="",NA(),#REF!)</f>
        <v>#REF!</v>
      </c>
      <c r="DS299" s="85" t="e">
        <f>IF(#REF!="",NA(),#REF!)</f>
        <v>#REF!</v>
      </c>
      <c r="DT299" s="85" t="e">
        <f>IF(#REF!="",NA(),#REF!)</f>
        <v>#REF!</v>
      </c>
      <c r="DU299" s="85" t="e">
        <f>IF(#REF!="",NA(),#REF!)</f>
        <v>#REF!</v>
      </c>
      <c r="DV299" s="85" t="e">
        <f>IF(#REF!="",NA(),#REF!)</f>
        <v>#REF!</v>
      </c>
      <c r="DW299" s="85" t="e">
        <f>IF(#REF!="",NA(),#REF!)</f>
        <v>#REF!</v>
      </c>
      <c r="DX299" s="86" t="e">
        <f>IF(#REF!="",NA(),#REF!)</f>
        <v>#REF!</v>
      </c>
      <c r="DY299" s="305"/>
      <c r="DZ299" s="308"/>
      <c r="EA299" s="87"/>
      <c r="EB299" s="111" t="s">
        <v>3</v>
      </c>
      <c r="EC299" s="311"/>
      <c r="ED299" s="314"/>
      <c r="EE299" s="315"/>
      <c r="EF299" s="315"/>
      <c r="EG299" s="315"/>
      <c r="EH299" s="315"/>
      <c r="EI299" s="315"/>
      <c r="EJ299" s="53" t="str">
        <f t="shared" si="377"/>
        <v/>
      </c>
      <c r="EK299" s="53" t="str">
        <f t="shared" si="377"/>
        <v/>
      </c>
      <c r="EL299" s="88" t="str">
        <f t="shared" si="377"/>
        <v/>
      </c>
      <c r="EM299" s="89" t="str">
        <f t="shared" si="377"/>
        <v/>
      </c>
      <c r="EN299" s="89" t="str">
        <f t="shared" si="377"/>
        <v/>
      </c>
      <c r="EO299" s="89" t="str">
        <f t="shared" si="377"/>
        <v/>
      </c>
      <c r="EP299" s="89" t="str">
        <f t="shared" si="377"/>
        <v/>
      </c>
      <c r="EQ299" s="89" t="str">
        <f t="shared" si="377"/>
        <v/>
      </c>
      <c r="ER299" s="89" t="str">
        <f t="shared" si="377"/>
        <v/>
      </c>
      <c r="ES299" s="89" t="str">
        <f t="shared" si="377"/>
        <v/>
      </c>
      <c r="ET299" s="89" t="str">
        <f t="shared" si="377"/>
        <v/>
      </c>
      <c r="EU299" s="89" t="str">
        <f t="shared" si="377"/>
        <v/>
      </c>
      <c r="EV299" s="89">
        <f t="shared" si="377"/>
        <v>84</v>
      </c>
      <c r="EW299" s="89" t="str">
        <f t="shared" si="377"/>
        <v/>
      </c>
      <c r="EX299" s="89" t="str">
        <f t="shared" si="377"/>
        <v/>
      </c>
      <c r="EY299" s="89" t="str">
        <f t="shared" si="377"/>
        <v/>
      </c>
      <c r="EZ299" s="89" t="str">
        <f t="shared" si="388"/>
        <v/>
      </c>
      <c r="FA299" s="89" t="str">
        <f t="shared" si="388"/>
        <v/>
      </c>
      <c r="FB299" s="89" t="str">
        <f t="shared" si="388"/>
        <v/>
      </c>
      <c r="FC299" s="89" t="str">
        <f t="shared" si="388"/>
        <v/>
      </c>
      <c r="FD299" s="89" t="str">
        <f t="shared" si="388"/>
        <v/>
      </c>
      <c r="FE299" s="89" t="str">
        <f t="shared" si="388"/>
        <v/>
      </c>
      <c r="FF299" s="89" t="str">
        <f t="shared" si="388"/>
        <v/>
      </c>
      <c r="FG299" s="89" t="str">
        <f t="shared" si="388"/>
        <v/>
      </c>
      <c r="FH299" s="89" t="str">
        <f t="shared" si="388"/>
        <v/>
      </c>
      <c r="FI299" s="89" t="str">
        <f t="shared" si="388"/>
        <v/>
      </c>
      <c r="FJ299" s="89">
        <f t="shared" si="388"/>
        <v>68.900000000000006</v>
      </c>
      <c r="FK299" s="89" t="str">
        <f t="shared" si="388"/>
        <v/>
      </c>
      <c r="FL299" s="89" t="str">
        <f t="shared" si="388"/>
        <v/>
      </c>
      <c r="FM299" s="89" t="str">
        <f t="shared" si="386"/>
        <v/>
      </c>
      <c r="FN299" s="89" t="str">
        <f t="shared" si="386"/>
        <v/>
      </c>
      <c r="FO299" s="89" t="str">
        <f t="shared" si="386"/>
        <v/>
      </c>
      <c r="FP299" s="89" t="str">
        <f t="shared" si="386"/>
        <v/>
      </c>
      <c r="FQ299" s="89">
        <f t="shared" si="386"/>
        <v>87.2</v>
      </c>
      <c r="FR299" s="89" t="str">
        <f t="shared" si="386"/>
        <v/>
      </c>
      <c r="FS299" s="89" t="str">
        <f t="shared" si="386"/>
        <v/>
      </c>
      <c r="FT299" s="89">
        <f t="shared" si="386"/>
        <v>82.7</v>
      </c>
      <c r="FU299" s="89" t="str">
        <f t="shared" si="386"/>
        <v/>
      </c>
      <c r="FV299" s="89" t="str">
        <f t="shared" si="386"/>
        <v/>
      </c>
      <c r="FW299" s="89" t="str">
        <f t="shared" si="386"/>
        <v/>
      </c>
      <c r="FX299" s="89" t="str">
        <f t="shared" si="386"/>
        <v/>
      </c>
      <c r="FY299" s="89">
        <f t="shared" si="386"/>
        <v>79.900000000000006</v>
      </c>
      <c r="FZ299" s="89" t="str">
        <f t="shared" si="386"/>
        <v/>
      </c>
      <c r="GA299" s="89" t="str">
        <f t="shared" si="386"/>
        <v/>
      </c>
      <c r="GB299" s="89" t="str">
        <f t="shared" ref="GB299:GE299" si="397">IF(ISNUMBER(CW299),CW299,"")</f>
        <v/>
      </c>
      <c r="GC299" s="89" t="str">
        <f t="shared" si="397"/>
        <v/>
      </c>
      <c r="GD299" s="89">
        <f t="shared" si="397"/>
        <v>80.7</v>
      </c>
      <c r="GE299" s="89" t="str">
        <f t="shared" si="397"/>
        <v/>
      </c>
      <c r="GF299" s="89" t="str">
        <f t="shared" si="325"/>
        <v/>
      </c>
      <c r="GG299" s="89" t="str">
        <f t="shared" si="325"/>
        <v/>
      </c>
      <c r="GH299" s="89" t="str">
        <f t="shared" si="325"/>
        <v/>
      </c>
      <c r="GI299" s="89" t="str">
        <f t="shared" si="325"/>
        <v/>
      </c>
      <c r="GJ299" s="89" t="str">
        <f t="shared" si="325"/>
        <v/>
      </c>
      <c r="GK299" s="89" t="str">
        <f t="shared" si="325"/>
        <v/>
      </c>
      <c r="GL299" s="89" t="str">
        <f t="shared" si="325"/>
        <v/>
      </c>
      <c r="GM299" s="89" t="str">
        <f t="shared" si="325"/>
        <v/>
      </c>
      <c r="GN299" s="89" t="str">
        <f t="shared" si="325"/>
        <v/>
      </c>
      <c r="GO299" s="89" t="str">
        <f t="shared" si="325"/>
        <v/>
      </c>
      <c r="GP299" s="89" t="str">
        <f t="shared" si="325"/>
        <v/>
      </c>
      <c r="GQ299" s="89" t="str">
        <f t="shared" si="325"/>
        <v/>
      </c>
      <c r="GR299" s="89" t="str">
        <f t="shared" si="325"/>
        <v/>
      </c>
      <c r="GS299" s="89" t="str">
        <f t="shared" si="325"/>
        <v/>
      </c>
      <c r="GT299" s="89" t="str">
        <f t="shared" si="325"/>
        <v/>
      </c>
      <c r="GU299" s="89" t="str">
        <f t="shared" si="396"/>
        <v/>
      </c>
      <c r="GV299" s="89" t="str">
        <f t="shared" si="396"/>
        <v/>
      </c>
      <c r="GW299" s="89" t="str">
        <f t="shared" si="396"/>
        <v/>
      </c>
      <c r="GX299" s="89" t="str">
        <f t="shared" si="396"/>
        <v/>
      </c>
      <c r="GY299" s="89" t="str">
        <f t="shared" si="396"/>
        <v/>
      </c>
      <c r="GZ299" s="89" t="str">
        <f t="shared" si="396"/>
        <v/>
      </c>
      <c r="HA299" s="89" t="str">
        <f t="shared" si="396"/>
        <v/>
      </c>
      <c r="HB299" s="89" t="str">
        <f t="shared" si="396"/>
        <v/>
      </c>
      <c r="HC299" s="90" t="str">
        <f t="shared" si="396"/>
        <v/>
      </c>
      <c r="HD299" s="315"/>
      <c r="HE299" s="315"/>
      <c r="HF299" s="315"/>
      <c r="HG299" s="315"/>
      <c r="HH299" s="315"/>
      <c r="HI299" s="317"/>
      <c r="HM299" s="88"/>
      <c r="HN299" s="89"/>
      <c r="HO299" s="89"/>
      <c r="HP299" s="89"/>
      <c r="HQ299" s="89"/>
      <c r="HR299" s="89"/>
      <c r="HS299" s="89"/>
      <c r="HT299" s="89"/>
      <c r="HU299" s="89"/>
      <c r="HV299" s="89"/>
      <c r="HW299" s="89"/>
      <c r="HX299" s="89"/>
      <c r="HY299" s="89"/>
      <c r="HZ299" s="89"/>
      <c r="IA299" s="89"/>
      <c r="IB299" s="89"/>
      <c r="IC299" s="89"/>
      <c r="ID299" s="89"/>
      <c r="IE299" s="89"/>
      <c r="IF299" s="89"/>
      <c r="IG299" s="89"/>
      <c r="IH299" s="89"/>
      <c r="II299" s="89"/>
      <c r="IJ299" s="89"/>
      <c r="IK299" s="89"/>
      <c r="IL299" s="89"/>
      <c r="IM299" s="89"/>
      <c r="IN299" s="89"/>
      <c r="IO299" s="89"/>
      <c r="IP299" s="89"/>
      <c r="IQ299" s="89"/>
      <c r="IR299" s="89"/>
      <c r="IS299" s="89"/>
      <c r="IT299" s="89"/>
      <c r="IU299" s="89"/>
      <c r="IV299" s="89"/>
      <c r="IW299" s="89"/>
      <c r="IX299" s="89"/>
      <c r="IY299" s="89"/>
      <c r="IZ299" s="89"/>
      <c r="JA299" s="89"/>
      <c r="JB299" s="89"/>
      <c r="JC299" s="89"/>
      <c r="JD299" s="89"/>
      <c r="JE299" s="89"/>
      <c r="JF299" s="89"/>
      <c r="JG299" s="89"/>
      <c r="JH299" s="89"/>
      <c r="JI299" s="89"/>
      <c r="JJ299" s="89"/>
      <c r="JK299" s="89"/>
      <c r="JL299" s="89"/>
      <c r="JM299" s="89"/>
      <c r="JN299" s="89"/>
      <c r="JO299" s="89"/>
      <c r="JP299" s="89"/>
      <c r="JQ299" s="89"/>
      <c r="JR299" s="89"/>
      <c r="JS299" s="89"/>
      <c r="JT299" s="89"/>
      <c r="JU299" s="89"/>
      <c r="JV299" s="89"/>
      <c r="JW299" s="89"/>
      <c r="JX299" s="89"/>
      <c r="JY299" s="89"/>
      <c r="JZ299" s="89"/>
      <c r="KA299" s="89"/>
      <c r="KB299" s="89"/>
      <c r="KC299" s="90"/>
      <c r="KE299" s="318"/>
      <c r="KF299" s="91"/>
      <c r="KG299" s="91"/>
      <c r="KH299" s="92"/>
      <c r="KI299" s="93"/>
      <c r="KJ299" s="93"/>
      <c r="KK299" s="93"/>
      <c r="KL299" s="93"/>
      <c r="KM299" s="93"/>
      <c r="KN299" s="93"/>
      <c r="KO299" s="93"/>
      <c r="KP299" s="93"/>
      <c r="KQ299" s="93"/>
      <c r="KR299" s="93"/>
      <c r="KS299" s="93"/>
      <c r="KT299" s="93"/>
      <c r="KU299" s="93"/>
      <c r="KV299" s="93"/>
      <c r="KW299" s="93"/>
      <c r="KX299" s="93"/>
      <c r="KY299" s="93"/>
      <c r="KZ299" s="93"/>
      <c r="LA299" s="93"/>
      <c r="LB299" s="93"/>
      <c r="LC299" s="93"/>
      <c r="LD299" s="93"/>
      <c r="LE299" s="93"/>
      <c r="LF299" s="93"/>
      <c r="LG299" s="93"/>
      <c r="LH299" s="93"/>
      <c r="LI299" s="93"/>
      <c r="LJ299" s="93"/>
      <c r="LK299" s="93"/>
      <c r="LL299" s="93"/>
      <c r="LM299" s="93"/>
      <c r="LN299" s="93"/>
      <c r="LO299" s="93"/>
      <c r="LP299" s="93"/>
      <c r="LQ299" s="93"/>
      <c r="LR299" s="93"/>
      <c r="LS299" s="93"/>
      <c r="LT299" s="93"/>
      <c r="LU299" s="93"/>
      <c r="LV299" s="93"/>
      <c r="LW299" s="93"/>
      <c r="LX299" s="93"/>
      <c r="LY299" s="93"/>
      <c r="LZ299" s="93"/>
    </row>
    <row r="300" spans="1:434" hidden="1">
      <c r="I300" s="25">
        <v>1</v>
      </c>
      <c r="J300" s="25">
        <v>2</v>
      </c>
      <c r="K300" s="25">
        <v>3</v>
      </c>
      <c r="L300" s="24">
        <v>4</v>
      </c>
      <c r="M300" s="25">
        <v>5</v>
      </c>
      <c r="N300" s="25">
        <v>6</v>
      </c>
      <c r="O300" s="25">
        <v>7</v>
      </c>
      <c r="P300" s="24">
        <v>8</v>
      </c>
      <c r="Q300" s="25">
        <v>9</v>
      </c>
      <c r="R300" s="25">
        <v>10</v>
      </c>
      <c r="S300" s="25">
        <v>11</v>
      </c>
      <c r="T300" s="24">
        <v>12</v>
      </c>
      <c r="U300" s="25">
        <v>13</v>
      </c>
      <c r="V300" s="25">
        <v>14</v>
      </c>
      <c r="W300" s="25">
        <v>15</v>
      </c>
      <c r="X300" s="24">
        <v>16</v>
      </c>
      <c r="Y300" s="25">
        <v>17</v>
      </c>
      <c r="Z300" s="25">
        <v>18</v>
      </c>
      <c r="AA300" s="25">
        <v>19</v>
      </c>
      <c r="AB300" s="24">
        <v>20</v>
      </c>
      <c r="AC300" s="25">
        <v>21</v>
      </c>
      <c r="AD300" s="25">
        <v>22</v>
      </c>
      <c r="AE300" s="25">
        <v>23</v>
      </c>
      <c r="AF300" s="24">
        <v>24</v>
      </c>
      <c r="AG300" s="25">
        <v>25</v>
      </c>
      <c r="AH300" s="25">
        <v>26</v>
      </c>
      <c r="AI300" s="25">
        <v>27</v>
      </c>
      <c r="AJ300" s="24">
        <v>28</v>
      </c>
      <c r="AK300" s="25">
        <v>29</v>
      </c>
      <c r="AL300" s="25">
        <v>30</v>
      </c>
      <c r="AM300" s="25">
        <v>31</v>
      </c>
      <c r="AN300" s="24">
        <v>32</v>
      </c>
      <c r="AO300" s="25">
        <v>33</v>
      </c>
      <c r="AP300" s="25">
        <v>34</v>
      </c>
      <c r="AQ300" s="25">
        <v>35</v>
      </c>
      <c r="AR300" s="24">
        <v>36</v>
      </c>
      <c r="AS300" s="25">
        <v>37</v>
      </c>
      <c r="AT300" s="25">
        <v>38</v>
      </c>
      <c r="AU300" s="25">
        <v>39</v>
      </c>
      <c r="AV300" s="24">
        <v>40</v>
      </c>
      <c r="AW300" s="25">
        <v>41</v>
      </c>
      <c r="AX300" s="25">
        <v>42</v>
      </c>
      <c r="AY300" s="25">
        <v>43</v>
      </c>
      <c r="AZ300" s="24">
        <v>44</v>
      </c>
      <c r="BA300" s="25">
        <v>45</v>
      </c>
      <c r="BB300" s="25"/>
      <c r="BC300" s="25"/>
    </row>
  </sheetData>
  <mergeCells count="623">
    <mergeCell ref="KF3:LE3"/>
    <mergeCell ref="LF3:LZ3"/>
    <mergeCell ref="MB3:NA3"/>
    <mergeCell ref="NB3:NV3"/>
    <mergeCell ref="NX3:OW3"/>
    <mergeCell ref="OX3:QB3"/>
    <mergeCell ref="EB1:EB4"/>
    <mergeCell ref="G3:AF3"/>
    <mergeCell ref="AG3:BA3"/>
    <mergeCell ref="ED3:EH4"/>
    <mergeCell ref="EI3:EI4"/>
    <mergeCell ref="HD3:HI4"/>
    <mergeCell ref="A5:A19"/>
    <mergeCell ref="B5:B19"/>
    <mergeCell ref="C5:C9"/>
    <mergeCell ref="D5:D9"/>
    <mergeCell ref="F5:F9"/>
    <mergeCell ref="BC5:BC19"/>
    <mergeCell ref="C15:C19"/>
    <mergeCell ref="D15:D19"/>
    <mergeCell ref="F15:F19"/>
    <mergeCell ref="DY15:DY19"/>
    <mergeCell ref="DZ15:DZ19"/>
    <mergeCell ref="EC15:EC19"/>
    <mergeCell ref="ED15:EH19"/>
    <mergeCell ref="EI15:EI19"/>
    <mergeCell ref="HD15:HI19"/>
    <mergeCell ref="KE5:KE19"/>
    <mergeCell ref="C10:C14"/>
    <mergeCell ref="D10:D14"/>
    <mergeCell ref="F10:F14"/>
    <mergeCell ref="DY10:DY14"/>
    <mergeCell ref="DZ10:DZ14"/>
    <mergeCell ref="EC10:EC14"/>
    <mergeCell ref="ED10:EH14"/>
    <mergeCell ref="EI10:EI14"/>
    <mergeCell ref="HD10:HI14"/>
    <mergeCell ref="DY5:DY9"/>
    <mergeCell ref="DZ5:DZ9"/>
    <mergeCell ref="EC5:EC9"/>
    <mergeCell ref="ED5:EH9"/>
    <mergeCell ref="EI5:EI9"/>
    <mergeCell ref="HD5:HI9"/>
    <mergeCell ref="A20:A34"/>
    <mergeCell ref="B20:B34"/>
    <mergeCell ref="C20:C24"/>
    <mergeCell ref="D20:D24"/>
    <mergeCell ref="F20:F24"/>
    <mergeCell ref="BC20:BC34"/>
    <mergeCell ref="C30:C34"/>
    <mergeCell ref="D30:D34"/>
    <mergeCell ref="F30:F34"/>
    <mergeCell ref="DY30:DY34"/>
    <mergeCell ref="DZ30:DZ34"/>
    <mergeCell ref="EC30:EC34"/>
    <mergeCell ref="ED30:EH34"/>
    <mergeCell ref="EI30:EI34"/>
    <mergeCell ref="HD30:HI34"/>
    <mergeCell ref="KE20:KE34"/>
    <mergeCell ref="C25:C29"/>
    <mergeCell ref="D25:D29"/>
    <mergeCell ref="F25:F29"/>
    <mergeCell ref="DY25:DY29"/>
    <mergeCell ref="DZ25:DZ29"/>
    <mergeCell ref="EC25:EC29"/>
    <mergeCell ref="ED25:EH29"/>
    <mergeCell ref="EI25:EI29"/>
    <mergeCell ref="HD25:HI29"/>
    <mergeCell ref="DY20:DY24"/>
    <mergeCell ref="DZ20:DZ24"/>
    <mergeCell ref="EC20:EC24"/>
    <mergeCell ref="ED20:EH24"/>
    <mergeCell ref="EI20:EI24"/>
    <mergeCell ref="HD20:HI24"/>
    <mergeCell ref="A35:A49"/>
    <mergeCell ref="B35:B49"/>
    <mergeCell ref="C35:C39"/>
    <mergeCell ref="D35:D39"/>
    <mergeCell ref="F35:F39"/>
    <mergeCell ref="BC35:BC49"/>
    <mergeCell ref="C45:C49"/>
    <mergeCell ref="D45:D49"/>
    <mergeCell ref="F45:F49"/>
    <mergeCell ref="DY45:DY49"/>
    <mergeCell ref="DZ45:DZ49"/>
    <mergeCell ref="EC45:EC49"/>
    <mergeCell ref="ED45:EH49"/>
    <mergeCell ref="EI45:EI49"/>
    <mergeCell ref="HD45:HI49"/>
    <mergeCell ref="KE35:KE49"/>
    <mergeCell ref="C40:C44"/>
    <mergeCell ref="D40:D44"/>
    <mergeCell ref="F40:F44"/>
    <mergeCell ref="DY40:DY44"/>
    <mergeCell ref="DZ40:DZ44"/>
    <mergeCell ref="EC40:EC44"/>
    <mergeCell ref="ED40:EH44"/>
    <mergeCell ref="EI40:EI44"/>
    <mergeCell ref="HD40:HI44"/>
    <mergeCell ref="DY35:DY39"/>
    <mergeCell ref="DZ35:DZ39"/>
    <mergeCell ref="EC35:EC39"/>
    <mergeCell ref="ED35:EH39"/>
    <mergeCell ref="EI35:EI39"/>
    <mergeCell ref="HD35:HI39"/>
    <mergeCell ref="A50:A64"/>
    <mergeCell ref="B50:B64"/>
    <mergeCell ref="C50:C54"/>
    <mergeCell ref="D50:D54"/>
    <mergeCell ref="F50:F54"/>
    <mergeCell ref="BC50:BC64"/>
    <mergeCell ref="C60:C64"/>
    <mergeCell ref="D60:D64"/>
    <mergeCell ref="F60:F64"/>
    <mergeCell ref="DY60:DY64"/>
    <mergeCell ref="DZ60:DZ64"/>
    <mergeCell ref="EC60:EC64"/>
    <mergeCell ref="ED60:EH64"/>
    <mergeCell ref="EI60:EI64"/>
    <mergeCell ref="HD60:HI64"/>
    <mergeCell ref="KE50:KE64"/>
    <mergeCell ref="C55:C59"/>
    <mergeCell ref="D55:D59"/>
    <mergeCell ref="F55:F59"/>
    <mergeCell ref="DY55:DY59"/>
    <mergeCell ref="DZ55:DZ59"/>
    <mergeCell ref="EC55:EC59"/>
    <mergeCell ref="ED55:EH59"/>
    <mergeCell ref="EI55:EI59"/>
    <mergeCell ref="HD55:HI59"/>
    <mergeCell ref="DY50:DY54"/>
    <mergeCell ref="DZ50:DZ54"/>
    <mergeCell ref="EC50:EC54"/>
    <mergeCell ref="ED50:EH54"/>
    <mergeCell ref="EI50:EI54"/>
    <mergeCell ref="HD50:HI54"/>
    <mergeCell ref="A65:A79"/>
    <mergeCell ref="B65:B79"/>
    <mergeCell ref="C65:C69"/>
    <mergeCell ref="D65:D69"/>
    <mergeCell ref="F65:F69"/>
    <mergeCell ref="BC65:BC79"/>
    <mergeCell ref="C75:C79"/>
    <mergeCell ref="D75:D79"/>
    <mergeCell ref="F75:F79"/>
    <mergeCell ref="DY75:DY79"/>
    <mergeCell ref="DZ75:DZ79"/>
    <mergeCell ref="EC75:EC79"/>
    <mergeCell ref="ED75:EH79"/>
    <mergeCell ref="EI75:EI79"/>
    <mergeCell ref="HD75:HI79"/>
    <mergeCell ref="KE65:KE79"/>
    <mergeCell ref="C70:C74"/>
    <mergeCell ref="D70:D74"/>
    <mergeCell ref="F70:F74"/>
    <mergeCell ref="DY70:DY74"/>
    <mergeCell ref="DZ70:DZ74"/>
    <mergeCell ref="EC70:EC74"/>
    <mergeCell ref="ED70:EH74"/>
    <mergeCell ref="EI70:EI74"/>
    <mergeCell ref="HD70:HI74"/>
    <mergeCell ref="DY65:DY69"/>
    <mergeCell ref="DZ65:DZ69"/>
    <mergeCell ref="EC65:EC69"/>
    <mergeCell ref="ED65:EH69"/>
    <mergeCell ref="EI65:EI69"/>
    <mergeCell ref="HD65:HI69"/>
    <mergeCell ref="A80:A94"/>
    <mergeCell ref="B80:B94"/>
    <mergeCell ref="C80:C84"/>
    <mergeCell ref="D80:D84"/>
    <mergeCell ref="F80:F84"/>
    <mergeCell ref="BC80:BC94"/>
    <mergeCell ref="C90:C94"/>
    <mergeCell ref="D90:D94"/>
    <mergeCell ref="F90:F94"/>
    <mergeCell ref="DY90:DY94"/>
    <mergeCell ref="DZ90:DZ94"/>
    <mergeCell ref="EC90:EC94"/>
    <mergeCell ref="ED90:EH94"/>
    <mergeCell ref="EI90:EI94"/>
    <mergeCell ref="HD90:HI94"/>
    <mergeCell ref="KE80:KE94"/>
    <mergeCell ref="C85:C89"/>
    <mergeCell ref="D85:D89"/>
    <mergeCell ref="F85:F89"/>
    <mergeCell ref="DY85:DY89"/>
    <mergeCell ref="DZ85:DZ89"/>
    <mergeCell ref="EC85:EC89"/>
    <mergeCell ref="ED85:EH89"/>
    <mergeCell ref="EI85:EI89"/>
    <mergeCell ref="HD85:HI89"/>
    <mergeCell ref="DY80:DY84"/>
    <mergeCell ref="DZ80:DZ84"/>
    <mergeCell ref="EC80:EC84"/>
    <mergeCell ref="ED80:EH84"/>
    <mergeCell ref="EI80:EI84"/>
    <mergeCell ref="HD80:HI84"/>
    <mergeCell ref="A95:A109"/>
    <mergeCell ref="B95:B109"/>
    <mergeCell ref="C95:C99"/>
    <mergeCell ref="D95:D99"/>
    <mergeCell ref="F95:F99"/>
    <mergeCell ref="BC95:BC109"/>
    <mergeCell ref="C105:C109"/>
    <mergeCell ref="D105:D109"/>
    <mergeCell ref="F105:F109"/>
    <mergeCell ref="DY105:DY109"/>
    <mergeCell ref="DZ105:DZ109"/>
    <mergeCell ref="EC105:EC109"/>
    <mergeCell ref="ED105:EH109"/>
    <mergeCell ref="EI105:EI109"/>
    <mergeCell ref="HD105:HI109"/>
    <mergeCell ref="KE95:KE109"/>
    <mergeCell ref="C100:C104"/>
    <mergeCell ref="D100:D104"/>
    <mergeCell ref="F100:F104"/>
    <mergeCell ref="DY100:DY104"/>
    <mergeCell ref="DZ100:DZ104"/>
    <mergeCell ref="EC100:EC104"/>
    <mergeCell ref="ED100:EH104"/>
    <mergeCell ref="EI100:EI104"/>
    <mergeCell ref="HD100:HI104"/>
    <mergeCell ref="DY95:DY99"/>
    <mergeCell ref="DZ95:DZ99"/>
    <mergeCell ref="EC95:EC99"/>
    <mergeCell ref="ED95:EH99"/>
    <mergeCell ref="EI95:EI99"/>
    <mergeCell ref="HD95:HI99"/>
    <mergeCell ref="A110:A124"/>
    <mergeCell ref="B110:B124"/>
    <mergeCell ref="C110:C114"/>
    <mergeCell ref="D110:D114"/>
    <mergeCell ref="F110:F114"/>
    <mergeCell ref="BC110:BC124"/>
    <mergeCell ref="C120:C124"/>
    <mergeCell ref="D120:D124"/>
    <mergeCell ref="F120:F124"/>
    <mergeCell ref="DY120:DY124"/>
    <mergeCell ref="DZ120:DZ124"/>
    <mergeCell ref="EC120:EC124"/>
    <mergeCell ref="ED120:EH124"/>
    <mergeCell ref="EI120:EI124"/>
    <mergeCell ref="HD120:HI124"/>
    <mergeCell ref="KE110:KE124"/>
    <mergeCell ref="C115:C119"/>
    <mergeCell ref="D115:D119"/>
    <mergeCell ref="F115:F119"/>
    <mergeCell ref="DY115:DY119"/>
    <mergeCell ref="DZ115:DZ119"/>
    <mergeCell ref="EC115:EC119"/>
    <mergeCell ref="ED115:EH119"/>
    <mergeCell ref="EI115:EI119"/>
    <mergeCell ref="HD115:HI119"/>
    <mergeCell ref="DY110:DY114"/>
    <mergeCell ref="DZ110:DZ114"/>
    <mergeCell ref="EC110:EC114"/>
    <mergeCell ref="ED110:EH114"/>
    <mergeCell ref="EI110:EI114"/>
    <mergeCell ref="HD110:HI114"/>
    <mergeCell ref="ED135:EH139"/>
    <mergeCell ref="EI135:EI139"/>
    <mergeCell ref="HD135:HI139"/>
    <mergeCell ref="KE125:KE139"/>
    <mergeCell ref="C130:C134"/>
    <mergeCell ref="D130:D134"/>
    <mergeCell ref="F130:F134"/>
    <mergeCell ref="DY130:DY134"/>
    <mergeCell ref="DZ130:DZ134"/>
    <mergeCell ref="EC130:EC134"/>
    <mergeCell ref="ED130:EH134"/>
    <mergeCell ref="EI130:EI134"/>
    <mergeCell ref="HD130:HI134"/>
    <mergeCell ref="DY125:DY129"/>
    <mergeCell ref="DZ125:DZ129"/>
    <mergeCell ref="EC125:EC129"/>
    <mergeCell ref="ED125:EH129"/>
    <mergeCell ref="EI125:EI129"/>
    <mergeCell ref="HD125:HI129"/>
    <mergeCell ref="C125:C129"/>
    <mergeCell ref="D125:D129"/>
    <mergeCell ref="F125:F129"/>
    <mergeCell ref="BC125:BC139"/>
    <mergeCell ref="C135:C139"/>
    <mergeCell ref="A140:A149"/>
    <mergeCell ref="B140:B149"/>
    <mergeCell ref="C140:C144"/>
    <mergeCell ref="D140:D144"/>
    <mergeCell ref="F140:F144"/>
    <mergeCell ref="BC140:BC149"/>
    <mergeCell ref="DY135:DY139"/>
    <mergeCell ref="DZ135:DZ139"/>
    <mergeCell ref="EC135:EC139"/>
    <mergeCell ref="A125:A139"/>
    <mergeCell ref="B125:B139"/>
    <mergeCell ref="D135:D139"/>
    <mergeCell ref="F135:F139"/>
    <mergeCell ref="KE140:KE149"/>
    <mergeCell ref="C145:C149"/>
    <mergeCell ref="D145:D149"/>
    <mergeCell ref="F145:F149"/>
    <mergeCell ref="DY145:DY149"/>
    <mergeCell ref="DZ145:DZ149"/>
    <mergeCell ref="EC145:EC149"/>
    <mergeCell ref="ED145:EH149"/>
    <mergeCell ref="EI145:EI149"/>
    <mergeCell ref="HD145:HI149"/>
    <mergeCell ref="DY140:DY144"/>
    <mergeCell ref="DZ140:DZ144"/>
    <mergeCell ref="EC140:EC144"/>
    <mergeCell ref="ED140:EH144"/>
    <mergeCell ref="EI140:EI144"/>
    <mergeCell ref="HD140:HI144"/>
    <mergeCell ref="A150:A164"/>
    <mergeCell ref="B150:B164"/>
    <mergeCell ref="C150:C154"/>
    <mergeCell ref="D150:D154"/>
    <mergeCell ref="F150:F154"/>
    <mergeCell ref="BC150:BC164"/>
    <mergeCell ref="C160:C164"/>
    <mergeCell ref="D160:D164"/>
    <mergeCell ref="F160:F164"/>
    <mergeCell ref="DY160:DY164"/>
    <mergeCell ref="DZ160:DZ164"/>
    <mergeCell ref="EC160:EC164"/>
    <mergeCell ref="ED160:EH164"/>
    <mergeCell ref="EI160:EI164"/>
    <mergeCell ref="HD160:HI164"/>
    <mergeCell ref="KE150:KE164"/>
    <mergeCell ref="C155:C159"/>
    <mergeCell ref="D155:D159"/>
    <mergeCell ref="F155:F159"/>
    <mergeCell ref="DY155:DY159"/>
    <mergeCell ref="DZ155:DZ159"/>
    <mergeCell ref="EC155:EC159"/>
    <mergeCell ref="ED155:EH159"/>
    <mergeCell ref="EI155:EI159"/>
    <mergeCell ref="HD155:HI159"/>
    <mergeCell ref="DY150:DY154"/>
    <mergeCell ref="DZ150:DZ154"/>
    <mergeCell ref="EC150:EC154"/>
    <mergeCell ref="ED150:EH154"/>
    <mergeCell ref="EI150:EI154"/>
    <mergeCell ref="HD150:HI154"/>
    <mergeCell ref="A165:A179"/>
    <mergeCell ref="B165:B179"/>
    <mergeCell ref="C165:C169"/>
    <mergeCell ref="D165:D169"/>
    <mergeCell ref="F165:F169"/>
    <mergeCell ref="BC165:BC179"/>
    <mergeCell ref="C175:C179"/>
    <mergeCell ref="D175:D179"/>
    <mergeCell ref="F175:F179"/>
    <mergeCell ref="DY175:DY179"/>
    <mergeCell ref="DZ175:DZ179"/>
    <mergeCell ref="EC175:EC179"/>
    <mergeCell ref="ED175:EH179"/>
    <mergeCell ref="EI175:EI179"/>
    <mergeCell ref="HD175:HI179"/>
    <mergeCell ref="KE165:KE179"/>
    <mergeCell ref="C170:C174"/>
    <mergeCell ref="D170:D174"/>
    <mergeCell ref="F170:F174"/>
    <mergeCell ref="DY170:DY174"/>
    <mergeCell ref="DZ170:DZ174"/>
    <mergeCell ref="EC170:EC174"/>
    <mergeCell ref="ED170:EH174"/>
    <mergeCell ref="EI170:EI174"/>
    <mergeCell ref="HD170:HI174"/>
    <mergeCell ref="DY165:DY169"/>
    <mergeCell ref="DZ165:DZ169"/>
    <mergeCell ref="EC165:EC169"/>
    <mergeCell ref="ED165:EH169"/>
    <mergeCell ref="EI165:EI169"/>
    <mergeCell ref="HD165:HI169"/>
    <mergeCell ref="A180:A194"/>
    <mergeCell ref="B180:B194"/>
    <mergeCell ref="C180:C184"/>
    <mergeCell ref="D180:D184"/>
    <mergeCell ref="F180:F184"/>
    <mergeCell ref="BC180:BC194"/>
    <mergeCell ref="C190:C194"/>
    <mergeCell ref="D190:D194"/>
    <mergeCell ref="F190:F194"/>
    <mergeCell ref="DY190:DY194"/>
    <mergeCell ref="DZ190:DZ194"/>
    <mergeCell ref="EC190:EC194"/>
    <mergeCell ref="ED190:EH194"/>
    <mergeCell ref="EI190:EI194"/>
    <mergeCell ref="HD190:HI194"/>
    <mergeCell ref="KE180:KE194"/>
    <mergeCell ref="C185:C189"/>
    <mergeCell ref="D185:D189"/>
    <mergeCell ref="F185:F189"/>
    <mergeCell ref="DY185:DY189"/>
    <mergeCell ref="DZ185:DZ189"/>
    <mergeCell ref="EC185:EC189"/>
    <mergeCell ref="ED185:EH189"/>
    <mergeCell ref="EI185:EI189"/>
    <mergeCell ref="HD185:HI189"/>
    <mergeCell ref="DY180:DY184"/>
    <mergeCell ref="DZ180:DZ184"/>
    <mergeCell ref="EC180:EC184"/>
    <mergeCell ref="ED180:EH184"/>
    <mergeCell ref="EI180:EI184"/>
    <mergeCell ref="HD180:HI184"/>
    <mergeCell ref="A195:A209"/>
    <mergeCell ref="B195:B209"/>
    <mergeCell ref="C195:C199"/>
    <mergeCell ref="D195:D199"/>
    <mergeCell ref="F195:F199"/>
    <mergeCell ref="BC195:BC209"/>
    <mergeCell ref="C205:C209"/>
    <mergeCell ref="D205:D209"/>
    <mergeCell ref="F205:F209"/>
    <mergeCell ref="DY205:DY209"/>
    <mergeCell ref="DZ205:DZ209"/>
    <mergeCell ref="EC205:EC209"/>
    <mergeCell ref="ED205:EH209"/>
    <mergeCell ref="EI205:EI209"/>
    <mergeCell ref="HD205:HI209"/>
    <mergeCell ref="KE195:KE209"/>
    <mergeCell ref="C200:C204"/>
    <mergeCell ref="D200:D204"/>
    <mergeCell ref="F200:F204"/>
    <mergeCell ref="DY200:DY204"/>
    <mergeCell ref="DZ200:DZ204"/>
    <mergeCell ref="EC200:EC204"/>
    <mergeCell ref="ED200:EH204"/>
    <mergeCell ref="EI200:EI204"/>
    <mergeCell ref="HD200:HI204"/>
    <mergeCell ref="DY195:DY199"/>
    <mergeCell ref="DZ195:DZ199"/>
    <mergeCell ref="EC195:EC199"/>
    <mergeCell ref="ED195:EH199"/>
    <mergeCell ref="EI195:EI199"/>
    <mergeCell ref="HD195:HI199"/>
    <mergeCell ref="A210:A224"/>
    <mergeCell ref="B210:B224"/>
    <mergeCell ref="C210:C214"/>
    <mergeCell ref="D210:D214"/>
    <mergeCell ref="F210:F214"/>
    <mergeCell ref="BC210:BC224"/>
    <mergeCell ref="C220:C224"/>
    <mergeCell ref="D220:D224"/>
    <mergeCell ref="F220:F224"/>
    <mergeCell ref="DY220:DY224"/>
    <mergeCell ref="DZ220:DZ224"/>
    <mergeCell ref="EC220:EC224"/>
    <mergeCell ref="ED220:EH224"/>
    <mergeCell ref="EI220:EI224"/>
    <mergeCell ref="HD220:HI224"/>
    <mergeCell ref="KE210:KE224"/>
    <mergeCell ref="C215:C219"/>
    <mergeCell ref="D215:D219"/>
    <mergeCell ref="F215:F219"/>
    <mergeCell ref="DY215:DY219"/>
    <mergeCell ref="DZ215:DZ219"/>
    <mergeCell ref="EC215:EC219"/>
    <mergeCell ref="ED215:EH219"/>
    <mergeCell ref="EI215:EI219"/>
    <mergeCell ref="HD215:HI219"/>
    <mergeCell ref="DY210:DY214"/>
    <mergeCell ref="DZ210:DZ214"/>
    <mergeCell ref="EC210:EC214"/>
    <mergeCell ref="ED210:EH214"/>
    <mergeCell ref="EI210:EI214"/>
    <mergeCell ref="HD210:HI214"/>
    <mergeCell ref="A225:A239"/>
    <mergeCell ref="B225:B239"/>
    <mergeCell ref="C225:C229"/>
    <mergeCell ref="D225:D229"/>
    <mergeCell ref="F225:F229"/>
    <mergeCell ref="BC225:BC239"/>
    <mergeCell ref="C235:C239"/>
    <mergeCell ref="D235:D239"/>
    <mergeCell ref="F235:F239"/>
    <mergeCell ref="DY235:DY239"/>
    <mergeCell ref="DZ235:DZ239"/>
    <mergeCell ref="EC235:EC239"/>
    <mergeCell ref="ED235:EH239"/>
    <mergeCell ref="EI235:EI239"/>
    <mergeCell ref="HD235:HI239"/>
    <mergeCell ref="KE225:KE239"/>
    <mergeCell ref="C230:C234"/>
    <mergeCell ref="D230:D234"/>
    <mergeCell ref="F230:F234"/>
    <mergeCell ref="DY230:DY234"/>
    <mergeCell ref="DZ230:DZ234"/>
    <mergeCell ref="EC230:EC234"/>
    <mergeCell ref="ED230:EH234"/>
    <mergeCell ref="EI230:EI234"/>
    <mergeCell ref="HD230:HI234"/>
    <mergeCell ref="DY225:DY229"/>
    <mergeCell ref="DZ225:DZ229"/>
    <mergeCell ref="EC225:EC229"/>
    <mergeCell ref="ED225:EH229"/>
    <mergeCell ref="EI225:EI229"/>
    <mergeCell ref="HD225:HI229"/>
    <mergeCell ref="A240:A254"/>
    <mergeCell ref="B240:B254"/>
    <mergeCell ref="C240:C244"/>
    <mergeCell ref="D240:D244"/>
    <mergeCell ref="F240:F244"/>
    <mergeCell ref="BC240:BC254"/>
    <mergeCell ref="C250:C254"/>
    <mergeCell ref="D250:D254"/>
    <mergeCell ref="F250:F254"/>
    <mergeCell ref="DY250:DY254"/>
    <mergeCell ref="DZ250:DZ254"/>
    <mergeCell ref="EC250:EC254"/>
    <mergeCell ref="ED250:EH254"/>
    <mergeCell ref="EI250:EI254"/>
    <mergeCell ref="HD250:HI254"/>
    <mergeCell ref="KE240:KE254"/>
    <mergeCell ref="C245:C249"/>
    <mergeCell ref="D245:D249"/>
    <mergeCell ref="F245:F249"/>
    <mergeCell ref="DY245:DY249"/>
    <mergeCell ref="DZ245:DZ249"/>
    <mergeCell ref="EC245:EC249"/>
    <mergeCell ref="ED245:EH249"/>
    <mergeCell ref="EI245:EI249"/>
    <mergeCell ref="HD245:HI249"/>
    <mergeCell ref="DY240:DY244"/>
    <mergeCell ref="DZ240:DZ244"/>
    <mergeCell ref="EC240:EC244"/>
    <mergeCell ref="ED240:EH244"/>
    <mergeCell ref="EI240:EI244"/>
    <mergeCell ref="HD240:HI244"/>
    <mergeCell ref="A255:A269"/>
    <mergeCell ref="B255:B269"/>
    <mergeCell ref="C255:C259"/>
    <mergeCell ref="D255:D259"/>
    <mergeCell ref="F255:F259"/>
    <mergeCell ref="BC255:BC269"/>
    <mergeCell ref="C265:C269"/>
    <mergeCell ref="D265:D269"/>
    <mergeCell ref="F265:F269"/>
    <mergeCell ref="DY265:DY269"/>
    <mergeCell ref="DZ265:DZ269"/>
    <mergeCell ref="EC265:EC269"/>
    <mergeCell ref="ED265:EH269"/>
    <mergeCell ref="EI265:EI269"/>
    <mergeCell ref="HD265:HI269"/>
    <mergeCell ref="KE255:KE269"/>
    <mergeCell ref="C260:C264"/>
    <mergeCell ref="D260:D264"/>
    <mergeCell ref="F260:F264"/>
    <mergeCell ref="DY260:DY264"/>
    <mergeCell ref="DZ260:DZ264"/>
    <mergeCell ref="EC260:EC264"/>
    <mergeCell ref="ED260:EH264"/>
    <mergeCell ref="EI260:EI264"/>
    <mergeCell ref="HD260:HI264"/>
    <mergeCell ref="DY255:DY259"/>
    <mergeCell ref="DZ255:DZ259"/>
    <mergeCell ref="EC255:EC259"/>
    <mergeCell ref="ED255:EH259"/>
    <mergeCell ref="EI255:EI259"/>
    <mergeCell ref="HD255:HI259"/>
    <mergeCell ref="A270:A284"/>
    <mergeCell ref="B270:B284"/>
    <mergeCell ref="C270:C274"/>
    <mergeCell ref="D270:D274"/>
    <mergeCell ref="F270:F274"/>
    <mergeCell ref="BC270:BC284"/>
    <mergeCell ref="C280:C284"/>
    <mergeCell ref="D280:D284"/>
    <mergeCell ref="F280:F284"/>
    <mergeCell ref="DY280:DY284"/>
    <mergeCell ref="DZ280:DZ284"/>
    <mergeCell ref="EC280:EC284"/>
    <mergeCell ref="ED280:EH284"/>
    <mergeCell ref="EI280:EI284"/>
    <mergeCell ref="HD280:HI284"/>
    <mergeCell ref="KE270:KE284"/>
    <mergeCell ref="C275:C279"/>
    <mergeCell ref="D275:D279"/>
    <mergeCell ref="F275:F279"/>
    <mergeCell ref="DY275:DY279"/>
    <mergeCell ref="DZ275:DZ279"/>
    <mergeCell ref="EC275:EC279"/>
    <mergeCell ref="ED275:EH279"/>
    <mergeCell ref="EI275:EI279"/>
    <mergeCell ref="HD275:HI279"/>
    <mergeCell ref="DY270:DY274"/>
    <mergeCell ref="DZ270:DZ274"/>
    <mergeCell ref="EC270:EC274"/>
    <mergeCell ref="ED270:EH274"/>
    <mergeCell ref="EI270:EI274"/>
    <mergeCell ref="HD270:HI274"/>
    <mergeCell ref="A285:A299"/>
    <mergeCell ref="B285:B299"/>
    <mergeCell ref="C285:C289"/>
    <mergeCell ref="D285:D289"/>
    <mergeCell ref="F285:F289"/>
    <mergeCell ref="BC285:BC299"/>
    <mergeCell ref="C295:C299"/>
    <mergeCell ref="D295:D299"/>
    <mergeCell ref="F295:F299"/>
    <mergeCell ref="DY295:DY299"/>
    <mergeCell ref="DZ295:DZ299"/>
    <mergeCell ref="EC295:EC299"/>
    <mergeCell ref="ED295:EH299"/>
    <mergeCell ref="EI295:EI299"/>
    <mergeCell ref="HD295:HI299"/>
    <mergeCell ref="KE285:KE299"/>
    <mergeCell ref="C290:C294"/>
    <mergeCell ref="D290:D294"/>
    <mergeCell ref="F290:F294"/>
    <mergeCell ref="DY290:DY294"/>
    <mergeCell ref="DZ290:DZ294"/>
    <mergeCell ref="EC290:EC294"/>
    <mergeCell ref="ED290:EH294"/>
    <mergeCell ref="EI290:EI294"/>
    <mergeCell ref="HD290:HI294"/>
    <mergeCell ref="DY285:DY289"/>
    <mergeCell ref="DZ285:DZ289"/>
    <mergeCell ref="EC285:EC289"/>
    <mergeCell ref="ED285:EH289"/>
    <mergeCell ref="EI285:EI289"/>
    <mergeCell ref="HD285:HI289"/>
  </mergeCells>
  <conditionalFormatting sqref="C5:C299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5:BB299">
    <cfRule type="cellIs" dxfId="1" priority="3" operator="greaterThan">
      <formula>0</formula>
    </cfRule>
  </conditionalFormatting>
  <conditionalFormatting sqref="DY5:DY29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5:DX299">
    <cfRule type="cellIs" dxfId="0" priority="1" operator="greaterThan">
      <formula>0.1</formula>
    </cfRule>
  </conditionalFormatting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1500" manualMin="0" displayEmptyCellsAs="gap" markers="1" displayXAxis="1" displayHidden="1" minAxisType="custom" maxAxisType="custom" xr2:uid="{62087428-62E4-3049-AF2F-8B610E29F60B}">
          <x14:colorSeries rgb="FF32323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'BIOGAS BMP'!BD5:DX5</xm:f>
              <xm:sqref>HD5</xm:sqref>
            </x14:sparkline>
            <x14:sparkline>
              <xm:f>'BIOGAS BMP'!BD10:DX10</xm:f>
              <xm:sqref>HD10</xm:sqref>
            </x14:sparkline>
            <x14:sparkline>
              <xm:f>'BIOGAS BMP'!BD15:DX15</xm:f>
              <xm:sqref>HD15</xm:sqref>
            </x14:sparkline>
            <x14:sparkline>
              <xm:f>'BIOGAS BMP'!BD20:DX20</xm:f>
              <xm:sqref>HD20</xm:sqref>
            </x14:sparkline>
            <x14:sparkline>
              <xm:f>'BIOGAS BMP'!BD25:DX25</xm:f>
              <xm:sqref>HD25</xm:sqref>
            </x14:sparkline>
            <x14:sparkline>
              <xm:f>'BIOGAS BMP'!BD30:DX30</xm:f>
              <xm:sqref>HD30</xm:sqref>
            </x14:sparkline>
            <x14:sparkline>
              <xm:f>'BIOGAS BMP'!BD35:DX35</xm:f>
              <xm:sqref>HD35</xm:sqref>
            </x14:sparkline>
            <x14:sparkline>
              <xm:f>'BIOGAS BMP'!BD40:DX40</xm:f>
              <xm:sqref>HD40</xm:sqref>
            </x14:sparkline>
            <x14:sparkline>
              <xm:f>'BIOGAS BMP'!BD45:DX45</xm:f>
              <xm:sqref>HD45</xm:sqref>
            </x14:sparkline>
            <x14:sparkline>
              <xm:f>'BIOGAS BMP'!BD50:DX50</xm:f>
              <xm:sqref>HD50</xm:sqref>
            </x14:sparkline>
            <x14:sparkline>
              <xm:f>'BIOGAS BMP'!BD55:DX55</xm:f>
              <xm:sqref>HD55</xm:sqref>
            </x14:sparkline>
            <x14:sparkline>
              <xm:f>'BIOGAS BMP'!BD60:DX60</xm:f>
              <xm:sqref>HD60</xm:sqref>
            </x14:sparkline>
            <x14:sparkline>
              <xm:f>'BIOGAS BMP'!BD65:DX65</xm:f>
              <xm:sqref>HD65</xm:sqref>
            </x14:sparkline>
            <x14:sparkline>
              <xm:f>'BIOGAS BMP'!BD70:DX70</xm:f>
              <xm:sqref>HD70</xm:sqref>
            </x14:sparkline>
            <x14:sparkline>
              <xm:f>'BIOGAS BMP'!BD75:DX75</xm:f>
              <xm:sqref>HD75</xm:sqref>
            </x14:sparkline>
            <x14:sparkline>
              <xm:f>'BIOGAS BMP'!BD80:DX80</xm:f>
              <xm:sqref>HD80</xm:sqref>
            </x14:sparkline>
            <x14:sparkline>
              <xm:f>'BIOGAS BMP'!BD85:DX85</xm:f>
              <xm:sqref>HD85</xm:sqref>
            </x14:sparkline>
            <x14:sparkline>
              <xm:f>'BIOGAS BMP'!BD90:DX90</xm:f>
              <xm:sqref>HD90</xm:sqref>
            </x14:sparkline>
            <x14:sparkline>
              <xm:f>'BIOGAS BMP'!BD95:DX95</xm:f>
              <xm:sqref>HD95</xm:sqref>
            </x14:sparkline>
            <x14:sparkline>
              <xm:f>'BIOGAS BMP'!BD100:DX100</xm:f>
              <xm:sqref>HD100</xm:sqref>
            </x14:sparkline>
            <x14:sparkline>
              <xm:f>'BIOGAS BMP'!BD105:DX105</xm:f>
              <xm:sqref>HD105</xm:sqref>
            </x14:sparkline>
            <x14:sparkline>
              <xm:f>'BIOGAS BMP'!BD110:DX110</xm:f>
              <xm:sqref>HD110</xm:sqref>
            </x14:sparkline>
            <x14:sparkline>
              <xm:f>'BIOGAS BMP'!BD115:DX115</xm:f>
              <xm:sqref>HD115</xm:sqref>
            </x14:sparkline>
            <x14:sparkline>
              <xm:f>'BIOGAS BMP'!BD120:DX120</xm:f>
              <xm:sqref>HD120</xm:sqref>
            </x14:sparkline>
            <x14:sparkline>
              <xm:f>'BIOGAS BMP'!BD125:DX125</xm:f>
              <xm:sqref>HD125</xm:sqref>
            </x14:sparkline>
            <x14:sparkline>
              <xm:f>'BIOGAS BMP'!BD130:DX130</xm:f>
              <xm:sqref>HD130</xm:sqref>
            </x14:sparkline>
            <x14:sparkline>
              <xm:f>'BIOGAS BMP'!BD135:DX135</xm:f>
              <xm:sqref>HD135</xm:sqref>
            </x14:sparkline>
            <x14:sparkline>
              <xm:f>'BIOGAS BMP'!BD140:DX140</xm:f>
              <xm:sqref>HD140</xm:sqref>
            </x14:sparkline>
            <x14:sparkline>
              <xm:f>'BIOGAS BMP'!BD145:DX145</xm:f>
              <xm:sqref>HD145</xm:sqref>
            </x14:sparkline>
            <x14:sparkline>
              <xm:f>'BIOGAS BMP'!BD150:DX150</xm:f>
              <xm:sqref>HD150</xm:sqref>
            </x14:sparkline>
            <x14:sparkline>
              <xm:f>'BIOGAS BMP'!BD155:DX155</xm:f>
              <xm:sqref>HD155</xm:sqref>
            </x14:sparkline>
            <x14:sparkline>
              <xm:f>'BIOGAS BMP'!BD160:DX160</xm:f>
              <xm:sqref>HD160</xm:sqref>
            </x14:sparkline>
            <x14:sparkline>
              <xm:f>'BIOGAS BMP'!BD165:DX165</xm:f>
              <xm:sqref>HD165</xm:sqref>
            </x14:sparkline>
            <x14:sparkline>
              <xm:f>'BIOGAS BMP'!BD170:DX170</xm:f>
              <xm:sqref>HD170</xm:sqref>
            </x14:sparkline>
            <x14:sparkline>
              <xm:f>'BIOGAS BMP'!BD175:DX175</xm:f>
              <xm:sqref>HD175</xm:sqref>
            </x14:sparkline>
            <x14:sparkline>
              <xm:f>'BIOGAS BMP'!BD180:DX180</xm:f>
              <xm:sqref>HD180</xm:sqref>
            </x14:sparkline>
            <x14:sparkline>
              <xm:f>'BIOGAS BMP'!BD185:DX185</xm:f>
              <xm:sqref>HD185</xm:sqref>
            </x14:sparkline>
            <x14:sparkline>
              <xm:f>'BIOGAS BMP'!BD190:DX190</xm:f>
              <xm:sqref>HD190</xm:sqref>
            </x14:sparkline>
            <x14:sparkline>
              <xm:f>'BIOGAS BMP'!BD195:DX195</xm:f>
              <xm:sqref>HD195</xm:sqref>
            </x14:sparkline>
            <x14:sparkline>
              <xm:f>'BIOGAS BMP'!BD200:DX200</xm:f>
              <xm:sqref>HD200</xm:sqref>
            </x14:sparkline>
            <x14:sparkline>
              <xm:f>'BIOGAS BMP'!BD205:DX205</xm:f>
              <xm:sqref>HD205</xm:sqref>
            </x14:sparkline>
            <x14:sparkline>
              <xm:f>'BIOGAS BMP'!BD210:DX210</xm:f>
              <xm:sqref>HD210</xm:sqref>
            </x14:sparkline>
            <x14:sparkline>
              <xm:f>'BIOGAS BMP'!BD215:DX215</xm:f>
              <xm:sqref>HD215</xm:sqref>
            </x14:sparkline>
            <x14:sparkline>
              <xm:f>'BIOGAS BMP'!BD220:DX220</xm:f>
              <xm:sqref>HD220</xm:sqref>
            </x14:sparkline>
            <x14:sparkline>
              <xm:f>'BIOGAS BMP'!BD225:DX225</xm:f>
              <xm:sqref>HD225</xm:sqref>
            </x14:sparkline>
            <x14:sparkline>
              <xm:f>'BIOGAS BMP'!BD230:DX230</xm:f>
              <xm:sqref>HD230</xm:sqref>
            </x14:sparkline>
            <x14:sparkline>
              <xm:f>'BIOGAS BMP'!BD235:DX235</xm:f>
              <xm:sqref>HD235</xm:sqref>
            </x14:sparkline>
            <x14:sparkline>
              <xm:f>'BIOGAS BMP'!BD240:DX240</xm:f>
              <xm:sqref>HD240</xm:sqref>
            </x14:sparkline>
            <x14:sparkline>
              <xm:f>'BIOGAS BMP'!BD245:DX245</xm:f>
              <xm:sqref>HD245</xm:sqref>
            </x14:sparkline>
            <x14:sparkline>
              <xm:f>'BIOGAS BMP'!BD250:DX250</xm:f>
              <xm:sqref>HD250</xm:sqref>
            </x14:sparkline>
            <x14:sparkline>
              <xm:f>'BIOGAS BMP'!BD255:DX255</xm:f>
              <xm:sqref>HD255</xm:sqref>
            </x14:sparkline>
            <x14:sparkline>
              <xm:f>'BIOGAS BMP'!BD260:DX260</xm:f>
              <xm:sqref>HD260</xm:sqref>
            </x14:sparkline>
            <x14:sparkline>
              <xm:f>'BIOGAS BMP'!BD265:DX265</xm:f>
              <xm:sqref>HD265</xm:sqref>
            </x14:sparkline>
            <x14:sparkline>
              <xm:f>'BIOGAS BMP'!BD270:DX270</xm:f>
              <xm:sqref>HD270</xm:sqref>
            </x14:sparkline>
            <x14:sparkline>
              <xm:f>'BIOGAS BMP'!BD275:DX275</xm:f>
              <xm:sqref>HD275</xm:sqref>
            </x14:sparkline>
            <x14:sparkline>
              <xm:f>'BIOGAS BMP'!BD280:DX280</xm:f>
              <xm:sqref>HD280</xm:sqref>
            </x14:sparkline>
            <x14:sparkline>
              <xm:f>'BIOGAS BMP'!BD285:DX285</xm:f>
              <xm:sqref>HD285</xm:sqref>
            </x14:sparkline>
            <x14:sparkline>
              <xm:f>'BIOGAS BMP'!BD290:DX290</xm:f>
              <xm:sqref>HD290</xm:sqref>
            </x14:sparkline>
            <x14:sparkline>
              <xm:f>'BIOGAS BMP'!BD295:DX295</xm:f>
              <xm:sqref>HD295</xm:sqref>
            </x14:sparkline>
          </x14:sparklines>
        </x14:sparklineGroup>
        <x14:sparklineGroup manualMax="100" manualMin="0" displayEmptyCellsAs="gap" markers="1" displayXAxis="1" displayHidden="1" minAxisType="custom" maxAxisType="custom" xr2:uid="{1B8E998F-7867-454F-BB74-43F588625B80}">
          <x14:colorSeries rgb="FF5687C2"/>
          <x14:colorNegative rgb="FFFFB620"/>
          <x14:colorAxis rgb="FF000000"/>
          <x14:colorMarkers rgb="FFD70077"/>
          <x14:colorFirst rgb="FF777777"/>
          <x14:colorLast rgb="FF359CEB"/>
          <x14:colorHigh rgb="FF56BE79"/>
          <x14:colorLow rgb="FFFF5055"/>
          <x14:sparklines>
            <x14:sparkline>
              <xm:f>'BIOGAS BMP'!BD6:DX6</xm:f>
              <xm:sqref>ED5</xm:sqref>
            </x14:sparkline>
            <x14:sparkline>
              <xm:f>'BIOGAS BMP'!BD11:DX11</xm:f>
              <xm:sqref>ED10</xm:sqref>
            </x14:sparkline>
            <x14:sparkline>
              <xm:f>'BIOGAS BMP'!BD16:DX16</xm:f>
              <xm:sqref>ED15</xm:sqref>
            </x14:sparkline>
            <x14:sparkline>
              <xm:f>'BIOGAS BMP'!BD21:DX21</xm:f>
              <xm:sqref>ED20</xm:sqref>
            </x14:sparkline>
            <x14:sparkline>
              <xm:f>'BIOGAS BMP'!BD26:DX26</xm:f>
              <xm:sqref>ED25</xm:sqref>
            </x14:sparkline>
            <x14:sparkline>
              <xm:f>'BIOGAS BMP'!BD31:DX31</xm:f>
              <xm:sqref>ED30</xm:sqref>
            </x14:sparkline>
            <x14:sparkline>
              <xm:f>'BIOGAS BMP'!BD36:DX36</xm:f>
              <xm:sqref>ED35</xm:sqref>
            </x14:sparkline>
            <x14:sparkline>
              <xm:f>'BIOGAS BMP'!BD41:DX41</xm:f>
              <xm:sqref>ED40</xm:sqref>
            </x14:sparkline>
            <x14:sparkline>
              <xm:f>'BIOGAS BMP'!BD46:DX46</xm:f>
              <xm:sqref>ED45</xm:sqref>
            </x14:sparkline>
            <x14:sparkline>
              <xm:f>'BIOGAS BMP'!BD51:DX51</xm:f>
              <xm:sqref>ED50</xm:sqref>
            </x14:sparkline>
            <x14:sparkline>
              <xm:f>'BIOGAS BMP'!BD56:DX56</xm:f>
              <xm:sqref>ED55</xm:sqref>
            </x14:sparkline>
            <x14:sparkline>
              <xm:f>'BIOGAS BMP'!BD61:DX61</xm:f>
              <xm:sqref>ED60</xm:sqref>
            </x14:sparkline>
            <x14:sparkline>
              <xm:f>'BIOGAS BMP'!BD66:DX66</xm:f>
              <xm:sqref>ED65</xm:sqref>
            </x14:sparkline>
            <x14:sparkline>
              <xm:f>'BIOGAS BMP'!BD71:DX71</xm:f>
              <xm:sqref>ED70</xm:sqref>
            </x14:sparkline>
            <x14:sparkline>
              <xm:f>'BIOGAS BMP'!BD76:DX76</xm:f>
              <xm:sqref>ED75</xm:sqref>
            </x14:sparkline>
            <x14:sparkline>
              <xm:f>'BIOGAS BMP'!BD81:DX81</xm:f>
              <xm:sqref>ED80</xm:sqref>
            </x14:sparkline>
            <x14:sparkline>
              <xm:f>'BIOGAS BMP'!BD86:DX86</xm:f>
              <xm:sqref>ED85</xm:sqref>
            </x14:sparkline>
            <x14:sparkline>
              <xm:f>'BIOGAS BMP'!BD91:DX91</xm:f>
              <xm:sqref>ED90</xm:sqref>
            </x14:sparkline>
            <x14:sparkline>
              <xm:f>'BIOGAS BMP'!BD96:DX96</xm:f>
              <xm:sqref>ED95</xm:sqref>
            </x14:sparkline>
            <x14:sparkline>
              <xm:f>'BIOGAS BMP'!BD101:DX101</xm:f>
              <xm:sqref>ED100</xm:sqref>
            </x14:sparkline>
            <x14:sparkline>
              <xm:f>'BIOGAS BMP'!BD106:DX106</xm:f>
              <xm:sqref>ED105</xm:sqref>
            </x14:sparkline>
            <x14:sparkline>
              <xm:f>'BIOGAS BMP'!BD111:DX111</xm:f>
              <xm:sqref>ED110</xm:sqref>
            </x14:sparkline>
            <x14:sparkline>
              <xm:f>'BIOGAS BMP'!BD116:DX116</xm:f>
              <xm:sqref>ED115</xm:sqref>
            </x14:sparkline>
            <x14:sparkline>
              <xm:f>'BIOGAS BMP'!BD121:DX121</xm:f>
              <xm:sqref>ED120</xm:sqref>
            </x14:sparkline>
            <x14:sparkline>
              <xm:f>'BIOGAS BMP'!BD126:DX126</xm:f>
              <xm:sqref>ED125</xm:sqref>
            </x14:sparkline>
            <x14:sparkline>
              <xm:f>'BIOGAS BMP'!BD131:DX131</xm:f>
              <xm:sqref>ED130</xm:sqref>
            </x14:sparkline>
            <x14:sparkline>
              <xm:f>'BIOGAS BMP'!BD136:DX136</xm:f>
              <xm:sqref>ED135</xm:sqref>
            </x14:sparkline>
            <x14:sparkline>
              <xm:f>'BIOGAS BMP'!BD141:DX141</xm:f>
              <xm:sqref>ED140</xm:sqref>
            </x14:sparkline>
            <x14:sparkline>
              <xm:f>'BIOGAS BMP'!BD146:DX146</xm:f>
              <xm:sqref>ED145</xm:sqref>
            </x14:sparkline>
            <x14:sparkline>
              <xm:f>'BIOGAS BMP'!BD151:DX151</xm:f>
              <xm:sqref>ED150</xm:sqref>
            </x14:sparkline>
            <x14:sparkline>
              <xm:f>'BIOGAS BMP'!BD156:DX156</xm:f>
              <xm:sqref>ED155</xm:sqref>
            </x14:sparkline>
            <x14:sparkline>
              <xm:f>'BIOGAS BMP'!BD161:DX161</xm:f>
              <xm:sqref>ED160</xm:sqref>
            </x14:sparkline>
            <x14:sparkline>
              <xm:f>'BIOGAS BMP'!BD166:DX166</xm:f>
              <xm:sqref>ED165</xm:sqref>
            </x14:sparkline>
            <x14:sparkline>
              <xm:f>'BIOGAS BMP'!BD171:DX171</xm:f>
              <xm:sqref>ED170</xm:sqref>
            </x14:sparkline>
            <x14:sparkline>
              <xm:f>'BIOGAS BMP'!BD176:DX176</xm:f>
              <xm:sqref>ED175</xm:sqref>
            </x14:sparkline>
            <x14:sparkline>
              <xm:f>'BIOGAS BMP'!BD181:DX181</xm:f>
              <xm:sqref>ED180</xm:sqref>
            </x14:sparkline>
            <x14:sparkline>
              <xm:f>'BIOGAS BMP'!BD186:DX186</xm:f>
              <xm:sqref>ED185</xm:sqref>
            </x14:sparkline>
            <x14:sparkline>
              <xm:f>'BIOGAS BMP'!BD191:DX191</xm:f>
              <xm:sqref>ED190</xm:sqref>
            </x14:sparkline>
            <x14:sparkline>
              <xm:f>'BIOGAS BMP'!BD196:DX196</xm:f>
              <xm:sqref>ED195</xm:sqref>
            </x14:sparkline>
            <x14:sparkline>
              <xm:f>'BIOGAS BMP'!BD201:DX201</xm:f>
              <xm:sqref>ED200</xm:sqref>
            </x14:sparkline>
            <x14:sparkline>
              <xm:f>'BIOGAS BMP'!BD206:DX206</xm:f>
              <xm:sqref>ED205</xm:sqref>
            </x14:sparkline>
            <x14:sparkline>
              <xm:f>'BIOGAS BMP'!BD211:DX211</xm:f>
              <xm:sqref>ED210</xm:sqref>
            </x14:sparkline>
            <x14:sparkline>
              <xm:f>'BIOGAS BMP'!BD216:DX216</xm:f>
              <xm:sqref>ED215</xm:sqref>
            </x14:sparkline>
            <x14:sparkline>
              <xm:f>'BIOGAS BMP'!BD221:DX221</xm:f>
              <xm:sqref>ED220</xm:sqref>
            </x14:sparkline>
            <x14:sparkline>
              <xm:f>'BIOGAS BMP'!BD226:DX226</xm:f>
              <xm:sqref>ED225</xm:sqref>
            </x14:sparkline>
            <x14:sparkline>
              <xm:f>'BIOGAS BMP'!BD231:DX231</xm:f>
              <xm:sqref>ED230</xm:sqref>
            </x14:sparkline>
            <x14:sparkline>
              <xm:f>'BIOGAS BMP'!BD236:DX236</xm:f>
              <xm:sqref>ED235</xm:sqref>
            </x14:sparkline>
            <x14:sparkline>
              <xm:f>'BIOGAS BMP'!BD241:DX241</xm:f>
              <xm:sqref>ED240</xm:sqref>
            </x14:sparkline>
            <x14:sparkline>
              <xm:f>'BIOGAS BMP'!BD246:DX246</xm:f>
              <xm:sqref>ED245</xm:sqref>
            </x14:sparkline>
            <x14:sparkline>
              <xm:f>'BIOGAS BMP'!BD251:DX251</xm:f>
              <xm:sqref>ED250</xm:sqref>
            </x14:sparkline>
            <x14:sparkline>
              <xm:f>'BIOGAS BMP'!BD256:DX256</xm:f>
              <xm:sqref>ED255</xm:sqref>
            </x14:sparkline>
            <x14:sparkline>
              <xm:f>'BIOGAS BMP'!BD261:DX261</xm:f>
              <xm:sqref>ED260</xm:sqref>
            </x14:sparkline>
            <x14:sparkline>
              <xm:f>'BIOGAS BMP'!BD266:DX266</xm:f>
              <xm:sqref>ED265</xm:sqref>
            </x14:sparkline>
            <x14:sparkline>
              <xm:f>'BIOGAS BMP'!BD271:DX271</xm:f>
              <xm:sqref>ED270</xm:sqref>
            </x14:sparkline>
            <x14:sparkline>
              <xm:f>'BIOGAS BMP'!BD276:DX276</xm:f>
              <xm:sqref>ED275</xm:sqref>
            </x14:sparkline>
            <x14:sparkline>
              <xm:f>'BIOGAS BMP'!BD281:DX281</xm:f>
              <xm:sqref>ED280</xm:sqref>
            </x14:sparkline>
            <x14:sparkline>
              <xm:f>'BIOGAS BMP'!BD286:DX286</xm:f>
              <xm:sqref>ED285</xm:sqref>
            </x14:sparkline>
            <x14:sparkline>
              <xm:f>'BIOGAS BMP'!BD291:DX291</xm:f>
              <xm:sqref>ED290</xm:sqref>
            </x14:sparkline>
            <x14:sparkline>
              <xm:f>'BIOGAS BMP'!BD296:DX296</xm:f>
              <xm:sqref>ED295</xm:sqref>
            </x14:sparkline>
          </x14:sparklines>
        </x14:sparklineGroup>
        <x14:sparklineGroup manualMin="0" displayEmptyCellsAs="gap" markers="1" displayXAxis="1" displayHidden="1" minAxisType="custom" maxAxisType="group" xr2:uid="{3A738669-A69A-EA4B-8F5D-AF45DBE043B5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'BIOGAS BMP'!HK5:KC5</xm:f>
              <xm:sqref>EI5</xm:sqref>
            </x14:sparkline>
            <x14:sparkline>
              <xm:f>'BIOGAS BMP'!HM10:KC10</xm:f>
              <xm:sqref>EI10</xm:sqref>
            </x14:sparkline>
            <x14:sparkline>
              <xm:f>'BIOGAS BMP'!HM15:KC15</xm:f>
              <xm:sqref>EI15</xm:sqref>
            </x14:sparkline>
            <x14:sparkline>
              <xm:f>'BIOGAS BMP'!HM20:KC20</xm:f>
              <xm:sqref>EI20</xm:sqref>
            </x14:sparkline>
            <x14:sparkline>
              <xm:f>'BIOGAS BMP'!HM25:KC25</xm:f>
              <xm:sqref>EI25</xm:sqref>
            </x14:sparkline>
            <x14:sparkline>
              <xm:f>'BIOGAS BMP'!HM30:KC30</xm:f>
              <xm:sqref>EI30</xm:sqref>
            </x14:sparkline>
            <x14:sparkline>
              <xm:f>'BIOGAS BMP'!HM35:KC35</xm:f>
              <xm:sqref>EI35</xm:sqref>
            </x14:sparkline>
            <x14:sparkline>
              <xm:f>'BIOGAS BMP'!HM40:KC40</xm:f>
              <xm:sqref>EI40</xm:sqref>
            </x14:sparkline>
            <x14:sparkline>
              <xm:f>'BIOGAS BMP'!HM45:KC45</xm:f>
              <xm:sqref>EI45</xm:sqref>
            </x14:sparkline>
            <x14:sparkline>
              <xm:f>'BIOGAS BMP'!HM50:KC50</xm:f>
              <xm:sqref>EI50</xm:sqref>
            </x14:sparkline>
            <x14:sparkline>
              <xm:f>'BIOGAS BMP'!HM55:KC55</xm:f>
              <xm:sqref>EI55</xm:sqref>
            </x14:sparkline>
            <x14:sparkline>
              <xm:f>'BIOGAS BMP'!HM60:KC60</xm:f>
              <xm:sqref>EI60</xm:sqref>
            </x14:sparkline>
            <x14:sparkline>
              <xm:f>'BIOGAS BMP'!HM65:KC65</xm:f>
              <xm:sqref>EI65</xm:sqref>
            </x14:sparkline>
            <x14:sparkline>
              <xm:f>'BIOGAS BMP'!HM70:KC70</xm:f>
              <xm:sqref>EI70</xm:sqref>
            </x14:sparkline>
            <x14:sparkline>
              <xm:f>'BIOGAS BMP'!HM75:KC75</xm:f>
              <xm:sqref>EI75</xm:sqref>
            </x14:sparkline>
            <x14:sparkline>
              <xm:f>'BIOGAS BMP'!HM80:KC80</xm:f>
              <xm:sqref>EI80</xm:sqref>
            </x14:sparkline>
            <x14:sparkline>
              <xm:f>'BIOGAS BMP'!HM85:KC85</xm:f>
              <xm:sqref>EI85</xm:sqref>
            </x14:sparkline>
            <x14:sparkline>
              <xm:f>'BIOGAS BMP'!HM90:KC90</xm:f>
              <xm:sqref>EI90</xm:sqref>
            </x14:sparkline>
            <x14:sparkline>
              <xm:f>'BIOGAS BMP'!HM95:KC95</xm:f>
              <xm:sqref>EI95</xm:sqref>
            </x14:sparkline>
            <x14:sparkline>
              <xm:f>'BIOGAS BMP'!HM100:KC100</xm:f>
              <xm:sqref>EI100</xm:sqref>
            </x14:sparkline>
            <x14:sparkline>
              <xm:f>'BIOGAS BMP'!HM105:KC105</xm:f>
              <xm:sqref>EI105</xm:sqref>
            </x14:sparkline>
            <x14:sparkline>
              <xm:f>'BIOGAS BMP'!HM110:KC110</xm:f>
              <xm:sqref>EI110</xm:sqref>
            </x14:sparkline>
            <x14:sparkline>
              <xm:f>'BIOGAS BMP'!HM115:KC115</xm:f>
              <xm:sqref>EI115</xm:sqref>
            </x14:sparkline>
            <x14:sparkline>
              <xm:f>'BIOGAS BMP'!HM120:KC120</xm:f>
              <xm:sqref>EI120</xm:sqref>
            </x14:sparkline>
            <x14:sparkline>
              <xm:f>'BIOGAS BMP'!HM125:KC125</xm:f>
              <xm:sqref>EI125</xm:sqref>
            </x14:sparkline>
            <x14:sparkline>
              <xm:f>'BIOGAS BMP'!HM130:KC130</xm:f>
              <xm:sqref>EI130</xm:sqref>
            </x14:sparkline>
            <x14:sparkline>
              <xm:f>'BIOGAS BMP'!HM135:KC135</xm:f>
              <xm:sqref>EI135</xm:sqref>
            </x14:sparkline>
            <x14:sparkline>
              <xm:f>'BIOGAS BMP'!HM140:KC140</xm:f>
              <xm:sqref>EI140</xm:sqref>
            </x14:sparkline>
            <x14:sparkline>
              <xm:f>'BIOGAS BMP'!HM145:KC145</xm:f>
              <xm:sqref>EI145</xm:sqref>
            </x14:sparkline>
            <x14:sparkline>
              <xm:f>'BIOGAS BMP'!HM150:KC150</xm:f>
              <xm:sqref>EI150</xm:sqref>
            </x14:sparkline>
            <x14:sparkline>
              <xm:f>'BIOGAS BMP'!HM155:KC155</xm:f>
              <xm:sqref>EI155</xm:sqref>
            </x14:sparkline>
            <x14:sparkline>
              <xm:f>'BIOGAS BMP'!HM160:KC160</xm:f>
              <xm:sqref>EI160</xm:sqref>
            </x14:sparkline>
            <x14:sparkline>
              <xm:f>'BIOGAS BMP'!HM165:KC165</xm:f>
              <xm:sqref>EI165</xm:sqref>
            </x14:sparkline>
            <x14:sparkline>
              <xm:f>'BIOGAS BMP'!HM170:KC170</xm:f>
              <xm:sqref>EI170</xm:sqref>
            </x14:sparkline>
            <x14:sparkline>
              <xm:f>'BIOGAS BMP'!HM175:KC175</xm:f>
              <xm:sqref>EI175</xm:sqref>
            </x14:sparkline>
            <x14:sparkline>
              <xm:f>'BIOGAS BMP'!HM180:KC180</xm:f>
              <xm:sqref>EI180</xm:sqref>
            </x14:sparkline>
            <x14:sparkline>
              <xm:f>'BIOGAS BMP'!HM185:KC185</xm:f>
              <xm:sqref>EI185</xm:sqref>
            </x14:sparkline>
            <x14:sparkline>
              <xm:f>'BIOGAS BMP'!HM190:KC190</xm:f>
              <xm:sqref>EI190</xm:sqref>
            </x14:sparkline>
            <x14:sparkline>
              <xm:f>'BIOGAS BMP'!HM195:KC195</xm:f>
              <xm:sqref>EI195</xm:sqref>
            </x14:sparkline>
            <x14:sparkline>
              <xm:f>'BIOGAS BMP'!HM200:KC200</xm:f>
              <xm:sqref>EI200</xm:sqref>
            </x14:sparkline>
            <x14:sparkline>
              <xm:f>'BIOGAS BMP'!HM205:KC205</xm:f>
              <xm:sqref>EI205</xm:sqref>
            </x14:sparkline>
            <x14:sparkline>
              <xm:f>'BIOGAS BMP'!HM210:KC210</xm:f>
              <xm:sqref>EI210</xm:sqref>
            </x14:sparkline>
            <x14:sparkline>
              <xm:f>'BIOGAS BMP'!HM215:KC215</xm:f>
              <xm:sqref>EI215</xm:sqref>
            </x14:sparkline>
            <x14:sparkline>
              <xm:f>'BIOGAS BMP'!HM220:KC220</xm:f>
              <xm:sqref>EI220</xm:sqref>
            </x14:sparkline>
            <x14:sparkline>
              <xm:f>'BIOGAS BMP'!HM225:KC225</xm:f>
              <xm:sqref>EI225</xm:sqref>
            </x14:sparkline>
            <x14:sparkline>
              <xm:f>'BIOGAS BMP'!HM230:KC230</xm:f>
              <xm:sqref>EI230</xm:sqref>
            </x14:sparkline>
            <x14:sparkline>
              <xm:f>'BIOGAS BMP'!HM235:KC235</xm:f>
              <xm:sqref>EI235</xm:sqref>
            </x14:sparkline>
            <x14:sparkline>
              <xm:f>'BIOGAS BMP'!HM240:KC240</xm:f>
              <xm:sqref>EI240</xm:sqref>
            </x14:sparkline>
            <x14:sparkline>
              <xm:f>'BIOGAS BMP'!HM245:KC245</xm:f>
              <xm:sqref>EI245</xm:sqref>
            </x14:sparkline>
            <x14:sparkline>
              <xm:f>'BIOGAS BMP'!HM250:KC250</xm:f>
              <xm:sqref>EI250</xm:sqref>
            </x14:sparkline>
            <x14:sparkline>
              <xm:f>'BIOGAS BMP'!HM255:KC255</xm:f>
              <xm:sqref>EI255</xm:sqref>
            </x14:sparkline>
            <x14:sparkline>
              <xm:f>'BIOGAS BMP'!HM260:KC260</xm:f>
              <xm:sqref>EI260</xm:sqref>
            </x14:sparkline>
            <x14:sparkline>
              <xm:f>'BIOGAS BMP'!HM265:KC265</xm:f>
              <xm:sqref>EI265</xm:sqref>
            </x14:sparkline>
            <x14:sparkline>
              <xm:f>'BIOGAS BMP'!HM270:KC270</xm:f>
              <xm:sqref>EI270</xm:sqref>
            </x14:sparkline>
            <x14:sparkline>
              <xm:f>'BIOGAS BMP'!HM275:KC275</xm:f>
              <xm:sqref>EI275</xm:sqref>
            </x14:sparkline>
            <x14:sparkline>
              <xm:f>'BIOGAS BMP'!HM280:KC280</xm:f>
              <xm:sqref>EI280</xm:sqref>
            </x14:sparkline>
            <x14:sparkline>
              <xm:f>'BIOGAS BMP'!HM285:KC285</xm:f>
              <xm:sqref>EI285</xm:sqref>
            </x14:sparkline>
            <x14:sparkline>
              <xm:f>'BIOGAS BMP'!HM290:KC290</xm:f>
              <xm:sqref>EI290</xm:sqref>
            </x14:sparkline>
            <x14:sparkline>
              <xm:f>'BIOGAS BMP'!HM295:KC295</xm:f>
              <xm:sqref>EI295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8D4B6-7661-5341-91CE-6F330736B37F}">
  <dimension ref="B3:O43"/>
  <sheetViews>
    <sheetView topLeftCell="C39" workbookViewId="0">
      <selection activeCell="G3" sqref="G3:G4"/>
    </sheetView>
  </sheetViews>
  <sheetFormatPr baseColWidth="10" defaultRowHeight="16"/>
  <cols>
    <col min="3" max="3" width="40.33203125" customWidth="1"/>
    <col min="6" max="6" width="12.5" customWidth="1"/>
    <col min="8" max="8" width="15.6640625" customWidth="1"/>
    <col min="9" max="15" width="12.83203125" bestFit="1" customWidth="1"/>
  </cols>
  <sheetData>
    <row r="3" spans="2:15" ht="51" customHeight="1">
      <c r="B3" s="63"/>
      <c r="C3" s="355" t="s">
        <v>154</v>
      </c>
      <c r="D3" s="355" t="s">
        <v>155</v>
      </c>
      <c r="E3" s="355" t="s">
        <v>158</v>
      </c>
      <c r="F3" s="357" t="s">
        <v>156</v>
      </c>
      <c r="G3" s="360" t="s">
        <v>159</v>
      </c>
      <c r="H3" s="362" t="s">
        <v>147</v>
      </c>
      <c r="I3" s="358" t="s">
        <v>157</v>
      </c>
      <c r="J3" s="358" t="s">
        <v>148</v>
      </c>
      <c r="K3" s="358" t="s">
        <v>149</v>
      </c>
      <c r="L3" s="358" t="s">
        <v>150</v>
      </c>
      <c r="M3" s="358" t="s">
        <v>151</v>
      </c>
      <c r="N3" s="358" t="s">
        <v>152</v>
      </c>
      <c r="O3" s="358" t="s">
        <v>153</v>
      </c>
    </row>
    <row r="4" spans="2:15">
      <c r="B4" s="63"/>
      <c r="C4" s="356"/>
      <c r="D4" s="356"/>
      <c r="E4" s="356"/>
      <c r="F4" s="357"/>
      <c r="G4" s="361"/>
      <c r="H4" s="363"/>
      <c r="I4" s="359"/>
      <c r="J4" s="359"/>
      <c r="K4" s="359"/>
      <c r="L4" s="359"/>
      <c r="M4" s="359"/>
      <c r="N4" s="359"/>
      <c r="O4" s="359"/>
    </row>
    <row r="5" spans="2:15" ht="34">
      <c r="B5" s="63">
        <v>1</v>
      </c>
      <c r="C5" s="113" t="s">
        <v>14</v>
      </c>
      <c r="D5" s="63">
        <v>2082.6666666666665</v>
      </c>
      <c r="E5" s="63">
        <v>46.360903068569897</v>
      </c>
      <c r="F5" s="63">
        <v>1555.6666666666665</v>
      </c>
      <c r="G5" s="63">
        <v>2.3695900000000001</v>
      </c>
      <c r="H5" s="63">
        <v>656.51301139296947</v>
      </c>
      <c r="I5" s="63">
        <v>656.51301139296947</v>
      </c>
      <c r="J5" s="63">
        <v>978.15591749359771</v>
      </c>
      <c r="K5" s="63">
        <v>412.79542768732045</v>
      </c>
      <c r="L5" s="63">
        <v>451.05037662460086</v>
      </c>
      <c r="M5" s="63">
        <v>499.16004538246204</v>
      </c>
      <c r="N5" s="63">
        <v>313.85666520284639</v>
      </c>
      <c r="O5" s="63">
        <v>342.94267220691285</v>
      </c>
    </row>
    <row r="6" spans="2:15"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</row>
    <row r="7" spans="2:15">
      <c r="B7" s="63">
        <v>2</v>
      </c>
      <c r="C7" s="63" t="s">
        <v>16</v>
      </c>
      <c r="D7" s="63">
        <v>2062</v>
      </c>
      <c r="E7" s="63">
        <v>39.153543900903784</v>
      </c>
      <c r="F7" s="63">
        <v>1535</v>
      </c>
      <c r="G7" s="63">
        <v>2.3695900000000001</v>
      </c>
      <c r="H7" s="63">
        <v>647.79139007170011</v>
      </c>
      <c r="I7" s="63">
        <v>647.79139007170011</v>
      </c>
      <c r="J7" s="63">
        <v>821.15287369328587</v>
      </c>
      <c r="K7" s="63">
        <v>346.53795538185335</v>
      </c>
      <c r="L7" s="63">
        <v>393.83673892481067</v>
      </c>
      <c r="M7" s="63">
        <v>492.52882129552984</v>
      </c>
      <c r="N7" s="63">
        <v>263.47977653654152</v>
      </c>
      <c r="O7" s="63">
        <v>299.4419928675531</v>
      </c>
    </row>
    <row r="8" spans="2:15"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</row>
    <row r="9" spans="2:15">
      <c r="B9" s="63">
        <v>3</v>
      </c>
      <c r="C9" s="63" t="s">
        <v>18</v>
      </c>
      <c r="D9" s="63">
        <v>1476.6666666666667</v>
      </c>
      <c r="E9" s="63">
        <v>40.414518843273797</v>
      </c>
      <c r="F9" s="63">
        <v>949.66666666666674</v>
      </c>
      <c r="G9" s="63">
        <v>2.3695900000000001</v>
      </c>
      <c r="H9" s="63">
        <v>400.77256684349049</v>
      </c>
      <c r="I9" s="63">
        <v>400.77256684349044</v>
      </c>
      <c r="J9" s="63">
        <v>406.76320603210439</v>
      </c>
      <c r="K9" s="63">
        <v>171.65974115020083</v>
      </c>
      <c r="L9" s="63">
        <v>206.9219849877681</v>
      </c>
      <c r="M9" s="63">
        <v>304.71544231725613</v>
      </c>
      <c r="N9" s="63">
        <v>130.51635336376751</v>
      </c>
      <c r="O9" s="63">
        <v>157.32694649565562</v>
      </c>
    </row>
    <row r="10" spans="2:15"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</row>
    <row r="11" spans="2:15">
      <c r="B11" s="63">
        <v>4</v>
      </c>
      <c r="C11" s="63" t="s">
        <v>20</v>
      </c>
      <c r="D11" s="63">
        <v>1492</v>
      </c>
      <c r="E11" s="63">
        <v>39.509492530276823</v>
      </c>
      <c r="F11" s="63">
        <v>965</v>
      </c>
      <c r="G11" s="63">
        <v>2.3695900000000001</v>
      </c>
      <c r="H11" s="63">
        <v>407.24344717862584</v>
      </c>
      <c r="I11" s="63">
        <v>407.24344717862584</v>
      </c>
      <c r="J11" s="63">
        <v>509.83476764968719</v>
      </c>
      <c r="K11" s="63">
        <v>215.15737644473819</v>
      </c>
      <c r="L11" s="63">
        <v>250.55555379348897</v>
      </c>
      <c r="M11" s="63">
        <v>309.63538276885106</v>
      </c>
      <c r="N11" s="63">
        <v>163.58848023842395</v>
      </c>
      <c r="O11" s="63">
        <v>190.50242635255893</v>
      </c>
    </row>
    <row r="12" spans="2:15"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</row>
    <row r="13" spans="2:15">
      <c r="B13" s="63">
        <v>5</v>
      </c>
      <c r="C13" s="63" t="s">
        <v>22</v>
      </c>
      <c r="D13" s="63">
        <v>2525</v>
      </c>
      <c r="E13" s="63">
        <v>125.5985668708047</v>
      </c>
      <c r="F13" s="63">
        <v>1998</v>
      </c>
      <c r="G13" s="63">
        <v>2.3695900000000001</v>
      </c>
      <c r="H13" s="63">
        <v>843.18384193046052</v>
      </c>
      <c r="I13" s="63">
        <v>843.18384193046052</v>
      </c>
      <c r="J13" s="63">
        <v>694.23677346534646</v>
      </c>
      <c r="K13" s="63">
        <v>292.9775925224813</v>
      </c>
      <c r="L13" s="63">
        <v>646.42506743062404</v>
      </c>
      <c r="M13" s="63">
        <v>641.08963188825317</v>
      </c>
      <c r="N13" s="63">
        <v>222.75675552762144</v>
      </c>
      <c r="O13" s="63">
        <v>491.48997871405595</v>
      </c>
    </row>
    <row r="14" spans="2:15"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</row>
    <row r="15" spans="2:15">
      <c r="B15" s="63">
        <v>6</v>
      </c>
      <c r="C15" s="63" t="s">
        <v>24</v>
      </c>
      <c r="D15" s="63">
        <v>1720.3333333333333</v>
      </c>
      <c r="E15" s="63">
        <v>73.927892796517156</v>
      </c>
      <c r="F15" s="63">
        <v>1193.3333333333333</v>
      </c>
      <c r="G15" s="63">
        <v>2.3695900000000001</v>
      </c>
      <c r="H15" s="63">
        <v>503.60329564748889</v>
      </c>
      <c r="I15" s="63">
        <v>503.60329564748889</v>
      </c>
      <c r="J15" s="63">
        <v>576.62031604555523</v>
      </c>
      <c r="K15" s="63">
        <v>243.34180851774155</v>
      </c>
      <c r="L15" s="63">
        <v>911.43987821085409</v>
      </c>
      <c r="M15" s="63">
        <v>382.89971340673111</v>
      </c>
      <c r="N15" s="63">
        <v>185.01767074721383</v>
      </c>
      <c r="O15" s="63">
        <v>692.98606893686269</v>
      </c>
    </row>
    <row r="16" spans="2:15"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</row>
    <row r="17" spans="2:15">
      <c r="B17" s="63">
        <v>7</v>
      </c>
      <c r="C17" s="63" t="s">
        <v>26</v>
      </c>
      <c r="D17" s="63">
        <v>3016.3333333333335</v>
      </c>
      <c r="E17" s="63">
        <v>60.011110082495001</v>
      </c>
      <c r="F17" s="63">
        <v>2489.3333333333335</v>
      </c>
      <c r="G17" s="63">
        <v>2.3695900000000001</v>
      </c>
      <c r="H17" s="63">
        <v>1050.533355278058</v>
      </c>
      <c r="I17" s="63">
        <v>1050.533355278058</v>
      </c>
      <c r="J17" s="63">
        <v>1390.8764179467346</v>
      </c>
      <c r="K17" s="63">
        <v>586.9692300974998</v>
      </c>
      <c r="L17" s="63">
        <v>1052.5176673173298</v>
      </c>
      <c r="M17" s="63">
        <v>798.74163679370622</v>
      </c>
      <c r="N17" s="63">
        <v>446.2845099016638</v>
      </c>
      <c r="O17" s="63">
        <v>800.25034914271873</v>
      </c>
    </row>
    <row r="18" spans="2:15"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</row>
    <row r="19" spans="2:15">
      <c r="B19" s="63">
        <v>8</v>
      </c>
      <c r="C19" s="63" t="s">
        <v>28</v>
      </c>
      <c r="D19" s="63">
        <v>2983.3333333333335</v>
      </c>
      <c r="E19" s="63">
        <v>181.47543451754933</v>
      </c>
      <c r="F19" s="63">
        <v>2456.3333333333335</v>
      </c>
      <c r="G19" s="63">
        <v>2.3695900000000001</v>
      </c>
      <c r="H19" s="63">
        <v>1036.6068954263537</v>
      </c>
      <c r="I19" s="63">
        <v>1036.6068954263537</v>
      </c>
      <c r="J19" s="63">
        <v>333.20870664183735</v>
      </c>
      <c r="K19" s="63">
        <v>140.61871743290499</v>
      </c>
      <c r="L19" s="63">
        <v>512.50497007562637</v>
      </c>
      <c r="M19" s="63">
        <v>788.15306930005647</v>
      </c>
      <c r="N19" s="63">
        <v>106.91523878026848</v>
      </c>
      <c r="O19" s="63">
        <v>389.6678354917774</v>
      </c>
    </row>
    <row r="20" spans="2:15"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</row>
    <row r="21" spans="2:15">
      <c r="B21" s="63">
        <v>9</v>
      </c>
      <c r="C21" s="63" t="s">
        <v>99</v>
      </c>
      <c r="D21" s="63">
        <v>1570</v>
      </c>
      <c r="E21" s="63">
        <v>55.677643628300217</v>
      </c>
      <c r="F21" s="63">
        <v>1043</v>
      </c>
      <c r="G21" s="63">
        <v>2.3695900000000001</v>
      </c>
      <c r="H21" s="63">
        <v>440.160534100836</v>
      </c>
      <c r="I21" s="63">
        <v>440.160534100836</v>
      </c>
      <c r="J21" s="63">
        <v>75.915563269639065</v>
      </c>
      <c r="K21" s="63">
        <v>32.037425575580187</v>
      </c>
      <c r="L21" s="63">
        <v>70.486944365154187</v>
      </c>
      <c r="M21" s="63">
        <v>334.66290593565969</v>
      </c>
      <c r="N21" s="63">
        <v>24.358698954515663</v>
      </c>
      <c r="O21" s="63">
        <v>53.592641330182509</v>
      </c>
    </row>
    <row r="22" spans="2:1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</row>
    <row r="23" spans="2:15">
      <c r="B23" s="63">
        <v>10</v>
      </c>
      <c r="C23" s="63" t="s">
        <v>32</v>
      </c>
      <c r="D23" s="63">
        <v>5063</v>
      </c>
      <c r="E23" s="63">
        <v>45.254833995939045</v>
      </c>
      <c r="F23" s="63">
        <v>4536</v>
      </c>
      <c r="G23" s="63">
        <v>2.3695900000000001</v>
      </c>
      <c r="H23" s="63">
        <v>1914.2552087069914</v>
      </c>
      <c r="I23" s="63">
        <v>1914.2552087069914</v>
      </c>
      <c r="J23" s="63">
        <v>2720.3763192573565</v>
      </c>
      <c r="K23" s="63">
        <v>1148.0367148989303</v>
      </c>
      <c r="L23" s="63">
        <v>4531.3482856968394</v>
      </c>
      <c r="M23" s="63">
        <v>1455.4467318544125</v>
      </c>
      <c r="N23" s="63">
        <v>872.87540195706686</v>
      </c>
      <c r="O23" s="63">
        <v>3445.2752294017946</v>
      </c>
    </row>
    <row r="24" spans="2:15"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</row>
    <row r="25" spans="2:15">
      <c r="B25" s="63">
        <v>11</v>
      </c>
      <c r="C25" s="63" t="s">
        <v>34</v>
      </c>
      <c r="D25" s="63">
        <v>4187</v>
      </c>
      <c r="E25" s="63">
        <v>144.0112842800869</v>
      </c>
      <c r="F25" s="63">
        <v>3660</v>
      </c>
      <c r="G25" s="63">
        <v>2.3695900000000001</v>
      </c>
      <c r="H25" s="63">
        <v>1544.5710017344772</v>
      </c>
      <c r="I25" s="63">
        <v>1544.5710017344772</v>
      </c>
      <c r="J25" s="63">
        <v>2299.8199749223786</v>
      </c>
      <c r="K25" s="63">
        <v>970.55607717891223</v>
      </c>
      <c r="L25" s="63">
        <v>1879.0995119503839</v>
      </c>
      <c r="M25" s="63">
        <v>1174.3683947502536</v>
      </c>
      <c r="N25" s="63">
        <v>737.9333038699898</v>
      </c>
      <c r="O25" s="63">
        <v>1428.7171486108957</v>
      </c>
    </row>
    <row r="26" spans="2:15"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</row>
    <row r="27" spans="2:15">
      <c r="B27" s="63">
        <v>12</v>
      </c>
      <c r="C27" s="63" t="s">
        <v>36</v>
      </c>
      <c r="D27" s="63">
        <v>527</v>
      </c>
      <c r="E27" s="63">
        <v>8.5440037453175304</v>
      </c>
      <c r="F27" s="63">
        <v>0</v>
      </c>
      <c r="G27" s="63">
        <v>2.3695900000000001</v>
      </c>
      <c r="H27" s="63">
        <v>0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</row>
    <row r="28" spans="2:15"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</row>
    <row r="29" spans="2:15">
      <c r="B29" s="63">
        <v>13</v>
      </c>
      <c r="C29" s="63" t="s">
        <v>38</v>
      </c>
      <c r="D29" s="63">
        <v>493.83333333333331</v>
      </c>
      <c r="E29" s="63">
        <v>20.349037651283005</v>
      </c>
      <c r="F29" s="63">
        <v>-33.166666666666686</v>
      </c>
      <c r="G29" s="63">
        <v>2.3695900000000001</v>
      </c>
      <c r="H29" s="63">
        <v>-13.996795507521</v>
      </c>
      <c r="I29" s="63">
        <v>-13.996795507521</v>
      </c>
      <c r="J29" s="63">
        <v>-0.72968532268346697</v>
      </c>
      <c r="K29" s="63">
        <v>-0.30793737426452128</v>
      </c>
      <c r="L29" s="63">
        <v>-5.5711067942451526</v>
      </c>
      <c r="M29" s="63">
        <v>-10.642045107254127</v>
      </c>
      <c r="N29" s="63">
        <v>-0.23413097843513769</v>
      </c>
      <c r="O29" s="63">
        <v>-4.2358245335390672</v>
      </c>
    </row>
    <row r="30" spans="2:15"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</row>
    <row r="31" spans="2:15">
      <c r="B31" s="63">
        <v>14</v>
      </c>
      <c r="C31" s="63" t="s">
        <v>40</v>
      </c>
      <c r="D31" s="63">
        <v>2968.6666666666665</v>
      </c>
      <c r="E31" s="63">
        <v>67.263164758531346</v>
      </c>
      <c r="F31" s="63">
        <v>2441.6666666666665</v>
      </c>
      <c r="G31" s="63">
        <v>2.3695900000000001</v>
      </c>
      <c r="H31" s="63">
        <v>1030.417357714485</v>
      </c>
      <c r="I31" s="63">
        <v>1030.417357714485</v>
      </c>
      <c r="J31" s="63">
        <v>1375.3758093794443</v>
      </c>
      <c r="K31" s="63">
        <v>580.42775728267088</v>
      </c>
      <c r="L31" s="63">
        <v>650.38838307221044</v>
      </c>
      <c r="M31" s="63">
        <v>783.44703930287847</v>
      </c>
      <c r="N31" s="63">
        <v>441.31089656810622</v>
      </c>
      <c r="O31" s="63">
        <v>494.50336730070683</v>
      </c>
    </row>
    <row r="32" spans="2:15"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</row>
    <row r="33" spans="2:15">
      <c r="B33" s="63">
        <v>15</v>
      </c>
      <c r="C33" s="63" t="s">
        <v>42</v>
      </c>
      <c r="D33" s="63">
        <v>5727.333333333333</v>
      </c>
      <c r="E33" s="63">
        <v>232.48512497218684</v>
      </c>
      <c r="F33" s="63">
        <v>5200.333333333333</v>
      </c>
      <c r="G33" s="63">
        <v>2.3695900000000001</v>
      </c>
      <c r="H33" s="63">
        <v>2194.6131327923113</v>
      </c>
      <c r="I33" s="63">
        <v>2194.6131327923113</v>
      </c>
      <c r="J33" s="63">
        <v>2790.0047613523197</v>
      </c>
      <c r="K33" s="63">
        <v>1177.4208877283918</v>
      </c>
      <c r="L33" s="63">
        <v>1364.0864319671414</v>
      </c>
      <c r="M33" s="63">
        <v>1668.6084996811205</v>
      </c>
      <c r="N33" s="63">
        <v>895.21677949040657</v>
      </c>
      <c r="O33" s="63">
        <v>1037.1423467169545</v>
      </c>
    </row>
    <row r="34" spans="2:15"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</row>
    <row r="35" spans="2:15">
      <c r="B35" s="63">
        <v>16</v>
      </c>
      <c r="C35" s="63" t="s">
        <v>44</v>
      </c>
      <c r="D35" s="63">
        <v>881.19999999999993</v>
      </c>
      <c r="E35" s="63">
        <v>22.152200793600631</v>
      </c>
      <c r="F35" s="63">
        <v>354.19999999999993</v>
      </c>
      <c r="G35" s="63">
        <v>2.3695900000000001</v>
      </c>
      <c r="H35" s="63">
        <v>149.47733574162615</v>
      </c>
      <c r="I35" s="63">
        <v>149.47733574162615</v>
      </c>
      <c r="J35" s="63">
        <v>159.67683286427592</v>
      </c>
      <c r="K35" s="63">
        <v>67.385848549443537</v>
      </c>
      <c r="L35" s="63">
        <v>212.88058908065938</v>
      </c>
      <c r="M35" s="63">
        <v>113.65062443184145</v>
      </c>
      <c r="N35" s="63">
        <v>51.234815816837227</v>
      </c>
      <c r="O35" s="63">
        <v>161.8573930181289</v>
      </c>
    </row>
    <row r="36" spans="2:15"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</row>
    <row r="37" spans="2:15">
      <c r="B37" s="63">
        <v>17</v>
      </c>
      <c r="C37" s="63" t="s">
        <v>46</v>
      </c>
      <c r="D37" s="63">
        <v>306.66666666666669</v>
      </c>
      <c r="E37" s="63">
        <v>18.903262505010431</v>
      </c>
      <c r="F37" s="63">
        <v>-220.33333333333331</v>
      </c>
      <c r="G37" s="63">
        <v>2.3695900000000001</v>
      </c>
      <c r="H37" s="63">
        <v>-92.983736989662049</v>
      </c>
      <c r="I37" s="63">
        <v>-92.983736989662049</v>
      </c>
      <c r="J37" s="63">
        <v>-0.70238434782608694</v>
      </c>
      <c r="K37" s="63">
        <v>-0.29641598243834877</v>
      </c>
      <c r="L37" s="63">
        <v>-3.0591683011788811</v>
      </c>
      <c r="M37" s="63">
        <v>-70.697405184874086</v>
      </c>
      <c r="N37" s="63">
        <v>-0.2253710325284769</v>
      </c>
      <c r="O37" s="63">
        <v>-2.3259471808625181</v>
      </c>
    </row>
    <row r="38" spans="2:15"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</row>
    <row r="39" spans="2:15">
      <c r="B39" s="63">
        <v>18</v>
      </c>
      <c r="C39" s="63" t="s">
        <v>132</v>
      </c>
      <c r="D39" s="63">
        <v>901.33333333333337</v>
      </c>
      <c r="E39" s="63">
        <v>10.96965511460289</v>
      </c>
      <c r="F39" s="63">
        <v>374.33333333333337</v>
      </c>
      <c r="G39" s="63">
        <v>2.3695900000000001</v>
      </c>
      <c r="H39" s="63">
        <v>157.97388296428215</v>
      </c>
      <c r="I39" s="63">
        <v>157.97388296428215</v>
      </c>
      <c r="J39" s="63">
        <v>127.48500332840237</v>
      </c>
      <c r="K39" s="63">
        <v>53.800447895375306</v>
      </c>
      <c r="L39" s="63">
        <v>111.24534437275851</v>
      </c>
      <c r="M39" s="63">
        <v>120.11072015523997</v>
      </c>
      <c r="N39" s="63">
        <v>40.905562490029133</v>
      </c>
      <c r="O39" s="63">
        <v>84.582072528727977</v>
      </c>
    </row>
    <row r="40" spans="2:1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</row>
    <row r="41" spans="2:15">
      <c r="B41" s="63">
        <v>19</v>
      </c>
      <c r="C41" s="63" t="s">
        <v>50</v>
      </c>
      <c r="D41" s="63">
        <v>4013.3333333333335</v>
      </c>
      <c r="E41" s="63">
        <v>32.331615074619044</v>
      </c>
      <c r="F41" s="63">
        <v>3486.3333333333335</v>
      </c>
      <c r="G41" s="63">
        <v>2.3695900000000001</v>
      </c>
      <c r="H41" s="63">
        <v>1471.2812483734879</v>
      </c>
      <c r="I41" s="63">
        <v>1471.2812483734879</v>
      </c>
      <c r="J41" s="63">
        <v>900.05428338870433</v>
      </c>
      <c r="K41" s="63">
        <v>379.83544975658418</v>
      </c>
      <c r="L41" s="63">
        <v>557.65443718445886</v>
      </c>
      <c r="M41" s="63">
        <v>1118.6447213745812</v>
      </c>
      <c r="N41" s="63">
        <v>288.79653113969465</v>
      </c>
      <c r="O41" s="63">
        <v>423.99588331404505</v>
      </c>
    </row>
    <row r="42" spans="2:15"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</row>
    <row r="43" spans="2:15">
      <c r="B43" s="63">
        <v>20</v>
      </c>
      <c r="C43" s="63" t="s">
        <v>52</v>
      </c>
      <c r="D43" s="63">
        <v>2702.6666666666665</v>
      </c>
      <c r="E43" s="63">
        <v>76.559345173096503</v>
      </c>
      <c r="F43" s="63">
        <v>2175.6666666666665</v>
      </c>
      <c r="G43" s="63">
        <v>2.3695900000000001</v>
      </c>
      <c r="H43" s="63">
        <v>918.16165103105027</v>
      </c>
      <c r="I43" s="63">
        <v>918.16165103105027</v>
      </c>
      <c r="J43" s="63">
        <v>13.4826217179192</v>
      </c>
      <c r="K43" s="63">
        <v>5.6898542439490374</v>
      </c>
      <c r="L43" s="63">
        <v>44.123900487730324</v>
      </c>
      <c r="M43" s="63">
        <v>698.09676799042836</v>
      </c>
      <c r="N43" s="63">
        <v>4.3261106076223168</v>
      </c>
      <c r="O43" s="63">
        <v>33.548288895561974</v>
      </c>
    </row>
  </sheetData>
  <mergeCells count="13">
    <mergeCell ref="N3:N4"/>
    <mergeCell ref="O3:O4"/>
    <mergeCell ref="G3:G4"/>
    <mergeCell ref="H3:H4"/>
    <mergeCell ref="I3:I4"/>
    <mergeCell ref="J3:J4"/>
    <mergeCell ref="K3:K4"/>
    <mergeCell ref="L3:L4"/>
    <mergeCell ref="C3:C4"/>
    <mergeCell ref="D3:D4"/>
    <mergeCell ref="F3:F4"/>
    <mergeCell ref="E3:E4"/>
    <mergeCell ref="M3:M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4BA22-8386-9E46-9426-992E84CEB993}">
  <dimension ref="A3:AO56"/>
  <sheetViews>
    <sheetView topLeftCell="N30" zoomScale="150" workbookViewId="0">
      <selection activeCell="D13" sqref="D13"/>
    </sheetView>
  </sheetViews>
  <sheetFormatPr baseColWidth="10" defaultRowHeight="16"/>
  <cols>
    <col min="1" max="1" width="38.5" customWidth="1"/>
  </cols>
  <sheetData>
    <row r="3" spans="1:41">
      <c r="C3" s="112" t="s">
        <v>160</v>
      </c>
    </row>
    <row r="4" spans="1:41">
      <c r="A4" s="112" t="s">
        <v>161</v>
      </c>
      <c r="B4" s="114" t="s">
        <v>162</v>
      </c>
      <c r="C4" t="s">
        <v>14</v>
      </c>
      <c r="E4" t="s">
        <v>16</v>
      </c>
      <c r="G4" t="s">
        <v>18</v>
      </c>
      <c r="I4" t="s">
        <v>20</v>
      </c>
      <c r="K4" t="s">
        <v>22</v>
      </c>
      <c r="M4" t="s">
        <v>24</v>
      </c>
      <c r="O4" t="s">
        <v>26</v>
      </c>
      <c r="Q4" t="s">
        <v>28</v>
      </c>
      <c r="S4" t="s">
        <v>99</v>
      </c>
      <c r="U4" t="s">
        <v>32</v>
      </c>
      <c r="W4" t="s">
        <v>34</v>
      </c>
      <c r="Y4" t="s">
        <v>36</v>
      </c>
      <c r="AA4" t="s">
        <v>38</v>
      </c>
      <c r="AC4" t="s">
        <v>40</v>
      </c>
      <c r="AE4" t="s">
        <v>42</v>
      </c>
      <c r="AG4" t="s">
        <v>44</v>
      </c>
      <c r="AI4" t="s">
        <v>46</v>
      </c>
      <c r="AK4" t="s">
        <v>132</v>
      </c>
      <c r="AM4" t="s">
        <v>50</v>
      </c>
      <c r="AO4" t="s">
        <v>52</v>
      </c>
    </row>
    <row r="5" spans="1:41">
      <c r="A5" t="s">
        <v>163</v>
      </c>
      <c r="B5" s="2">
        <v>45</v>
      </c>
      <c r="C5">
        <v>412.79542768732045</v>
      </c>
      <c r="E5">
        <v>346.53795538185335</v>
      </c>
      <c r="G5">
        <v>171.65974115020083</v>
      </c>
      <c r="I5">
        <v>215.15737644473819</v>
      </c>
      <c r="K5">
        <v>292.9775925224813</v>
      </c>
      <c r="M5">
        <v>243.34180851774155</v>
      </c>
      <c r="O5">
        <v>586.9692300974998</v>
      </c>
      <c r="Q5">
        <v>140.61871743290499</v>
      </c>
      <c r="S5">
        <v>32.037425575580187</v>
      </c>
      <c r="U5">
        <v>1148.0367148989303</v>
      </c>
      <c r="W5">
        <v>970.55607717891223</v>
      </c>
      <c r="Y5">
        <v>0</v>
      </c>
      <c r="AA5">
        <v>-0.30793737426452128</v>
      </c>
      <c r="AC5">
        <v>580.42775728267088</v>
      </c>
      <c r="AE5">
        <v>1177.4208877283918</v>
      </c>
      <c r="AG5">
        <v>67.385848549443537</v>
      </c>
      <c r="AI5">
        <v>-0.29641598243834877</v>
      </c>
      <c r="AK5">
        <v>53.800447895375306</v>
      </c>
      <c r="AM5">
        <v>379.83544975658418</v>
      </c>
      <c r="AO5">
        <v>5.6898542439490374</v>
      </c>
    </row>
    <row r="6" spans="1:41">
      <c r="A6" t="s">
        <v>164</v>
      </c>
      <c r="B6" s="2">
        <v>45</v>
      </c>
      <c r="C6">
        <v>313.85666520284639</v>
      </c>
      <c r="E6">
        <v>263.47977653654152</v>
      </c>
      <c r="G6">
        <v>130.51635336376751</v>
      </c>
      <c r="I6">
        <v>163.58848023842395</v>
      </c>
      <c r="K6">
        <v>222.75675552762144</v>
      </c>
      <c r="M6">
        <v>185.01767074721383</v>
      </c>
      <c r="O6">
        <v>446.2845099016638</v>
      </c>
      <c r="Q6">
        <v>106.91523878026848</v>
      </c>
      <c r="S6">
        <v>24.358698954515663</v>
      </c>
      <c r="U6">
        <v>872.87540195706686</v>
      </c>
      <c r="W6">
        <v>737.9333038699898</v>
      </c>
      <c r="Y6">
        <v>0</v>
      </c>
      <c r="AA6">
        <v>-0.23413097843513769</v>
      </c>
      <c r="AC6">
        <v>441.31089656810622</v>
      </c>
      <c r="AE6">
        <v>895.21677949040657</v>
      </c>
      <c r="AG6">
        <v>51.234815816837227</v>
      </c>
      <c r="AI6">
        <v>-0.2253710325284769</v>
      </c>
      <c r="AK6">
        <v>40.905562490029133</v>
      </c>
      <c r="AM6">
        <v>288.79653113969465</v>
      </c>
      <c r="AO6">
        <v>4.3261106076223168</v>
      </c>
    </row>
    <row r="7" spans="1:41">
      <c r="A7" t="s">
        <v>165</v>
      </c>
      <c r="B7" s="2">
        <v>45</v>
      </c>
      <c r="C7" t="e">
        <v>#N/A</v>
      </c>
      <c r="E7">
        <v>159</v>
      </c>
      <c r="G7">
        <v>159</v>
      </c>
      <c r="I7">
        <v>259</v>
      </c>
      <c r="K7" t="e">
        <v>#N/A</v>
      </c>
      <c r="M7" t="e">
        <v>#N/A</v>
      </c>
      <c r="O7">
        <v>204</v>
      </c>
      <c r="Q7" t="e">
        <v>#N/A</v>
      </c>
      <c r="S7" t="e">
        <v>#N/A</v>
      </c>
      <c r="U7" t="e">
        <v>#N/A</v>
      </c>
      <c r="W7">
        <v>204</v>
      </c>
      <c r="Y7" t="e">
        <v>#N/A</v>
      </c>
      <c r="AA7">
        <v>204</v>
      </c>
      <c r="AC7" t="e">
        <v>#N/A</v>
      </c>
      <c r="AE7" t="e">
        <v>#N/A</v>
      </c>
      <c r="AG7" t="e">
        <v>#N/A</v>
      </c>
      <c r="AI7" t="e">
        <v>#N/A</v>
      </c>
      <c r="AK7" t="e">
        <v>#N/A</v>
      </c>
      <c r="AM7">
        <v>323</v>
      </c>
      <c r="AO7" t="e">
        <v>#N/A</v>
      </c>
    </row>
    <row r="8" spans="1:41">
      <c r="A8" t="s">
        <v>166</v>
      </c>
      <c r="B8" s="2">
        <v>70</v>
      </c>
      <c r="C8">
        <v>52.5</v>
      </c>
      <c r="E8">
        <v>52.5</v>
      </c>
      <c r="G8">
        <v>52.5</v>
      </c>
      <c r="I8" t="e">
        <v>#N/A</v>
      </c>
      <c r="K8">
        <v>52.5</v>
      </c>
      <c r="M8">
        <v>52.5</v>
      </c>
      <c r="O8">
        <v>52.5</v>
      </c>
      <c r="Q8">
        <v>52.5</v>
      </c>
      <c r="S8">
        <v>52.5</v>
      </c>
      <c r="U8">
        <v>65.7</v>
      </c>
      <c r="W8">
        <v>52.5</v>
      </c>
      <c r="Y8" t="e">
        <v>#N/A</v>
      </c>
      <c r="AA8">
        <v>52.5</v>
      </c>
      <c r="AC8">
        <v>52.5</v>
      </c>
      <c r="AE8">
        <v>65.7</v>
      </c>
      <c r="AG8" t="e">
        <v>#N/A</v>
      </c>
      <c r="AI8" t="e">
        <v>#N/A</v>
      </c>
      <c r="AK8" t="e">
        <v>#N/A</v>
      </c>
      <c r="AM8">
        <v>52.5</v>
      </c>
      <c r="AO8" t="e">
        <v>#N/A</v>
      </c>
    </row>
    <row r="9" spans="1:41">
      <c r="A9" t="s">
        <v>167</v>
      </c>
      <c r="B9" s="2">
        <v>45</v>
      </c>
      <c r="C9" t="e">
        <v>#N/A</v>
      </c>
      <c r="E9" t="e">
        <v>#N/A</v>
      </c>
      <c r="G9" t="e">
        <v>#N/A</v>
      </c>
      <c r="I9" t="e">
        <v>#N/A</v>
      </c>
      <c r="K9">
        <v>247</v>
      </c>
      <c r="M9">
        <v>247</v>
      </c>
      <c r="O9">
        <v>247</v>
      </c>
      <c r="Q9">
        <v>247</v>
      </c>
      <c r="S9">
        <v>247</v>
      </c>
      <c r="U9" t="e">
        <v>#N/A</v>
      </c>
      <c r="W9" t="e">
        <v>#N/A</v>
      </c>
      <c r="Y9" t="e">
        <v>#N/A</v>
      </c>
      <c r="AA9" t="e">
        <v>#N/A</v>
      </c>
      <c r="AC9" t="e">
        <v>#N/A</v>
      </c>
      <c r="AE9" t="e">
        <v>#N/A</v>
      </c>
      <c r="AG9" t="e">
        <v>#N/A</v>
      </c>
      <c r="AI9" t="e">
        <v>#N/A</v>
      </c>
      <c r="AK9" t="e">
        <v>#N/A</v>
      </c>
      <c r="AM9">
        <v>321</v>
      </c>
      <c r="AO9" t="e">
        <v>#N/A</v>
      </c>
    </row>
    <row r="10" spans="1:41">
      <c r="A10" t="s">
        <v>168</v>
      </c>
      <c r="B10" s="2">
        <v>40</v>
      </c>
      <c r="C10" t="e">
        <v>#N/A</v>
      </c>
      <c r="E10" t="e">
        <v>#N/A</v>
      </c>
      <c r="G10" t="e">
        <v>#N/A</v>
      </c>
      <c r="I10" t="e">
        <v>#N/A</v>
      </c>
      <c r="K10">
        <v>242.7</v>
      </c>
      <c r="M10">
        <v>242.7</v>
      </c>
      <c r="O10">
        <v>242.7</v>
      </c>
      <c r="Q10">
        <v>242.7</v>
      </c>
      <c r="S10">
        <v>242.7</v>
      </c>
      <c r="U10" t="e">
        <v>#N/A</v>
      </c>
      <c r="W10">
        <v>242.7</v>
      </c>
      <c r="Y10" t="e">
        <v>#N/A</v>
      </c>
      <c r="AA10">
        <v>242.7</v>
      </c>
      <c r="AC10">
        <v>242.7</v>
      </c>
      <c r="AE10" t="e">
        <v>#N/A</v>
      </c>
      <c r="AG10" t="e">
        <v>#N/A</v>
      </c>
      <c r="AI10" t="e">
        <v>#N/A</v>
      </c>
      <c r="AK10" t="e">
        <v>#N/A</v>
      </c>
      <c r="AM10" t="e">
        <v>#N/A</v>
      </c>
      <c r="AO10" t="e">
        <v>#N/A</v>
      </c>
    </row>
    <row r="11" spans="1:41">
      <c r="A11" t="s">
        <v>169</v>
      </c>
      <c r="B11" s="2">
        <v>45</v>
      </c>
      <c r="C11" t="e">
        <v>#N/A</v>
      </c>
      <c r="E11" t="e">
        <v>#N/A</v>
      </c>
      <c r="G11" t="e">
        <v>#N/A</v>
      </c>
      <c r="I11" t="e">
        <v>#N/A</v>
      </c>
      <c r="K11" t="e">
        <v>#N/A</v>
      </c>
      <c r="M11" t="e">
        <v>#N/A</v>
      </c>
      <c r="O11" t="e">
        <v>#N/A</v>
      </c>
      <c r="Q11" t="e">
        <v>#N/A</v>
      </c>
      <c r="S11" t="e">
        <v>#N/A</v>
      </c>
      <c r="U11">
        <v>609</v>
      </c>
      <c r="W11" t="e">
        <v>#N/A</v>
      </c>
      <c r="Y11" t="e">
        <v>#N/A</v>
      </c>
      <c r="AA11" t="e">
        <v>#N/A</v>
      </c>
      <c r="AC11" t="e">
        <v>#N/A</v>
      </c>
      <c r="AE11">
        <v>609</v>
      </c>
      <c r="AG11" t="e">
        <v>#N/A</v>
      </c>
      <c r="AI11" t="e">
        <v>#N/A</v>
      </c>
      <c r="AK11" t="e">
        <v>#N/A</v>
      </c>
      <c r="AM11" t="e">
        <v>#N/A</v>
      </c>
      <c r="AO11" t="e">
        <v>#N/A</v>
      </c>
    </row>
    <row r="12" spans="1:41">
      <c r="A12" t="s">
        <v>170</v>
      </c>
      <c r="B12" s="2"/>
      <c r="C12">
        <v>313.8718365364922</v>
      </c>
      <c r="E12">
        <v>199.17323603289148</v>
      </c>
      <c r="G12">
        <v>199.17323603289148</v>
      </c>
      <c r="I12">
        <v>163.58037271678398</v>
      </c>
      <c r="K12">
        <v>222.778647081168</v>
      </c>
      <c r="M12">
        <v>208.4089274571709</v>
      </c>
      <c r="O12">
        <v>446.25695247664356</v>
      </c>
      <c r="Q12">
        <v>208.4089274571709</v>
      </c>
      <c r="U12">
        <v>872.83140509309135</v>
      </c>
      <c r="W12">
        <v>737.97309926105959</v>
      </c>
      <c r="AC12">
        <v>441.31571723931154</v>
      </c>
      <c r="AE12">
        <v>895.20846007892123</v>
      </c>
      <c r="AG12">
        <v>46.971642194850617</v>
      </c>
      <c r="AI12">
        <v>1.9449380246972188</v>
      </c>
      <c r="AK12">
        <v>46.971642194850617</v>
      </c>
      <c r="AM12">
        <v>288.83406705891684</v>
      </c>
      <c r="AO12">
        <v>1.9449380246972188</v>
      </c>
    </row>
    <row r="13" spans="1:41">
      <c r="B13" s="2"/>
      <c r="C13" s="63" t="s">
        <v>171</v>
      </c>
      <c r="D13" s="63"/>
      <c r="E13" s="63"/>
      <c r="F13" s="63"/>
      <c r="G13" s="63"/>
      <c r="H13" s="63"/>
      <c r="I13" s="63"/>
    </row>
    <row r="14" spans="1:41">
      <c r="A14" t="s">
        <v>163</v>
      </c>
      <c r="B14" s="2">
        <v>45</v>
      </c>
      <c r="C14" s="63">
        <v>451.05037662460086</v>
      </c>
      <c r="D14" s="63"/>
      <c r="E14" s="63">
        <v>393.83673892481067</v>
      </c>
      <c r="F14" s="63"/>
      <c r="G14" s="63">
        <v>206.9219849877681</v>
      </c>
      <c r="H14" s="63"/>
      <c r="I14" s="63">
        <v>250.55555379348897</v>
      </c>
      <c r="K14">
        <v>646.42506743062404</v>
      </c>
      <c r="M14">
        <v>911.43987821085409</v>
      </c>
      <c r="O14">
        <v>1052.5176673173298</v>
      </c>
      <c r="Q14">
        <v>512.50497007562637</v>
      </c>
      <c r="S14">
        <v>70.486944365154187</v>
      </c>
      <c r="U14">
        <v>4531.3482856968394</v>
      </c>
      <c r="W14">
        <v>1879.0995119503839</v>
      </c>
      <c r="Y14">
        <v>0</v>
      </c>
      <c r="AA14">
        <v>-5.5711067942451526</v>
      </c>
      <c r="AC14">
        <v>650.38838307221044</v>
      </c>
      <c r="AE14">
        <v>1364.0864319671414</v>
      </c>
      <c r="AG14">
        <v>212.88058908065938</v>
      </c>
      <c r="AI14">
        <v>-3.0591683011788811</v>
      </c>
      <c r="AK14">
        <v>111.24534437275851</v>
      </c>
      <c r="AM14">
        <v>557.65443718445886</v>
      </c>
      <c r="AO14">
        <v>44.123900487730324</v>
      </c>
    </row>
    <row r="15" spans="1:41">
      <c r="A15" t="s">
        <v>164</v>
      </c>
      <c r="B15" s="2">
        <v>45</v>
      </c>
      <c r="C15" s="63">
        <v>342.94267220691285</v>
      </c>
      <c r="D15" s="63"/>
      <c r="E15" s="63">
        <v>299.4419928675531</v>
      </c>
      <c r="F15" s="63"/>
      <c r="G15" s="63">
        <v>157.32694649565562</v>
      </c>
      <c r="H15" s="63"/>
      <c r="I15" s="63">
        <v>190.50242635255893</v>
      </c>
      <c r="K15">
        <v>491.48997871405595</v>
      </c>
      <c r="M15">
        <v>692.98606893686269</v>
      </c>
      <c r="O15">
        <v>800.25034914271873</v>
      </c>
      <c r="Q15">
        <v>389.6678354917774</v>
      </c>
      <c r="S15">
        <v>53.592641330182509</v>
      </c>
      <c r="U15">
        <v>3445.2752294017946</v>
      </c>
      <c r="W15">
        <v>1428.7171486108957</v>
      </c>
      <c r="Y15">
        <v>0</v>
      </c>
      <c r="AA15">
        <v>-4.2358245335390672</v>
      </c>
      <c r="AC15">
        <v>494.50336730070683</v>
      </c>
      <c r="AE15">
        <v>1037.1423467169545</v>
      </c>
      <c r="AG15">
        <v>161.8573930181289</v>
      </c>
      <c r="AI15">
        <v>-2.3259471808625181</v>
      </c>
      <c r="AK15">
        <v>84.582072528727977</v>
      </c>
      <c r="AM15">
        <v>423.99588331404505</v>
      </c>
      <c r="AO15">
        <v>33.548288895561974</v>
      </c>
    </row>
    <row r="16" spans="1:41">
      <c r="A16" t="s">
        <v>165</v>
      </c>
      <c r="B16" s="2">
        <v>45</v>
      </c>
      <c r="C16" s="63" t="e">
        <v>#N/A</v>
      </c>
      <c r="D16" s="63"/>
      <c r="E16" s="63">
        <v>342.67241379310343</v>
      </c>
      <c r="F16" s="63"/>
      <c r="G16" s="63">
        <v>342.67241379310343</v>
      </c>
      <c r="H16" s="63"/>
      <c r="I16" s="63">
        <v>318.18181818181819</v>
      </c>
      <c r="K16" t="e">
        <v>#N/A</v>
      </c>
      <c r="M16" t="e">
        <v>#N/A</v>
      </c>
      <c r="O16">
        <v>348.12286689419795</v>
      </c>
      <c r="Q16" t="e">
        <v>#N/A</v>
      </c>
      <c r="S16" t="e">
        <v>#N/A</v>
      </c>
      <c r="U16" t="e">
        <v>#N/A</v>
      </c>
      <c r="W16">
        <v>348.12286689419795</v>
      </c>
      <c r="Y16" t="e">
        <v>#N/A</v>
      </c>
      <c r="AA16">
        <v>348.12286689419795</v>
      </c>
      <c r="AC16" t="e">
        <v>#N/A</v>
      </c>
      <c r="AE16" t="e">
        <v>#N/A</v>
      </c>
      <c r="AG16" t="e">
        <v>#N/A</v>
      </c>
      <c r="AI16" t="e">
        <v>#N/A</v>
      </c>
      <c r="AK16" t="e">
        <v>#N/A</v>
      </c>
      <c r="AM16">
        <v>396.80589680589685</v>
      </c>
      <c r="AO16" t="e">
        <v>#N/A</v>
      </c>
    </row>
    <row r="17" spans="1:41">
      <c r="A17" t="s">
        <v>166</v>
      </c>
      <c r="B17" s="2">
        <v>70</v>
      </c>
      <c r="C17" s="63">
        <v>342.24250325945241</v>
      </c>
      <c r="D17" s="63"/>
      <c r="E17" s="63">
        <v>342.24250325945241</v>
      </c>
      <c r="F17" s="63"/>
      <c r="G17" s="63">
        <v>342.24250325945241</v>
      </c>
      <c r="H17" s="63"/>
      <c r="I17" s="63" t="e">
        <v>#N/A</v>
      </c>
      <c r="K17">
        <v>342.24250325945241</v>
      </c>
      <c r="M17">
        <v>342.24250325945241</v>
      </c>
      <c r="O17">
        <v>342.24250325945241</v>
      </c>
      <c r="Q17">
        <v>342.24250325945241</v>
      </c>
      <c r="S17">
        <v>342.24250325945241</v>
      </c>
      <c r="U17">
        <v>193.12169312169314</v>
      </c>
      <c r="W17">
        <v>342.24250325945241</v>
      </c>
      <c r="Y17" t="e">
        <v>#N/A</v>
      </c>
      <c r="AA17">
        <v>342.24250325945241</v>
      </c>
      <c r="AC17">
        <v>342.24250325945241</v>
      </c>
      <c r="AE17">
        <v>193.12169312169314</v>
      </c>
      <c r="AG17" t="e">
        <v>#N/A</v>
      </c>
      <c r="AI17" t="e">
        <v>#N/A</v>
      </c>
      <c r="AK17" t="e">
        <v>#N/A</v>
      </c>
      <c r="AM17">
        <v>342.24250325945241</v>
      </c>
      <c r="AO17" t="e">
        <v>#N/A</v>
      </c>
    </row>
    <row r="18" spans="1:41">
      <c r="A18" t="s">
        <v>168</v>
      </c>
      <c r="B18" s="2">
        <v>40</v>
      </c>
      <c r="C18" s="63" t="e">
        <v>#N/A</v>
      </c>
      <c r="D18" s="63"/>
      <c r="E18" s="63" t="e">
        <v>#N/A</v>
      </c>
      <c r="F18" s="63"/>
      <c r="G18" s="63" t="e">
        <v>#N/A</v>
      </c>
      <c r="H18" s="63"/>
      <c r="I18" s="63" t="e">
        <v>#N/A</v>
      </c>
      <c r="K18">
        <v>441.2727272727272</v>
      </c>
      <c r="M18">
        <v>441.2727272727272</v>
      </c>
      <c r="O18">
        <v>441.2727272727272</v>
      </c>
      <c r="Q18">
        <v>441.2727272727272</v>
      </c>
      <c r="S18">
        <v>441.2727272727272</v>
      </c>
      <c r="U18" t="e">
        <v>#N/A</v>
      </c>
      <c r="W18">
        <v>441.2727272727272</v>
      </c>
      <c r="Y18" t="e">
        <v>#N/A</v>
      </c>
      <c r="AA18">
        <v>441.2727272727272</v>
      </c>
      <c r="AC18">
        <v>441.2727272727272</v>
      </c>
      <c r="AE18" t="e">
        <v>#N/A</v>
      </c>
      <c r="AG18" t="e">
        <v>#N/A</v>
      </c>
      <c r="AI18" t="e">
        <v>#N/A</v>
      </c>
      <c r="AK18" t="e">
        <v>#N/A</v>
      </c>
      <c r="AM18" t="e">
        <v>#N/A</v>
      </c>
      <c r="AO18" t="e">
        <v>#N/A</v>
      </c>
    </row>
    <row r="19" spans="1:41">
      <c r="A19" t="s">
        <v>170</v>
      </c>
      <c r="C19" s="63">
        <v>342.99605803211887</v>
      </c>
      <c r="D19" s="63"/>
      <c r="E19" s="63">
        <v>232.95049482874646</v>
      </c>
      <c r="F19" s="63"/>
      <c r="G19" s="63">
        <v>232.95049482874646</v>
      </c>
      <c r="H19" s="63"/>
      <c r="I19" s="63">
        <v>190.49505032076647</v>
      </c>
      <c r="K19">
        <v>496.1888048626015</v>
      </c>
      <c r="M19">
        <v>783.46319025566129</v>
      </c>
      <c r="O19">
        <v>800.42913698191626</v>
      </c>
      <c r="Q19">
        <v>783.46319025566129</v>
      </c>
      <c r="U19">
        <v>3467.7355823968774</v>
      </c>
      <c r="W19">
        <v>1425.3009858277328</v>
      </c>
      <c r="AC19">
        <v>494.41930267601413</v>
      </c>
      <c r="AE19">
        <v>1039.1930375741322</v>
      </c>
      <c r="AG19">
        <v>111.88750725065537</v>
      </c>
      <c r="AI19">
        <v>20.421849259320798</v>
      </c>
      <c r="AK19">
        <v>111.88750725065537</v>
      </c>
      <c r="AM19">
        <v>425.65020408682483</v>
      </c>
      <c r="AO19">
        <v>20.421849259320798</v>
      </c>
    </row>
    <row r="21" spans="1:41">
      <c r="A21" t="s">
        <v>172</v>
      </c>
    </row>
    <row r="22" spans="1:41">
      <c r="A22" t="s">
        <v>173</v>
      </c>
    </row>
    <row r="23" spans="1:41">
      <c r="A23" t="s">
        <v>174</v>
      </c>
      <c r="C23" s="63"/>
      <c r="D23" s="63"/>
      <c r="E23" s="63" t="s">
        <v>175</v>
      </c>
      <c r="F23" s="63" t="s">
        <v>176</v>
      </c>
      <c r="G23" s="63" t="s">
        <v>177</v>
      </c>
    </row>
    <row r="24" spans="1:41">
      <c r="C24" s="63" t="s">
        <v>178</v>
      </c>
      <c r="D24" s="63"/>
      <c r="E24" s="63">
        <v>204</v>
      </c>
      <c r="F24" s="63">
        <v>0.58599999999999997</v>
      </c>
      <c r="G24" s="63">
        <v>348.12286689419795</v>
      </c>
    </row>
    <row r="25" spans="1:41">
      <c r="C25" s="63" t="s">
        <v>179</v>
      </c>
      <c r="D25" s="63"/>
      <c r="E25" s="63">
        <v>159</v>
      </c>
      <c r="F25" s="63">
        <v>0.46400000000000002</v>
      </c>
      <c r="G25" s="63">
        <v>342.67241379310343</v>
      </c>
    </row>
    <row r="26" spans="1:41">
      <c r="C26" s="63" t="s">
        <v>180</v>
      </c>
      <c r="D26" s="63"/>
      <c r="E26" s="63">
        <v>259</v>
      </c>
      <c r="F26" s="63">
        <v>0.81399999999999995</v>
      </c>
      <c r="G26" s="63">
        <v>318.18181818181819</v>
      </c>
    </row>
    <row r="27" spans="1:41">
      <c r="C27" s="63" t="s">
        <v>181</v>
      </c>
      <c r="D27" s="63"/>
      <c r="E27" s="63">
        <v>323</v>
      </c>
      <c r="F27" s="63">
        <v>0.81399999999999995</v>
      </c>
      <c r="G27" s="63">
        <v>396.80589680589685</v>
      </c>
    </row>
    <row r="29" spans="1:41">
      <c r="A29" t="s">
        <v>182</v>
      </c>
    </row>
    <row r="30" spans="1:41">
      <c r="A30" t="s">
        <v>183</v>
      </c>
    </row>
    <row r="31" spans="1:41">
      <c r="A31" t="s">
        <v>184</v>
      </c>
      <c r="E31" t="s">
        <v>175</v>
      </c>
      <c r="F31" t="s">
        <v>176</v>
      </c>
      <c r="G31" t="s">
        <v>177</v>
      </c>
    </row>
    <row r="32" spans="1:41">
      <c r="A32" t="s">
        <v>185</v>
      </c>
      <c r="C32" t="s">
        <v>186</v>
      </c>
      <c r="E32">
        <v>65.7</v>
      </c>
      <c r="F32">
        <v>0.3402</v>
      </c>
      <c r="G32">
        <v>193.12169312169314</v>
      </c>
    </row>
    <row r="33" spans="1:7">
      <c r="C33" t="s">
        <v>187</v>
      </c>
      <c r="E33">
        <v>206.22</v>
      </c>
      <c r="F33">
        <v>0.62849999999999995</v>
      </c>
      <c r="G33">
        <v>328.11455847255371</v>
      </c>
    </row>
    <row r="34" spans="1:7">
      <c r="C34" t="s">
        <v>188</v>
      </c>
      <c r="E34">
        <v>52.5</v>
      </c>
      <c r="F34">
        <v>0.15340000000000001</v>
      </c>
      <c r="G34">
        <v>342.24250325945241</v>
      </c>
    </row>
    <row r="36" spans="1:7">
      <c r="A36" t="s">
        <v>189</v>
      </c>
    </row>
    <row r="37" spans="1:7">
      <c r="A37" t="s">
        <v>190</v>
      </c>
    </row>
    <row r="38" spans="1:7">
      <c r="A38" t="s">
        <v>191</v>
      </c>
      <c r="E38" t="s">
        <v>175</v>
      </c>
      <c r="F38" t="s">
        <v>176</v>
      </c>
      <c r="G38" t="s">
        <v>177</v>
      </c>
    </row>
    <row r="39" spans="1:7">
      <c r="A39" t="s">
        <v>192</v>
      </c>
      <c r="C39" t="s">
        <v>193</v>
      </c>
      <c r="E39">
        <v>321</v>
      </c>
      <c r="F39" t="s">
        <v>194</v>
      </c>
      <c r="G39" t="s">
        <v>194</v>
      </c>
    </row>
    <row r="40" spans="1:7">
      <c r="C40" t="s">
        <v>195</v>
      </c>
      <c r="E40">
        <v>247</v>
      </c>
      <c r="F40" t="s">
        <v>194</v>
      </c>
      <c r="G40" t="s">
        <v>194</v>
      </c>
    </row>
    <row r="42" spans="1:7">
      <c r="A42" t="s">
        <v>196</v>
      </c>
    </row>
    <row r="43" spans="1:7">
      <c r="A43" t="s">
        <v>197</v>
      </c>
    </row>
    <row r="44" spans="1:7">
      <c r="A44" t="s">
        <v>198</v>
      </c>
      <c r="E44" t="s">
        <v>175</v>
      </c>
      <c r="F44" t="s">
        <v>176</v>
      </c>
      <c r="G44" t="s">
        <v>177</v>
      </c>
    </row>
    <row r="45" spans="1:7">
      <c r="A45" t="s">
        <v>199</v>
      </c>
      <c r="C45" t="s">
        <v>200</v>
      </c>
      <c r="E45">
        <v>242.7</v>
      </c>
      <c r="F45">
        <v>0.55000000000000004</v>
      </c>
      <c r="G45">
        <v>441.2727272727272</v>
      </c>
    </row>
    <row r="47" spans="1:7">
      <c r="A47" t="s">
        <v>201</v>
      </c>
    </row>
    <row r="48" spans="1:7">
      <c r="A48" t="s">
        <v>202</v>
      </c>
    </row>
    <row r="49" spans="1:7">
      <c r="A49" t="s">
        <v>203</v>
      </c>
      <c r="E49" t="s">
        <v>175</v>
      </c>
      <c r="F49" t="s">
        <v>176</v>
      </c>
      <c r="G49" t="s">
        <v>177</v>
      </c>
    </row>
    <row r="50" spans="1:7">
      <c r="A50" t="s">
        <v>204</v>
      </c>
      <c r="C50" t="s">
        <v>205</v>
      </c>
      <c r="E50">
        <v>609</v>
      </c>
      <c r="F50" t="s">
        <v>194</v>
      </c>
      <c r="G50" t="s">
        <v>194</v>
      </c>
    </row>
    <row r="55" spans="1:7">
      <c r="A55" t="s">
        <v>206</v>
      </c>
    </row>
    <row r="56" spans="1:7">
      <c r="A56" t="s">
        <v>207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02724-415D-5D4F-B431-516B0F19D9EC}">
  <dimension ref="A1:AJ36"/>
  <sheetViews>
    <sheetView workbookViewId="0">
      <selection sqref="A1:XFD1048576"/>
    </sheetView>
  </sheetViews>
  <sheetFormatPr baseColWidth="10" defaultRowHeight="16"/>
  <cols>
    <col min="8" max="10" width="5.6640625" customWidth="1"/>
    <col min="11" max="11" width="7.1640625" customWidth="1"/>
    <col min="12" max="28" width="5.6640625" customWidth="1"/>
    <col min="29" max="29" width="5.5" customWidth="1"/>
    <col min="30" max="31" width="5.83203125" customWidth="1"/>
    <col min="32" max="36" width="5.6640625" customWidth="1"/>
  </cols>
  <sheetData>
    <row r="1" spans="1:36" ht="17" thickBot="1">
      <c r="N1" s="364" t="s">
        <v>234</v>
      </c>
      <c r="O1" s="364"/>
      <c r="P1" s="364"/>
      <c r="Q1" s="364"/>
      <c r="R1" s="364"/>
      <c r="AF1" s="365" t="s">
        <v>235</v>
      </c>
      <c r="AG1" s="365"/>
      <c r="AH1" s="365"/>
      <c r="AI1" s="365"/>
      <c r="AJ1" s="365"/>
    </row>
    <row r="2" spans="1:36" ht="17" thickBot="1">
      <c r="L2" t="s">
        <v>236</v>
      </c>
      <c r="N2" s="117" t="s">
        <v>237</v>
      </c>
      <c r="O2" s="118" t="s">
        <v>238</v>
      </c>
      <c r="P2" s="118" t="s">
        <v>239</v>
      </c>
      <c r="Q2" s="119" t="s">
        <v>240</v>
      </c>
      <c r="R2" s="120" t="s">
        <v>241</v>
      </c>
      <c r="S2" s="121" t="s">
        <v>242</v>
      </c>
      <c r="T2" s="122"/>
      <c r="AA2" s="122" t="s">
        <v>237</v>
      </c>
      <c r="AB2" s="122" t="s">
        <v>238</v>
      </c>
      <c r="AC2" s="122" t="s">
        <v>239</v>
      </c>
      <c r="AD2" s="122" t="s">
        <v>240</v>
      </c>
      <c r="AE2" s="122" t="s">
        <v>241</v>
      </c>
      <c r="AF2" s="123" t="s">
        <v>243</v>
      </c>
      <c r="AG2" s="124" t="s">
        <v>244</v>
      </c>
      <c r="AH2" s="124" t="s">
        <v>70</v>
      </c>
      <c r="AI2" s="124" t="s">
        <v>245</v>
      </c>
      <c r="AJ2" s="125" t="s">
        <v>246</v>
      </c>
    </row>
    <row r="3" spans="1:36">
      <c r="K3" s="126" t="s">
        <v>247</v>
      </c>
      <c r="L3" s="127">
        <f>SUM(N3:R3)</f>
        <v>100</v>
      </c>
      <c r="M3" s="127">
        <f>SUM(N3,O3,P3,R3)</f>
        <v>33.575439214706421</v>
      </c>
      <c r="N3" s="70">
        <v>2.3274779319763184</v>
      </c>
      <c r="O3">
        <v>20.411392211914062</v>
      </c>
      <c r="P3">
        <v>1.4072983264923096</v>
      </c>
      <c r="Q3" s="128">
        <f>100-M3</f>
        <v>66.424560785293579</v>
      </c>
      <c r="R3" s="71">
        <v>9.4292707443237305</v>
      </c>
      <c r="S3">
        <v>3</v>
      </c>
      <c r="U3" s="129" t="s">
        <v>247</v>
      </c>
      <c r="V3" s="130" t="s">
        <v>247</v>
      </c>
      <c r="W3" s="130" t="s">
        <v>248</v>
      </c>
      <c r="X3" s="130" t="s">
        <v>249</v>
      </c>
      <c r="Y3" s="130" t="s">
        <v>250</v>
      </c>
      <c r="Z3" s="130">
        <v>4.6900000000000004</v>
      </c>
      <c r="AA3" s="131">
        <v>0.75505870580673218</v>
      </c>
      <c r="AB3" s="132">
        <v>20.01885986328125</v>
      </c>
      <c r="AC3" s="132">
        <v>2.7462413311004639</v>
      </c>
      <c r="AD3" s="132"/>
      <c r="AE3" s="133">
        <v>0.32898411154747009</v>
      </c>
      <c r="AF3" s="53">
        <f t="shared" ref="AF3:AF28" si="0">AB3/$H$10</f>
        <v>1.6682383219401042</v>
      </c>
      <c r="AG3" s="54">
        <f t="shared" ref="AG3:AG28" si="1">AC3/$H$11</f>
        <v>2.7462413311004639</v>
      </c>
      <c r="AH3" s="54"/>
      <c r="AI3" s="54">
        <f t="shared" ref="AI3:AI28" si="2">AA3/$H$13</f>
        <v>5.3932764700480869E-2</v>
      </c>
      <c r="AJ3" s="55">
        <f t="shared" ref="AJ3:AJ28" si="3">AE3/$H$14</f>
        <v>1.028075348585844E-2</v>
      </c>
    </row>
    <row r="4" spans="1:36">
      <c r="K4" s="134" t="s">
        <v>251</v>
      </c>
      <c r="L4" s="127">
        <f t="shared" ref="L4:L15" si="4">SUM(N4:R4)</f>
        <v>100</v>
      </c>
      <c r="M4" s="127">
        <f t="shared" ref="M4:M15" si="5">SUM(N4,O4,P4,R4)</f>
        <v>29.275582388043404</v>
      </c>
      <c r="N4" s="70">
        <v>2.5725247859954834</v>
      </c>
      <c r="O4">
        <v>24.772354125976562</v>
      </c>
      <c r="P4">
        <v>1.7766757011413574</v>
      </c>
      <c r="Q4" s="128">
        <f>100-M4</f>
        <v>70.724417611956596</v>
      </c>
      <c r="R4" s="71">
        <v>0.15402777493000031</v>
      </c>
      <c r="S4">
        <v>2</v>
      </c>
      <c r="U4" s="135" t="s">
        <v>251</v>
      </c>
      <c r="V4" s="136" t="s">
        <v>251</v>
      </c>
      <c r="W4" s="136" t="s">
        <v>248</v>
      </c>
      <c r="X4" s="136" t="s">
        <v>252</v>
      </c>
      <c r="Y4" s="136" t="s">
        <v>250</v>
      </c>
      <c r="Z4" s="136">
        <v>4.91</v>
      </c>
      <c r="AA4" s="137">
        <v>1.7362546920776367</v>
      </c>
      <c r="AB4" s="138">
        <v>32.319084167480469</v>
      </c>
      <c r="AC4" s="138">
        <v>4.6358866691589355</v>
      </c>
      <c r="AD4" s="138"/>
      <c r="AE4" s="139">
        <v>0.87902861833572388</v>
      </c>
      <c r="AF4" s="70">
        <f t="shared" si="0"/>
        <v>2.6932570139567056</v>
      </c>
      <c r="AG4">
        <f t="shared" si="1"/>
        <v>4.6358866691589355</v>
      </c>
      <c r="AI4">
        <f t="shared" si="2"/>
        <v>0.12401819229125977</v>
      </c>
      <c r="AJ4" s="71">
        <f t="shared" si="3"/>
        <v>2.7469644322991371E-2</v>
      </c>
    </row>
    <row r="5" spans="1:36">
      <c r="K5" s="134" t="s">
        <v>253</v>
      </c>
      <c r="L5" s="127">
        <f t="shared" si="4"/>
        <v>100</v>
      </c>
      <c r="M5" s="127">
        <f t="shared" si="5"/>
        <v>35.404883146286011</v>
      </c>
      <c r="N5" s="70">
        <v>2.5305967330932617</v>
      </c>
      <c r="O5">
        <v>22.724903106689453</v>
      </c>
      <c r="P5">
        <v>2.3687760829925537</v>
      </c>
      <c r="Q5" s="128">
        <f t="shared" ref="Q5:Q15" si="6">100-M5</f>
        <v>64.595116853713989</v>
      </c>
      <c r="R5" s="71">
        <v>7.7806072235107422</v>
      </c>
      <c r="S5">
        <v>1.5</v>
      </c>
      <c r="U5" s="135" t="s">
        <v>253</v>
      </c>
      <c r="V5" s="136" t="s">
        <v>253</v>
      </c>
      <c r="W5" s="136" t="s">
        <v>248</v>
      </c>
      <c r="X5" s="136" t="s">
        <v>254</v>
      </c>
      <c r="Y5" s="136" t="s">
        <v>250</v>
      </c>
      <c r="Z5" s="136">
        <v>19.68</v>
      </c>
      <c r="AA5" s="137">
        <v>3.4720978736877441</v>
      </c>
      <c r="AB5" s="138">
        <v>28.669462203979492</v>
      </c>
      <c r="AC5" s="138">
        <v>1.7939558029174805</v>
      </c>
      <c r="AD5" s="138"/>
      <c r="AE5" s="139">
        <v>9.9827432632446289</v>
      </c>
      <c r="AF5" s="70">
        <f t="shared" si="0"/>
        <v>2.3891218503316245</v>
      </c>
      <c r="AG5">
        <f t="shared" si="1"/>
        <v>1.7939558029174805</v>
      </c>
      <c r="AI5">
        <f t="shared" si="2"/>
        <v>0.24800699097769602</v>
      </c>
      <c r="AJ5" s="71">
        <f t="shared" si="3"/>
        <v>0.31196072697639465</v>
      </c>
    </row>
    <row r="6" spans="1:36">
      <c r="K6" s="134" t="s">
        <v>255</v>
      </c>
      <c r="L6" s="127">
        <f t="shared" si="4"/>
        <v>100</v>
      </c>
      <c r="M6" s="127">
        <f t="shared" si="5"/>
        <v>37.137988805770874</v>
      </c>
      <c r="N6" s="70">
        <v>2.564802885055542</v>
      </c>
      <c r="O6">
        <v>22.072834014892578</v>
      </c>
      <c r="P6">
        <v>1.4536905288696289</v>
      </c>
      <c r="Q6" s="128">
        <f t="shared" si="6"/>
        <v>62.862011194229126</v>
      </c>
      <c r="R6" s="71">
        <v>11.046661376953125</v>
      </c>
      <c r="S6">
        <v>1.5</v>
      </c>
      <c r="U6" s="135" t="s">
        <v>255</v>
      </c>
      <c r="V6" s="136" t="s">
        <v>255</v>
      </c>
      <c r="W6" s="136" t="s">
        <v>248</v>
      </c>
      <c r="X6" s="136" t="s">
        <v>256</v>
      </c>
      <c r="Y6" s="136" t="s">
        <v>250</v>
      </c>
      <c r="Z6" s="136">
        <v>10.199999999999999</v>
      </c>
      <c r="AA6" s="137">
        <v>1.7728368043899536</v>
      </c>
      <c r="AB6" s="138">
        <v>42.672149658203125</v>
      </c>
      <c r="AC6" s="138">
        <v>3.5696508884429932</v>
      </c>
      <c r="AD6" s="138"/>
      <c r="AE6" s="139">
        <v>0.76909554004669189</v>
      </c>
      <c r="AF6" s="70">
        <f t="shared" si="0"/>
        <v>3.5560124715169272</v>
      </c>
      <c r="AG6">
        <f t="shared" si="1"/>
        <v>3.5696508884429932</v>
      </c>
      <c r="AI6">
        <f t="shared" si="2"/>
        <v>0.12663120031356812</v>
      </c>
      <c r="AJ6" s="71">
        <f t="shared" si="3"/>
        <v>2.4034235626459122E-2</v>
      </c>
    </row>
    <row r="7" spans="1:36">
      <c r="K7" s="134" t="s">
        <v>257</v>
      </c>
      <c r="L7" s="127">
        <f t="shared" si="4"/>
        <v>100</v>
      </c>
      <c r="M7" s="127">
        <f t="shared" si="5"/>
        <v>26.334748208522797</v>
      </c>
      <c r="N7" s="70">
        <v>1.593604564666748</v>
      </c>
      <c r="O7">
        <v>21.281120300292969</v>
      </c>
      <c r="P7">
        <v>3.0093884468078613</v>
      </c>
      <c r="Q7" s="128">
        <f t="shared" si="6"/>
        <v>73.665251791477203</v>
      </c>
      <c r="R7" s="71">
        <v>0.45063489675521851</v>
      </c>
      <c r="S7">
        <v>2.5</v>
      </c>
      <c r="U7" s="135" t="s">
        <v>257</v>
      </c>
      <c r="V7" s="136" t="s">
        <v>257</v>
      </c>
      <c r="W7" s="136" t="s">
        <v>248</v>
      </c>
      <c r="X7" s="136" t="s">
        <v>258</v>
      </c>
      <c r="Y7" s="136" t="s">
        <v>250</v>
      </c>
      <c r="Z7" s="136">
        <v>10.130000000000001</v>
      </c>
      <c r="AA7" s="137">
        <v>0.78035032749176025</v>
      </c>
      <c r="AB7" s="138">
        <v>23.474952697753906</v>
      </c>
      <c r="AC7" s="138">
        <v>3.2459492683410645</v>
      </c>
      <c r="AD7" s="138"/>
      <c r="AE7" s="139">
        <v>0.35329437255859375</v>
      </c>
      <c r="AF7" s="70">
        <f t="shared" si="0"/>
        <v>1.9562460581461589</v>
      </c>
      <c r="AG7">
        <f t="shared" si="1"/>
        <v>3.2459492683410645</v>
      </c>
      <c r="AI7">
        <f t="shared" si="2"/>
        <v>5.5739309106554301E-2</v>
      </c>
      <c r="AJ7" s="71">
        <f t="shared" si="3"/>
        <v>1.1040449142456055E-2</v>
      </c>
    </row>
    <row r="8" spans="1:36">
      <c r="G8" t="s">
        <v>259</v>
      </c>
      <c r="K8" s="134" t="s">
        <v>260</v>
      </c>
      <c r="L8" s="127">
        <f t="shared" si="4"/>
        <v>100</v>
      </c>
      <c r="M8" s="127">
        <f t="shared" si="5"/>
        <v>31.342629879713058</v>
      </c>
      <c r="N8" s="70">
        <v>2.490886926651001</v>
      </c>
      <c r="O8">
        <v>23.494365692138672</v>
      </c>
      <c r="P8">
        <v>0.44694110751152039</v>
      </c>
      <c r="Q8" s="128">
        <f t="shared" si="6"/>
        <v>68.657370120286942</v>
      </c>
      <c r="R8" s="71">
        <v>4.9104361534118652</v>
      </c>
      <c r="S8">
        <v>2</v>
      </c>
      <c r="U8" s="135" t="s">
        <v>260</v>
      </c>
      <c r="V8" s="136" t="s">
        <v>260</v>
      </c>
      <c r="W8" s="136" t="s">
        <v>248</v>
      </c>
      <c r="X8" s="136" t="s">
        <v>261</v>
      </c>
      <c r="Y8" s="136" t="s">
        <v>250</v>
      </c>
      <c r="Z8" s="136">
        <v>11.53</v>
      </c>
      <c r="AA8" s="137">
        <v>1.9918327331542969</v>
      </c>
      <c r="AB8" s="138">
        <v>33.686107635498047</v>
      </c>
      <c r="AC8" s="138">
        <v>3.6710350513458252</v>
      </c>
      <c r="AD8" s="138"/>
      <c r="AE8" s="139">
        <v>0</v>
      </c>
      <c r="AF8" s="70">
        <f t="shared" si="0"/>
        <v>2.8071756362915039</v>
      </c>
      <c r="AG8">
        <f t="shared" si="1"/>
        <v>3.6710350513458252</v>
      </c>
      <c r="AI8">
        <f t="shared" si="2"/>
        <v>0.14227376665387834</v>
      </c>
      <c r="AJ8" s="71">
        <f t="shared" si="3"/>
        <v>0</v>
      </c>
    </row>
    <row r="9" spans="1:36">
      <c r="H9" t="s">
        <v>262</v>
      </c>
      <c r="I9" s="114" t="s">
        <v>263</v>
      </c>
      <c r="K9" s="134" t="s">
        <v>264</v>
      </c>
      <c r="L9" s="127">
        <f t="shared" si="4"/>
        <v>100</v>
      </c>
      <c r="M9" s="127">
        <f t="shared" si="5"/>
        <v>29.995316624641418</v>
      </c>
      <c r="N9" s="70">
        <v>2.6450498104095459</v>
      </c>
      <c r="O9">
        <v>26.290510177612305</v>
      </c>
      <c r="P9">
        <v>0.52987831830978394</v>
      </c>
      <c r="Q9" s="128">
        <f t="shared" si="6"/>
        <v>70.004683375358582</v>
      </c>
      <c r="R9" s="71">
        <v>0.52987831830978394</v>
      </c>
      <c r="S9">
        <v>1.5</v>
      </c>
      <c r="U9" s="135" t="s">
        <v>264</v>
      </c>
      <c r="V9" s="136" t="s">
        <v>264</v>
      </c>
      <c r="W9" s="136" t="s">
        <v>248</v>
      </c>
      <c r="X9" s="136" t="s">
        <v>265</v>
      </c>
      <c r="Y9" s="136" t="s">
        <v>250</v>
      </c>
      <c r="Z9" s="136">
        <v>4.1100000000000003</v>
      </c>
      <c r="AA9" s="137">
        <v>1.3391636610031128</v>
      </c>
      <c r="AB9" s="138">
        <v>44.305652618408203</v>
      </c>
      <c r="AC9" s="138">
        <v>6.1022896766662598</v>
      </c>
      <c r="AD9" s="138"/>
      <c r="AE9" s="139">
        <v>0.18400189280509949</v>
      </c>
      <c r="AF9" s="70">
        <f t="shared" si="0"/>
        <v>3.6921377182006836</v>
      </c>
      <c r="AG9">
        <f t="shared" si="1"/>
        <v>6.1022896766662598</v>
      </c>
      <c r="AI9">
        <f t="shared" si="2"/>
        <v>9.5654547214508057E-2</v>
      </c>
      <c r="AJ9" s="71">
        <f t="shared" si="3"/>
        <v>5.750059150159359E-3</v>
      </c>
    </row>
    <row r="10" spans="1:36">
      <c r="D10" s="114" t="s">
        <v>263</v>
      </c>
      <c r="G10" s="63" t="s">
        <v>243</v>
      </c>
      <c r="H10" s="63">
        <v>12</v>
      </c>
      <c r="I10">
        <f>H10/$H$15</f>
        <v>0.16</v>
      </c>
      <c r="J10" s="114"/>
      <c r="K10" s="134" t="s">
        <v>266</v>
      </c>
      <c r="L10" s="127">
        <f t="shared" si="4"/>
        <v>100</v>
      </c>
      <c r="M10" s="127">
        <f t="shared" si="5"/>
        <v>38.299111247062683</v>
      </c>
      <c r="N10" s="70">
        <v>3.0296304225921631</v>
      </c>
      <c r="O10">
        <v>31.400735855102539</v>
      </c>
      <c r="P10">
        <v>1.5919989347457886</v>
      </c>
      <c r="Q10" s="128">
        <f t="shared" si="6"/>
        <v>61.700888752937317</v>
      </c>
      <c r="R10" s="71">
        <v>2.2767460346221924</v>
      </c>
      <c r="S10">
        <v>2</v>
      </c>
      <c r="U10" s="135" t="s">
        <v>266</v>
      </c>
      <c r="V10" s="136" t="s">
        <v>266</v>
      </c>
      <c r="W10" s="136" t="s">
        <v>248</v>
      </c>
      <c r="X10" s="136" t="s">
        <v>267</v>
      </c>
      <c r="Y10" s="136" t="s">
        <v>250</v>
      </c>
      <c r="Z10" s="136">
        <v>8.52</v>
      </c>
      <c r="AA10" s="137">
        <v>2.0127787590026855</v>
      </c>
      <c r="AB10" s="138">
        <v>31.906818389892578</v>
      </c>
      <c r="AC10" s="138">
        <v>2.6841411590576172</v>
      </c>
      <c r="AD10" s="138"/>
      <c r="AE10" s="139">
        <v>0.26151296496391296</v>
      </c>
      <c r="AF10" s="70">
        <f t="shared" si="0"/>
        <v>2.6589015324910483</v>
      </c>
      <c r="AG10">
        <f t="shared" si="1"/>
        <v>2.6841411590576172</v>
      </c>
      <c r="AI10">
        <f t="shared" si="2"/>
        <v>0.14376991135733469</v>
      </c>
      <c r="AJ10" s="71">
        <f t="shared" si="3"/>
        <v>8.1722801551222801E-3</v>
      </c>
    </row>
    <row r="11" spans="1:36">
      <c r="C11" s="114" t="s">
        <v>268</v>
      </c>
      <c r="D11" t="s">
        <v>269</v>
      </c>
      <c r="G11" s="63" t="s">
        <v>244</v>
      </c>
      <c r="H11" s="63">
        <v>1</v>
      </c>
      <c r="I11">
        <f>H11/$H$15</f>
        <v>1.3333333333333334E-2</v>
      </c>
      <c r="J11" s="114"/>
      <c r="K11" s="134" t="s">
        <v>270</v>
      </c>
      <c r="L11" s="127">
        <f t="shared" si="4"/>
        <v>100</v>
      </c>
      <c r="M11" s="127">
        <f t="shared" si="5"/>
        <v>38.873963117599487</v>
      </c>
      <c r="N11" s="70">
        <v>2.6974761486053467</v>
      </c>
      <c r="O11">
        <v>29.179460525512695</v>
      </c>
      <c r="P11">
        <v>1.8376708030700684</v>
      </c>
      <c r="Q11" s="128">
        <f t="shared" si="6"/>
        <v>61.126036882400513</v>
      </c>
      <c r="R11" s="71">
        <v>5.159355640411377</v>
      </c>
      <c r="S11">
        <v>2</v>
      </c>
      <c r="U11" s="135" t="s">
        <v>270</v>
      </c>
      <c r="V11" s="136" t="s">
        <v>270</v>
      </c>
      <c r="W11" s="136" t="s">
        <v>248</v>
      </c>
      <c r="X11" s="136" t="s">
        <v>271</v>
      </c>
      <c r="Y11" s="136" t="s">
        <v>250</v>
      </c>
      <c r="Z11" s="136">
        <v>25.66</v>
      </c>
      <c r="AA11" s="137">
        <v>2.2890555858612061</v>
      </c>
      <c r="AB11" s="138">
        <v>33.176342010498047</v>
      </c>
      <c r="AC11" s="138">
        <v>1.3362990617752075</v>
      </c>
      <c r="AD11" s="138"/>
      <c r="AE11" s="139">
        <v>0</v>
      </c>
      <c r="AF11" s="70">
        <f t="shared" si="0"/>
        <v>2.7646951675415039</v>
      </c>
      <c r="AG11">
        <f t="shared" si="1"/>
        <v>1.3362990617752075</v>
      </c>
      <c r="AI11">
        <f t="shared" si="2"/>
        <v>0.16350397041865758</v>
      </c>
      <c r="AJ11" s="71">
        <f t="shared" si="3"/>
        <v>0</v>
      </c>
    </row>
    <row r="12" spans="1:36">
      <c r="A12" s="140" t="s">
        <v>243</v>
      </c>
      <c r="B12" s="26" t="s">
        <v>272</v>
      </c>
      <c r="C12" s="63">
        <f>D12/H10</f>
        <v>4.0264705022176104</v>
      </c>
      <c r="D12" s="141">
        <v>48.317646026611328</v>
      </c>
      <c r="G12" s="63" t="s">
        <v>70</v>
      </c>
      <c r="H12" s="63">
        <v>16</v>
      </c>
      <c r="I12">
        <f>H12/$H$15</f>
        <v>0.21333333333333335</v>
      </c>
      <c r="K12" s="134" t="s">
        <v>269</v>
      </c>
      <c r="L12" s="127">
        <f t="shared" si="4"/>
        <v>100</v>
      </c>
      <c r="M12" s="127">
        <f t="shared" si="5"/>
        <v>42.424961686134338</v>
      </c>
      <c r="N12" s="70">
        <v>1.879677414894104</v>
      </c>
      <c r="O12">
        <v>35.333671569824219</v>
      </c>
      <c r="P12">
        <v>4.896824836730957</v>
      </c>
      <c r="Q12" s="128">
        <f t="shared" si="6"/>
        <v>57.575038313865662</v>
      </c>
      <c r="R12" s="71">
        <v>0.31478786468505859</v>
      </c>
      <c r="S12">
        <v>1</v>
      </c>
      <c r="U12" s="135" t="s">
        <v>269</v>
      </c>
      <c r="V12" s="136" t="s">
        <v>269</v>
      </c>
      <c r="W12" s="136" t="s">
        <v>248</v>
      </c>
      <c r="X12" s="136" t="s">
        <v>273</v>
      </c>
      <c r="Y12" s="136" t="s">
        <v>250</v>
      </c>
      <c r="Z12" s="136">
        <v>7.08</v>
      </c>
      <c r="AA12" s="137">
        <v>1.1432255506515503</v>
      </c>
      <c r="AB12" s="138">
        <v>48.317646026611328</v>
      </c>
      <c r="AC12" s="138">
        <v>4.2391700744628906</v>
      </c>
      <c r="AD12" s="138"/>
      <c r="AE12" s="139">
        <v>0.24482117593288422</v>
      </c>
      <c r="AF12" s="70">
        <f t="shared" si="0"/>
        <v>4.0264705022176104</v>
      </c>
      <c r="AG12">
        <f t="shared" si="1"/>
        <v>4.2391700744628906</v>
      </c>
      <c r="AI12">
        <f t="shared" si="2"/>
        <v>8.165896790368217E-2</v>
      </c>
      <c r="AJ12" s="71">
        <f t="shared" si="3"/>
        <v>7.6506617479026318E-3</v>
      </c>
    </row>
    <row r="13" spans="1:36">
      <c r="A13" s="140" t="s">
        <v>244</v>
      </c>
      <c r="B13" s="26" t="s">
        <v>274</v>
      </c>
      <c r="C13" s="63">
        <f>D13/H11</f>
        <v>4.2391700744628906</v>
      </c>
      <c r="D13" s="141">
        <v>4.2391700744628906</v>
      </c>
      <c r="G13" s="63" t="s">
        <v>245</v>
      </c>
      <c r="H13" s="63">
        <v>14</v>
      </c>
      <c r="I13">
        <f>H13/$H$15</f>
        <v>0.18666666666666668</v>
      </c>
      <c r="K13" s="134" t="s">
        <v>275</v>
      </c>
      <c r="L13" s="127">
        <f t="shared" si="4"/>
        <v>100</v>
      </c>
      <c r="M13" s="127">
        <f t="shared" si="5"/>
        <v>24.086357533931732</v>
      </c>
      <c r="N13" s="70">
        <v>2.3340537548065186</v>
      </c>
      <c r="O13">
        <v>19.005815505981445</v>
      </c>
      <c r="P13">
        <v>1.909171462059021</v>
      </c>
      <c r="Q13" s="128">
        <f t="shared" si="6"/>
        <v>75.913642466068268</v>
      </c>
      <c r="R13" s="71">
        <v>0.83731681108474731</v>
      </c>
      <c r="S13">
        <v>10</v>
      </c>
      <c r="U13" s="135" t="s">
        <v>275</v>
      </c>
      <c r="V13" s="136" t="s">
        <v>275</v>
      </c>
      <c r="W13" s="136" t="s">
        <v>248</v>
      </c>
      <c r="X13" s="136" t="s">
        <v>276</v>
      </c>
      <c r="Y13" s="136" t="s">
        <v>250</v>
      </c>
      <c r="Z13" s="136">
        <v>19.59</v>
      </c>
      <c r="AA13" s="137">
        <v>0.38003858923912048</v>
      </c>
      <c r="AB13" s="138">
        <v>3.9276785850524902</v>
      </c>
      <c r="AC13" s="138">
        <v>0.71632528305053711</v>
      </c>
      <c r="AD13" s="138"/>
      <c r="AE13" s="139">
        <v>0.55675286054611206</v>
      </c>
      <c r="AF13" s="70">
        <f t="shared" si="0"/>
        <v>0.3273065487543742</v>
      </c>
      <c r="AG13">
        <f t="shared" si="1"/>
        <v>0.71632528305053711</v>
      </c>
      <c r="AI13">
        <f t="shared" si="2"/>
        <v>2.7145613517080034E-2</v>
      </c>
      <c r="AJ13" s="71">
        <f t="shared" si="3"/>
        <v>1.7398526892066002E-2</v>
      </c>
    </row>
    <row r="14" spans="1:36">
      <c r="A14" s="140" t="s">
        <v>70</v>
      </c>
      <c r="B14" s="26" t="s">
        <v>277</v>
      </c>
      <c r="C14" s="63">
        <f>D14/H12</f>
        <v>2.8784460732713342</v>
      </c>
      <c r="D14" s="141">
        <v>46.055137172341347</v>
      </c>
      <c r="G14" s="63" t="s">
        <v>246</v>
      </c>
      <c r="H14" s="63">
        <v>32</v>
      </c>
      <c r="I14">
        <f>H14/$H$15</f>
        <v>0.42666666666666669</v>
      </c>
      <c r="K14" s="134" t="s">
        <v>278</v>
      </c>
      <c r="L14" s="127">
        <f t="shared" si="4"/>
        <v>100</v>
      </c>
      <c r="M14" s="127">
        <f t="shared" si="5"/>
        <v>80.168510913848877</v>
      </c>
      <c r="N14" s="70">
        <v>2.3359231948852539</v>
      </c>
      <c r="O14">
        <v>57.203411102294922</v>
      </c>
      <c r="P14">
        <v>3.0713114738464355</v>
      </c>
      <c r="Q14" s="128">
        <f t="shared" si="6"/>
        <v>19.831489086151123</v>
      </c>
      <c r="R14" s="71">
        <v>17.557865142822266</v>
      </c>
      <c r="S14">
        <v>1</v>
      </c>
      <c r="U14" s="135" t="s">
        <v>278</v>
      </c>
      <c r="V14" s="136" t="s">
        <v>278</v>
      </c>
      <c r="W14" s="136" t="s">
        <v>248</v>
      </c>
      <c r="X14" s="136" t="s">
        <v>279</v>
      </c>
      <c r="Y14" s="136" t="s">
        <v>250</v>
      </c>
      <c r="Z14" s="136">
        <v>5.38</v>
      </c>
      <c r="AA14" s="137">
        <v>2.0880753993988037</v>
      </c>
      <c r="AB14" s="138">
        <v>56.400920867919922</v>
      </c>
      <c r="AC14" s="138">
        <v>5.5617046356201172</v>
      </c>
      <c r="AD14" s="138"/>
      <c r="AE14" s="139">
        <v>23.905834197998047</v>
      </c>
      <c r="AF14" s="70">
        <f t="shared" si="0"/>
        <v>4.7000767389933271</v>
      </c>
      <c r="AG14">
        <f t="shared" si="1"/>
        <v>5.5617046356201172</v>
      </c>
      <c r="AI14">
        <f t="shared" si="2"/>
        <v>0.14914824281420028</v>
      </c>
      <c r="AJ14" s="71">
        <f t="shared" si="3"/>
        <v>0.74705731868743896</v>
      </c>
    </row>
    <row r="15" spans="1:36" ht="17" thickBot="1">
      <c r="A15" s="140" t="s">
        <v>245</v>
      </c>
      <c r="B15" s="26" t="s">
        <v>280</v>
      </c>
      <c r="C15" s="63">
        <f>D15/H13</f>
        <v>8.165896790368217E-2</v>
      </c>
      <c r="D15" s="141">
        <v>1.1432255506515503</v>
      </c>
      <c r="H15">
        <f>SUM(H10:H14)</f>
        <v>75</v>
      </c>
      <c r="K15" s="142" t="s">
        <v>281</v>
      </c>
      <c r="L15" s="127">
        <f t="shared" si="4"/>
        <v>100</v>
      </c>
      <c r="M15" s="127">
        <f t="shared" si="5"/>
        <v>30.801462113857269</v>
      </c>
      <c r="N15" s="88">
        <v>2.5988702774047852</v>
      </c>
      <c r="O15" s="89">
        <v>23.064159393310547</v>
      </c>
      <c r="P15" s="89">
        <v>0.99542278051376343</v>
      </c>
      <c r="Q15" s="143">
        <f t="shared" si="6"/>
        <v>69.198537886142731</v>
      </c>
      <c r="R15" s="90">
        <v>4.1430096626281738</v>
      </c>
      <c r="S15">
        <v>1</v>
      </c>
      <c r="U15" s="144" t="s">
        <v>281</v>
      </c>
      <c r="V15" s="145" t="s">
        <v>281</v>
      </c>
      <c r="W15" s="145" t="s">
        <v>248</v>
      </c>
      <c r="X15" s="145" t="s">
        <v>282</v>
      </c>
      <c r="Y15" s="145" t="s">
        <v>250</v>
      </c>
      <c r="Z15" s="145">
        <v>18.239999999999998</v>
      </c>
      <c r="AA15" s="146">
        <v>5.8894844055175781</v>
      </c>
      <c r="AB15" s="147">
        <v>48.26995849609375</v>
      </c>
      <c r="AC15" s="147">
        <v>3.4398260116577148</v>
      </c>
      <c r="AD15" s="147"/>
      <c r="AE15" s="148">
        <v>9.0312948226928711</v>
      </c>
      <c r="AF15" s="70">
        <f t="shared" si="0"/>
        <v>4.0224965413411455</v>
      </c>
      <c r="AG15">
        <f t="shared" si="1"/>
        <v>3.4398260116577148</v>
      </c>
      <c r="AI15">
        <f t="shared" si="2"/>
        <v>0.42067745753696989</v>
      </c>
      <c r="AJ15" s="71">
        <f t="shared" si="3"/>
        <v>0.28222796320915222</v>
      </c>
    </row>
    <row r="16" spans="1:36">
      <c r="A16" s="140" t="s">
        <v>246</v>
      </c>
      <c r="B16" s="26" t="s">
        <v>283</v>
      </c>
      <c r="C16" s="63">
        <f>D16/H14</f>
        <v>7.6506617479026318E-3</v>
      </c>
      <c r="D16" s="141">
        <v>0.24482117593288422</v>
      </c>
      <c r="U16" s="129" t="s">
        <v>284</v>
      </c>
      <c r="V16" s="130" t="s">
        <v>284</v>
      </c>
      <c r="W16" s="130" t="s">
        <v>248</v>
      </c>
      <c r="X16" s="130" t="s">
        <v>285</v>
      </c>
      <c r="Y16" s="130" t="s">
        <v>250</v>
      </c>
      <c r="Z16" s="130">
        <v>19.829999999999998</v>
      </c>
      <c r="AA16" s="129">
        <v>2.3274779319763184</v>
      </c>
      <c r="AB16" s="130">
        <v>20.411392211914062</v>
      </c>
      <c r="AC16" s="130">
        <v>1.4072983264923096</v>
      </c>
      <c r="AD16" s="130"/>
      <c r="AE16" s="149">
        <v>9.4292707443237305</v>
      </c>
      <c r="AF16" s="53">
        <f t="shared" si="0"/>
        <v>1.7009493509928386</v>
      </c>
      <c r="AG16" s="54">
        <f t="shared" si="1"/>
        <v>1.4072983264923096</v>
      </c>
      <c r="AH16" s="54"/>
      <c r="AI16" s="54">
        <f t="shared" si="2"/>
        <v>0.16624842371259416</v>
      </c>
      <c r="AJ16" s="55">
        <f t="shared" si="3"/>
        <v>0.29466471076011658</v>
      </c>
    </row>
    <row r="17" spans="1:36" ht="17" thickBot="1">
      <c r="U17" s="135" t="s">
        <v>286</v>
      </c>
      <c r="V17" s="136" t="s">
        <v>286</v>
      </c>
      <c r="W17" s="136" t="s">
        <v>248</v>
      </c>
      <c r="X17" s="136" t="s">
        <v>287</v>
      </c>
      <c r="Y17" s="136" t="s">
        <v>250</v>
      </c>
      <c r="Z17" s="136">
        <v>13.84</v>
      </c>
      <c r="AA17" s="135">
        <v>2.5725247859954834</v>
      </c>
      <c r="AB17" s="136">
        <v>24.772354125976562</v>
      </c>
      <c r="AC17" s="136">
        <v>1.7766757011413574</v>
      </c>
      <c r="AD17" s="136"/>
      <c r="AE17" s="150">
        <v>0.15402777493000031</v>
      </c>
      <c r="AF17" s="70">
        <f t="shared" si="0"/>
        <v>2.0643628438313804</v>
      </c>
      <c r="AG17">
        <f t="shared" si="1"/>
        <v>1.7766757011413574</v>
      </c>
      <c r="AI17">
        <f t="shared" si="2"/>
        <v>0.18375177042824881</v>
      </c>
      <c r="AJ17" s="71">
        <f t="shared" si="3"/>
        <v>4.8133679665625095E-3</v>
      </c>
    </row>
    <row r="18" spans="1:36" ht="17" thickBot="1">
      <c r="A18" s="151" t="s">
        <v>288</v>
      </c>
      <c r="B18" s="55">
        <f>(4*C12-C13-2*C14+3*C15+2*C16)/4</f>
        <v>1.5925245037679336</v>
      </c>
      <c r="U18" s="135" t="s">
        <v>289</v>
      </c>
      <c r="V18" s="136" t="s">
        <v>289</v>
      </c>
      <c r="W18" s="136" t="s">
        <v>248</v>
      </c>
      <c r="X18" s="136" t="s">
        <v>290</v>
      </c>
      <c r="Y18" s="136" t="s">
        <v>250</v>
      </c>
      <c r="Z18" s="136">
        <v>17.829999999999998</v>
      </c>
      <c r="AA18" s="135">
        <v>2.5305967330932617</v>
      </c>
      <c r="AB18" s="136">
        <v>22.724903106689453</v>
      </c>
      <c r="AC18" s="136">
        <v>2.3687760829925537</v>
      </c>
      <c r="AD18" s="136"/>
      <c r="AE18" s="150">
        <v>7.7806072235107422</v>
      </c>
      <c r="AF18" s="70">
        <f t="shared" si="0"/>
        <v>1.8937419255574544</v>
      </c>
      <c r="AG18">
        <f t="shared" si="1"/>
        <v>2.3687760829925537</v>
      </c>
      <c r="AI18">
        <f t="shared" si="2"/>
        <v>0.18075690950666154</v>
      </c>
      <c r="AJ18" s="71">
        <f t="shared" si="3"/>
        <v>0.24314397573471069</v>
      </c>
    </row>
    <row r="19" spans="1:36">
      <c r="A19" s="152"/>
      <c r="B19" s="71"/>
      <c r="C19" s="153" t="s">
        <v>291</v>
      </c>
      <c r="D19" s="154" t="s">
        <v>292</v>
      </c>
      <c r="U19" s="135" t="s">
        <v>293</v>
      </c>
      <c r="V19" s="136" t="s">
        <v>293</v>
      </c>
      <c r="W19" s="136" t="s">
        <v>248</v>
      </c>
      <c r="X19" s="136" t="s">
        <v>294</v>
      </c>
      <c r="Y19" s="136" t="s">
        <v>250</v>
      </c>
      <c r="Z19" s="136">
        <v>23.46</v>
      </c>
      <c r="AA19" s="135">
        <v>2.564802885055542</v>
      </c>
      <c r="AB19" s="136">
        <v>22.072834014892578</v>
      </c>
      <c r="AC19" s="136">
        <v>1.4536905288696289</v>
      </c>
      <c r="AD19" s="136"/>
      <c r="AE19" s="150">
        <v>11.046661376953125</v>
      </c>
      <c r="AF19" s="70">
        <f t="shared" si="0"/>
        <v>1.8394028345743816</v>
      </c>
      <c r="AG19">
        <f t="shared" si="1"/>
        <v>1.4536905288696289</v>
      </c>
      <c r="AI19">
        <f t="shared" si="2"/>
        <v>0.18320020607539586</v>
      </c>
      <c r="AJ19" s="71">
        <f t="shared" si="3"/>
        <v>0.34520816802978516</v>
      </c>
    </row>
    <row r="20" spans="1:36">
      <c r="A20" s="152" t="s">
        <v>1</v>
      </c>
      <c r="B20" s="71">
        <f>(4*C12+C13-2*C14-3*C15-2*C16)/8</f>
        <v>1.7909852136979765</v>
      </c>
      <c r="C20" s="155">
        <f>B20/$B$24</f>
        <v>0.43515084778947954</v>
      </c>
      <c r="D20" s="155">
        <f>B20/(B20+B21)</f>
        <v>0.44480276527831936</v>
      </c>
      <c r="U20" s="135" t="s">
        <v>295</v>
      </c>
      <c r="V20" s="136" t="s">
        <v>295</v>
      </c>
      <c r="W20" s="136" t="s">
        <v>248</v>
      </c>
      <c r="X20" s="136" t="s">
        <v>296</v>
      </c>
      <c r="Y20" s="136" t="s">
        <v>250</v>
      </c>
      <c r="Z20" s="136">
        <v>12.36</v>
      </c>
      <c r="AA20" s="135">
        <v>1.593604564666748</v>
      </c>
      <c r="AB20" s="136">
        <v>21.281120300292969</v>
      </c>
      <c r="AC20" s="136">
        <v>3.0093884468078613</v>
      </c>
      <c r="AD20" s="136"/>
      <c r="AE20" s="150">
        <v>0.45063489675521851</v>
      </c>
      <c r="AF20" s="70">
        <f t="shared" si="0"/>
        <v>1.7734266916910808</v>
      </c>
      <c r="AG20">
        <f t="shared" si="1"/>
        <v>3.0093884468078613</v>
      </c>
      <c r="AI20">
        <f t="shared" si="2"/>
        <v>0.11382889747619629</v>
      </c>
      <c r="AJ20" s="71">
        <f t="shared" si="3"/>
        <v>1.4082340523600578E-2</v>
      </c>
    </row>
    <row r="21" spans="1:36" ht="17" thickBot="1">
      <c r="A21" s="152" t="s">
        <v>2</v>
      </c>
      <c r="B21" s="71">
        <f>(4*C12-C13+2*C14+3*C15+2*C16)/8</f>
        <v>2.2354852885196337</v>
      </c>
      <c r="C21" s="155">
        <f t="shared" ref="C21:C23" si="7">B21/$B$24</f>
        <v>0.54314983232701997</v>
      </c>
      <c r="D21" s="156">
        <f>B21/(B21+B20)</f>
        <v>0.55519723472168059</v>
      </c>
      <c r="U21" s="135" t="s">
        <v>297</v>
      </c>
      <c r="V21" s="136" t="s">
        <v>297</v>
      </c>
      <c r="W21" s="136" t="s">
        <v>248</v>
      </c>
      <c r="X21" s="136" t="s">
        <v>298</v>
      </c>
      <c r="Y21" s="136" t="s">
        <v>250</v>
      </c>
      <c r="Z21" s="136">
        <v>33.75</v>
      </c>
      <c r="AA21" s="135">
        <v>2.490886926651001</v>
      </c>
      <c r="AB21" s="136">
        <v>23.494365692138672</v>
      </c>
      <c r="AC21" s="136">
        <v>0.44694110751152039</v>
      </c>
      <c r="AD21" s="136"/>
      <c r="AE21" s="150">
        <v>4.9104361534118652</v>
      </c>
      <c r="AF21" s="70">
        <f t="shared" si="0"/>
        <v>1.9578638076782227</v>
      </c>
      <c r="AG21">
        <f t="shared" si="1"/>
        <v>0.44694110751152039</v>
      </c>
      <c r="AI21">
        <f t="shared" si="2"/>
        <v>0.17792049476078578</v>
      </c>
      <c r="AJ21" s="71">
        <f t="shared" si="3"/>
        <v>0.15345112979412079</v>
      </c>
    </row>
    <row r="22" spans="1:36" ht="17" thickBot="1">
      <c r="A22" s="152" t="s">
        <v>299</v>
      </c>
      <c r="B22" s="71">
        <f>C15</f>
        <v>8.165896790368217E-2</v>
      </c>
      <c r="C22" s="155">
        <f t="shared" si="7"/>
        <v>1.9840459229438105E-2</v>
      </c>
      <c r="E22" t="s">
        <v>300</v>
      </c>
      <c r="U22" s="135" t="s">
        <v>301</v>
      </c>
      <c r="V22" s="136" t="s">
        <v>301</v>
      </c>
      <c r="W22" s="136" t="s">
        <v>248</v>
      </c>
      <c r="X22" s="136" t="s">
        <v>302</v>
      </c>
      <c r="Y22" s="136" t="s">
        <v>250</v>
      </c>
      <c r="Z22" s="136">
        <v>36.79</v>
      </c>
      <c r="AA22" s="135">
        <v>2.6450498104095459</v>
      </c>
      <c r="AB22" s="136">
        <v>26.290510177612305</v>
      </c>
      <c r="AC22" s="136">
        <v>0.52987831830978394</v>
      </c>
      <c r="AD22" s="136"/>
      <c r="AE22" s="150">
        <v>0.52987831830978394</v>
      </c>
      <c r="AF22" s="70">
        <f t="shared" si="0"/>
        <v>2.1908758481343589</v>
      </c>
      <c r="AG22">
        <f t="shared" si="1"/>
        <v>0.52987831830978394</v>
      </c>
      <c r="AI22">
        <f t="shared" si="2"/>
        <v>0.18893212931496756</v>
      </c>
      <c r="AJ22" s="71">
        <f t="shared" si="3"/>
        <v>1.6558697447180748E-2</v>
      </c>
    </row>
    <row r="23" spans="1:36" ht="17" thickBot="1">
      <c r="A23" s="157" t="s">
        <v>303</v>
      </c>
      <c r="B23" s="90">
        <f>C16</f>
        <v>7.6506617479026318E-3</v>
      </c>
      <c r="C23" s="156">
        <f t="shared" si="7"/>
        <v>1.8588606540622125E-3</v>
      </c>
      <c r="E23" s="63">
        <f>C12*H10</f>
        <v>48.317646026611328</v>
      </c>
      <c r="G23" t="s">
        <v>304</v>
      </c>
      <c r="K23" s="158">
        <f>K24*1000</f>
        <v>901.92939249674464</v>
      </c>
      <c r="L23" s="22" t="s">
        <v>305</v>
      </c>
      <c r="U23" s="135" t="s">
        <v>306</v>
      </c>
      <c r="V23" s="136" t="s">
        <v>306</v>
      </c>
      <c r="W23" s="136" t="s">
        <v>248</v>
      </c>
      <c r="X23" s="136" t="s">
        <v>307</v>
      </c>
      <c r="Y23" s="136" t="s">
        <v>250</v>
      </c>
      <c r="Z23" s="136">
        <v>24.41</v>
      </c>
      <c r="AA23" s="135">
        <v>3.0296304225921631</v>
      </c>
      <c r="AB23" s="136">
        <v>31.400735855102539</v>
      </c>
      <c r="AC23" s="136">
        <v>1.5919989347457886</v>
      </c>
      <c r="AD23" s="136"/>
      <c r="AE23" s="150">
        <v>2.2767460346221924</v>
      </c>
      <c r="AF23" s="70">
        <f t="shared" si="0"/>
        <v>2.6167279879252114</v>
      </c>
      <c r="AG23">
        <f t="shared" si="1"/>
        <v>1.5919989347457886</v>
      </c>
      <c r="AI23">
        <f t="shared" si="2"/>
        <v>0.21640217304229736</v>
      </c>
      <c r="AJ23" s="71">
        <f t="shared" si="3"/>
        <v>7.1148313581943512E-2</v>
      </c>
    </row>
    <row r="24" spans="1:36" ht="17" thickBot="1">
      <c r="B24">
        <f>SUM(B20:B23)</f>
        <v>4.1157801318691956</v>
      </c>
      <c r="E24" s="63">
        <f t="shared" ref="E24:E26" si="8">C13*H11</f>
        <v>4.2391700744628906</v>
      </c>
      <c r="G24" s="101" t="s">
        <v>1</v>
      </c>
      <c r="H24" s="159">
        <f>B20</f>
        <v>1.7909852136979765</v>
      </c>
      <c r="K24" s="160">
        <f>(K28*1000)/E28</f>
        <v>0.90192939249674464</v>
      </c>
      <c r="L24" s="22" t="s">
        <v>308</v>
      </c>
      <c r="U24" s="135" t="s">
        <v>309</v>
      </c>
      <c r="V24" s="136" t="s">
        <v>309</v>
      </c>
      <c r="W24" s="136" t="s">
        <v>248</v>
      </c>
      <c r="X24" s="136" t="s">
        <v>310</v>
      </c>
      <c r="Y24" s="136" t="s">
        <v>250</v>
      </c>
      <c r="Z24" s="136">
        <v>17.98</v>
      </c>
      <c r="AA24" s="135">
        <v>2.6974761486053467</v>
      </c>
      <c r="AB24" s="136">
        <v>29.179460525512695</v>
      </c>
      <c r="AC24" s="136">
        <v>1.8376708030700684</v>
      </c>
      <c r="AD24" s="136"/>
      <c r="AE24" s="150">
        <v>5.159355640411377</v>
      </c>
      <c r="AF24" s="70">
        <f t="shared" si="0"/>
        <v>2.4316217104593911</v>
      </c>
      <c r="AG24">
        <f t="shared" si="1"/>
        <v>1.8376708030700684</v>
      </c>
      <c r="AI24">
        <f t="shared" si="2"/>
        <v>0.19267686775752477</v>
      </c>
      <c r="AJ24" s="71">
        <f t="shared" si="3"/>
        <v>0.16122986376285553</v>
      </c>
    </row>
    <row r="25" spans="1:36" ht="17" thickBot="1">
      <c r="E25" s="63">
        <f t="shared" si="8"/>
        <v>46.055137172341347</v>
      </c>
      <c r="G25" s="92" t="s">
        <v>2</v>
      </c>
      <c r="H25" s="161">
        <f>B21</f>
        <v>2.2354852885196337</v>
      </c>
      <c r="K25" s="162">
        <f>K23*D20</f>
        <v>401.18068786834669</v>
      </c>
      <c r="L25" s="22" t="s">
        <v>311</v>
      </c>
      <c r="U25" s="135" t="s">
        <v>312</v>
      </c>
      <c r="V25" s="136" t="s">
        <v>312</v>
      </c>
      <c r="W25" s="136" t="s">
        <v>248</v>
      </c>
      <c r="X25" s="136" t="s">
        <v>313</v>
      </c>
      <c r="Y25" s="136" t="s">
        <v>250</v>
      </c>
      <c r="Z25" s="136">
        <v>5.85</v>
      </c>
      <c r="AA25" s="135">
        <v>1.879677414894104</v>
      </c>
      <c r="AB25" s="136">
        <v>35.333671569824219</v>
      </c>
      <c r="AC25" s="136">
        <v>4.896824836730957</v>
      </c>
      <c r="AD25" s="136"/>
      <c r="AE25" s="150">
        <v>0.31478786468505859</v>
      </c>
      <c r="AF25" s="70">
        <f t="shared" si="0"/>
        <v>2.944472630818685</v>
      </c>
      <c r="AG25">
        <f t="shared" si="1"/>
        <v>4.896824836730957</v>
      </c>
      <c r="AI25">
        <f t="shared" si="2"/>
        <v>0.13426267249243601</v>
      </c>
      <c r="AJ25" s="71">
        <f t="shared" si="3"/>
        <v>9.8371207714080811E-3</v>
      </c>
    </row>
    <row r="26" spans="1:36" ht="17" thickBot="1">
      <c r="A26" s="163" t="s">
        <v>314</v>
      </c>
      <c r="B26" s="162">
        <f>(((4*C12+C13-2*C14-3*C15-2*C16)/8)/(12*C12+C13+16*C14+14*C15+16*C16))*22.4*100</f>
        <v>40.167237738720516</v>
      </c>
      <c r="E26" s="63">
        <f t="shared" si="8"/>
        <v>1.1432255506515503</v>
      </c>
      <c r="G26" s="164" t="s">
        <v>315</v>
      </c>
      <c r="H26" s="57">
        <f>SUM(H24:H25)</f>
        <v>4.0264705022176104</v>
      </c>
      <c r="U26" s="135" t="s">
        <v>316</v>
      </c>
      <c r="V26" s="136" t="s">
        <v>316</v>
      </c>
      <c r="W26" s="136" t="s">
        <v>248</v>
      </c>
      <c r="X26" s="136" t="s">
        <v>317</v>
      </c>
      <c r="Y26" s="136" t="s">
        <v>250</v>
      </c>
      <c r="Z26" s="136">
        <v>13.53</v>
      </c>
      <c r="AA26" s="135">
        <v>2.3340537548065186</v>
      </c>
      <c r="AB26" s="136">
        <v>19.005815505981445</v>
      </c>
      <c r="AC26" s="136">
        <v>1.909171462059021</v>
      </c>
      <c r="AD26" s="136"/>
      <c r="AE26" s="150">
        <v>0.83731681108474731</v>
      </c>
      <c r="AF26" s="70">
        <f t="shared" si="0"/>
        <v>1.5838179588317871</v>
      </c>
      <c r="AG26">
        <f t="shared" si="1"/>
        <v>1.909171462059021</v>
      </c>
      <c r="AI26">
        <f t="shared" si="2"/>
        <v>0.16671812534332275</v>
      </c>
      <c r="AJ26" s="71">
        <f t="shared" si="3"/>
        <v>2.6166150346398354E-2</v>
      </c>
    </row>
    <row r="27" spans="1:36" ht="17" thickBot="1">
      <c r="E27" s="82">
        <f>C16*H14</f>
        <v>0.24482117593288422</v>
      </c>
      <c r="U27" s="135" t="s">
        <v>318</v>
      </c>
      <c r="V27" s="136" t="s">
        <v>318</v>
      </c>
      <c r="W27" s="136" t="s">
        <v>248</v>
      </c>
      <c r="X27" s="136" t="s">
        <v>319</v>
      </c>
      <c r="Y27" s="136" t="s">
        <v>250</v>
      </c>
      <c r="Z27" s="136">
        <v>7.85</v>
      </c>
      <c r="AA27" s="135">
        <v>2.3359231948852539</v>
      </c>
      <c r="AB27" s="136">
        <v>57.203411102294922</v>
      </c>
      <c r="AC27" s="136">
        <v>3.0713114738464355</v>
      </c>
      <c r="AD27" s="136"/>
      <c r="AE27" s="150">
        <v>17.557865142822266</v>
      </c>
      <c r="AF27" s="70">
        <f t="shared" si="0"/>
        <v>4.7669509251912432</v>
      </c>
      <c r="AG27">
        <f t="shared" si="1"/>
        <v>3.0713114738464355</v>
      </c>
      <c r="AI27">
        <f t="shared" si="2"/>
        <v>0.16685165677751815</v>
      </c>
      <c r="AJ27" s="71">
        <f t="shared" si="3"/>
        <v>0.5486832857131958</v>
      </c>
    </row>
    <row r="28" spans="1:36" ht="17" thickBot="1">
      <c r="E28" s="165">
        <f>SUM(E23:E27)</f>
        <v>100</v>
      </c>
      <c r="F28" t="s">
        <v>320</v>
      </c>
      <c r="H28" s="166">
        <f>H26*22.4</f>
        <v>90.192939249674467</v>
      </c>
      <c r="I28" t="s">
        <v>321</v>
      </c>
      <c r="J28" s="114" t="s">
        <v>322</v>
      </c>
      <c r="K28" s="166">
        <f>H28/1000</f>
        <v>9.0192939249674461E-2</v>
      </c>
      <c r="L28" t="s">
        <v>323</v>
      </c>
      <c r="U28" s="144" t="s">
        <v>324</v>
      </c>
      <c r="V28" s="145" t="s">
        <v>324</v>
      </c>
      <c r="W28" s="145" t="s">
        <v>248</v>
      </c>
      <c r="X28" s="145" t="s">
        <v>325</v>
      </c>
      <c r="Y28" s="145" t="s">
        <v>250</v>
      </c>
      <c r="Z28" s="145">
        <v>29.45</v>
      </c>
      <c r="AA28" s="144">
        <v>2.5988702774047852</v>
      </c>
      <c r="AB28" s="145">
        <v>23.064159393310547</v>
      </c>
      <c r="AC28" s="145">
        <v>0.99542278051376343</v>
      </c>
      <c r="AD28" s="145"/>
      <c r="AE28" s="167">
        <v>4.1430096626281738</v>
      </c>
      <c r="AF28" s="88">
        <f t="shared" si="0"/>
        <v>1.9220132827758789</v>
      </c>
      <c r="AG28" s="89">
        <f t="shared" si="1"/>
        <v>0.99542278051376343</v>
      </c>
      <c r="AH28" s="89"/>
      <c r="AI28" s="89">
        <f t="shared" si="2"/>
        <v>0.18563359124319895</v>
      </c>
      <c r="AJ28" s="90">
        <f t="shared" si="3"/>
        <v>0.12946905195713043</v>
      </c>
    </row>
    <row r="31" spans="1:36">
      <c r="H31" s="168" t="s">
        <v>247</v>
      </c>
      <c r="I31" s="168" t="s">
        <v>251</v>
      </c>
      <c r="J31" s="168" t="s">
        <v>253</v>
      </c>
      <c r="K31" s="168" t="s">
        <v>255</v>
      </c>
      <c r="L31" s="168" t="s">
        <v>257</v>
      </c>
      <c r="M31" s="168" t="s">
        <v>260</v>
      </c>
      <c r="N31" s="168" t="s">
        <v>264</v>
      </c>
      <c r="O31" s="168" t="s">
        <v>266</v>
      </c>
      <c r="P31" s="168" t="s">
        <v>270</v>
      </c>
      <c r="Q31" s="168" t="s">
        <v>269</v>
      </c>
      <c r="R31" s="168" t="s">
        <v>275</v>
      </c>
      <c r="S31" s="168" t="s">
        <v>278</v>
      </c>
      <c r="T31" s="168" t="s">
        <v>281</v>
      </c>
    </row>
    <row r="32" spans="1:36">
      <c r="G32" s="26" t="s">
        <v>243</v>
      </c>
      <c r="H32" s="63">
        <v>60.05657958984375</v>
      </c>
      <c r="I32" s="63">
        <v>64.638168334960938</v>
      </c>
      <c r="J32" s="63">
        <v>43.004193305969238</v>
      </c>
      <c r="K32" s="63">
        <v>64.008224487304688</v>
      </c>
      <c r="L32" s="63">
        <v>58.687381744384766</v>
      </c>
      <c r="M32" s="63">
        <v>67.372215270996094</v>
      </c>
      <c r="N32" s="63">
        <v>66.458478927612305</v>
      </c>
      <c r="O32" s="63">
        <v>63.813636779785156</v>
      </c>
      <c r="P32" s="63">
        <v>66.352684020996094</v>
      </c>
      <c r="Q32" s="63">
        <v>48.317646026611328</v>
      </c>
      <c r="R32" s="63">
        <v>39.276785850524902</v>
      </c>
      <c r="S32" s="63">
        <v>56.400920867919922</v>
      </c>
      <c r="T32" s="63">
        <v>48.26995849609375</v>
      </c>
    </row>
    <row r="33" spans="6:20">
      <c r="G33" s="26" t="s">
        <v>244</v>
      </c>
      <c r="H33" s="63">
        <v>8.2387239933013916</v>
      </c>
      <c r="I33" s="63">
        <v>9.2717733383178711</v>
      </c>
      <c r="J33" s="63">
        <v>2.6909337043762207</v>
      </c>
      <c r="K33" s="63">
        <v>5.3544763326644897</v>
      </c>
      <c r="L33" s="63">
        <v>8.1148731708526611</v>
      </c>
      <c r="M33" s="63">
        <v>7.3420701026916504</v>
      </c>
      <c r="N33" s="63">
        <v>9.1534345149993896</v>
      </c>
      <c r="O33" s="63">
        <v>5.3682823181152344</v>
      </c>
      <c r="P33" s="63">
        <v>2.672598123550415</v>
      </c>
      <c r="Q33" s="63">
        <v>4.2391700744628906</v>
      </c>
      <c r="R33" s="63">
        <v>7.1632528305053711</v>
      </c>
      <c r="S33" s="63">
        <v>5.5617046356201172</v>
      </c>
      <c r="T33" s="63">
        <v>3.4398260116577148</v>
      </c>
    </row>
    <row r="34" spans="6:20">
      <c r="G34" s="26" t="s">
        <v>70</v>
      </c>
      <c r="H34" s="63">
        <v>28.452567964792252</v>
      </c>
      <c r="I34" s="63">
        <v>20.85949170589447</v>
      </c>
      <c r="J34" s="63">
        <v>34.122611284255981</v>
      </c>
      <c r="K34" s="63">
        <v>26.824400663375854</v>
      </c>
      <c r="L34" s="63">
        <v>30.363633334636688</v>
      </c>
      <c r="M34" s="63">
        <v>21.302049160003662</v>
      </c>
      <c r="N34" s="63">
        <v>22.103338226675987</v>
      </c>
      <c r="O34" s="63">
        <v>26.269497454166412</v>
      </c>
      <c r="P34" s="63">
        <v>26.396606683731079</v>
      </c>
      <c r="Q34" s="63">
        <v>46.055137172341347</v>
      </c>
      <c r="R34" s="63">
        <v>44.192046821117401</v>
      </c>
      <c r="S34" s="63">
        <v>12.04346489906311</v>
      </c>
      <c r="T34" s="63">
        <v>33.369436264038086</v>
      </c>
    </row>
    <row r="35" spans="6:20">
      <c r="F35" t="s">
        <v>326</v>
      </c>
      <c r="G35" s="26" t="s">
        <v>245</v>
      </c>
      <c r="H35" s="63">
        <v>2.2651761174201965</v>
      </c>
      <c r="I35" s="63">
        <v>3.4725093841552734</v>
      </c>
      <c r="J35" s="63">
        <v>5.2081468105316162</v>
      </c>
      <c r="K35" s="63">
        <v>2.6592552065849304</v>
      </c>
      <c r="L35" s="63">
        <v>1.9508758187294006</v>
      </c>
      <c r="M35" s="63">
        <v>3.9836654663085938</v>
      </c>
      <c r="N35" s="63">
        <v>2.0087454915046692</v>
      </c>
      <c r="O35" s="63">
        <v>4.0255575180053711</v>
      </c>
      <c r="P35" s="63">
        <v>4.5781111717224121</v>
      </c>
      <c r="Q35" s="63">
        <v>1.1432255506515503</v>
      </c>
      <c r="R35" s="63">
        <v>3.8003858923912048</v>
      </c>
      <c r="S35" s="63">
        <v>2.0880753993988037</v>
      </c>
      <c r="T35" s="63">
        <v>5.8894844055175781</v>
      </c>
    </row>
    <row r="36" spans="6:20">
      <c r="G36" s="26" t="s">
        <v>246</v>
      </c>
      <c r="H36" s="63">
        <v>0.98695233464241028</v>
      </c>
      <c r="I36" s="63">
        <v>1.7580572366714478</v>
      </c>
      <c r="J36" s="63">
        <v>14.974114894866943</v>
      </c>
      <c r="K36" s="63">
        <v>1.1536433100700378</v>
      </c>
      <c r="L36" s="63">
        <v>0.88323593139648438</v>
      </c>
      <c r="M36" s="63">
        <v>0</v>
      </c>
      <c r="N36" s="63">
        <v>0.27600283920764923</v>
      </c>
      <c r="O36" s="63">
        <v>0.52302592992782593</v>
      </c>
      <c r="P36" s="63">
        <v>0</v>
      </c>
      <c r="Q36" s="63">
        <v>0.24482117593288422</v>
      </c>
      <c r="R36" s="63">
        <v>5.5675286054611206</v>
      </c>
      <c r="S36" s="63">
        <v>23.905834197998047</v>
      </c>
      <c r="T36" s="63">
        <v>9.0312948226928711</v>
      </c>
    </row>
  </sheetData>
  <mergeCells count="2">
    <mergeCell ref="N1:R1"/>
    <mergeCell ref="AF1:AJ1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88C70-487D-9146-AF12-249B4711E586}">
  <dimension ref="A2:BW177"/>
  <sheetViews>
    <sheetView topLeftCell="J15" workbookViewId="0">
      <selection activeCell="AW159" sqref="AW159"/>
    </sheetView>
  </sheetViews>
  <sheetFormatPr baseColWidth="10" defaultRowHeight="16"/>
  <cols>
    <col min="2" max="2" width="31.1640625" customWidth="1"/>
    <col min="3" max="3" width="31.83203125" customWidth="1"/>
    <col min="4" max="4" width="8.6640625" style="114" customWidth="1"/>
    <col min="5" max="5" width="11.1640625" style="114" customWidth="1"/>
    <col min="6" max="16" width="8.6640625" style="114" customWidth="1"/>
    <col min="17" max="24" width="7.6640625" style="114" customWidth="1"/>
    <col min="25" max="25" width="0" style="127" hidden="1" customWidth="1"/>
    <col min="26" max="27" width="0" hidden="1" customWidth="1"/>
    <col min="28" max="28" width="14.1640625" hidden="1" customWidth="1"/>
    <col min="29" max="29" width="16.5" hidden="1" customWidth="1"/>
    <col min="30" max="30" width="6.5" hidden="1" customWidth="1"/>
    <col min="31" max="31" width="7.1640625" hidden="1" customWidth="1"/>
    <col min="32" max="32" width="7.5" hidden="1" customWidth="1"/>
    <col min="33" max="33" width="9.6640625" hidden="1" customWidth="1"/>
    <col min="34" max="34" width="7.5" hidden="1" customWidth="1"/>
    <col min="35" max="35" width="7.1640625" hidden="1" customWidth="1"/>
    <col min="36" max="46" width="0" hidden="1" customWidth="1"/>
    <col min="47" max="47" width="7.6640625" customWidth="1"/>
    <col min="50" max="50" width="20" customWidth="1"/>
  </cols>
  <sheetData>
    <row r="2" spans="1:75">
      <c r="A2" t="s">
        <v>219</v>
      </c>
    </row>
    <row r="3" spans="1:75">
      <c r="A3" s="169" t="s">
        <v>722</v>
      </c>
      <c r="B3" s="170" t="s">
        <v>327</v>
      </c>
      <c r="C3" s="170" t="s">
        <v>328</v>
      </c>
      <c r="D3" s="171" t="s">
        <v>329</v>
      </c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</row>
    <row r="4" spans="1:75">
      <c r="A4" s="169"/>
      <c r="B4" s="173"/>
      <c r="C4" s="173"/>
      <c r="D4" s="174" t="s">
        <v>15</v>
      </c>
      <c r="E4" s="174" t="s">
        <v>17</v>
      </c>
      <c r="F4" s="174" t="s">
        <v>19</v>
      </c>
      <c r="G4" s="174" t="s">
        <v>21</v>
      </c>
      <c r="H4" s="174" t="s">
        <v>23</v>
      </c>
      <c r="I4" s="174" t="s">
        <v>25</v>
      </c>
      <c r="J4" s="174" t="s">
        <v>27</v>
      </c>
      <c r="K4" s="174" t="s">
        <v>29</v>
      </c>
      <c r="L4" s="174" t="s">
        <v>31</v>
      </c>
      <c r="M4" s="174" t="s">
        <v>33</v>
      </c>
      <c r="N4" s="174" t="s">
        <v>35</v>
      </c>
      <c r="O4" s="174" t="s">
        <v>39</v>
      </c>
      <c r="P4" s="174" t="s">
        <v>41</v>
      </c>
      <c r="Q4" s="174" t="s">
        <v>43</v>
      </c>
      <c r="R4" s="174" t="s">
        <v>45</v>
      </c>
      <c r="S4" s="174" t="s">
        <v>47</v>
      </c>
      <c r="T4" s="174" t="s">
        <v>49</v>
      </c>
      <c r="U4" s="174" t="s">
        <v>51</v>
      </c>
      <c r="V4" s="174" t="s">
        <v>53</v>
      </c>
      <c r="W4" s="174" t="s">
        <v>330</v>
      </c>
    </row>
    <row r="5" spans="1:75">
      <c r="A5" s="169"/>
      <c r="B5" s="169" t="s">
        <v>331</v>
      </c>
      <c r="C5" s="169" t="s">
        <v>263</v>
      </c>
      <c r="D5" s="175" t="s">
        <v>332</v>
      </c>
      <c r="E5" s="175" t="s">
        <v>333</v>
      </c>
      <c r="F5" s="175" t="s">
        <v>334</v>
      </c>
      <c r="G5" s="175" t="s">
        <v>335</v>
      </c>
      <c r="H5" s="175" t="s">
        <v>336</v>
      </c>
      <c r="I5" s="175" t="s">
        <v>337</v>
      </c>
      <c r="J5" s="175" t="s">
        <v>338</v>
      </c>
      <c r="K5" s="175" t="s">
        <v>339</v>
      </c>
      <c r="L5" s="175" t="s">
        <v>340</v>
      </c>
      <c r="M5" s="175" t="s">
        <v>341</v>
      </c>
      <c r="N5" s="175" t="s">
        <v>342</v>
      </c>
      <c r="O5" s="175" t="s">
        <v>343</v>
      </c>
      <c r="P5" s="175" t="s">
        <v>344</v>
      </c>
      <c r="Q5" s="175" t="s">
        <v>345</v>
      </c>
      <c r="R5" s="175" t="s">
        <v>346</v>
      </c>
      <c r="S5" s="175" t="s">
        <v>347</v>
      </c>
      <c r="T5" s="175" t="s">
        <v>348</v>
      </c>
      <c r="U5" s="175" t="s">
        <v>349</v>
      </c>
      <c r="V5" s="175" t="s">
        <v>350</v>
      </c>
      <c r="W5" s="175" t="s">
        <v>351</v>
      </c>
    </row>
    <row r="6" spans="1:75">
      <c r="A6" s="169"/>
      <c r="B6" s="169" t="s">
        <v>352</v>
      </c>
      <c r="C6" s="169" t="s">
        <v>263</v>
      </c>
      <c r="D6" s="175" t="s">
        <v>353</v>
      </c>
      <c r="E6" s="175" t="s">
        <v>354</v>
      </c>
      <c r="F6" s="175" t="s">
        <v>355</v>
      </c>
      <c r="G6" s="175" t="s">
        <v>356</v>
      </c>
      <c r="H6" s="175" t="s">
        <v>357</v>
      </c>
      <c r="I6" s="175" t="s">
        <v>358</v>
      </c>
      <c r="J6" s="175" t="s">
        <v>359</v>
      </c>
      <c r="K6" s="175" t="s">
        <v>360</v>
      </c>
      <c r="L6" s="175" t="s">
        <v>361</v>
      </c>
      <c r="M6" s="175" t="s">
        <v>362</v>
      </c>
      <c r="N6" s="175" t="s">
        <v>363</v>
      </c>
      <c r="O6" s="175" t="s">
        <v>364</v>
      </c>
      <c r="P6" s="175" t="s">
        <v>365</v>
      </c>
      <c r="Q6" s="175" t="s">
        <v>366</v>
      </c>
      <c r="R6" s="175" t="s">
        <v>367</v>
      </c>
      <c r="S6" s="175" t="s">
        <v>368</v>
      </c>
      <c r="T6" s="175" t="s">
        <v>369</v>
      </c>
      <c r="U6" s="175" t="s">
        <v>370</v>
      </c>
      <c r="V6" s="175" t="s">
        <v>371</v>
      </c>
      <c r="W6" s="175" t="s">
        <v>372</v>
      </c>
    </row>
    <row r="7" spans="1:75">
      <c r="A7" s="169"/>
      <c r="B7" s="169" t="s">
        <v>0</v>
      </c>
      <c r="C7" s="169"/>
      <c r="D7" s="176">
        <v>9.24</v>
      </c>
      <c r="E7" s="176">
        <v>9.3699999999999992</v>
      </c>
      <c r="F7" s="176">
        <v>9.7100000000000009</v>
      </c>
      <c r="G7" s="176">
        <v>8.85</v>
      </c>
      <c r="H7" s="176">
        <v>7.91</v>
      </c>
      <c r="I7" s="176">
        <v>7.22</v>
      </c>
      <c r="J7" s="176">
        <v>7.23</v>
      </c>
      <c r="K7" s="176">
        <v>7.28</v>
      </c>
      <c r="L7" s="176">
        <v>7.79</v>
      </c>
      <c r="M7" s="176">
        <v>10.81</v>
      </c>
      <c r="N7" s="176">
        <v>7.48</v>
      </c>
      <c r="O7" s="176">
        <v>5.41</v>
      </c>
      <c r="P7" s="176">
        <v>9.1999999999999993</v>
      </c>
      <c r="Q7" s="176">
        <v>7.2</v>
      </c>
      <c r="R7" s="176">
        <v>7.48</v>
      </c>
      <c r="S7" s="176">
        <v>3.98</v>
      </c>
      <c r="T7" s="176">
        <v>7.35</v>
      </c>
      <c r="U7" s="176">
        <v>7</v>
      </c>
      <c r="V7" s="176">
        <v>4.3600000000000003</v>
      </c>
      <c r="W7" s="176">
        <v>6.9</v>
      </c>
    </row>
    <row r="8" spans="1:75">
      <c r="A8" s="169"/>
      <c r="B8" s="169" t="s">
        <v>373</v>
      </c>
      <c r="C8" s="169" t="s">
        <v>374</v>
      </c>
      <c r="D8" s="176">
        <v>10.8</v>
      </c>
      <c r="E8" s="176">
        <v>18.45</v>
      </c>
      <c r="F8" s="176">
        <v>13.57</v>
      </c>
      <c r="G8" s="176">
        <v>6.04</v>
      </c>
      <c r="H8" s="176">
        <v>6.53</v>
      </c>
      <c r="I8" s="176">
        <v>2.13</v>
      </c>
      <c r="J8" s="176">
        <v>14.72</v>
      </c>
      <c r="K8" s="176">
        <v>2.4500000000000002</v>
      </c>
      <c r="L8" s="176">
        <v>2.8</v>
      </c>
      <c r="M8" s="176">
        <v>4.2</v>
      </c>
      <c r="N8" s="176">
        <v>4.05</v>
      </c>
      <c r="O8" s="176">
        <v>3.81</v>
      </c>
      <c r="P8" s="176">
        <v>3.76</v>
      </c>
      <c r="Q8" s="176">
        <v>6.23</v>
      </c>
      <c r="R8" s="176">
        <v>43.3</v>
      </c>
      <c r="S8" s="176">
        <v>0.98399999999999999</v>
      </c>
      <c r="T8" s="176">
        <v>41.5</v>
      </c>
      <c r="U8" s="176">
        <v>8.423</v>
      </c>
      <c r="V8" s="176">
        <v>0.74299999999999999</v>
      </c>
      <c r="W8" s="176">
        <v>1.1599999999999999</v>
      </c>
    </row>
    <row r="9" spans="1:75">
      <c r="A9" s="169"/>
      <c r="B9" s="169" t="s">
        <v>375</v>
      </c>
      <c r="C9" s="169" t="s">
        <v>376</v>
      </c>
      <c r="D9" s="177">
        <v>-210.3</v>
      </c>
      <c r="E9" s="177">
        <v>-288.39999999999998</v>
      </c>
      <c r="F9" s="177">
        <v>-264.60000000000002</v>
      </c>
      <c r="G9" s="177">
        <v>-381.3</v>
      </c>
      <c r="H9" s="177">
        <v>-358.2</v>
      </c>
      <c r="I9" s="177">
        <v>-338</v>
      </c>
      <c r="J9" s="177">
        <v>-360.6</v>
      </c>
      <c r="K9" s="177">
        <v>-278</v>
      </c>
      <c r="L9" s="177">
        <v>-241.6</v>
      </c>
      <c r="M9" s="177">
        <v>-146.5</v>
      </c>
      <c r="N9" s="177">
        <v>-382.4</v>
      </c>
      <c r="O9" s="177">
        <v>2.7</v>
      </c>
      <c r="P9" s="177">
        <v>-279.8</v>
      </c>
      <c r="Q9" s="177">
        <v>-291.39999999999998</v>
      </c>
      <c r="R9" s="177">
        <v>-344.6</v>
      </c>
      <c r="S9" s="177">
        <v>73.400000000000006</v>
      </c>
      <c r="T9" s="177">
        <v>-356</v>
      </c>
      <c r="U9" s="177">
        <v>-304.60000000000002</v>
      </c>
      <c r="V9" s="177" t="s">
        <v>54</v>
      </c>
      <c r="W9" s="177">
        <v>-223</v>
      </c>
    </row>
    <row r="10" spans="1:75">
      <c r="A10" s="169"/>
      <c r="B10" s="169" t="s">
        <v>377</v>
      </c>
      <c r="C10" s="169" t="s">
        <v>378</v>
      </c>
      <c r="D10" s="177">
        <v>31.436180772081467</v>
      </c>
      <c r="E10" s="177">
        <v>50.005499184444034</v>
      </c>
      <c r="F10" s="177">
        <v>49.210530276665004</v>
      </c>
      <c r="G10" s="177">
        <v>49.456984735503731</v>
      </c>
      <c r="H10" s="177">
        <v>45.579610029129</v>
      </c>
      <c r="I10" s="177">
        <v>46.717809552132231</v>
      </c>
      <c r="J10" s="177">
        <v>55.263896945652178</v>
      </c>
      <c r="K10" s="177">
        <v>53.443348592554941</v>
      </c>
      <c r="L10" s="177">
        <v>41.178056742336068</v>
      </c>
      <c r="M10" s="177">
        <v>76.718947860702258</v>
      </c>
      <c r="N10" s="177">
        <v>79.567782327801311</v>
      </c>
      <c r="O10" s="177">
        <v>87.71794160705501</v>
      </c>
      <c r="P10" s="177">
        <v>69.205105691712447</v>
      </c>
      <c r="Q10" s="177">
        <v>89.418628181437455</v>
      </c>
      <c r="R10" s="177">
        <v>12.206335548236954</v>
      </c>
      <c r="S10" s="177">
        <v>91.732593835557552</v>
      </c>
      <c r="T10" s="177">
        <v>24.718714875344212</v>
      </c>
      <c r="U10" s="177">
        <v>91.44488927353531</v>
      </c>
      <c r="V10" s="177">
        <v>78.485188825256117</v>
      </c>
      <c r="W10" s="177">
        <v>55.816618777954709</v>
      </c>
      <c r="BW10" s="10" t="s">
        <v>379</v>
      </c>
    </row>
    <row r="11" spans="1:75">
      <c r="A11" s="169"/>
      <c r="B11" s="169" t="s">
        <v>380</v>
      </c>
      <c r="C11" s="169" t="s">
        <v>378</v>
      </c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8"/>
      <c r="P11" s="176"/>
      <c r="Q11" s="176"/>
      <c r="R11" s="176"/>
      <c r="S11" s="176"/>
      <c r="T11" s="176"/>
      <c r="U11" s="176"/>
      <c r="V11" s="176"/>
      <c r="W11" s="176"/>
    </row>
    <row r="12" spans="1:75">
      <c r="A12" s="169"/>
      <c r="B12" s="169" t="s">
        <v>381</v>
      </c>
      <c r="C12" s="169" t="s">
        <v>378</v>
      </c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</row>
    <row r="13" spans="1:75">
      <c r="A13" s="169"/>
      <c r="B13" s="169" t="s">
        <v>382</v>
      </c>
      <c r="C13" s="169" t="s">
        <v>378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</row>
    <row r="14" spans="1:75">
      <c r="A14" s="169"/>
      <c r="B14" s="169" t="s">
        <v>383</v>
      </c>
      <c r="C14" s="169" t="s">
        <v>378</v>
      </c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</row>
    <row r="15" spans="1:75">
      <c r="A15" s="169"/>
      <c r="B15" s="169" t="s">
        <v>384</v>
      </c>
      <c r="C15" s="169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</row>
    <row r="16" spans="1:75">
      <c r="A16" s="169"/>
      <c r="B16" s="173" t="s">
        <v>385</v>
      </c>
      <c r="C16" s="173" t="s">
        <v>263</v>
      </c>
      <c r="D16" s="177">
        <v>50.70461750330918</v>
      </c>
      <c r="E16" s="177">
        <v>58.202082130576912</v>
      </c>
      <c r="F16" s="177">
        <v>59.689462075279422</v>
      </c>
      <c r="G16" s="177">
        <v>60.370325140931691</v>
      </c>
      <c r="H16" s="177">
        <v>99.10084979945286</v>
      </c>
      <c r="I16" s="177">
        <v>93.071501736431514</v>
      </c>
      <c r="J16" s="177">
        <v>87.367703526556511</v>
      </c>
      <c r="K16" s="177">
        <v>99.202913250240144</v>
      </c>
      <c r="L16" s="177">
        <v>99.613069290917579</v>
      </c>
      <c r="M16" s="177">
        <v>87.374389216175956</v>
      </c>
      <c r="N16" s="177">
        <v>80.722814942798749</v>
      </c>
      <c r="O16" s="177">
        <v>82.478444968615918</v>
      </c>
      <c r="P16" s="177">
        <v>16.248659065671148</v>
      </c>
      <c r="Q16" s="177">
        <v>84.319862738292372</v>
      </c>
      <c r="R16" s="177">
        <v>96.253846612241603</v>
      </c>
      <c r="S16" s="177">
        <v>90.72020636220708</v>
      </c>
      <c r="T16" s="177">
        <v>93.114088109718423</v>
      </c>
      <c r="U16" s="177">
        <v>96.690068649564736</v>
      </c>
      <c r="V16" s="177">
        <v>99.704776585136457</v>
      </c>
      <c r="W16" s="177">
        <v>94.653531798114784</v>
      </c>
    </row>
    <row r="17" spans="1:73">
      <c r="A17" s="169"/>
      <c r="B17" s="169"/>
      <c r="C17" s="169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</row>
    <row r="18" spans="1:73">
      <c r="A18" s="169"/>
      <c r="B18" s="179" t="s">
        <v>327</v>
      </c>
      <c r="C18" s="179" t="s">
        <v>328</v>
      </c>
      <c r="D18" s="180" t="s">
        <v>329</v>
      </c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/>
      <c r="S18"/>
      <c r="T18"/>
      <c r="U18"/>
      <c r="V18"/>
      <c r="W18"/>
      <c r="X18" s="25"/>
      <c r="AC18" t="s">
        <v>386</v>
      </c>
      <c r="AD18" t="s">
        <v>387</v>
      </c>
      <c r="AN18" t="s">
        <v>388</v>
      </c>
      <c r="AO18" t="s">
        <v>389</v>
      </c>
    </row>
    <row r="19" spans="1:73">
      <c r="A19" s="169"/>
      <c r="B19" s="182"/>
      <c r="C19" s="182"/>
      <c r="D19" s="183" t="s">
        <v>390</v>
      </c>
      <c r="E19" s="183" t="s">
        <v>391</v>
      </c>
      <c r="F19" s="183" t="s">
        <v>392</v>
      </c>
      <c r="G19" s="183" t="s">
        <v>393</v>
      </c>
      <c r="H19" s="183" t="s">
        <v>394</v>
      </c>
      <c r="I19" s="183" t="s">
        <v>395</v>
      </c>
      <c r="J19" s="183" t="s">
        <v>396</v>
      </c>
      <c r="K19" s="183" t="s">
        <v>397</v>
      </c>
      <c r="L19" s="183" t="s">
        <v>398</v>
      </c>
      <c r="M19" s="183" t="s">
        <v>399</v>
      </c>
      <c r="N19" s="183" t="s">
        <v>400</v>
      </c>
      <c r="O19" s="183" t="s">
        <v>401</v>
      </c>
      <c r="P19" s="183" t="s">
        <v>402</v>
      </c>
      <c r="Q19" s="184" t="s">
        <v>330</v>
      </c>
      <c r="R19"/>
      <c r="S19"/>
      <c r="T19"/>
      <c r="U19"/>
      <c r="V19"/>
      <c r="W19"/>
      <c r="X19"/>
      <c r="Y19" t="e">
        <f>X19/T19</f>
        <v>#DIV/0!</v>
      </c>
      <c r="Z19">
        <v>0.31436180772081468</v>
      </c>
      <c r="AA19" s="185">
        <f>Z19*100</f>
        <v>31.436180772081467</v>
      </c>
      <c r="AB19">
        <v>31.436180772081467</v>
      </c>
      <c r="AD19">
        <v>0.33798796942742088</v>
      </c>
      <c r="AE19" s="185">
        <f>AD19*100</f>
        <v>33.798796942742086</v>
      </c>
      <c r="AF19">
        <v>0.58792685407755574</v>
      </c>
      <c r="AG19" t="str">
        <f>FIXED(AE19,2)&amp;" ("&amp;FIXED(AF19,2)&amp;")"</f>
        <v>33.80 (0.59)</v>
      </c>
      <c r="AH19" t="s">
        <v>353</v>
      </c>
      <c r="AI19" s="185">
        <f t="shared" ref="AI19:AS39" si="0">100-T19</f>
        <v>100</v>
      </c>
      <c r="AJ19">
        <v>50.70461750330918</v>
      </c>
      <c r="AX19" s="179" t="s">
        <v>327</v>
      </c>
      <c r="AY19" s="179" t="s">
        <v>328</v>
      </c>
      <c r="AZ19" s="180" t="s">
        <v>329</v>
      </c>
      <c r="BA19" s="181"/>
      <c r="BB19" s="181"/>
      <c r="BC19" s="181"/>
      <c r="BD19" s="181"/>
      <c r="BE19" s="181"/>
      <c r="BF19" s="181"/>
      <c r="BG19" s="181"/>
      <c r="BH19" s="181"/>
      <c r="BI19" s="181"/>
      <c r="BJ19" s="181"/>
      <c r="BK19" s="181"/>
      <c r="BL19" s="181"/>
      <c r="BM19" s="181"/>
      <c r="BP19" t="s">
        <v>0</v>
      </c>
      <c r="BQ19" t="s">
        <v>4</v>
      </c>
      <c r="BR19" t="s">
        <v>403</v>
      </c>
      <c r="BS19" t="s">
        <v>388</v>
      </c>
      <c r="BT19" t="s">
        <v>386</v>
      </c>
      <c r="BU19" t="s">
        <v>404</v>
      </c>
    </row>
    <row r="20" spans="1:73">
      <c r="A20" s="169"/>
      <c r="B20" s="4" t="s">
        <v>331</v>
      </c>
      <c r="C20" s="4" t="s">
        <v>263</v>
      </c>
      <c r="D20" s="186" t="s">
        <v>332</v>
      </c>
      <c r="E20" s="186" t="s">
        <v>405</v>
      </c>
      <c r="F20" s="186" t="s">
        <v>335</v>
      </c>
      <c r="G20" s="186" t="s">
        <v>336</v>
      </c>
      <c r="H20" s="186" t="s">
        <v>406</v>
      </c>
      <c r="I20" s="186" t="s">
        <v>338</v>
      </c>
      <c r="J20" s="186" t="s">
        <v>341</v>
      </c>
      <c r="K20" s="186" t="s">
        <v>342</v>
      </c>
      <c r="L20" s="186" t="s">
        <v>344</v>
      </c>
      <c r="M20" s="186" t="s">
        <v>345</v>
      </c>
      <c r="N20" s="186" t="s">
        <v>407</v>
      </c>
      <c r="O20" s="186" t="s">
        <v>408</v>
      </c>
      <c r="P20" s="186" t="s">
        <v>349</v>
      </c>
      <c r="Q20" s="186" t="s">
        <v>351</v>
      </c>
      <c r="R20" s="127"/>
      <c r="S20" s="127"/>
      <c r="T20" s="185"/>
      <c r="U20" s="185"/>
      <c r="V20" s="185"/>
      <c r="W20"/>
      <c r="X20"/>
      <c r="Y20" t="e">
        <f t="shared" ref="Y20:Y29" si="1">X20/T20</f>
        <v>#DIV/0!</v>
      </c>
      <c r="Z20">
        <v>0.50005499184444036</v>
      </c>
      <c r="AA20" s="185">
        <f t="shared" ref="AA20:AK39" si="2">Z20*100</f>
        <v>50.005499184444034</v>
      </c>
      <c r="AB20">
        <v>50.005499184444034</v>
      </c>
      <c r="AD20">
        <v>0.20896660390114138</v>
      </c>
      <c r="AE20" s="185">
        <f t="shared" ref="AE20:AO39" si="3">AD20*100</f>
        <v>20.896660390114139</v>
      </c>
      <c r="AF20">
        <v>0.26246015473311762</v>
      </c>
      <c r="AG20" t="str">
        <f t="shared" ref="AG20:AQ39" si="4">FIXED(AE20,2)&amp;" ("&amp;FIXED(AF20,2)&amp;")"</f>
        <v>20.90 (0.26)</v>
      </c>
      <c r="AH20" t="s">
        <v>354</v>
      </c>
      <c r="AI20" s="185">
        <f t="shared" si="0"/>
        <v>100</v>
      </c>
      <c r="AJ20">
        <v>58.202082130576912</v>
      </c>
      <c r="AX20" s="182"/>
      <c r="AY20" s="182"/>
      <c r="AZ20" s="183" t="s">
        <v>390</v>
      </c>
      <c r="BA20" s="183" t="s">
        <v>391</v>
      </c>
      <c r="BB20" s="183" t="s">
        <v>392</v>
      </c>
      <c r="BC20" s="183" t="s">
        <v>393</v>
      </c>
      <c r="BD20" s="183" t="s">
        <v>394</v>
      </c>
      <c r="BE20" s="183" t="s">
        <v>395</v>
      </c>
      <c r="BF20" s="183" t="s">
        <v>396</v>
      </c>
      <c r="BG20" s="183" t="s">
        <v>397</v>
      </c>
      <c r="BH20" s="183" t="s">
        <v>398</v>
      </c>
      <c r="BI20" s="183" t="s">
        <v>399</v>
      </c>
      <c r="BJ20" s="183" t="s">
        <v>400</v>
      </c>
      <c r="BK20" s="183" t="s">
        <v>401</v>
      </c>
      <c r="BL20" s="183" t="s">
        <v>402</v>
      </c>
      <c r="BM20" s="184" t="s">
        <v>330</v>
      </c>
      <c r="BO20" s="183" t="s">
        <v>400</v>
      </c>
      <c r="BP20" s="187">
        <v>7.42</v>
      </c>
      <c r="BQ20" s="187">
        <v>-350.3</v>
      </c>
      <c r="BR20" s="186">
        <v>10</v>
      </c>
      <c r="BS20" s="186">
        <v>4.24</v>
      </c>
      <c r="BT20" s="186">
        <v>5.32</v>
      </c>
      <c r="BU20" s="186">
        <v>42.4</v>
      </c>
    </row>
    <row r="21" spans="1:73">
      <c r="A21" s="169"/>
      <c r="B21" s="4" t="s">
        <v>352</v>
      </c>
      <c r="C21" s="4" t="s">
        <v>263</v>
      </c>
      <c r="D21" s="186" t="s">
        <v>353</v>
      </c>
      <c r="E21" s="186" t="s">
        <v>409</v>
      </c>
      <c r="F21" s="186" t="s">
        <v>356</v>
      </c>
      <c r="G21" s="186" t="s">
        <v>357</v>
      </c>
      <c r="H21" s="186" t="s">
        <v>410</v>
      </c>
      <c r="I21" s="186" t="s">
        <v>359</v>
      </c>
      <c r="J21" s="186" t="s">
        <v>362</v>
      </c>
      <c r="K21" s="186" t="s">
        <v>363</v>
      </c>
      <c r="L21" s="186" t="s">
        <v>365</v>
      </c>
      <c r="M21" s="186" t="s">
        <v>366</v>
      </c>
      <c r="N21" s="186" t="s">
        <v>411</v>
      </c>
      <c r="O21" s="186" t="s">
        <v>412</v>
      </c>
      <c r="P21" s="186" t="s">
        <v>370</v>
      </c>
      <c r="Q21" s="186" t="s">
        <v>372</v>
      </c>
      <c r="R21" s="127"/>
      <c r="S21" s="127"/>
      <c r="T21" s="185"/>
      <c r="U21" s="185"/>
      <c r="V21" s="185"/>
      <c r="W21"/>
      <c r="X21"/>
      <c r="Y21" t="e">
        <f t="shared" si="1"/>
        <v>#DIV/0!</v>
      </c>
      <c r="Z21">
        <v>0.49210530276665004</v>
      </c>
      <c r="AA21" s="185">
        <f t="shared" si="2"/>
        <v>49.210530276665004</v>
      </c>
      <c r="AB21">
        <v>49.210530276665004</v>
      </c>
      <c r="AD21">
        <v>0.20473508454589429</v>
      </c>
      <c r="AE21" s="185">
        <f t="shared" si="3"/>
        <v>20.473508454589428</v>
      </c>
      <c r="AF21">
        <v>1.4324927393890967</v>
      </c>
      <c r="AG21" t="str">
        <f t="shared" si="4"/>
        <v>20.47 (1.43)</v>
      </c>
      <c r="AH21" t="s">
        <v>355</v>
      </c>
      <c r="AI21" s="185">
        <f t="shared" si="0"/>
        <v>100</v>
      </c>
      <c r="AJ21">
        <v>59.689462075279422</v>
      </c>
      <c r="AX21" s="4" t="s">
        <v>331</v>
      </c>
      <c r="AY21" s="4" t="s">
        <v>263</v>
      </c>
      <c r="AZ21" s="186">
        <v>49.3</v>
      </c>
      <c r="BA21" s="186">
        <v>41.06</v>
      </c>
      <c r="BB21" s="186">
        <v>39.630000000000003</v>
      </c>
      <c r="BC21" s="186">
        <v>0.9</v>
      </c>
      <c r="BD21" s="186">
        <v>7.37</v>
      </c>
      <c r="BE21" s="186">
        <v>12.63</v>
      </c>
      <c r="BF21" s="186">
        <v>12.63</v>
      </c>
      <c r="BG21" s="186">
        <v>19.28</v>
      </c>
      <c r="BH21" s="186">
        <v>83.75</v>
      </c>
      <c r="BI21" s="186">
        <v>15.68</v>
      </c>
      <c r="BJ21" s="186">
        <v>5.32</v>
      </c>
      <c r="BK21" s="186">
        <v>7.79</v>
      </c>
      <c r="BL21" s="186">
        <v>3.31</v>
      </c>
      <c r="BM21" s="186">
        <v>5.35</v>
      </c>
      <c r="BO21" s="183" t="s">
        <v>395</v>
      </c>
      <c r="BP21" s="186">
        <v>7.23</v>
      </c>
      <c r="BQ21" s="187">
        <v>-360.6</v>
      </c>
      <c r="BR21" s="186">
        <v>17</v>
      </c>
      <c r="BS21" s="186">
        <v>5.65</v>
      </c>
      <c r="BT21" s="186">
        <v>12.63</v>
      </c>
      <c r="BU21" s="186">
        <v>14.72</v>
      </c>
    </row>
    <row r="22" spans="1:73">
      <c r="A22" s="169"/>
      <c r="B22" s="4" t="s">
        <v>0</v>
      </c>
      <c r="C22" s="4"/>
      <c r="D22" s="186" t="s">
        <v>413</v>
      </c>
      <c r="E22" s="186" t="s">
        <v>414</v>
      </c>
      <c r="F22" s="186" t="s">
        <v>415</v>
      </c>
      <c r="G22" s="186" t="s">
        <v>416</v>
      </c>
      <c r="H22" s="186" t="s">
        <v>417</v>
      </c>
      <c r="I22" s="186" t="s">
        <v>418</v>
      </c>
      <c r="J22" s="186" t="s">
        <v>419</v>
      </c>
      <c r="K22" s="186" t="s">
        <v>420</v>
      </c>
      <c r="L22" s="186" t="s">
        <v>421</v>
      </c>
      <c r="M22" s="186" t="s">
        <v>422</v>
      </c>
      <c r="N22" s="187" t="s">
        <v>423</v>
      </c>
      <c r="O22" s="186" t="s">
        <v>424</v>
      </c>
      <c r="P22" s="187" t="s">
        <v>425</v>
      </c>
      <c r="Q22" s="186" t="s">
        <v>426</v>
      </c>
      <c r="R22" s="127"/>
      <c r="S22" s="127"/>
      <c r="T22" s="185"/>
      <c r="U22" s="185"/>
      <c r="V22" s="185"/>
      <c r="W22"/>
      <c r="X22"/>
      <c r="Y22" t="e">
        <f t="shared" si="1"/>
        <v>#DIV/0!</v>
      </c>
      <c r="Z22">
        <v>0.49456984735503728</v>
      </c>
      <c r="AA22" s="185">
        <f t="shared" si="2"/>
        <v>49.456984735503731</v>
      </c>
      <c r="AB22">
        <v>49.456984735503731</v>
      </c>
      <c r="AD22">
        <v>0.20030032613289137</v>
      </c>
      <c r="AE22" s="185">
        <f t="shared" si="3"/>
        <v>20.030032613289137</v>
      </c>
      <c r="AF22">
        <v>4.9313250836445208</v>
      </c>
      <c r="AG22" t="str">
        <f t="shared" si="4"/>
        <v>20.03 (4.93)</v>
      </c>
      <c r="AH22" t="s">
        <v>356</v>
      </c>
      <c r="AI22" s="185">
        <f t="shared" si="0"/>
        <v>100</v>
      </c>
      <c r="AJ22">
        <v>60.370325140931691</v>
      </c>
      <c r="AX22" s="4" t="s">
        <v>352</v>
      </c>
      <c r="AY22" s="4" t="s">
        <v>263</v>
      </c>
      <c r="AZ22" s="186">
        <v>33.799999999999997</v>
      </c>
      <c r="BA22" s="186">
        <v>20.69</v>
      </c>
      <c r="BB22" s="186">
        <v>20.03</v>
      </c>
      <c r="BC22" s="186">
        <v>0.49</v>
      </c>
      <c r="BD22" s="186">
        <v>2.0299999999999998</v>
      </c>
      <c r="BE22" s="186">
        <v>5.65</v>
      </c>
      <c r="BF22" s="186">
        <v>2.94</v>
      </c>
      <c r="BG22" s="186">
        <v>3.94</v>
      </c>
      <c r="BH22" s="186">
        <v>25.79</v>
      </c>
      <c r="BI22" s="186">
        <v>1.66</v>
      </c>
      <c r="BJ22" s="186">
        <v>4.24</v>
      </c>
      <c r="BK22" s="186">
        <v>0.42</v>
      </c>
      <c r="BL22" s="186">
        <v>0.28000000000000003</v>
      </c>
      <c r="BM22" s="186">
        <v>2.36</v>
      </c>
      <c r="BO22" s="183" t="s">
        <v>390</v>
      </c>
      <c r="BP22" s="186">
        <v>9.24</v>
      </c>
      <c r="BQ22" s="187">
        <v>-210.3</v>
      </c>
      <c r="BR22" s="186">
        <v>27</v>
      </c>
      <c r="BS22" s="186">
        <v>33.799999999999997</v>
      </c>
      <c r="BT22" s="186">
        <v>49.3</v>
      </c>
      <c r="BU22" s="186">
        <v>10.8</v>
      </c>
    </row>
    <row r="23" spans="1:73">
      <c r="A23" s="169"/>
      <c r="B23" s="4" t="s">
        <v>373</v>
      </c>
      <c r="C23" s="4" t="s">
        <v>374</v>
      </c>
      <c r="D23" s="186" t="s">
        <v>427</v>
      </c>
      <c r="E23" s="186" t="s">
        <v>428</v>
      </c>
      <c r="F23" s="186" t="s">
        <v>429</v>
      </c>
      <c r="G23" s="186" t="s">
        <v>430</v>
      </c>
      <c r="H23" s="186" t="s">
        <v>431</v>
      </c>
      <c r="I23" s="186" t="s">
        <v>432</v>
      </c>
      <c r="J23" s="186" t="s">
        <v>433</v>
      </c>
      <c r="K23" s="186" t="s">
        <v>434</v>
      </c>
      <c r="L23" s="186" t="s">
        <v>435</v>
      </c>
      <c r="M23" s="186" t="s">
        <v>436</v>
      </c>
      <c r="N23" s="186" t="s">
        <v>437</v>
      </c>
      <c r="O23" s="186" t="s">
        <v>438</v>
      </c>
      <c r="P23" s="186" t="s">
        <v>439</v>
      </c>
      <c r="Q23" s="186" t="s">
        <v>440</v>
      </c>
      <c r="R23" s="127"/>
      <c r="S23" s="127"/>
      <c r="T23" s="185"/>
      <c r="U23" s="185"/>
      <c r="V23" s="185"/>
      <c r="W23"/>
      <c r="X23"/>
      <c r="Y23" t="e">
        <f t="shared" si="1"/>
        <v>#DIV/0!</v>
      </c>
      <c r="Z23">
        <v>0.45579610029128997</v>
      </c>
      <c r="AA23" s="185">
        <f t="shared" si="2"/>
        <v>45.579610029129</v>
      </c>
      <c r="AB23">
        <v>45.579610029129</v>
      </c>
      <c r="AD23">
        <v>4.8932104556161917E-3</v>
      </c>
      <c r="AE23" s="185">
        <f t="shared" si="3"/>
        <v>0.48932104556161915</v>
      </c>
      <c r="AF23">
        <v>2.3900229324206237E-2</v>
      </c>
      <c r="AG23" t="str">
        <f t="shared" si="4"/>
        <v>0.49 (0.02)</v>
      </c>
      <c r="AH23" t="s">
        <v>357</v>
      </c>
      <c r="AI23" s="185">
        <f t="shared" si="0"/>
        <v>100</v>
      </c>
      <c r="AJ23">
        <v>99.10084979945286</v>
      </c>
      <c r="AX23" s="4" t="s">
        <v>0</v>
      </c>
      <c r="AY23" s="4"/>
      <c r="AZ23" s="186">
        <v>9.24</v>
      </c>
      <c r="BA23" s="186">
        <v>9.5399999999999991</v>
      </c>
      <c r="BB23" s="186">
        <v>8.85</v>
      </c>
      <c r="BC23" s="186">
        <v>7.91</v>
      </c>
      <c r="BD23" s="186">
        <v>7.25</v>
      </c>
      <c r="BE23" s="186">
        <v>7.23</v>
      </c>
      <c r="BF23" s="186">
        <v>10.81</v>
      </c>
      <c r="BG23" s="186">
        <v>7.48</v>
      </c>
      <c r="BH23" s="186">
        <v>9.1999999999999993</v>
      </c>
      <c r="BI23" s="186">
        <v>7.2</v>
      </c>
      <c r="BJ23" s="187">
        <v>7.42</v>
      </c>
      <c r="BK23" s="186">
        <v>4.17</v>
      </c>
      <c r="BL23" s="187">
        <v>7</v>
      </c>
      <c r="BM23" s="186">
        <v>6.9</v>
      </c>
      <c r="BO23" s="183" t="s">
        <v>397</v>
      </c>
      <c r="BP23" s="186">
        <v>7.48</v>
      </c>
      <c r="BQ23" s="187">
        <v>-382.4</v>
      </c>
      <c r="BR23" s="186">
        <v>16</v>
      </c>
      <c r="BS23" s="186">
        <v>3.94</v>
      </c>
      <c r="BT23" s="186">
        <v>19.28</v>
      </c>
      <c r="BU23" s="186">
        <v>4.05</v>
      </c>
    </row>
    <row r="24" spans="1:73">
      <c r="A24" s="169"/>
      <c r="B24" s="4" t="s">
        <v>375</v>
      </c>
      <c r="C24" s="4" t="s">
        <v>376</v>
      </c>
      <c r="D24" s="188" t="s">
        <v>441</v>
      </c>
      <c r="E24" s="188" t="s">
        <v>442</v>
      </c>
      <c r="F24" s="188" t="s">
        <v>443</v>
      </c>
      <c r="G24" s="188" t="s">
        <v>444</v>
      </c>
      <c r="H24" s="188" t="s">
        <v>445</v>
      </c>
      <c r="I24" s="188" t="s">
        <v>446</v>
      </c>
      <c r="J24" s="188" t="s">
        <v>447</v>
      </c>
      <c r="K24" s="188" t="s">
        <v>448</v>
      </c>
      <c r="L24" s="188" t="s">
        <v>449</v>
      </c>
      <c r="M24" s="188" t="s">
        <v>450</v>
      </c>
      <c r="N24" s="188" t="s">
        <v>451</v>
      </c>
      <c r="O24" s="188" t="s">
        <v>452</v>
      </c>
      <c r="P24" s="188" t="s">
        <v>453</v>
      </c>
      <c r="Q24" s="188" t="s">
        <v>454</v>
      </c>
      <c r="R24" s="127"/>
      <c r="S24" s="127"/>
      <c r="T24" s="185"/>
      <c r="U24" s="185"/>
      <c r="V24" s="185"/>
      <c r="W24"/>
      <c r="X24"/>
      <c r="Y24" t="e">
        <f t="shared" si="1"/>
        <v>#DIV/0!</v>
      </c>
      <c r="Z24">
        <v>0.46717809552132228</v>
      </c>
      <c r="AA24" s="185">
        <f t="shared" si="2"/>
        <v>46.717809552132231</v>
      </c>
      <c r="AB24">
        <v>46.717809552132231</v>
      </c>
      <c r="AD24">
        <v>3.6916556399717693E-2</v>
      </c>
      <c r="AE24" s="185">
        <f t="shared" si="3"/>
        <v>3.6916556399717693</v>
      </c>
      <c r="AF24">
        <v>0.13626312977127258</v>
      </c>
      <c r="AG24" t="str">
        <f t="shared" si="4"/>
        <v>3.69 (0.14)</v>
      </c>
      <c r="AH24" t="s">
        <v>358</v>
      </c>
      <c r="AI24" s="185">
        <f t="shared" si="0"/>
        <v>100</v>
      </c>
      <c r="AJ24">
        <v>93.071501736431514</v>
      </c>
      <c r="AX24" s="4" t="s">
        <v>373</v>
      </c>
      <c r="AY24" s="4" t="s">
        <v>374</v>
      </c>
      <c r="AZ24" s="186">
        <v>10.8</v>
      </c>
      <c r="BA24" s="186">
        <v>16.010000000000002</v>
      </c>
      <c r="BB24" s="186">
        <v>6.04</v>
      </c>
      <c r="BC24" s="186">
        <v>6.53</v>
      </c>
      <c r="BD24" s="186">
        <v>2.29</v>
      </c>
      <c r="BE24" s="186">
        <v>14.72</v>
      </c>
      <c r="BF24" s="186">
        <v>4.2</v>
      </c>
      <c r="BG24" s="186">
        <v>4.05</v>
      </c>
      <c r="BH24" s="186">
        <v>3.76</v>
      </c>
      <c r="BI24" s="186">
        <v>6.23</v>
      </c>
      <c r="BJ24" s="186">
        <v>42.4</v>
      </c>
      <c r="BK24" s="186">
        <v>0.86</v>
      </c>
      <c r="BL24" s="186">
        <v>8.42</v>
      </c>
      <c r="BM24" s="186">
        <v>1.1599999999999999</v>
      </c>
      <c r="BO24" s="183" t="s">
        <v>396</v>
      </c>
      <c r="BP24" s="186">
        <v>10.81</v>
      </c>
      <c r="BQ24" s="187">
        <v>-146.5</v>
      </c>
      <c r="BR24" s="186">
        <v>33</v>
      </c>
      <c r="BS24" s="186">
        <v>2.94</v>
      </c>
      <c r="BT24" s="186">
        <v>12.63</v>
      </c>
      <c r="BU24" s="186">
        <v>4.2</v>
      </c>
    </row>
    <row r="25" spans="1:73">
      <c r="A25" s="169"/>
      <c r="B25" s="4" t="s">
        <v>455</v>
      </c>
      <c r="C25" s="4" t="s">
        <v>378</v>
      </c>
      <c r="D25" s="187">
        <v>31.436180772081467</v>
      </c>
      <c r="E25" s="187">
        <v>49.61</v>
      </c>
      <c r="F25" s="187">
        <v>49.456984735503731</v>
      </c>
      <c r="G25" s="187">
        <v>45.579610029129</v>
      </c>
      <c r="H25" s="187">
        <v>50.080579072343582</v>
      </c>
      <c r="I25" s="187">
        <v>55.263896945652178</v>
      </c>
      <c r="J25" s="187">
        <v>76.718947860702258</v>
      </c>
      <c r="K25" s="187">
        <v>79.567782327801311</v>
      </c>
      <c r="L25" s="187">
        <v>69.205105691712447</v>
      </c>
      <c r="M25" s="187">
        <v>89.418628181437455</v>
      </c>
      <c r="N25" s="187">
        <v>18.462525211790584</v>
      </c>
      <c r="O25" s="187">
        <v>85.108891330406834</v>
      </c>
      <c r="P25" s="187">
        <v>91.44488927353531</v>
      </c>
      <c r="Q25" s="187">
        <v>55.816618777954709</v>
      </c>
      <c r="R25" s="127"/>
      <c r="S25" s="127"/>
      <c r="T25" s="185"/>
      <c r="U25" s="185"/>
      <c r="V25" s="185"/>
      <c r="W25"/>
      <c r="X25"/>
      <c r="Y25" t="e">
        <f t="shared" si="1"/>
        <v>#DIV/0!</v>
      </c>
      <c r="Z25">
        <v>0.5526389694565218</v>
      </c>
      <c r="AA25" s="185">
        <f t="shared" si="2"/>
        <v>55.263896945652178</v>
      </c>
      <c r="AB25">
        <v>55.263896945652178</v>
      </c>
      <c r="AD25">
        <v>5.6511971684904211E-2</v>
      </c>
      <c r="AE25" s="185">
        <f t="shared" si="3"/>
        <v>5.6511971684904214</v>
      </c>
      <c r="AF25">
        <v>0.17271389400533849</v>
      </c>
      <c r="AG25" t="str">
        <f t="shared" si="4"/>
        <v>5.65 (0.17)</v>
      </c>
      <c r="AH25" t="s">
        <v>359</v>
      </c>
      <c r="AI25" s="185">
        <f t="shared" si="0"/>
        <v>100</v>
      </c>
      <c r="AJ25">
        <v>87.367703526556511</v>
      </c>
      <c r="AX25" s="4" t="s">
        <v>375</v>
      </c>
      <c r="AY25" s="4" t="s">
        <v>376</v>
      </c>
      <c r="AZ25" s="187">
        <v>-210.3</v>
      </c>
      <c r="BA25" s="187">
        <v>-276.5</v>
      </c>
      <c r="BB25" s="187">
        <v>-381.3</v>
      </c>
      <c r="BC25" s="187">
        <v>-358.2</v>
      </c>
      <c r="BD25" s="187">
        <v>-308</v>
      </c>
      <c r="BE25" s="187">
        <v>-360.6</v>
      </c>
      <c r="BF25" s="187">
        <v>-146.5</v>
      </c>
      <c r="BG25" s="187">
        <v>-382.4</v>
      </c>
      <c r="BH25" s="187">
        <v>-279.8</v>
      </c>
      <c r="BI25" s="187">
        <v>-291.39999999999998</v>
      </c>
      <c r="BJ25" s="187">
        <v>-350.3</v>
      </c>
      <c r="BK25" s="187">
        <v>73.400000000000006</v>
      </c>
      <c r="BL25" s="187">
        <v>-304.60000000000002</v>
      </c>
      <c r="BM25" s="187">
        <v>-223</v>
      </c>
      <c r="BO25" s="183" t="s">
        <v>399</v>
      </c>
      <c r="BP25" s="186">
        <v>7.2</v>
      </c>
      <c r="BQ25" s="187">
        <v>-291.39999999999998</v>
      </c>
      <c r="BR25" s="186">
        <v>42</v>
      </c>
      <c r="BS25" s="186">
        <v>1.66</v>
      </c>
      <c r="BT25" s="186">
        <v>15.68</v>
      </c>
      <c r="BU25" s="186">
        <v>6.23</v>
      </c>
    </row>
    <row r="26" spans="1:73">
      <c r="A26" s="169"/>
      <c r="B26" s="4" t="s">
        <v>380</v>
      </c>
      <c r="C26" s="4" t="s">
        <v>378</v>
      </c>
      <c r="D26" s="187">
        <v>60.05657958984375</v>
      </c>
      <c r="E26" s="187">
        <v>64.638168334960938</v>
      </c>
      <c r="F26" s="187">
        <v>43.004193305969238</v>
      </c>
      <c r="G26" s="187">
        <v>64.008224487304688</v>
      </c>
      <c r="H26" s="187">
        <v>58.687381744384766</v>
      </c>
      <c r="I26" s="187">
        <v>67.372215270996094</v>
      </c>
      <c r="J26" s="187">
        <v>66.458478927612305</v>
      </c>
      <c r="K26" s="187">
        <v>63.813636779785156</v>
      </c>
      <c r="L26" s="187">
        <v>66.352684020996094</v>
      </c>
      <c r="M26" s="187">
        <v>48.317646026611328</v>
      </c>
      <c r="N26" s="187">
        <v>39.276785850524902</v>
      </c>
      <c r="O26" s="187">
        <v>56.400920867919922</v>
      </c>
      <c r="P26" s="187">
        <v>48.26995849609375</v>
      </c>
      <c r="Q26" s="187">
        <v>55.52</v>
      </c>
      <c r="R26" s="127"/>
      <c r="S26" s="127"/>
      <c r="T26" s="185"/>
      <c r="U26" s="185"/>
      <c r="V26" s="185"/>
      <c r="W26"/>
      <c r="X26"/>
      <c r="Y26" t="e">
        <f t="shared" si="1"/>
        <v>#DIV/0!</v>
      </c>
      <c r="Z26">
        <v>0.5344334859255494</v>
      </c>
      <c r="AA26" s="185">
        <f t="shared" si="2"/>
        <v>53.443348592554941</v>
      </c>
      <c r="AB26">
        <v>53.443348592554941</v>
      </c>
      <c r="AD26">
        <v>3.7109689950063063E-3</v>
      </c>
      <c r="AE26" s="185">
        <f t="shared" si="3"/>
        <v>0.37109689950063063</v>
      </c>
      <c r="AF26">
        <v>9.3318159109909316E-2</v>
      </c>
      <c r="AG26" t="str">
        <f t="shared" si="4"/>
        <v>0.37 (0.09)</v>
      </c>
      <c r="AH26" t="s">
        <v>360</v>
      </c>
      <c r="AI26" s="185">
        <f t="shared" si="0"/>
        <v>100</v>
      </c>
      <c r="AJ26">
        <v>99.202913250240144</v>
      </c>
      <c r="AX26" s="4" t="s">
        <v>377</v>
      </c>
      <c r="AY26" s="4" t="s">
        <v>378</v>
      </c>
      <c r="AZ26" s="187">
        <v>31.436180772081467</v>
      </c>
      <c r="BA26" s="187">
        <v>49.61</v>
      </c>
      <c r="BB26" s="187">
        <v>49.456984735503731</v>
      </c>
      <c r="BC26" s="187">
        <v>45.579610029129</v>
      </c>
      <c r="BD26" s="187">
        <v>50.080579072343582</v>
      </c>
      <c r="BE26" s="187">
        <v>55.263896945652178</v>
      </c>
      <c r="BF26" s="187">
        <v>76.718947860702258</v>
      </c>
      <c r="BG26" s="187">
        <v>79.567782327801311</v>
      </c>
      <c r="BH26" s="187">
        <v>69.205105691712447</v>
      </c>
      <c r="BI26" s="187">
        <v>89.418628181437455</v>
      </c>
      <c r="BJ26" s="187">
        <v>18.462525211790584</v>
      </c>
      <c r="BK26" s="187">
        <v>85.108891330406834</v>
      </c>
      <c r="BL26" s="187">
        <v>91.44488927353531</v>
      </c>
      <c r="BM26" s="187">
        <v>55.816618777954709</v>
      </c>
      <c r="BO26" s="183" t="s">
        <v>402</v>
      </c>
      <c r="BP26" s="187">
        <v>7</v>
      </c>
      <c r="BQ26" s="187">
        <v>-304.60000000000002</v>
      </c>
      <c r="BR26" s="186">
        <v>8</v>
      </c>
      <c r="BS26" s="186">
        <v>0.28000000000000003</v>
      </c>
      <c r="BT26" s="186">
        <v>3.31</v>
      </c>
      <c r="BU26" s="186">
        <v>8.42</v>
      </c>
    </row>
    <row r="27" spans="1:73">
      <c r="A27" s="169"/>
      <c r="B27" s="4" t="s">
        <v>381</v>
      </c>
      <c r="C27" s="4" t="s">
        <v>378</v>
      </c>
      <c r="D27" s="187">
        <v>8.2387239933013916</v>
      </c>
      <c r="E27" s="187">
        <v>9.2717733383178711</v>
      </c>
      <c r="F27" s="187">
        <v>2.6909337043762207</v>
      </c>
      <c r="G27" s="187">
        <v>5.3544763326644897</v>
      </c>
      <c r="H27" s="187">
        <v>8.1148731708526611</v>
      </c>
      <c r="I27" s="187">
        <v>7.3420701026916504</v>
      </c>
      <c r="J27" s="187">
        <v>9.1534345149993896</v>
      </c>
      <c r="K27" s="187">
        <v>5.3682823181152344</v>
      </c>
      <c r="L27" s="187">
        <v>2.672598123550415</v>
      </c>
      <c r="M27" s="187">
        <v>4.2391700744628906</v>
      </c>
      <c r="N27" s="187">
        <v>7.1632528305053711</v>
      </c>
      <c r="O27" s="187">
        <v>5.5617046356201172</v>
      </c>
      <c r="P27" s="187">
        <v>3.4398260116577148</v>
      </c>
      <c r="Q27" s="187">
        <v>2.57</v>
      </c>
      <c r="R27" s="127"/>
      <c r="S27" s="127"/>
      <c r="T27" s="185"/>
      <c r="U27" s="185"/>
      <c r="V27" s="185"/>
      <c r="W27"/>
      <c r="X27"/>
      <c r="Y27" t="e">
        <f t="shared" si="1"/>
        <v>#DIV/0!</v>
      </c>
      <c r="Z27">
        <v>0.41178056742336067</v>
      </c>
      <c r="AA27" s="185">
        <f t="shared" si="2"/>
        <v>41.178056742336068</v>
      </c>
      <c r="AB27">
        <v>41.178056742336068</v>
      </c>
      <c r="AD27">
        <v>2.2760016214294116E-3</v>
      </c>
      <c r="AE27" s="185">
        <f t="shared" si="3"/>
        <v>0.22760016214294115</v>
      </c>
      <c r="AF27">
        <v>1.4426624764556551E-2</v>
      </c>
      <c r="AG27" t="str">
        <f t="shared" si="4"/>
        <v>0.23 (0.01)</v>
      </c>
      <c r="AH27" t="s">
        <v>361</v>
      </c>
      <c r="AI27" s="185">
        <f t="shared" si="0"/>
        <v>100</v>
      </c>
      <c r="AJ27">
        <v>99.613069290917579</v>
      </c>
      <c r="AX27" s="4" t="s">
        <v>380</v>
      </c>
      <c r="AY27" s="4" t="s">
        <v>378</v>
      </c>
      <c r="AZ27" s="187">
        <v>60.05657958984375</v>
      </c>
      <c r="BA27" s="187">
        <v>64.638168334960938</v>
      </c>
      <c r="BB27" s="187">
        <v>43.004193305969238</v>
      </c>
      <c r="BC27" s="187">
        <v>64.008224487304688</v>
      </c>
      <c r="BD27" s="187">
        <v>58.687381744384766</v>
      </c>
      <c r="BE27" s="187">
        <v>67.372215270996094</v>
      </c>
      <c r="BF27" s="187">
        <v>66.458478927612305</v>
      </c>
      <c r="BG27" s="187">
        <v>63.813636779785156</v>
      </c>
      <c r="BH27" s="187">
        <v>66.352684020996094</v>
      </c>
      <c r="BI27" s="187">
        <v>48.317646026611328</v>
      </c>
      <c r="BJ27" s="187">
        <v>39.276785850524902</v>
      </c>
      <c r="BK27" s="187">
        <v>56.400920867919922</v>
      </c>
      <c r="BL27" s="187">
        <v>48.26995849609375</v>
      </c>
      <c r="BM27" s="187">
        <v>55.52</v>
      </c>
      <c r="BO27" s="183" t="s">
        <v>393</v>
      </c>
      <c r="BP27" s="186">
        <v>7.91</v>
      </c>
      <c r="BQ27" s="187">
        <v>-358.2</v>
      </c>
      <c r="BR27" s="186">
        <v>24</v>
      </c>
      <c r="BS27" s="186">
        <v>0.49</v>
      </c>
      <c r="BT27" s="186">
        <v>0.9</v>
      </c>
      <c r="BU27" s="186">
        <v>6.53</v>
      </c>
    </row>
    <row r="28" spans="1:73">
      <c r="A28" s="169"/>
      <c r="B28" s="4" t="s">
        <v>456</v>
      </c>
      <c r="C28" s="4" t="s">
        <v>378</v>
      </c>
      <c r="D28" s="187">
        <v>28.452567964792252</v>
      </c>
      <c r="E28" s="187">
        <v>20.85949170589447</v>
      </c>
      <c r="F28" s="187">
        <v>34.122611284255981</v>
      </c>
      <c r="G28" s="187">
        <v>26.824400663375854</v>
      </c>
      <c r="H28" s="187">
        <v>30.363633334636688</v>
      </c>
      <c r="I28" s="187">
        <v>21.302049160003662</v>
      </c>
      <c r="J28" s="187">
        <v>22.103338226675987</v>
      </c>
      <c r="K28" s="187">
        <v>26.269497454166412</v>
      </c>
      <c r="L28" s="187">
        <v>26.396606683731079</v>
      </c>
      <c r="M28" s="187">
        <v>46.055137172341347</v>
      </c>
      <c r="N28" s="187">
        <v>44.192046821117401</v>
      </c>
      <c r="O28" s="187">
        <v>12.04346489906311</v>
      </c>
      <c r="P28" s="187">
        <v>33.369436264038086</v>
      </c>
      <c r="Q28" s="187">
        <f>100-Q26-Q27-Q29-Q30</f>
        <v>35.6</v>
      </c>
      <c r="R28" s="127"/>
      <c r="S28" s="127"/>
      <c r="T28" s="127"/>
      <c r="U28" s="185"/>
      <c r="V28" s="185"/>
      <c r="W28"/>
      <c r="X28"/>
      <c r="Y28"/>
      <c r="AA28" s="185"/>
      <c r="AE28" s="185"/>
      <c r="AI28" s="185"/>
      <c r="AX28" s="4" t="s">
        <v>381</v>
      </c>
      <c r="AY28" s="4" t="s">
        <v>378</v>
      </c>
      <c r="AZ28" s="187">
        <v>8.2387239933013916</v>
      </c>
      <c r="BA28" s="187">
        <v>9.2717733383178711</v>
      </c>
      <c r="BB28" s="187">
        <v>2.6909337043762207</v>
      </c>
      <c r="BC28" s="187">
        <v>5.3544763326644897</v>
      </c>
      <c r="BD28" s="187">
        <v>8.1148731708526611</v>
      </c>
      <c r="BE28" s="187">
        <v>7.3420701026916504</v>
      </c>
      <c r="BF28" s="187">
        <v>9.1534345149993896</v>
      </c>
      <c r="BG28" s="187">
        <v>5.3682823181152344</v>
      </c>
      <c r="BH28" s="187">
        <v>2.672598123550415</v>
      </c>
      <c r="BI28" s="187">
        <v>4.2391700744628906</v>
      </c>
      <c r="BJ28" s="187">
        <v>7.1632528305053711</v>
      </c>
      <c r="BK28" s="187">
        <v>5.5617046356201172</v>
      </c>
      <c r="BL28" s="187">
        <v>3.4398260116577148</v>
      </c>
      <c r="BM28" s="187">
        <v>2.57</v>
      </c>
      <c r="BO28" s="183" t="s">
        <v>392</v>
      </c>
      <c r="BP28" s="186">
        <v>8.85</v>
      </c>
      <c r="BQ28" s="187">
        <v>-381.3</v>
      </c>
      <c r="BR28" s="186">
        <v>8</v>
      </c>
      <c r="BS28" s="186">
        <v>20.03</v>
      </c>
      <c r="BT28" s="186">
        <v>39.630000000000003</v>
      </c>
      <c r="BU28" s="186">
        <v>6.04</v>
      </c>
    </row>
    <row r="29" spans="1:73">
      <c r="A29" s="169"/>
      <c r="B29" s="4" t="s">
        <v>382</v>
      </c>
      <c r="C29" s="4" t="s">
        <v>378</v>
      </c>
      <c r="D29" s="187">
        <v>2.2651761174201965</v>
      </c>
      <c r="E29" s="187">
        <v>3.4725093841552734</v>
      </c>
      <c r="F29" s="187">
        <v>5.2081468105316162</v>
      </c>
      <c r="G29" s="187">
        <v>2.6592552065849304</v>
      </c>
      <c r="H29" s="187">
        <v>1.9508758187294006</v>
      </c>
      <c r="I29" s="187">
        <v>3.9836654663085938</v>
      </c>
      <c r="J29" s="187">
        <v>2.0087454915046692</v>
      </c>
      <c r="K29" s="187">
        <v>4.0255575180053711</v>
      </c>
      <c r="L29" s="187">
        <v>4.5781111717224121</v>
      </c>
      <c r="M29" s="187">
        <v>1.1432255506515503</v>
      </c>
      <c r="N29" s="187">
        <v>3.8003858923912048</v>
      </c>
      <c r="O29" s="187">
        <v>2.0880753993988037</v>
      </c>
      <c r="P29" s="187">
        <v>5.8894844055175781</v>
      </c>
      <c r="Q29" s="187">
        <v>4.3</v>
      </c>
      <c r="R29" s="127"/>
      <c r="S29" s="127"/>
      <c r="T29" s="185"/>
      <c r="U29" s="185"/>
      <c r="V29" s="185"/>
      <c r="W29"/>
      <c r="X29"/>
      <c r="Y29" t="e">
        <f t="shared" si="1"/>
        <v>#DIV/0!</v>
      </c>
      <c r="Z29">
        <v>0.76718947860702258</v>
      </c>
      <c r="AA29" s="185">
        <f t="shared" si="2"/>
        <v>76.718947860702258</v>
      </c>
      <c r="AB29">
        <v>76.718947860702258</v>
      </c>
      <c r="AD29">
        <v>2.9393750294868751E-2</v>
      </c>
      <c r="AE29" s="185">
        <f t="shared" si="3"/>
        <v>2.9393750294868752</v>
      </c>
      <c r="AF29">
        <v>0.11185443550739842</v>
      </c>
      <c r="AG29" t="str">
        <f t="shared" si="4"/>
        <v>2.94 (0.11)</v>
      </c>
      <c r="AH29" t="s">
        <v>362</v>
      </c>
      <c r="AI29" s="185">
        <f t="shared" si="0"/>
        <v>100</v>
      </c>
      <c r="AJ29">
        <v>87.374389216175956</v>
      </c>
      <c r="AX29" s="4" t="s">
        <v>456</v>
      </c>
      <c r="AY29" s="4" t="s">
        <v>378</v>
      </c>
      <c r="AZ29" s="187">
        <v>28.452567964792252</v>
      </c>
      <c r="BA29" s="187">
        <v>20.85949170589447</v>
      </c>
      <c r="BB29" s="187">
        <v>34.122611284255981</v>
      </c>
      <c r="BC29" s="187">
        <v>26.824400663375854</v>
      </c>
      <c r="BD29" s="187">
        <v>30.363633334636688</v>
      </c>
      <c r="BE29" s="187">
        <v>21.302049160003662</v>
      </c>
      <c r="BF29" s="187">
        <v>22.103338226675987</v>
      </c>
      <c r="BG29" s="187">
        <v>26.269497454166412</v>
      </c>
      <c r="BH29" s="187">
        <v>26.396606683731079</v>
      </c>
      <c r="BI29" s="187">
        <v>46.055137172341347</v>
      </c>
      <c r="BJ29" s="187">
        <v>44.192046821117401</v>
      </c>
      <c r="BK29" s="187">
        <v>12.04346489906311</v>
      </c>
      <c r="BL29" s="187">
        <v>33.369436264038086</v>
      </c>
      <c r="BM29" s="187">
        <f>100-BM27-BM28-BM30-BM31</f>
        <v>35.6</v>
      </c>
      <c r="BO29" s="183" t="s">
        <v>394</v>
      </c>
      <c r="BP29" s="186">
        <v>7.25</v>
      </c>
      <c r="BQ29" s="187">
        <v>-308</v>
      </c>
      <c r="BR29" s="186">
        <v>30</v>
      </c>
      <c r="BS29" s="186">
        <v>2.0299999999999998</v>
      </c>
      <c r="BT29" s="186">
        <v>7.37</v>
      </c>
      <c r="BU29" s="186">
        <v>2.29</v>
      </c>
    </row>
    <row r="30" spans="1:73">
      <c r="A30" s="169"/>
      <c r="B30" s="4" t="s">
        <v>383</v>
      </c>
      <c r="C30" s="4" t="s">
        <v>378</v>
      </c>
      <c r="D30" s="187">
        <v>0.98695233464241028</v>
      </c>
      <c r="E30" s="187">
        <v>1.7580572366714478</v>
      </c>
      <c r="F30" s="187">
        <v>14.974114894866943</v>
      </c>
      <c r="G30" s="187">
        <v>1.1536433100700378</v>
      </c>
      <c r="H30" s="187">
        <v>0.88323593139648438</v>
      </c>
      <c r="I30" s="187">
        <v>0</v>
      </c>
      <c r="J30" s="187">
        <v>0.27600283920764923</v>
      </c>
      <c r="K30" s="187">
        <v>0.52302592992782593</v>
      </c>
      <c r="L30" s="187">
        <v>0</v>
      </c>
      <c r="M30" s="187">
        <v>0.24482117593288422</v>
      </c>
      <c r="N30" s="187">
        <v>5.5675286054611206</v>
      </c>
      <c r="O30" s="187">
        <v>23.905834197998047</v>
      </c>
      <c r="P30" s="187">
        <v>9.0312948226928711</v>
      </c>
      <c r="Q30" s="187">
        <v>2.0099999999999998</v>
      </c>
      <c r="R30" s="127"/>
      <c r="S30" s="127"/>
      <c r="T30" s="185"/>
      <c r="U30" s="185"/>
      <c r="V30" s="185"/>
      <c r="W30"/>
      <c r="X30"/>
      <c r="Y30" t="e">
        <f>X30/T30</f>
        <v>#DIV/0!</v>
      </c>
      <c r="Z30">
        <v>0.79567782327801317</v>
      </c>
      <c r="AA30" s="185">
        <f t="shared" si="2"/>
        <v>79.567782327801311</v>
      </c>
      <c r="AB30">
        <v>79.567782327801311</v>
      </c>
      <c r="AD30">
        <v>3.9387564119599164E-2</v>
      </c>
      <c r="AE30" s="185">
        <f t="shared" si="3"/>
        <v>3.9387564119599165</v>
      </c>
      <c r="AF30">
        <v>0.10792545794402243</v>
      </c>
      <c r="AG30" t="str">
        <f t="shared" si="4"/>
        <v>3.94 (0.11)</v>
      </c>
      <c r="AH30" t="s">
        <v>363</v>
      </c>
      <c r="AI30" s="185">
        <f t="shared" si="0"/>
        <v>100</v>
      </c>
      <c r="AJ30">
        <v>80.722814942798749</v>
      </c>
      <c r="AX30" s="4" t="s">
        <v>382</v>
      </c>
      <c r="AY30" s="4" t="s">
        <v>378</v>
      </c>
      <c r="AZ30" s="187">
        <v>2.2651761174201965</v>
      </c>
      <c r="BA30" s="187">
        <v>3.4725093841552734</v>
      </c>
      <c r="BB30" s="187">
        <v>5.2081468105316162</v>
      </c>
      <c r="BC30" s="187">
        <v>2.6592552065849304</v>
      </c>
      <c r="BD30" s="187">
        <v>1.9508758187294006</v>
      </c>
      <c r="BE30" s="187">
        <v>3.9836654663085938</v>
      </c>
      <c r="BF30" s="187">
        <v>2.0087454915046692</v>
      </c>
      <c r="BG30" s="187">
        <v>4.0255575180053711</v>
      </c>
      <c r="BH30" s="187">
        <v>4.5781111717224121</v>
      </c>
      <c r="BI30" s="187">
        <v>1.1432255506515503</v>
      </c>
      <c r="BJ30" s="187">
        <v>3.8003858923912048</v>
      </c>
      <c r="BK30" s="187">
        <v>2.0880753993988037</v>
      </c>
      <c r="BL30" s="187">
        <v>5.8894844055175781</v>
      </c>
      <c r="BM30" s="187">
        <v>4.3</v>
      </c>
      <c r="BO30" s="183" t="s">
        <v>391</v>
      </c>
      <c r="BP30" s="186">
        <v>9.5399999999999991</v>
      </c>
      <c r="BQ30" s="187">
        <v>-276.5</v>
      </c>
      <c r="BR30" s="186">
        <v>19</v>
      </c>
      <c r="BS30" s="186">
        <v>20.69</v>
      </c>
      <c r="BT30" s="186">
        <v>41.06</v>
      </c>
      <c r="BU30" s="186">
        <v>16.010000000000002</v>
      </c>
    </row>
    <row r="31" spans="1:73">
      <c r="A31" s="169"/>
      <c r="B31" s="4" t="s">
        <v>384</v>
      </c>
      <c r="C31" s="4"/>
      <c r="D31" s="186" t="s">
        <v>457</v>
      </c>
      <c r="E31" s="186" t="s">
        <v>458</v>
      </c>
      <c r="F31" s="186" t="s">
        <v>459</v>
      </c>
      <c r="G31" s="186" t="s">
        <v>460</v>
      </c>
      <c r="H31" s="186" t="s">
        <v>461</v>
      </c>
      <c r="I31" s="186" t="s">
        <v>462</v>
      </c>
      <c r="J31" s="186" t="s">
        <v>463</v>
      </c>
      <c r="K31" s="186" t="s">
        <v>464</v>
      </c>
      <c r="L31" s="186" t="s">
        <v>465</v>
      </c>
      <c r="M31" s="186" t="s">
        <v>466</v>
      </c>
      <c r="N31" s="186" t="s">
        <v>467</v>
      </c>
      <c r="O31" s="186" t="s">
        <v>457</v>
      </c>
      <c r="P31" s="186" t="s">
        <v>459</v>
      </c>
      <c r="Q31" s="189" t="str">
        <f>"13/1"</f>
        <v>13/1</v>
      </c>
      <c r="R31" s="127"/>
      <c r="S31"/>
      <c r="T31"/>
      <c r="U31"/>
      <c r="V31"/>
      <c r="W31"/>
      <c r="X31"/>
      <c r="Y31" s="116" t="e">
        <f>X31/T31</f>
        <v>#DIV/0!</v>
      </c>
      <c r="Z31">
        <v>0.87717941607055017</v>
      </c>
      <c r="AA31" s="185">
        <f t="shared" si="2"/>
        <v>87.71794160705501</v>
      </c>
      <c r="AB31">
        <v>87.71794160705501</v>
      </c>
      <c r="AD31">
        <v>2.1520076203065844E-2</v>
      </c>
      <c r="AE31" s="185">
        <f t="shared" si="3"/>
        <v>2.1520076203065845</v>
      </c>
      <c r="AF31">
        <v>0.47210097683485769</v>
      </c>
      <c r="AG31" t="str">
        <f t="shared" si="4"/>
        <v>2.15 (0.47)</v>
      </c>
      <c r="AH31" t="s">
        <v>364</v>
      </c>
      <c r="AI31" s="190">
        <f t="shared" si="0"/>
        <v>100</v>
      </c>
      <c r="AJ31">
        <v>94.653531798114798</v>
      </c>
      <c r="AX31" s="4" t="s">
        <v>383</v>
      </c>
      <c r="AY31" s="4" t="s">
        <v>378</v>
      </c>
      <c r="AZ31" s="187">
        <v>0.98695233464241028</v>
      </c>
      <c r="BA31" s="187">
        <v>1.7580572366714478</v>
      </c>
      <c r="BB31" s="187">
        <v>14.974114894866943</v>
      </c>
      <c r="BC31" s="187">
        <v>1.1536433100700378</v>
      </c>
      <c r="BD31" s="187">
        <v>0.88323593139648438</v>
      </c>
      <c r="BE31" s="187">
        <v>0</v>
      </c>
      <c r="BF31" s="187">
        <v>0.27600283920764923</v>
      </c>
      <c r="BG31" s="187">
        <v>0.52302592992782593</v>
      </c>
      <c r="BH31" s="187">
        <v>0</v>
      </c>
      <c r="BI31" s="187">
        <v>0.24482117593288422</v>
      </c>
      <c r="BJ31" s="187">
        <v>5.5675286054611206</v>
      </c>
      <c r="BK31" s="187">
        <v>23.905834197998047</v>
      </c>
      <c r="BL31" s="187">
        <v>9.0312948226928711</v>
      </c>
      <c r="BM31" s="187">
        <v>2.0099999999999998</v>
      </c>
      <c r="BO31" s="183" t="s">
        <v>401</v>
      </c>
      <c r="BP31" s="186">
        <v>4.17</v>
      </c>
      <c r="BQ31" s="187">
        <v>73.400000000000006</v>
      </c>
      <c r="BR31" s="186">
        <v>27</v>
      </c>
      <c r="BS31" s="186">
        <v>0.42</v>
      </c>
      <c r="BT31" s="186">
        <v>7.79</v>
      </c>
      <c r="BU31" s="186">
        <v>0.86</v>
      </c>
    </row>
    <row r="32" spans="1:73">
      <c r="A32" s="169"/>
      <c r="B32" s="182" t="s">
        <v>385</v>
      </c>
      <c r="C32" s="182" t="s">
        <v>263</v>
      </c>
      <c r="D32" s="191">
        <v>50.70461750330918</v>
      </c>
      <c r="E32" s="191">
        <v>58.95</v>
      </c>
      <c r="F32" s="191">
        <v>60.370325140931691</v>
      </c>
      <c r="G32" s="191">
        <v>99.10084979945286</v>
      </c>
      <c r="H32" s="191">
        <v>96.137207493335836</v>
      </c>
      <c r="I32" s="191">
        <v>87.367703526556511</v>
      </c>
      <c r="J32" s="191">
        <v>87.374389216175956</v>
      </c>
      <c r="K32" s="191">
        <v>80.722814942798749</v>
      </c>
      <c r="L32" s="191">
        <v>16.248659065671148</v>
      </c>
      <c r="M32" s="191">
        <v>84.319862738292372</v>
      </c>
      <c r="N32" s="191">
        <v>94.683967360980006</v>
      </c>
      <c r="O32" s="191">
        <v>95.212491473671776</v>
      </c>
      <c r="P32" s="191">
        <v>96.690068649564736</v>
      </c>
      <c r="Q32" s="191">
        <v>94.653531798114784</v>
      </c>
      <c r="R32" s="127"/>
      <c r="S32" s="127"/>
      <c r="T32" s="185"/>
      <c r="U32" s="185"/>
      <c r="V32" s="185"/>
      <c r="W32"/>
      <c r="X32"/>
      <c r="Y32" t="e">
        <f>X32/T32</f>
        <v>#DIV/0!</v>
      </c>
      <c r="Z32">
        <v>0.69205105691712443</v>
      </c>
      <c r="AA32" s="185">
        <f t="shared" si="2"/>
        <v>69.205105691712447</v>
      </c>
      <c r="AB32">
        <v>69.205105691712447</v>
      </c>
      <c r="AD32">
        <v>0.25791136922500146</v>
      </c>
      <c r="AE32" s="185">
        <f t="shared" si="3"/>
        <v>25.791136922500147</v>
      </c>
      <c r="AF32">
        <v>1.8561476777619901</v>
      </c>
      <c r="AG32" t="str">
        <f t="shared" si="4"/>
        <v>25.79 (1.86)</v>
      </c>
      <c r="AH32" t="s">
        <v>365</v>
      </c>
      <c r="AI32" s="185">
        <f t="shared" si="0"/>
        <v>100</v>
      </c>
      <c r="AJ32">
        <v>82.478444968615918</v>
      </c>
      <c r="AX32" s="4" t="s">
        <v>384</v>
      </c>
      <c r="AY32" s="4"/>
      <c r="AZ32" s="186">
        <v>27</v>
      </c>
      <c r="BA32" s="186">
        <v>19</v>
      </c>
      <c r="BB32" s="186">
        <v>8</v>
      </c>
      <c r="BC32" s="186">
        <v>24</v>
      </c>
      <c r="BD32" s="186">
        <v>30</v>
      </c>
      <c r="BE32" s="186">
        <v>17</v>
      </c>
      <c r="BF32" s="186">
        <v>33</v>
      </c>
      <c r="BG32" s="186">
        <v>16</v>
      </c>
      <c r="BH32" s="186">
        <v>14</v>
      </c>
      <c r="BI32" s="186">
        <v>42</v>
      </c>
      <c r="BJ32" s="186">
        <v>10</v>
      </c>
      <c r="BK32" s="186">
        <v>27</v>
      </c>
      <c r="BL32" s="186">
        <v>8</v>
      </c>
      <c r="BM32" s="189">
        <f>13</f>
        <v>13</v>
      </c>
      <c r="BO32" s="183" t="s">
        <v>398</v>
      </c>
      <c r="BP32" s="186">
        <v>9.1999999999999993</v>
      </c>
      <c r="BQ32" s="187">
        <v>-279.8</v>
      </c>
      <c r="BR32" s="186">
        <v>14</v>
      </c>
      <c r="BS32" s="186">
        <v>25.79</v>
      </c>
      <c r="BT32" s="186">
        <v>83.75</v>
      </c>
      <c r="BU32" s="186">
        <v>3.76</v>
      </c>
    </row>
    <row r="33" spans="1:73">
      <c r="Y33" s="127">
        <v>0.83751340934328855</v>
      </c>
      <c r="Z33" s="185">
        <f t="shared" ref="Z33:AD39" si="5">Y33*100</f>
        <v>83.751340934328852</v>
      </c>
      <c r="AA33" s="185">
        <v>0.43182501952959979</v>
      </c>
      <c r="AB33" s="185" t="str">
        <f t="shared" ref="AB33:AF39" si="6">FIXED(Z33,2)&amp;" ("&amp;FIXED(AA33,2)&amp;")"</f>
        <v>83.75 (0.43)</v>
      </c>
      <c r="AC33" t="s">
        <v>344</v>
      </c>
      <c r="AD33" s="185">
        <f>Z33-AE32</f>
        <v>57.960204011828708</v>
      </c>
      <c r="AE33">
        <f t="shared" ref="AE33:AI38" si="7">AD33/Z33</f>
        <v>0.69205105691712443</v>
      </c>
      <c r="AF33">
        <v>0.89418628181437454</v>
      </c>
      <c r="AG33" s="185">
        <f t="shared" si="2"/>
        <v>89.418628181437455</v>
      </c>
      <c r="AH33">
        <v>89.418628181437455</v>
      </c>
      <c r="AJ33">
        <v>1.659173625322256E-2</v>
      </c>
      <c r="AK33" s="185">
        <f t="shared" si="3"/>
        <v>1.659173625322256</v>
      </c>
      <c r="AL33">
        <v>0.15376168980971747</v>
      </c>
      <c r="AM33" t="str">
        <f t="shared" si="4"/>
        <v>1.66 (0.15)</v>
      </c>
      <c r="AN33" t="s">
        <v>366</v>
      </c>
      <c r="AO33" s="185">
        <f t="shared" si="0"/>
        <v>16.248659065671148</v>
      </c>
      <c r="AP33">
        <v>16.248659065671148</v>
      </c>
      <c r="AX33" s="182" t="s">
        <v>385</v>
      </c>
      <c r="AY33" s="182" t="s">
        <v>263</v>
      </c>
      <c r="AZ33" s="191">
        <v>50.70461750330918</v>
      </c>
      <c r="BA33" s="191">
        <v>58.95</v>
      </c>
      <c r="BB33" s="191">
        <v>60.370325140931691</v>
      </c>
      <c r="BC33" s="191">
        <v>99.10084979945286</v>
      </c>
      <c r="BD33" s="191">
        <v>96.137207493335836</v>
      </c>
      <c r="BE33" s="191">
        <v>87.367703526556511</v>
      </c>
      <c r="BF33" s="191">
        <v>87.374389216175956</v>
      </c>
      <c r="BG33" s="191">
        <v>80.722814942798749</v>
      </c>
      <c r="BH33" s="191">
        <v>16.248659065671148</v>
      </c>
      <c r="BI33" s="191">
        <v>84.319862738292372</v>
      </c>
      <c r="BJ33" s="191">
        <v>94.683967360980006</v>
      </c>
      <c r="BK33" s="191">
        <v>95.212491473671776</v>
      </c>
      <c r="BL33" s="191">
        <v>96.690068649564736</v>
      </c>
      <c r="BM33" s="191">
        <v>94.653531798114784</v>
      </c>
      <c r="BP33" s="186"/>
      <c r="BQ33" s="187"/>
      <c r="BR33" s="189"/>
      <c r="BS33" s="186"/>
      <c r="BT33" s="186"/>
      <c r="BU33" s="186"/>
    </row>
    <row r="34" spans="1:73">
      <c r="Y34" s="127">
        <v>0.15680137261707627</v>
      </c>
      <c r="Z34" s="185">
        <f t="shared" si="5"/>
        <v>15.680137261707628</v>
      </c>
      <c r="AA34" s="185">
        <v>0.14426969356353292</v>
      </c>
      <c r="AB34" s="185" t="str">
        <f t="shared" si="6"/>
        <v>15.68 (0.14)</v>
      </c>
      <c r="AC34" t="s">
        <v>345</v>
      </c>
      <c r="AD34" s="185">
        <f t="shared" ref="AD34:AH39" si="8">Z34-AK33</f>
        <v>14.020963636385373</v>
      </c>
      <c r="AE34">
        <f t="shared" si="7"/>
        <v>0.89418628181437454</v>
      </c>
      <c r="AF34">
        <v>0.12206335548236955</v>
      </c>
      <c r="AG34" s="185">
        <f t="shared" si="2"/>
        <v>12.206335548236954</v>
      </c>
      <c r="AH34">
        <v>12.206335548236954</v>
      </c>
      <c r="AJ34">
        <v>3.2888853350969666E-2</v>
      </c>
      <c r="AK34" s="185">
        <f t="shared" si="3"/>
        <v>3.2888853350969667</v>
      </c>
      <c r="AL34">
        <v>0.29966032676619847</v>
      </c>
      <c r="AM34" t="str">
        <f t="shared" si="4"/>
        <v>3.29 (0.30)</v>
      </c>
      <c r="AN34" t="s">
        <v>367</v>
      </c>
      <c r="AO34" s="185">
        <f t="shared" si="0"/>
        <v>84.319862738292372</v>
      </c>
      <c r="AP34">
        <v>84.319862738292372</v>
      </c>
      <c r="AZ34" s="187">
        <v>-150</v>
      </c>
      <c r="BA34" s="187">
        <v>-150</v>
      </c>
      <c r="BB34" s="187">
        <v>-150</v>
      </c>
      <c r="BC34" s="187">
        <v>-150</v>
      </c>
      <c r="BD34" s="187">
        <v>-150</v>
      </c>
      <c r="BE34" s="187">
        <v>-150</v>
      </c>
      <c r="BF34" s="187">
        <v>-150</v>
      </c>
      <c r="BG34" s="187">
        <v>-150</v>
      </c>
      <c r="BH34" s="187">
        <v>-150</v>
      </c>
      <c r="BI34" s="187">
        <v>-150</v>
      </c>
      <c r="BJ34" s="187">
        <v>-150</v>
      </c>
      <c r="BK34" s="187">
        <v>-150</v>
      </c>
      <c r="BL34" s="187">
        <v>-150</v>
      </c>
      <c r="BM34" s="187">
        <v>-150</v>
      </c>
    </row>
    <row r="35" spans="1:73">
      <c r="G35" s="192" t="s">
        <v>723</v>
      </c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Y35" s="127">
        <v>3.7461533877584038E-2</v>
      </c>
      <c r="Z35" s="185">
        <f t="shared" si="5"/>
        <v>3.7461533877584037</v>
      </c>
      <c r="AA35" s="185">
        <v>0.40697879638054912</v>
      </c>
      <c r="AB35" s="185" t="str">
        <f t="shared" si="6"/>
        <v>3.75 (0.41)</v>
      </c>
      <c r="AC35" t="s">
        <v>346</v>
      </c>
      <c r="AD35" s="185">
        <f t="shared" si="8"/>
        <v>0.457268052661437</v>
      </c>
      <c r="AE35">
        <f t="shared" si="7"/>
        <v>0.12206335548236955</v>
      </c>
      <c r="AF35">
        <v>0.91732593835557552</v>
      </c>
      <c r="AG35" s="185">
        <f t="shared" si="2"/>
        <v>91.732593835557552</v>
      </c>
      <c r="AH35">
        <v>91.732593835557552</v>
      </c>
      <c r="AJ35">
        <v>7.6719823125842961E-3</v>
      </c>
      <c r="AK35" s="185">
        <f t="shared" si="3"/>
        <v>0.76719823125842956</v>
      </c>
      <c r="AL35">
        <v>8.2415907182534387E-2</v>
      </c>
      <c r="AM35" t="str">
        <f t="shared" si="4"/>
        <v>0.77 (0.08)</v>
      </c>
      <c r="AN35" t="s">
        <v>368</v>
      </c>
      <c r="AO35" s="185">
        <f t="shared" si="0"/>
        <v>96.253846612241603</v>
      </c>
      <c r="AP35">
        <v>96.253846612241603</v>
      </c>
      <c r="AZ35" s="187">
        <v>-350</v>
      </c>
      <c r="BA35" s="187">
        <v>-350</v>
      </c>
      <c r="BB35" s="187">
        <v>-350</v>
      </c>
      <c r="BC35" s="187">
        <v>-350</v>
      </c>
      <c r="BD35" s="187">
        <v>-350</v>
      </c>
      <c r="BE35" s="187">
        <v>-350</v>
      </c>
      <c r="BF35" s="187">
        <v>-350</v>
      </c>
      <c r="BG35" s="187">
        <v>-350</v>
      </c>
      <c r="BH35" s="187">
        <v>-350</v>
      </c>
      <c r="BI35" s="187">
        <v>-350</v>
      </c>
      <c r="BJ35" s="187">
        <v>-350</v>
      </c>
      <c r="BK35" s="187">
        <v>-350</v>
      </c>
      <c r="BL35" s="187">
        <v>-350</v>
      </c>
      <c r="BM35" s="187">
        <v>-350</v>
      </c>
    </row>
    <row r="36" spans="1:73">
      <c r="F36" s="194"/>
      <c r="G36" s="400" t="s">
        <v>469</v>
      </c>
      <c r="H36" s="400"/>
      <c r="I36" s="400"/>
      <c r="J36" s="400"/>
      <c r="K36" s="394" t="s">
        <v>470</v>
      </c>
      <c r="L36" s="394"/>
      <c r="M36" s="394" t="s">
        <v>471</v>
      </c>
      <c r="N36" s="394"/>
      <c r="O36" s="394" t="s">
        <v>472</v>
      </c>
      <c r="P36" s="394"/>
      <c r="Q36" s="394" t="s">
        <v>473</v>
      </c>
      <c r="R36" s="394"/>
      <c r="S36" s="394" t="s">
        <v>471</v>
      </c>
      <c r="T36" s="394"/>
      <c r="U36" s="399" t="s">
        <v>474</v>
      </c>
      <c r="V36" s="399"/>
      <c r="W36" s="399" t="s">
        <v>475</v>
      </c>
      <c r="X36" s="399"/>
      <c r="Y36" s="114"/>
      <c r="Z36" s="114"/>
      <c r="AA36" s="114"/>
      <c r="AB36" s="114"/>
      <c r="AC36" s="127">
        <v>9.2797936377929158E-2</v>
      </c>
      <c r="AD36" s="185">
        <f t="shared" si="5"/>
        <v>9.2797936377929151</v>
      </c>
      <c r="AE36" s="185">
        <v>9.9469871121156989E-2</v>
      </c>
      <c r="AF36" s="185" t="str">
        <f t="shared" si="6"/>
        <v>9.28 (0.10)</v>
      </c>
      <c r="AG36" t="s">
        <v>347</v>
      </c>
      <c r="AH36" s="185">
        <f>AD36-AK35</f>
        <v>8.5125954065344853</v>
      </c>
      <c r="AI36">
        <f>AH36/AD36</f>
        <v>0.91732593835557552</v>
      </c>
      <c r="AJ36">
        <v>0.24718714875344211</v>
      </c>
      <c r="AK36" s="185">
        <f t="shared" si="2"/>
        <v>24.718714875344212</v>
      </c>
      <c r="AL36">
        <v>24.718714875344212</v>
      </c>
      <c r="AN36">
        <v>5.1838029635554513E-2</v>
      </c>
      <c r="AO36" s="185">
        <f t="shared" si="3"/>
        <v>5.1838029635554514</v>
      </c>
      <c r="AP36">
        <v>0.11527804143066371</v>
      </c>
      <c r="AQ36" t="str">
        <f t="shared" si="4"/>
        <v>5.18 (0.12)</v>
      </c>
      <c r="AR36" t="s">
        <v>369</v>
      </c>
      <c r="AS36" s="185">
        <f t="shared" si="0"/>
        <v>90.72020636220708</v>
      </c>
      <c r="AT36">
        <v>90.72020636220708</v>
      </c>
      <c r="AZ36" s="187">
        <v>20</v>
      </c>
      <c r="BA36" s="187">
        <v>20</v>
      </c>
      <c r="BB36" s="187">
        <v>20</v>
      </c>
      <c r="BC36" s="187">
        <v>20</v>
      </c>
      <c r="BD36" s="187">
        <v>20</v>
      </c>
      <c r="BE36" s="187">
        <v>20</v>
      </c>
      <c r="BF36" s="187">
        <v>20</v>
      </c>
      <c r="BG36" s="187">
        <v>20</v>
      </c>
      <c r="BH36" s="187">
        <v>20</v>
      </c>
      <c r="BI36" s="187">
        <v>20</v>
      </c>
      <c r="BJ36" s="187">
        <v>20</v>
      </c>
      <c r="BK36" s="187">
        <v>20</v>
      </c>
      <c r="BL36" s="187">
        <v>20</v>
      </c>
      <c r="BM36" s="187">
        <v>20</v>
      </c>
      <c r="BQ36" s="4" t="s">
        <v>380</v>
      </c>
      <c r="BR36" s="4" t="s">
        <v>381</v>
      </c>
      <c r="BS36" s="4" t="s">
        <v>456</v>
      </c>
      <c r="BT36" s="4" t="s">
        <v>382</v>
      </c>
      <c r="BU36" s="4" t="s">
        <v>383</v>
      </c>
    </row>
    <row r="37" spans="1:73">
      <c r="F37" s="194"/>
      <c r="G37" s="401"/>
      <c r="H37" s="401"/>
      <c r="I37" s="401"/>
      <c r="J37" s="401"/>
      <c r="K37" s="394" t="s">
        <v>476</v>
      </c>
      <c r="L37" s="394"/>
      <c r="M37" s="394" t="s">
        <v>477</v>
      </c>
      <c r="N37" s="394"/>
      <c r="O37" s="394" t="s">
        <v>478</v>
      </c>
      <c r="P37" s="394"/>
      <c r="Q37" s="394" t="s">
        <v>478</v>
      </c>
      <c r="R37" s="394"/>
      <c r="S37" s="394" t="s">
        <v>478</v>
      </c>
      <c r="T37" s="394"/>
      <c r="U37" s="394" t="s">
        <v>478</v>
      </c>
      <c r="V37" s="394"/>
      <c r="W37" s="394" t="s">
        <v>478</v>
      </c>
      <c r="X37" s="394"/>
      <c r="Y37" s="114"/>
      <c r="Z37" s="114"/>
      <c r="AA37" s="114"/>
      <c r="AB37" s="114"/>
      <c r="AC37" s="127">
        <v>6.8859118902815805E-2</v>
      </c>
      <c r="AD37" s="185">
        <f t="shared" si="5"/>
        <v>6.8859118902815801</v>
      </c>
      <c r="AE37" s="185">
        <v>7.7330841698597785E-3</v>
      </c>
      <c r="AF37" s="185" t="str">
        <f t="shared" si="6"/>
        <v>6.89 (0.01)</v>
      </c>
      <c r="AG37" t="s">
        <v>348</v>
      </c>
      <c r="AH37" s="185">
        <f t="shared" si="8"/>
        <v>1.7021089267261287</v>
      </c>
      <c r="AI37">
        <f t="shared" si="7"/>
        <v>0.24718714875344211</v>
      </c>
      <c r="AJ37">
        <v>0.91444889273535312</v>
      </c>
      <c r="AK37" s="185">
        <f t="shared" si="2"/>
        <v>91.44488927353531</v>
      </c>
      <c r="AL37">
        <v>91.44488927353531</v>
      </c>
      <c r="AN37">
        <v>2.8316829199970476E-3</v>
      </c>
      <c r="AO37" s="185">
        <f t="shared" si="3"/>
        <v>0.28316829199970478</v>
      </c>
      <c r="AP37">
        <v>3.1831239722432972E-2</v>
      </c>
      <c r="AQ37" t="str">
        <f t="shared" si="4"/>
        <v>0.28 (0.03)</v>
      </c>
      <c r="AR37" t="s">
        <v>370</v>
      </c>
      <c r="AS37" s="185">
        <f t="shared" si="0"/>
        <v>93.114088109718423</v>
      </c>
      <c r="AT37">
        <v>93.114088109718423</v>
      </c>
      <c r="AZ37" s="187">
        <v>7</v>
      </c>
      <c r="BA37" s="187">
        <v>7</v>
      </c>
      <c r="BB37" s="187">
        <v>7</v>
      </c>
      <c r="BC37" s="187">
        <v>7</v>
      </c>
      <c r="BD37" s="187">
        <v>7</v>
      </c>
      <c r="BE37" s="187">
        <v>7</v>
      </c>
      <c r="BF37" s="187">
        <v>7</v>
      </c>
      <c r="BG37" s="187">
        <v>7</v>
      </c>
      <c r="BH37" s="187">
        <v>7</v>
      </c>
      <c r="BI37" s="187">
        <v>7</v>
      </c>
      <c r="BJ37" s="187">
        <v>7</v>
      </c>
      <c r="BK37" s="187">
        <v>7</v>
      </c>
      <c r="BL37" s="187">
        <v>7</v>
      </c>
      <c r="BM37" s="187">
        <v>7</v>
      </c>
      <c r="BQ37" s="187">
        <v>60.05657958984375</v>
      </c>
      <c r="BR37" s="187">
        <v>8.2387239933013916</v>
      </c>
      <c r="BS37" s="187">
        <v>28.452567964792252</v>
      </c>
      <c r="BT37" s="187">
        <v>2.2651761174201965</v>
      </c>
      <c r="BU37" s="187">
        <v>0.98695233464241028</v>
      </c>
    </row>
    <row r="38" spans="1:73">
      <c r="A38" t="s">
        <v>15</v>
      </c>
      <c r="B38" s="116" t="s">
        <v>14</v>
      </c>
      <c r="F38" s="194"/>
      <c r="G38" s="195" t="s">
        <v>14</v>
      </c>
      <c r="H38" s="195" t="s">
        <v>14</v>
      </c>
      <c r="I38" s="195" t="s">
        <v>14</v>
      </c>
      <c r="J38" s="195" t="s">
        <v>14</v>
      </c>
      <c r="K38" s="396">
        <v>313.85666520284639</v>
      </c>
      <c r="L38" s="396"/>
      <c r="M38" s="397"/>
      <c r="N38" s="397"/>
      <c r="O38" s="397"/>
      <c r="P38" s="397"/>
      <c r="Q38" s="398">
        <v>62.88</v>
      </c>
      <c r="R38" s="398">
        <v>62.88</v>
      </c>
      <c r="S38" s="398"/>
      <c r="T38" s="398"/>
      <c r="U38" s="398">
        <v>89.87277344117895</v>
      </c>
      <c r="V38" s="398"/>
      <c r="W38" s="398">
        <v>91.518697041435104</v>
      </c>
      <c r="X38" s="398"/>
      <c r="Y38" s="114"/>
      <c r="Z38" s="114"/>
      <c r="AA38" s="114"/>
      <c r="AB38" s="114"/>
      <c r="AC38" s="127">
        <v>3.3099313504352648E-2</v>
      </c>
      <c r="AD38" s="185">
        <f t="shared" si="5"/>
        <v>3.309931350435265</v>
      </c>
      <c r="AE38" s="185">
        <v>3.8874121407320703</v>
      </c>
      <c r="AF38" s="185" t="str">
        <f t="shared" si="6"/>
        <v>3.31 (3.89)</v>
      </c>
      <c r="AG38" t="s">
        <v>479</v>
      </c>
      <c r="AH38" s="185">
        <f t="shared" si="8"/>
        <v>3.0267630584355603</v>
      </c>
      <c r="AI38">
        <f t="shared" si="7"/>
        <v>0.91444889273535312</v>
      </c>
      <c r="AJ38">
        <v>0.78485188825256114</v>
      </c>
      <c r="AK38" s="185">
        <f t="shared" si="2"/>
        <v>78.485188825256117</v>
      </c>
      <c r="AL38">
        <v>78.485188825256117</v>
      </c>
      <c r="AN38">
        <v>6.3516760251521671E-4</v>
      </c>
      <c r="AO38" s="185">
        <f t="shared" si="3"/>
        <v>6.351676025152167E-2</v>
      </c>
      <c r="AP38">
        <v>1.8720602389424894E-2</v>
      </c>
      <c r="AQ38" t="str">
        <f t="shared" si="4"/>
        <v>0.06 (0.02)</v>
      </c>
      <c r="AR38" t="s">
        <v>371</v>
      </c>
      <c r="AS38" s="185">
        <f t="shared" si="0"/>
        <v>96.690068649564736</v>
      </c>
      <c r="AT38">
        <v>96.690068649564736</v>
      </c>
      <c r="AX38" s="179" t="s">
        <v>480</v>
      </c>
      <c r="AY38" s="179" t="s">
        <v>481</v>
      </c>
      <c r="AZ38" s="180" t="s">
        <v>482</v>
      </c>
      <c r="BA38" s="181"/>
      <c r="BB38" s="181"/>
      <c r="BC38" s="181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Q38" s="187">
        <v>64.638168334960938</v>
      </c>
      <c r="BR38" s="187">
        <v>9.2717733383178711</v>
      </c>
      <c r="BS38" s="187">
        <v>20.85949170589447</v>
      </c>
      <c r="BT38" s="187">
        <v>3.4725093841552734</v>
      </c>
      <c r="BU38" s="187">
        <v>1.7580572366714478</v>
      </c>
    </row>
    <row r="39" spans="1:73">
      <c r="A39" t="s">
        <v>17</v>
      </c>
      <c r="B39" s="196" t="s">
        <v>16</v>
      </c>
      <c r="F39" s="194"/>
      <c r="G39" s="195" t="s">
        <v>16</v>
      </c>
      <c r="H39" s="195" t="s">
        <v>16</v>
      </c>
      <c r="I39" s="195" t="s">
        <v>16</v>
      </c>
      <c r="J39" s="195" t="s">
        <v>16</v>
      </c>
      <c r="K39" s="396">
        <v>263.47977653654152</v>
      </c>
      <c r="L39" s="396"/>
      <c r="M39" s="397"/>
      <c r="N39" s="397"/>
      <c r="O39" s="397"/>
      <c r="P39" s="397"/>
      <c r="Q39" s="395">
        <v>53.5</v>
      </c>
      <c r="R39" s="395">
        <v>53.5</v>
      </c>
      <c r="S39" s="395"/>
      <c r="T39" s="395"/>
      <c r="U39" s="395">
        <v>88.422167650446511</v>
      </c>
      <c r="V39" s="395"/>
      <c r="W39" s="395">
        <v>87.990256147233808</v>
      </c>
      <c r="X39" s="395"/>
      <c r="Y39" s="114"/>
      <c r="Z39" s="114"/>
      <c r="AA39" s="114"/>
      <c r="AB39" s="114"/>
      <c r="AC39" s="127">
        <v>2.9522341486354119E-3</v>
      </c>
      <c r="AD39" s="185">
        <f t="shared" si="5"/>
        <v>0.2952234148635412</v>
      </c>
      <c r="AE39" s="185">
        <v>5.6164064589371565E-3</v>
      </c>
      <c r="AF39" s="185" t="str">
        <f t="shared" si="6"/>
        <v>0.30 (0.01)</v>
      </c>
      <c r="AG39" t="s">
        <v>350</v>
      </c>
      <c r="AH39" s="185">
        <f t="shared" si="8"/>
        <v>0.23170665461201953</v>
      </c>
      <c r="AI39">
        <f>AH39/AD39</f>
        <v>0.78485188825256114</v>
      </c>
      <c r="AJ39">
        <v>0.55816618777954707</v>
      </c>
      <c r="AK39" s="185">
        <f t="shared" si="2"/>
        <v>55.816618777954709</v>
      </c>
      <c r="AL39">
        <v>55.816618777954709</v>
      </c>
      <c r="AN39">
        <v>2.3622504275543747E-2</v>
      </c>
      <c r="AO39" s="185">
        <f t="shared" si="3"/>
        <v>2.3622504275543745</v>
      </c>
      <c r="AP39">
        <v>0.11001524637690095</v>
      </c>
      <c r="AQ39" t="str">
        <f t="shared" si="4"/>
        <v>2.36 (0.11)</v>
      </c>
      <c r="AR39" t="s">
        <v>372</v>
      </c>
      <c r="AS39" s="185">
        <f t="shared" si="0"/>
        <v>99.704776585136457</v>
      </c>
      <c r="AT39">
        <v>99.704776585136457</v>
      </c>
      <c r="AX39" s="182"/>
      <c r="AY39" s="182"/>
      <c r="AZ39" s="183" t="s">
        <v>390</v>
      </c>
      <c r="BA39" s="183" t="s">
        <v>391</v>
      </c>
      <c r="BB39" s="183" t="s">
        <v>392</v>
      </c>
      <c r="BC39" s="183" t="s">
        <v>393</v>
      </c>
      <c r="BD39" s="183" t="s">
        <v>394</v>
      </c>
      <c r="BE39" s="183" t="s">
        <v>395</v>
      </c>
      <c r="BF39" s="183" t="s">
        <v>396</v>
      </c>
      <c r="BG39" s="183" t="s">
        <v>397</v>
      </c>
      <c r="BH39" s="183" t="s">
        <v>398</v>
      </c>
      <c r="BI39" s="183" t="s">
        <v>399</v>
      </c>
      <c r="BJ39" s="183" t="s">
        <v>400</v>
      </c>
      <c r="BK39" s="183" t="s">
        <v>401</v>
      </c>
      <c r="BL39" s="183" t="s">
        <v>402</v>
      </c>
      <c r="BM39" s="184" t="s">
        <v>330</v>
      </c>
      <c r="BQ39" s="187">
        <v>43.004193305969238</v>
      </c>
      <c r="BR39" s="187">
        <v>2.6909337043762207</v>
      </c>
      <c r="BS39" s="187">
        <v>34.122611284255981</v>
      </c>
      <c r="BT39" s="187">
        <v>5.2081468105316162</v>
      </c>
      <c r="BU39" s="187">
        <v>14.974114894866943</v>
      </c>
    </row>
    <row r="40" spans="1:73">
      <c r="A40" t="s">
        <v>19</v>
      </c>
      <c r="B40" s="196" t="s">
        <v>18</v>
      </c>
      <c r="F40" s="194"/>
      <c r="G40" s="195" t="s">
        <v>18</v>
      </c>
      <c r="H40" s="195" t="s">
        <v>18</v>
      </c>
      <c r="I40" s="195" t="s">
        <v>18</v>
      </c>
      <c r="J40" s="195" t="s">
        <v>18</v>
      </c>
      <c r="K40" s="396">
        <v>130.51635336376751</v>
      </c>
      <c r="L40" s="396"/>
      <c r="M40" s="397"/>
      <c r="N40" s="397"/>
      <c r="O40" s="397"/>
      <c r="P40" s="397"/>
      <c r="Q40" s="395">
        <v>42.83</v>
      </c>
      <c r="R40" s="395">
        <v>42.83</v>
      </c>
      <c r="S40" s="395"/>
      <c r="T40" s="395"/>
      <c r="U40" s="395">
        <v>84.933501930307358</v>
      </c>
      <c r="V40" s="395"/>
      <c r="W40" s="395">
        <v>82.958676991402456</v>
      </c>
      <c r="X40" s="395"/>
      <c r="Y40" s="114"/>
      <c r="Z40" s="114"/>
      <c r="AA40" s="114"/>
      <c r="AB40" s="114"/>
      <c r="AC40" s="127"/>
      <c r="AX40" s="4" t="s">
        <v>483</v>
      </c>
      <c r="AY40" s="4" t="s">
        <v>263</v>
      </c>
      <c r="AZ40" s="186">
        <v>49.3</v>
      </c>
      <c r="BA40" s="186">
        <v>41.06</v>
      </c>
      <c r="BB40" s="186">
        <v>39.630000000000003</v>
      </c>
      <c r="BC40" s="186">
        <v>0.9</v>
      </c>
      <c r="BD40" s="186">
        <v>7.37</v>
      </c>
      <c r="BE40" s="186">
        <v>12.63</v>
      </c>
      <c r="BF40" s="186">
        <v>12.63</v>
      </c>
      <c r="BG40" s="186">
        <v>19.28</v>
      </c>
      <c r="BH40" s="186">
        <v>83.75</v>
      </c>
      <c r="BI40" s="186">
        <v>15.68</v>
      </c>
      <c r="BJ40" s="186">
        <v>5.32</v>
      </c>
      <c r="BK40" s="186">
        <v>7.79</v>
      </c>
      <c r="BL40" s="186">
        <v>3.31</v>
      </c>
      <c r="BM40" s="186">
        <v>5.35</v>
      </c>
      <c r="BQ40" s="187">
        <v>64.008224487304688</v>
      </c>
      <c r="BR40" s="187">
        <v>5.3544763326644897</v>
      </c>
      <c r="BS40" s="187">
        <v>26.824400663375854</v>
      </c>
      <c r="BT40" s="187">
        <v>2.6592552065849304</v>
      </c>
      <c r="BU40" s="187">
        <v>1.1536433100700378</v>
      </c>
    </row>
    <row r="41" spans="1:73">
      <c r="A41" t="s">
        <v>21</v>
      </c>
      <c r="B41" t="s">
        <v>20</v>
      </c>
      <c r="F41" s="194"/>
      <c r="G41" s="195" t="s">
        <v>20</v>
      </c>
      <c r="H41" s="195" t="s">
        <v>20</v>
      </c>
      <c r="I41" s="195" t="s">
        <v>20</v>
      </c>
      <c r="J41" s="195" t="s">
        <v>20</v>
      </c>
      <c r="K41" s="396">
        <v>163.58848023842395</v>
      </c>
      <c r="L41" s="396"/>
      <c r="M41" s="397"/>
      <c r="N41" s="397"/>
      <c r="O41" s="397"/>
      <c r="P41" s="397"/>
      <c r="Q41" s="395">
        <v>52.83</v>
      </c>
      <c r="R41" s="395">
        <v>52.83</v>
      </c>
      <c r="S41" s="395"/>
      <c r="T41" s="395"/>
      <c r="U41" s="395">
        <v>87.331288192839608</v>
      </c>
      <c r="V41" s="395"/>
      <c r="W41" s="395">
        <v>85.872124240388459</v>
      </c>
      <c r="X41" s="395"/>
      <c r="Y41" s="114"/>
      <c r="Z41" s="114"/>
      <c r="AA41" s="114"/>
      <c r="AB41" s="114"/>
      <c r="AC41" s="127" t="s">
        <v>484</v>
      </c>
      <c r="AD41" t="s">
        <v>485</v>
      </c>
      <c r="AE41" t="s">
        <v>486</v>
      </c>
      <c r="AG41" s="187">
        <v>62.88</v>
      </c>
      <c r="AX41" s="4" t="s">
        <v>487</v>
      </c>
      <c r="AY41" s="4" t="s">
        <v>263</v>
      </c>
      <c r="AZ41" s="186">
        <v>33.799999999999997</v>
      </c>
      <c r="BA41" s="186">
        <v>20.69</v>
      </c>
      <c r="BB41" s="186">
        <v>20.03</v>
      </c>
      <c r="BC41" s="186">
        <v>0.49</v>
      </c>
      <c r="BD41" s="186">
        <v>2.0299999999999998</v>
      </c>
      <c r="BE41" s="186">
        <v>5.65</v>
      </c>
      <c r="BF41" s="186">
        <v>2.94</v>
      </c>
      <c r="BG41" s="186">
        <v>3.94</v>
      </c>
      <c r="BH41" s="186">
        <v>25.79</v>
      </c>
      <c r="BI41" s="186">
        <v>1.66</v>
      </c>
      <c r="BJ41" s="186">
        <v>4.24</v>
      </c>
      <c r="BK41" s="186">
        <v>0.42</v>
      </c>
      <c r="BL41" s="186">
        <v>0.28000000000000003</v>
      </c>
      <c r="BM41" s="186">
        <v>2.36</v>
      </c>
      <c r="BQ41" s="187">
        <v>58.687381744384766</v>
      </c>
      <c r="BR41" s="187">
        <v>8.1148731708526611</v>
      </c>
      <c r="BS41" s="187">
        <v>30.363633334636688</v>
      </c>
      <c r="BT41" s="187">
        <v>1.9508758187294006</v>
      </c>
      <c r="BU41" s="187">
        <v>0.88323593139648438</v>
      </c>
    </row>
    <row r="42" spans="1:73">
      <c r="A42" t="s">
        <v>23</v>
      </c>
      <c r="B42" s="116" t="s">
        <v>22</v>
      </c>
      <c r="F42" s="194"/>
      <c r="G42" s="195" t="s">
        <v>22</v>
      </c>
      <c r="H42" s="195" t="s">
        <v>22</v>
      </c>
      <c r="I42" s="195" t="s">
        <v>22</v>
      </c>
      <c r="J42" s="195" t="s">
        <v>22</v>
      </c>
      <c r="K42" s="396">
        <v>222.75675552762144</v>
      </c>
      <c r="L42" s="396"/>
      <c r="M42" s="397"/>
      <c r="N42" s="397"/>
      <c r="O42" s="397"/>
      <c r="P42" s="397"/>
      <c r="Q42" s="395">
        <v>34.75</v>
      </c>
      <c r="R42" s="395">
        <v>34.75</v>
      </c>
      <c r="S42" s="395"/>
      <c r="T42" s="395"/>
      <c r="U42" s="395">
        <v>54.312203761566899</v>
      </c>
      <c r="V42" s="395"/>
      <c r="W42" s="395">
        <v>45.322746174895883</v>
      </c>
      <c r="X42" s="395"/>
      <c r="Y42" s="114"/>
      <c r="Z42" s="114"/>
      <c r="AA42" s="114"/>
      <c r="AB42" s="114"/>
      <c r="AC42" s="127">
        <v>9.24</v>
      </c>
      <c r="AD42">
        <v>10.8</v>
      </c>
      <c r="AE42">
        <v>-210.3</v>
      </c>
      <c r="AG42" s="187">
        <v>53.5</v>
      </c>
      <c r="AX42" s="4" t="s">
        <v>0</v>
      </c>
      <c r="AY42" s="4"/>
      <c r="AZ42" s="186">
        <v>9.24</v>
      </c>
      <c r="BA42" s="186">
        <v>9.5399999999999991</v>
      </c>
      <c r="BB42" s="186">
        <v>8.85</v>
      </c>
      <c r="BC42" s="186">
        <v>7.91</v>
      </c>
      <c r="BD42" s="186">
        <v>7.25</v>
      </c>
      <c r="BE42" s="186">
        <v>7.23</v>
      </c>
      <c r="BF42" s="186">
        <v>10.81</v>
      </c>
      <c r="BG42" s="186">
        <v>7.48</v>
      </c>
      <c r="BH42" s="186">
        <v>9.1999999999999993</v>
      </c>
      <c r="BI42" s="186">
        <v>7.2</v>
      </c>
      <c r="BJ42" s="187">
        <v>7.42</v>
      </c>
      <c r="BK42" s="186">
        <v>4.17</v>
      </c>
      <c r="BL42" s="187">
        <v>7</v>
      </c>
      <c r="BM42" s="186">
        <v>6.9</v>
      </c>
      <c r="BQ42" s="187">
        <v>67.372215270996094</v>
      </c>
      <c r="BR42" s="187">
        <v>7.3420701026916504</v>
      </c>
      <c r="BS42" s="187">
        <v>21.302049160003662</v>
      </c>
      <c r="BT42" s="187">
        <v>3.9836654663085938</v>
      </c>
      <c r="BU42" s="187">
        <v>0</v>
      </c>
    </row>
    <row r="43" spans="1:73">
      <c r="A43" t="s">
        <v>25</v>
      </c>
      <c r="B43" s="169" t="s">
        <v>24</v>
      </c>
      <c r="F43" s="194"/>
      <c r="G43" s="195" t="s">
        <v>24</v>
      </c>
      <c r="H43" s="195" t="s">
        <v>24</v>
      </c>
      <c r="I43" s="195" t="s">
        <v>24</v>
      </c>
      <c r="J43" s="195" t="s">
        <v>24</v>
      </c>
      <c r="K43" s="396">
        <v>185.01767074721383</v>
      </c>
      <c r="L43" s="396"/>
      <c r="M43" s="397"/>
      <c r="N43" s="397"/>
      <c r="O43" s="397"/>
      <c r="P43" s="397"/>
      <c r="Q43" s="395">
        <v>48.32</v>
      </c>
      <c r="R43" s="395">
        <v>48.32</v>
      </c>
      <c r="S43" s="395"/>
      <c r="T43" s="395"/>
      <c r="U43" s="395">
        <v>27.231130193731047</v>
      </c>
      <c r="V43" s="395"/>
      <c r="W43" s="395">
        <v>26.698613296953681</v>
      </c>
      <c r="X43" s="395"/>
      <c r="Y43" s="114"/>
      <c r="Z43" s="114"/>
      <c r="AA43" s="114"/>
      <c r="AB43" s="114"/>
      <c r="AC43" s="127">
        <v>9.3699999999999992</v>
      </c>
      <c r="AD43">
        <v>18.45</v>
      </c>
      <c r="AE43">
        <v>-288.39999999999998</v>
      </c>
      <c r="AG43" s="187">
        <v>42.83</v>
      </c>
      <c r="AX43" s="4" t="s">
        <v>488</v>
      </c>
      <c r="AY43" s="4" t="s">
        <v>374</v>
      </c>
      <c r="AZ43" s="186">
        <v>10.8</v>
      </c>
      <c r="BA43" s="186">
        <v>16.010000000000002</v>
      </c>
      <c r="BB43" s="186">
        <v>6.04</v>
      </c>
      <c r="BC43" s="186">
        <v>6.53</v>
      </c>
      <c r="BD43" s="186">
        <v>2.29</v>
      </c>
      <c r="BE43" s="186">
        <v>14.72</v>
      </c>
      <c r="BF43" s="186">
        <v>4.2</v>
      </c>
      <c r="BG43" s="186">
        <v>4.05</v>
      </c>
      <c r="BH43" s="186">
        <v>3.76</v>
      </c>
      <c r="BI43" s="186">
        <v>6.23</v>
      </c>
      <c r="BJ43" s="186">
        <v>42.4</v>
      </c>
      <c r="BK43" s="186">
        <v>0.86</v>
      </c>
      <c r="BL43" s="186">
        <v>8.42</v>
      </c>
      <c r="BM43" s="186">
        <v>1.1599999999999999</v>
      </c>
      <c r="BQ43" s="187">
        <v>66.458478927612305</v>
      </c>
      <c r="BR43" s="187">
        <v>9.1534345149993896</v>
      </c>
      <c r="BS43" s="187">
        <v>22.103338226675987</v>
      </c>
      <c r="BT43" s="187">
        <v>2.0087454915046692</v>
      </c>
      <c r="BU43" s="187">
        <v>0.27600283920764923</v>
      </c>
    </row>
    <row r="44" spans="1:73">
      <c r="A44" t="s">
        <v>27</v>
      </c>
      <c r="B44" t="s">
        <v>26</v>
      </c>
      <c r="F44" s="194"/>
      <c r="G44" s="195" t="s">
        <v>26</v>
      </c>
      <c r="H44" s="195" t="s">
        <v>26</v>
      </c>
      <c r="I44" s="195" t="s">
        <v>26</v>
      </c>
      <c r="J44" s="195" t="s">
        <v>26</v>
      </c>
      <c r="K44" s="396">
        <v>446.2845099016638</v>
      </c>
      <c r="L44" s="396"/>
      <c r="M44" s="397"/>
      <c r="N44" s="397"/>
      <c r="O44" s="397"/>
      <c r="P44" s="397"/>
      <c r="Q44" s="395">
        <v>55.87</v>
      </c>
      <c r="R44" s="395">
        <v>55.87</v>
      </c>
      <c r="S44" s="395"/>
      <c r="T44" s="395"/>
      <c r="U44" s="395">
        <v>60.255345674798697</v>
      </c>
      <c r="V44" s="395"/>
      <c r="W44" s="395">
        <v>55.768111863962751</v>
      </c>
      <c r="X44" s="395"/>
      <c r="Y44" s="114"/>
      <c r="Z44" s="114"/>
      <c r="AA44" s="114"/>
      <c r="AB44" s="114"/>
      <c r="AC44" s="127">
        <v>9.7100000000000009</v>
      </c>
      <c r="AD44">
        <v>13.57</v>
      </c>
      <c r="AE44">
        <v>-264.60000000000002</v>
      </c>
      <c r="AG44" s="187">
        <v>52.83</v>
      </c>
      <c r="AX44" s="4" t="s">
        <v>4</v>
      </c>
      <c r="AY44" s="4" t="s">
        <v>376</v>
      </c>
      <c r="AZ44" s="187">
        <v>-210.3</v>
      </c>
      <c r="BA44" s="187">
        <v>-276.5</v>
      </c>
      <c r="BB44" s="187">
        <v>-381.3</v>
      </c>
      <c r="BC44" s="187">
        <v>-358.2</v>
      </c>
      <c r="BD44" s="187">
        <v>-308</v>
      </c>
      <c r="BE44" s="187">
        <v>-360.6</v>
      </c>
      <c r="BF44" s="187">
        <v>-146.5</v>
      </c>
      <c r="BG44" s="187">
        <v>-382.4</v>
      </c>
      <c r="BH44" s="187">
        <v>-279.8</v>
      </c>
      <c r="BI44" s="187">
        <v>-291.39999999999998</v>
      </c>
      <c r="BJ44" s="187">
        <v>-350.3</v>
      </c>
      <c r="BK44" s="187">
        <v>73.400000000000006</v>
      </c>
      <c r="BL44" s="187">
        <v>-304.60000000000002</v>
      </c>
      <c r="BM44" s="187">
        <v>-223</v>
      </c>
      <c r="BQ44" s="187">
        <v>63.813636779785156</v>
      </c>
      <c r="BR44" s="187">
        <v>5.3682823181152344</v>
      </c>
      <c r="BS44" s="187">
        <v>26.269497454166412</v>
      </c>
      <c r="BT44" s="187">
        <v>4.0255575180053711</v>
      </c>
      <c r="BU44" s="187">
        <v>0.52302592992782593</v>
      </c>
    </row>
    <row r="45" spans="1:73">
      <c r="A45" t="s">
        <v>29</v>
      </c>
      <c r="B45" s="169" t="s">
        <v>28</v>
      </c>
      <c r="F45" s="194"/>
      <c r="G45" s="195" t="s">
        <v>28</v>
      </c>
      <c r="H45" s="195" t="s">
        <v>28</v>
      </c>
      <c r="I45" s="195" t="s">
        <v>28</v>
      </c>
      <c r="J45" s="195" t="s">
        <v>28</v>
      </c>
      <c r="K45" s="396">
        <v>106.91523878026848</v>
      </c>
      <c r="L45" s="396"/>
      <c r="M45" s="397"/>
      <c r="N45" s="397"/>
      <c r="O45" s="397"/>
      <c r="P45" s="397"/>
      <c r="Q45" s="395">
        <v>13.57</v>
      </c>
      <c r="R45" s="395">
        <v>13.57</v>
      </c>
      <c r="S45" s="395"/>
      <c r="T45" s="395"/>
      <c r="U45" s="395">
        <v>44.543100410144028</v>
      </c>
      <c r="V45" s="395"/>
      <c r="W45" s="395">
        <v>27.437532442300991</v>
      </c>
      <c r="X45" s="395"/>
      <c r="Y45" s="114"/>
      <c r="Z45" s="114"/>
      <c r="AA45" s="114"/>
      <c r="AB45" s="114"/>
      <c r="AC45" s="127">
        <v>8.85</v>
      </c>
      <c r="AD45">
        <v>6.04</v>
      </c>
      <c r="AE45">
        <v>-381.3</v>
      </c>
      <c r="AG45" s="187">
        <v>34.75</v>
      </c>
      <c r="AX45" s="4" t="s">
        <v>489</v>
      </c>
      <c r="AY45" s="4" t="s">
        <v>378</v>
      </c>
      <c r="AZ45" s="187">
        <v>60.05657958984375</v>
      </c>
      <c r="BA45" s="187">
        <v>64.638168334960938</v>
      </c>
      <c r="BB45" s="187">
        <v>43.004193305969238</v>
      </c>
      <c r="BC45" s="187">
        <v>64.008224487304688</v>
      </c>
      <c r="BD45" s="187">
        <v>58.687381744384766</v>
      </c>
      <c r="BE45" s="187">
        <v>67.372215270996094</v>
      </c>
      <c r="BF45" s="187">
        <v>66.458478927612305</v>
      </c>
      <c r="BG45" s="187">
        <v>63.813636779785156</v>
      </c>
      <c r="BH45" s="187">
        <v>66.352684020996094</v>
      </c>
      <c r="BI45" s="187">
        <v>48.317646026611328</v>
      </c>
      <c r="BJ45" s="187">
        <v>39.276785850524902</v>
      </c>
      <c r="BK45" s="187">
        <v>56.400920867919922</v>
      </c>
      <c r="BL45" s="187">
        <v>48.26995849609375</v>
      </c>
      <c r="BM45" s="187">
        <v>55.52</v>
      </c>
      <c r="BQ45" s="187">
        <v>66.352684020996094</v>
      </c>
      <c r="BR45" s="187">
        <v>2.672598123550415</v>
      </c>
      <c r="BS45" s="187">
        <v>26.396606683731079</v>
      </c>
      <c r="BT45" s="187">
        <v>4.5781111717224121</v>
      </c>
      <c r="BU45" s="187">
        <v>0</v>
      </c>
    </row>
    <row r="46" spans="1:73">
      <c r="A46" t="s">
        <v>31</v>
      </c>
      <c r="B46" s="197" t="s">
        <v>99</v>
      </c>
      <c r="F46" s="194"/>
      <c r="G46" s="195" t="s">
        <v>99</v>
      </c>
      <c r="H46" s="195" t="s">
        <v>99</v>
      </c>
      <c r="I46" s="195" t="s">
        <v>99</v>
      </c>
      <c r="J46" s="195" t="s">
        <v>99</v>
      </c>
      <c r="K46" s="396">
        <v>24.358698954515663</v>
      </c>
      <c r="L46" s="396"/>
      <c r="M46" s="397"/>
      <c r="N46" s="397"/>
      <c r="O46" s="397"/>
      <c r="P46" s="397"/>
      <c r="Q46" s="395">
        <v>7.28</v>
      </c>
      <c r="R46" s="395">
        <v>7.28</v>
      </c>
      <c r="S46" s="395"/>
      <c r="T46" s="395"/>
      <c r="U46" s="395">
        <v>37.333743441700378</v>
      </c>
      <c r="V46" s="395"/>
      <c r="W46" s="395">
        <v>45.451573854034386</v>
      </c>
      <c r="X46" s="395"/>
      <c r="Y46" s="114"/>
      <c r="Z46" s="114"/>
      <c r="AA46" s="114"/>
      <c r="AB46" s="114"/>
      <c r="AC46" s="127">
        <v>7.91</v>
      </c>
      <c r="AD46">
        <v>6.53</v>
      </c>
      <c r="AE46">
        <v>-358.2</v>
      </c>
      <c r="AG46" s="187">
        <v>48.32</v>
      </c>
      <c r="AX46" s="4" t="s">
        <v>490</v>
      </c>
      <c r="AY46" s="4" t="s">
        <v>378</v>
      </c>
      <c r="AZ46" s="187">
        <v>8.2387239933013916</v>
      </c>
      <c r="BA46" s="187">
        <v>9.2717733383178711</v>
      </c>
      <c r="BB46" s="187">
        <v>2.6909337043762207</v>
      </c>
      <c r="BC46" s="187">
        <v>5.3544763326644897</v>
      </c>
      <c r="BD46" s="187">
        <v>8.1148731708526611</v>
      </c>
      <c r="BE46" s="187">
        <v>7.3420701026916504</v>
      </c>
      <c r="BF46" s="187">
        <v>9.1534345149993896</v>
      </c>
      <c r="BG46" s="187">
        <v>5.3682823181152344</v>
      </c>
      <c r="BH46" s="187">
        <v>2.672598123550415</v>
      </c>
      <c r="BI46" s="187">
        <v>4.2391700744628906</v>
      </c>
      <c r="BJ46" s="187">
        <v>7.1632528305053711</v>
      </c>
      <c r="BK46" s="187">
        <v>5.5617046356201172</v>
      </c>
      <c r="BL46" s="187">
        <v>3.4398260116577148</v>
      </c>
      <c r="BM46" s="187">
        <v>2.57</v>
      </c>
      <c r="BQ46" s="187">
        <v>48.317646026611328</v>
      </c>
      <c r="BR46" s="187">
        <v>4.2391700744628906</v>
      </c>
      <c r="BS46" s="187">
        <v>46.055137172341347</v>
      </c>
      <c r="BT46" s="187">
        <v>1.1432255506515503</v>
      </c>
      <c r="BU46" s="187">
        <v>0.24482117593288422</v>
      </c>
    </row>
    <row r="47" spans="1:73">
      <c r="A47" t="s">
        <v>33</v>
      </c>
      <c r="B47" t="s">
        <v>32</v>
      </c>
      <c r="F47" s="194"/>
      <c r="G47" s="195" t="s">
        <v>32</v>
      </c>
      <c r="H47" s="195" t="s">
        <v>32</v>
      </c>
      <c r="I47" s="195" t="s">
        <v>32</v>
      </c>
      <c r="J47" s="195" t="s">
        <v>32</v>
      </c>
      <c r="K47" s="396">
        <v>872.87540195706686</v>
      </c>
      <c r="L47" s="396"/>
      <c r="M47" s="397"/>
      <c r="N47" s="397"/>
      <c r="O47" s="397"/>
      <c r="P47" s="397"/>
      <c r="Q47" s="395">
        <v>59.97</v>
      </c>
      <c r="R47" s="395">
        <v>59.97</v>
      </c>
      <c r="S47" s="395"/>
      <c r="T47" s="395"/>
      <c r="U47" s="395">
        <v>60.589912118777342</v>
      </c>
      <c r="V47" s="395"/>
      <c r="W47" s="395">
        <v>25.335433131959817</v>
      </c>
      <c r="X47" s="395"/>
      <c r="Y47" s="114"/>
      <c r="Z47" s="114"/>
      <c r="AA47" s="114"/>
      <c r="AB47" s="114"/>
      <c r="AC47" s="127">
        <v>7.22</v>
      </c>
      <c r="AD47">
        <v>2.13</v>
      </c>
      <c r="AE47">
        <v>-338</v>
      </c>
      <c r="AG47" s="187">
        <v>55.87</v>
      </c>
      <c r="AX47" s="4" t="s">
        <v>491</v>
      </c>
      <c r="AY47" s="4" t="s">
        <v>378</v>
      </c>
      <c r="AZ47" s="187">
        <v>28.452567964792252</v>
      </c>
      <c r="BA47" s="187">
        <v>20.85949170589447</v>
      </c>
      <c r="BB47" s="187">
        <v>34.122611284255981</v>
      </c>
      <c r="BC47" s="187">
        <v>26.824400663375854</v>
      </c>
      <c r="BD47" s="187">
        <v>30.363633334636688</v>
      </c>
      <c r="BE47" s="187">
        <v>21.302049160003662</v>
      </c>
      <c r="BF47" s="187">
        <v>22.103338226675987</v>
      </c>
      <c r="BG47" s="187">
        <v>26.269497454166412</v>
      </c>
      <c r="BH47" s="187">
        <v>26.396606683731079</v>
      </c>
      <c r="BI47" s="187">
        <v>46.055137172341347</v>
      </c>
      <c r="BJ47" s="187">
        <v>44.192046821117401</v>
      </c>
      <c r="BK47" s="187">
        <v>12.04346489906311</v>
      </c>
      <c r="BL47" s="187">
        <v>33.369436264038086</v>
      </c>
      <c r="BM47" s="187">
        <f>100-BM45-BM46-BM48-BM49</f>
        <v>35.6</v>
      </c>
      <c r="BQ47" s="187">
        <v>39.276785850524902</v>
      </c>
      <c r="BR47" s="187">
        <v>7.1632528305053711</v>
      </c>
      <c r="BS47" s="187">
        <v>44.192046821117401</v>
      </c>
      <c r="BT47" s="187">
        <v>3.8003858923912048</v>
      </c>
      <c r="BU47" s="187">
        <v>5.5675286054611206</v>
      </c>
    </row>
    <row r="48" spans="1:73">
      <c r="A48" t="s">
        <v>35</v>
      </c>
      <c r="B48" t="s">
        <v>34</v>
      </c>
      <c r="F48" s="194"/>
      <c r="G48" s="195" t="s">
        <v>34</v>
      </c>
      <c r="H48" s="195" t="s">
        <v>34</v>
      </c>
      <c r="I48" s="195" t="s">
        <v>34</v>
      </c>
      <c r="J48" s="195" t="s">
        <v>34</v>
      </c>
      <c r="K48" s="396">
        <v>737.9333038699898</v>
      </c>
      <c r="L48" s="396"/>
      <c r="M48" s="397"/>
      <c r="N48" s="397"/>
      <c r="O48" s="397"/>
      <c r="P48" s="397"/>
      <c r="Q48" s="395">
        <v>62.84</v>
      </c>
      <c r="R48" s="395">
        <v>62.84</v>
      </c>
      <c r="S48" s="395"/>
      <c r="T48" s="395"/>
      <c r="U48" s="395">
        <v>77.963931950536718</v>
      </c>
      <c r="V48" s="395"/>
      <c r="W48" s="395">
        <v>51.650062756470923</v>
      </c>
      <c r="X48" s="395"/>
      <c r="Y48" s="114"/>
      <c r="Z48" s="114"/>
      <c r="AA48" s="114"/>
      <c r="AB48" s="114"/>
      <c r="AC48" s="127">
        <v>7.23</v>
      </c>
      <c r="AD48">
        <v>14.72</v>
      </c>
      <c r="AE48">
        <v>-360.6</v>
      </c>
      <c r="AG48" s="187">
        <v>13.57</v>
      </c>
      <c r="AX48" s="4" t="s">
        <v>492</v>
      </c>
      <c r="AY48" s="4" t="s">
        <v>378</v>
      </c>
      <c r="AZ48" s="187">
        <v>2.2651761174201965</v>
      </c>
      <c r="BA48" s="187">
        <v>3.4725093841552734</v>
      </c>
      <c r="BB48" s="187">
        <v>5.2081468105316162</v>
      </c>
      <c r="BC48" s="187">
        <v>2.6592552065849304</v>
      </c>
      <c r="BD48" s="187">
        <v>1.9508758187294006</v>
      </c>
      <c r="BE48" s="187">
        <v>3.9836654663085938</v>
      </c>
      <c r="BF48" s="187">
        <v>2.0087454915046692</v>
      </c>
      <c r="BG48" s="187">
        <v>4.0255575180053711</v>
      </c>
      <c r="BH48" s="187">
        <v>4.5781111717224121</v>
      </c>
      <c r="BI48" s="187">
        <v>1.1432255506515503</v>
      </c>
      <c r="BJ48" s="187">
        <v>3.8003858923912048</v>
      </c>
      <c r="BK48" s="187">
        <v>2.0880753993988037</v>
      </c>
      <c r="BL48" s="187">
        <v>5.8894844055175781</v>
      </c>
      <c r="BM48" s="187">
        <v>4.3</v>
      </c>
      <c r="BQ48" s="187">
        <v>56.400920867919922</v>
      </c>
      <c r="BR48" s="187">
        <v>5.5617046356201172</v>
      </c>
      <c r="BS48" s="187">
        <v>12.04346489906311</v>
      </c>
      <c r="BT48" s="187">
        <v>2.0880753993988037</v>
      </c>
      <c r="BU48" s="187">
        <v>23.905834197998047</v>
      </c>
    </row>
    <row r="49" spans="1:73">
      <c r="A49" t="s">
        <v>39</v>
      </c>
      <c r="B49" s="197" t="s">
        <v>38</v>
      </c>
      <c r="F49" s="194"/>
      <c r="G49" s="195" t="s">
        <v>38</v>
      </c>
      <c r="H49" s="195" t="s">
        <v>38</v>
      </c>
      <c r="I49" s="195" t="s">
        <v>38</v>
      </c>
      <c r="J49" s="195" t="s">
        <v>38</v>
      </c>
      <c r="K49" s="396">
        <v>-0.23413097843513769</v>
      </c>
      <c r="L49" s="396"/>
      <c r="M49" s="397"/>
      <c r="N49" s="397"/>
      <c r="O49" s="397"/>
      <c r="P49" s="397"/>
      <c r="Q49" s="395">
        <v>2.2000000000000002</v>
      </c>
      <c r="R49" s="395">
        <v>2.2000000000000002</v>
      </c>
      <c r="S49" s="395"/>
      <c r="T49" s="395"/>
      <c r="U49" s="395">
        <v>50.021031189719189</v>
      </c>
      <c r="V49" s="395"/>
      <c r="W49" s="395">
        <v>5.5274003108792442</v>
      </c>
      <c r="X49" s="395"/>
      <c r="Y49" s="114"/>
      <c r="Z49" s="114"/>
      <c r="AA49" s="114"/>
      <c r="AB49" s="114"/>
      <c r="AC49" s="127">
        <v>7.28</v>
      </c>
      <c r="AD49">
        <v>2.4500000000000002</v>
      </c>
      <c r="AE49">
        <v>-278</v>
      </c>
      <c r="AG49" s="187">
        <v>7.28</v>
      </c>
      <c r="AX49" s="4" t="s">
        <v>493</v>
      </c>
      <c r="AY49" s="4" t="s">
        <v>378</v>
      </c>
      <c r="AZ49" s="187">
        <v>0.98695233464241028</v>
      </c>
      <c r="BA49" s="187">
        <v>1.7580572366714478</v>
      </c>
      <c r="BB49" s="187">
        <v>14.974114894866943</v>
      </c>
      <c r="BC49" s="187">
        <v>1.1536433100700378</v>
      </c>
      <c r="BD49" s="187">
        <v>0.88323593139648438</v>
      </c>
      <c r="BE49" s="187">
        <v>0</v>
      </c>
      <c r="BF49" s="187">
        <v>0.27600283920764923</v>
      </c>
      <c r="BG49" s="187">
        <v>0.52302592992782593</v>
      </c>
      <c r="BH49" s="187">
        <v>0</v>
      </c>
      <c r="BI49" s="187">
        <v>0.24482117593288422</v>
      </c>
      <c r="BJ49" s="187">
        <v>5.5675286054611206</v>
      </c>
      <c r="BK49" s="187">
        <v>23.905834197998047</v>
      </c>
      <c r="BL49" s="187">
        <v>9.0312948226928711</v>
      </c>
      <c r="BM49" s="187">
        <v>2.0099999999999998</v>
      </c>
      <c r="BQ49" s="187">
        <v>48.26995849609375</v>
      </c>
      <c r="BR49" s="187">
        <v>3.4398260116577148</v>
      </c>
      <c r="BS49" s="187">
        <v>33.369436264038086</v>
      </c>
      <c r="BT49" s="187">
        <v>5.8894844055175781</v>
      </c>
      <c r="BU49" s="187">
        <v>9.0312948226928711</v>
      </c>
    </row>
    <row r="50" spans="1:73">
      <c r="A50" t="s">
        <v>41</v>
      </c>
      <c r="B50" t="s">
        <v>40</v>
      </c>
      <c r="F50" s="194"/>
      <c r="G50" s="195" t="s">
        <v>40</v>
      </c>
      <c r="H50" s="195" t="s">
        <v>40</v>
      </c>
      <c r="I50" s="195" t="s">
        <v>40</v>
      </c>
      <c r="J50" s="195" t="s">
        <v>40</v>
      </c>
      <c r="K50" s="396">
        <v>441.31089656810622</v>
      </c>
      <c r="L50" s="396"/>
      <c r="M50" s="397"/>
      <c r="N50" s="397"/>
      <c r="O50" s="397"/>
      <c r="P50" s="397"/>
      <c r="Q50" s="395">
        <v>56.33</v>
      </c>
      <c r="R50" s="395">
        <v>56.33</v>
      </c>
      <c r="S50" s="395"/>
      <c r="T50" s="395"/>
      <c r="U50" s="395">
        <v>91.433535874058975</v>
      </c>
      <c r="V50" s="395"/>
      <c r="W50" s="395">
        <v>89.243254090875723</v>
      </c>
      <c r="X50" s="395"/>
      <c r="Y50" s="114"/>
      <c r="Z50" s="114"/>
      <c r="AA50" s="114"/>
      <c r="AB50" s="114"/>
      <c r="AC50" s="127">
        <v>7.79</v>
      </c>
      <c r="AD50">
        <v>2.8</v>
      </c>
      <c r="AE50">
        <v>-241.6</v>
      </c>
      <c r="AG50" s="187">
        <v>59.97</v>
      </c>
      <c r="AX50" s="4" t="s">
        <v>384</v>
      </c>
      <c r="AY50" s="4"/>
      <c r="AZ50" s="186">
        <v>27</v>
      </c>
      <c r="BA50" s="186">
        <v>19</v>
      </c>
      <c r="BB50" s="186">
        <v>8</v>
      </c>
      <c r="BC50" s="186">
        <v>24</v>
      </c>
      <c r="BD50" s="186">
        <v>30</v>
      </c>
      <c r="BE50" s="186">
        <v>17</v>
      </c>
      <c r="BF50" s="186">
        <v>33</v>
      </c>
      <c r="BG50" s="186">
        <v>16</v>
      </c>
      <c r="BH50" s="186">
        <v>14</v>
      </c>
      <c r="BI50" s="186">
        <v>42</v>
      </c>
      <c r="BJ50" s="186">
        <v>10</v>
      </c>
      <c r="BK50" s="186">
        <v>27</v>
      </c>
      <c r="BL50" s="186">
        <v>8</v>
      </c>
      <c r="BM50" s="189">
        <f>13</f>
        <v>13</v>
      </c>
    </row>
    <row r="51" spans="1:73">
      <c r="A51" t="s">
        <v>43</v>
      </c>
      <c r="B51" t="s">
        <v>42</v>
      </c>
      <c r="F51" s="194"/>
      <c r="G51" s="195" t="s">
        <v>42</v>
      </c>
      <c r="H51" s="195" t="s">
        <v>42</v>
      </c>
      <c r="I51" s="195" t="s">
        <v>42</v>
      </c>
      <c r="J51" s="195" t="s">
        <v>42</v>
      </c>
      <c r="K51" s="396">
        <v>895.21677949040657</v>
      </c>
      <c r="L51" s="396"/>
      <c r="M51" s="397"/>
      <c r="N51" s="397"/>
      <c r="O51" s="397"/>
      <c r="P51" s="397"/>
      <c r="Q51" s="395">
        <v>53.65</v>
      </c>
      <c r="R51" s="395">
        <v>53.65</v>
      </c>
      <c r="S51" s="395"/>
      <c r="T51" s="395"/>
      <c r="U51" s="395">
        <v>58.55929362585529</v>
      </c>
      <c r="V51" s="395"/>
      <c r="W51" s="395">
        <v>86.315709923926136</v>
      </c>
      <c r="X51" s="395"/>
      <c r="Y51" s="114"/>
      <c r="Z51" s="114"/>
      <c r="AA51" s="114"/>
      <c r="AB51" s="114"/>
      <c r="AC51" s="127">
        <v>10.81</v>
      </c>
      <c r="AD51">
        <v>4.2</v>
      </c>
      <c r="AE51">
        <v>-146.5</v>
      </c>
      <c r="AG51" s="187">
        <v>62.84</v>
      </c>
      <c r="AX51" s="182" t="s">
        <v>494</v>
      </c>
      <c r="AY51" s="182" t="s">
        <v>263</v>
      </c>
      <c r="AZ51" s="191">
        <v>50.70461750330918</v>
      </c>
      <c r="BA51" s="191">
        <v>58.95</v>
      </c>
      <c r="BB51" s="191">
        <v>60.370325140931691</v>
      </c>
      <c r="BC51" s="191">
        <v>99.10084979945286</v>
      </c>
      <c r="BD51" s="191">
        <v>96.137207493335836</v>
      </c>
      <c r="BE51" s="191">
        <v>87.367703526556511</v>
      </c>
      <c r="BF51" s="191">
        <v>87.374389216175956</v>
      </c>
      <c r="BG51" s="191">
        <v>80.722814942798749</v>
      </c>
      <c r="BH51" s="191">
        <v>16.248659065671148</v>
      </c>
      <c r="BI51" s="191">
        <v>84.319862738292372</v>
      </c>
      <c r="BJ51" s="191">
        <v>94.683967360980006</v>
      </c>
      <c r="BK51" s="191">
        <v>95.212491473671776</v>
      </c>
      <c r="BL51" s="191">
        <v>96.690068649564736</v>
      </c>
      <c r="BM51" s="191">
        <v>94.653531798114784</v>
      </c>
    </row>
    <row r="52" spans="1:73">
      <c r="A52" t="s">
        <v>45</v>
      </c>
      <c r="B52" s="198" t="s">
        <v>44</v>
      </c>
      <c r="F52" s="194"/>
      <c r="G52" s="195" t="s">
        <v>44</v>
      </c>
      <c r="H52" s="195" t="s">
        <v>44</v>
      </c>
      <c r="I52" s="195" t="s">
        <v>44</v>
      </c>
      <c r="J52" s="195" t="s">
        <v>44</v>
      </c>
      <c r="K52" s="396">
        <v>51.234815816837227</v>
      </c>
      <c r="L52" s="396"/>
      <c r="M52" s="397"/>
      <c r="N52" s="397"/>
      <c r="O52" s="397"/>
      <c r="P52" s="397"/>
      <c r="Q52" s="395">
        <v>45.08</v>
      </c>
      <c r="R52" s="395">
        <v>45.08</v>
      </c>
      <c r="S52" s="395"/>
      <c r="T52" s="395"/>
      <c r="U52" s="395">
        <v>10.298649392897744</v>
      </c>
      <c r="V52" s="395"/>
      <c r="W52" s="395">
        <v>31.654294475815917</v>
      </c>
      <c r="X52" s="395"/>
      <c r="Y52" s="114"/>
      <c r="Z52" s="114"/>
      <c r="AA52" s="114"/>
      <c r="AB52" s="114"/>
      <c r="AC52" s="127">
        <v>7.48</v>
      </c>
      <c r="AD52">
        <v>4.05</v>
      </c>
      <c r="AE52">
        <v>-382.4</v>
      </c>
      <c r="AG52" s="187">
        <v>2.2000000000000002</v>
      </c>
    </row>
    <row r="53" spans="1:73">
      <c r="A53" t="s">
        <v>47</v>
      </c>
      <c r="B53" s="195" t="s">
        <v>46</v>
      </c>
      <c r="F53" s="194"/>
      <c r="G53" s="195" t="s">
        <v>46</v>
      </c>
      <c r="H53" s="195" t="s">
        <v>46</v>
      </c>
      <c r="I53" s="195" t="s">
        <v>46</v>
      </c>
      <c r="J53" s="195" t="s">
        <v>46</v>
      </c>
      <c r="K53" s="396">
        <v>-0.2253710325284769</v>
      </c>
      <c r="L53" s="396"/>
      <c r="M53" s="397"/>
      <c r="N53" s="397"/>
      <c r="O53" s="397"/>
      <c r="P53" s="397"/>
      <c r="Q53" s="395">
        <v>0.32</v>
      </c>
      <c r="R53" s="395">
        <v>0.32</v>
      </c>
      <c r="S53" s="395"/>
      <c r="T53" s="395"/>
      <c r="U53" s="395">
        <v>53.097985402176214</v>
      </c>
      <c r="V53" s="395"/>
      <c r="W53" s="395">
        <v>9.6894303698205135</v>
      </c>
      <c r="X53" s="395"/>
      <c r="Y53" s="114"/>
      <c r="Z53" s="114"/>
      <c r="AA53" s="114"/>
      <c r="AB53" s="114"/>
      <c r="AC53" s="199">
        <v>6.9</v>
      </c>
      <c r="AD53">
        <v>3.81</v>
      </c>
      <c r="AE53">
        <v>2.7</v>
      </c>
      <c r="AG53" s="187">
        <v>56.33</v>
      </c>
    </row>
    <row r="54" spans="1:73">
      <c r="A54" t="s">
        <v>49</v>
      </c>
      <c r="B54" s="198" t="s">
        <v>132</v>
      </c>
      <c r="F54" s="194"/>
      <c r="G54" s="195" t="s">
        <v>132</v>
      </c>
      <c r="H54" s="195" t="s">
        <v>132</v>
      </c>
      <c r="I54" s="195" t="s">
        <v>132</v>
      </c>
      <c r="J54" s="195" t="s">
        <v>132</v>
      </c>
      <c r="K54" s="396">
        <v>40.905562490029133</v>
      </c>
      <c r="L54" s="396"/>
      <c r="M54" s="397"/>
      <c r="N54" s="397"/>
      <c r="O54" s="397"/>
      <c r="P54" s="397"/>
      <c r="Q54" s="395">
        <v>34.06</v>
      </c>
      <c r="R54" s="395">
        <v>34.06</v>
      </c>
      <c r="S54" s="395"/>
      <c r="T54" s="395"/>
      <c r="U54" s="395">
        <v>36.252306939513055</v>
      </c>
      <c r="V54" s="395"/>
      <c r="W54" s="395">
        <v>48.361977032586566</v>
      </c>
      <c r="X54" s="395"/>
      <c r="Y54" s="114"/>
      <c r="Z54" s="114"/>
      <c r="AA54" s="114"/>
      <c r="AB54" s="114"/>
      <c r="AC54" s="127">
        <v>5.41</v>
      </c>
      <c r="AD54">
        <v>3.76</v>
      </c>
      <c r="AE54">
        <v>-279.8</v>
      </c>
      <c r="AG54" s="187">
        <v>53.65</v>
      </c>
    </row>
    <row r="55" spans="1:73">
      <c r="A55" t="s">
        <v>51</v>
      </c>
      <c r="B55" t="s">
        <v>50</v>
      </c>
      <c r="F55" s="194"/>
      <c r="G55" s="195" t="s">
        <v>50</v>
      </c>
      <c r="H55" s="195" t="s">
        <v>50</v>
      </c>
      <c r="I55" s="195" t="s">
        <v>50</v>
      </c>
      <c r="J55" s="195" t="s">
        <v>50</v>
      </c>
      <c r="K55" s="396">
        <v>288.79653113969465</v>
      </c>
      <c r="L55" s="396"/>
      <c r="M55" s="397"/>
      <c r="N55" s="397"/>
      <c r="O55" s="397"/>
      <c r="P55" s="397"/>
      <c r="Q55" s="395">
        <v>25.82</v>
      </c>
      <c r="R55" s="395">
        <v>25.82</v>
      </c>
      <c r="S55" s="395"/>
      <c r="T55" s="395"/>
      <c r="U55" s="395">
        <v>77.47375042648406</v>
      </c>
      <c r="V55" s="395"/>
      <c r="W55" s="395">
        <v>68.113050740586786</v>
      </c>
      <c r="X55" s="395"/>
      <c r="Y55" s="114"/>
      <c r="Z55" s="114"/>
      <c r="AA55" s="114"/>
      <c r="AB55" s="114"/>
      <c r="AC55" s="127">
        <v>9.1999999999999993</v>
      </c>
      <c r="AD55">
        <v>6.23</v>
      </c>
      <c r="AE55">
        <v>-291.39999999999998</v>
      </c>
      <c r="AG55" s="187">
        <v>45.08</v>
      </c>
    </row>
    <row r="56" spans="1:73">
      <c r="A56" t="s">
        <v>53</v>
      </c>
      <c r="B56" s="195" t="s">
        <v>52</v>
      </c>
      <c r="F56" s="194"/>
      <c r="G56" s="200" t="s">
        <v>52</v>
      </c>
      <c r="H56" s="200" t="s">
        <v>52</v>
      </c>
      <c r="I56" s="200" t="s">
        <v>52</v>
      </c>
      <c r="J56" s="200" t="s">
        <v>52</v>
      </c>
      <c r="K56" s="393">
        <v>4.3261106076223168</v>
      </c>
      <c r="L56" s="393"/>
      <c r="M56" s="394"/>
      <c r="N56" s="394"/>
      <c r="O56" s="394"/>
      <c r="P56" s="394"/>
      <c r="Q56" s="391">
        <v>0.62</v>
      </c>
      <c r="R56" s="391">
        <v>0.62</v>
      </c>
      <c r="S56" s="391"/>
      <c r="T56" s="391"/>
      <c r="U56" s="391">
        <v>3.9528327884738417</v>
      </c>
      <c r="V56" s="391"/>
      <c r="W56" s="391">
        <v>12.895175134236453</v>
      </c>
      <c r="X56" s="391"/>
      <c r="Y56" s="114"/>
      <c r="Z56" s="114"/>
      <c r="AA56" s="114"/>
      <c r="AB56" s="114"/>
      <c r="AC56" s="127">
        <v>7.2</v>
      </c>
      <c r="AD56">
        <v>43.3</v>
      </c>
      <c r="AE56">
        <v>-344.6</v>
      </c>
      <c r="AG56" s="187">
        <v>0.32</v>
      </c>
    </row>
    <row r="57" spans="1:73">
      <c r="A57" t="s">
        <v>330</v>
      </c>
      <c r="B57" t="s">
        <v>36</v>
      </c>
      <c r="F57" s="194"/>
      <c r="G57" t="s">
        <v>36</v>
      </c>
      <c r="H57" t="s">
        <v>36</v>
      </c>
      <c r="I57" t="s">
        <v>36</v>
      </c>
      <c r="J57" t="s">
        <v>36</v>
      </c>
      <c r="K57" s="392">
        <v>0</v>
      </c>
      <c r="L57" s="392"/>
      <c r="M57" s="365"/>
      <c r="N57" s="365"/>
      <c r="O57" s="365"/>
      <c r="P57" s="365"/>
      <c r="Q57" s="365"/>
      <c r="R57" s="365"/>
      <c r="S57" s="365"/>
      <c r="T57" s="365"/>
      <c r="AG57" s="187">
        <v>34.06</v>
      </c>
    </row>
    <row r="58" spans="1:73">
      <c r="G58"/>
      <c r="H58"/>
      <c r="I58"/>
      <c r="J58"/>
      <c r="K58" s="201"/>
      <c r="L58" s="201"/>
      <c r="AG58" s="187"/>
    </row>
    <row r="59" spans="1:73">
      <c r="G59"/>
      <c r="H59"/>
      <c r="I59"/>
      <c r="J59"/>
      <c r="K59" s="201"/>
      <c r="L59" s="201"/>
      <c r="AG59" s="187"/>
    </row>
    <row r="60" spans="1:73">
      <c r="AG60" s="187">
        <v>25.82</v>
      </c>
    </row>
    <row r="61" spans="1:73">
      <c r="AG61" s="187">
        <v>0.62</v>
      </c>
    </row>
    <row r="62" spans="1:73">
      <c r="A62" t="s">
        <v>15</v>
      </c>
      <c r="B62" t="s">
        <v>495</v>
      </c>
      <c r="C62" s="202" t="s">
        <v>390</v>
      </c>
      <c r="D62" s="114" t="s">
        <v>390</v>
      </c>
      <c r="E62" s="203" t="s">
        <v>496</v>
      </c>
      <c r="M62" s="390"/>
      <c r="N62" s="390"/>
      <c r="AA62" s="26"/>
    </row>
    <row r="63" spans="1:73">
      <c r="A63" t="s">
        <v>497</v>
      </c>
      <c r="B63" t="s">
        <v>498</v>
      </c>
      <c r="C63" s="202" t="s">
        <v>499</v>
      </c>
      <c r="D63" s="114" t="s">
        <v>391</v>
      </c>
      <c r="E63" s="203" t="s">
        <v>500</v>
      </c>
      <c r="M63" s="390"/>
      <c r="N63" s="390"/>
    </row>
    <row r="64" spans="1:73">
      <c r="A64" t="s">
        <v>21</v>
      </c>
      <c r="B64" t="s">
        <v>501</v>
      </c>
      <c r="C64" s="202" t="s">
        <v>502</v>
      </c>
      <c r="D64" s="114" t="s">
        <v>392</v>
      </c>
      <c r="E64" s="203" t="s">
        <v>503</v>
      </c>
      <c r="M64" s="390"/>
      <c r="N64" s="390"/>
    </row>
    <row r="65" spans="1:48">
      <c r="A65" t="s">
        <v>23</v>
      </c>
      <c r="B65" t="s">
        <v>504</v>
      </c>
      <c r="C65" s="202" t="s">
        <v>505</v>
      </c>
      <c r="D65" s="114" t="s">
        <v>393</v>
      </c>
      <c r="E65" s="203" t="s">
        <v>506</v>
      </c>
      <c r="M65" s="390"/>
      <c r="N65" s="390"/>
      <c r="Y65" s="127" t="s">
        <v>507</v>
      </c>
      <c r="Z65" t="s">
        <v>508</v>
      </c>
      <c r="AA65" t="s">
        <v>509</v>
      </c>
      <c r="AC65" t="s">
        <v>510</v>
      </c>
      <c r="AH65" t="s">
        <v>511</v>
      </c>
      <c r="AI65" t="s">
        <v>512</v>
      </c>
    </row>
    <row r="66" spans="1:48">
      <c r="A66" t="s">
        <v>513</v>
      </c>
      <c r="B66" t="s">
        <v>514</v>
      </c>
      <c r="C66" s="202" t="s">
        <v>515</v>
      </c>
      <c r="D66" s="114" t="s">
        <v>394</v>
      </c>
      <c r="E66" s="203" t="s">
        <v>516</v>
      </c>
      <c r="M66" s="390"/>
      <c r="N66" s="390"/>
      <c r="Y66" s="127">
        <v>499.16004538246204</v>
      </c>
      <c r="Z66">
        <v>313.85666520284639</v>
      </c>
      <c r="AA66">
        <v>342.94267220691285</v>
      </c>
      <c r="AC66">
        <v>74.149999999999991</v>
      </c>
      <c r="AD66">
        <v>1.6499999999999986</v>
      </c>
      <c r="AE66" t="str">
        <f>FIXED(AC66,2)&amp;" ("&amp;FIXED(AD66,2)&amp;")"</f>
        <v>74.15 (1.65)</v>
      </c>
      <c r="AF66" t="s">
        <v>517</v>
      </c>
      <c r="AH66">
        <v>89.87277344117895</v>
      </c>
      <c r="AI66">
        <v>91.518697041435104</v>
      </c>
    </row>
    <row r="67" spans="1:48">
      <c r="A67" t="s">
        <v>27</v>
      </c>
      <c r="B67" t="s">
        <v>518</v>
      </c>
      <c r="C67" s="202" t="s">
        <v>395</v>
      </c>
      <c r="D67" s="114" t="s">
        <v>395</v>
      </c>
      <c r="E67" s="203" t="s">
        <v>519</v>
      </c>
      <c r="M67" s="390"/>
      <c r="N67" s="390"/>
      <c r="Y67" s="127">
        <v>492.52882129552984</v>
      </c>
      <c r="Z67">
        <v>263.47977653654152</v>
      </c>
      <c r="AA67">
        <v>299.4419928675531</v>
      </c>
      <c r="AC67">
        <v>68.833333333333343</v>
      </c>
      <c r="AD67">
        <v>3.2624121954978875</v>
      </c>
      <c r="AE67" t="str">
        <f t="shared" ref="AE67:AE101" si="9">FIXED(AC67,2)&amp;" ("&amp;FIXED(AD67,2)&amp;")"</f>
        <v>68.83 (3.26)</v>
      </c>
      <c r="AF67" t="s">
        <v>520</v>
      </c>
      <c r="AH67">
        <v>88.422167650446511</v>
      </c>
      <c r="AI67">
        <v>87.990256147233808</v>
      </c>
    </row>
    <row r="68" spans="1:48">
      <c r="A68" t="s">
        <v>33</v>
      </c>
      <c r="B68" t="s">
        <v>521</v>
      </c>
      <c r="C68" s="202" t="s">
        <v>522</v>
      </c>
      <c r="D68" s="114" t="s">
        <v>396</v>
      </c>
      <c r="E68" s="203" t="s">
        <v>523</v>
      </c>
      <c r="M68" s="390"/>
      <c r="N68" s="390"/>
      <c r="Y68" s="127">
        <v>304.71544231725613</v>
      </c>
      <c r="Z68">
        <v>130.51635336376751</v>
      </c>
      <c r="AA68">
        <v>157.32694649565562</v>
      </c>
      <c r="AC68">
        <v>64.366666666666674</v>
      </c>
      <c r="AD68">
        <v>1.5275252316519468</v>
      </c>
      <c r="AE68" t="str">
        <f t="shared" si="9"/>
        <v>64.37 (1.53)</v>
      </c>
      <c r="AF68" t="s">
        <v>524</v>
      </c>
      <c r="AH68">
        <v>84.933501930307358</v>
      </c>
      <c r="AI68">
        <v>82.958676991402456</v>
      </c>
    </row>
    <row r="69" spans="1:48">
      <c r="A69" t="s">
        <v>35</v>
      </c>
      <c r="B69" t="s">
        <v>525</v>
      </c>
      <c r="C69" s="202" t="s">
        <v>526</v>
      </c>
      <c r="D69" s="114" t="s">
        <v>397</v>
      </c>
      <c r="E69" s="203" t="s">
        <v>527</v>
      </c>
      <c r="M69" s="390"/>
      <c r="N69" s="390"/>
      <c r="Y69" s="127">
        <v>309.63538276885106</v>
      </c>
      <c r="Z69">
        <v>163.58848023842395</v>
      </c>
      <c r="AA69">
        <v>190.50242635255893</v>
      </c>
      <c r="AC69">
        <v>65.150000000000006</v>
      </c>
      <c r="AD69">
        <v>1.4908051515875593</v>
      </c>
      <c r="AE69" t="str">
        <f t="shared" si="9"/>
        <v>65.15 (1.49)</v>
      </c>
      <c r="AF69" t="s">
        <v>528</v>
      </c>
      <c r="AH69">
        <v>87.331288192839608</v>
      </c>
      <c r="AI69">
        <v>85.872124240388459</v>
      </c>
    </row>
    <row r="70" spans="1:48">
      <c r="A70" t="s">
        <v>41</v>
      </c>
      <c r="B70" t="s">
        <v>529</v>
      </c>
      <c r="C70" s="202" t="s">
        <v>530</v>
      </c>
      <c r="D70" s="114" t="s">
        <v>398</v>
      </c>
      <c r="E70" s="203" t="s">
        <v>531</v>
      </c>
      <c r="M70" s="390"/>
      <c r="N70" s="390"/>
      <c r="Y70" s="127">
        <v>641.08963188825317</v>
      </c>
      <c r="Z70">
        <v>222.75675552762144</v>
      </c>
      <c r="AA70">
        <v>491.48997871405595</v>
      </c>
      <c r="AC70">
        <v>61.4</v>
      </c>
      <c r="AD70">
        <v>0.62449979983984072</v>
      </c>
      <c r="AE70" t="str">
        <f t="shared" si="9"/>
        <v>61.40 (0.62)</v>
      </c>
      <c r="AF70" t="s">
        <v>532</v>
      </c>
      <c r="AH70">
        <v>54.312203761566899</v>
      </c>
      <c r="AI70">
        <v>45.322746174895883</v>
      </c>
    </row>
    <row r="71" spans="1:48">
      <c r="A71" t="s">
        <v>43</v>
      </c>
      <c r="B71" t="s">
        <v>533</v>
      </c>
      <c r="C71" s="202" t="s">
        <v>534</v>
      </c>
      <c r="D71" s="114" t="s">
        <v>399</v>
      </c>
      <c r="E71" s="203" t="s">
        <v>535</v>
      </c>
      <c r="M71" s="390"/>
      <c r="N71" s="390"/>
      <c r="Y71" s="127">
        <v>382.89971340673111</v>
      </c>
      <c r="Z71">
        <v>185.01767074721383</v>
      </c>
      <c r="AA71">
        <v>692.98606893686269</v>
      </c>
      <c r="AC71">
        <v>56.800000000000004</v>
      </c>
      <c r="AD71">
        <v>1.7039170558842773</v>
      </c>
      <c r="AE71" t="str">
        <f t="shared" si="9"/>
        <v>56.80 (1.70)</v>
      </c>
      <c r="AF71" t="s">
        <v>536</v>
      </c>
      <c r="AH71">
        <v>27.231130193731047</v>
      </c>
      <c r="AI71">
        <v>26.698613296953681</v>
      </c>
    </row>
    <row r="72" spans="1:48">
      <c r="A72" t="s">
        <v>537</v>
      </c>
      <c r="B72" t="s">
        <v>538</v>
      </c>
      <c r="C72" s="202" t="s">
        <v>539</v>
      </c>
      <c r="D72" s="114" t="s">
        <v>400</v>
      </c>
      <c r="E72" s="203" t="s">
        <v>540</v>
      </c>
      <c r="M72" s="390"/>
      <c r="N72" s="390"/>
      <c r="Y72" s="127">
        <v>798.74163679370622</v>
      </c>
      <c r="Z72">
        <v>446.2845099016638</v>
      </c>
      <c r="AA72">
        <v>800.25034914271873</v>
      </c>
      <c r="AC72">
        <v>72.8</v>
      </c>
      <c r="AD72">
        <v>0.6082762530298248</v>
      </c>
      <c r="AE72" t="str">
        <f t="shared" si="9"/>
        <v>72.80 (0.61)</v>
      </c>
      <c r="AF72" t="s">
        <v>541</v>
      </c>
      <c r="AH72">
        <v>60.255345674798697</v>
      </c>
      <c r="AI72">
        <v>55.768111863962751</v>
      </c>
    </row>
    <row r="73" spans="1:48">
      <c r="A73" t="s">
        <v>542</v>
      </c>
      <c r="B73" t="s">
        <v>543</v>
      </c>
      <c r="C73" s="202" t="s">
        <v>544</v>
      </c>
      <c r="D73" s="114" t="s">
        <v>401</v>
      </c>
      <c r="E73" s="203" t="s">
        <v>545</v>
      </c>
      <c r="M73" s="390"/>
      <c r="N73" s="390"/>
      <c r="Y73" s="127">
        <v>788.15306930005647</v>
      </c>
      <c r="Z73">
        <v>106.91523878026848</v>
      </c>
      <c r="AA73">
        <v>389.6678354917774</v>
      </c>
      <c r="AC73">
        <v>29.099999999999998</v>
      </c>
      <c r="AD73">
        <v>3.7161808352124326</v>
      </c>
      <c r="AE73" t="str">
        <f t="shared" si="9"/>
        <v>29.10 (3.72)</v>
      </c>
      <c r="AF73" t="s">
        <v>546</v>
      </c>
      <c r="AH73">
        <v>44.543100410144028</v>
      </c>
      <c r="AI73">
        <v>27.437532442300991</v>
      </c>
    </row>
    <row r="74" spans="1:48">
      <c r="A74" t="s">
        <v>51</v>
      </c>
      <c r="B74" t="s">
        <v>547</v>
      </c>
      <c r="C74" s="202" t="s">
        <v>548</v>
      </c>
      <c r="D74" s="114" t="s">
        <v>402</v>
      </c>
      <c r="E74" s="203" t="s">
        <v>549</v>
      </c>
      <c r="M74" s="389"/>
      <c r="N74" s="389"/>
      <c r="Y74" s="127">
        <v>334.66290593565969</v>
      </c>
      <c r="Z74">
        <v>24.358698954515663</v>
      </c>
      <c r="AA74">
        <v>53.592641330182509</v>
      </c>
      <c r="AC74">
        <v>18.033333333333335</v>
      </c>
      <c r="AD74">
        <v>1.7672954855748744</v>
      </c>
      <c r="AE74" t="str">
        <f t="shared" si="9"/>
        <v>18.03 (1.77)</v>
      </c>
      <c r="AF74" t="s">
        <v>550</v>
      </c>
      <c r="AH74">
        <v>37.333743441700378</v>
      </c>
      <c r="AI74">
        <v>45.451573854034386</v>
      </c>
    </row>
    <row r="75" spans="1:48">
      <c r="C75" s="26"/>
    </row>
    <row r="76" spans="1:48">
      <c r="B76" s="192" t="s">
        <v>468</v>
      </c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</row>
    <row r="77" spans="1:48">
      <c r="A77" s="195"/>
      <c r="B77" s="204" t="s">
        <v>551</v>
      </c>
      <c r="C77" s="204"/>
      <c r="D77" s="387" t="s">
        <v>470</v>
      </c>
      <c r="E77" s="387"/>
      <c r="F77" s="387" t="s">
        <v>552</v>
      </c>
      <c r="G77" s="387"/>
      <c r="H77" s="388" t="s">
        <v>472</v>
      </c>
      <c r="I77" s="388"/>
      <c r="J77" s="382" t="s">
        <v>473</v>
      </c>
      <c r="K77" s="382"/>
      <c r="L77" s="382" t="s">
        <v>552</v>
      </c>
      <c r="M77" s="382"/>
      <c r="N77" s="386" t="s">
        <v>553</v>
      </c>
      <c r="O77" s="386"/>
      <c r="P77" s="386" t="s">
        <v>554</v>
      </c>
      <c r="Q77" s="386"/>
      <c r="R77" s="386" t="s">
        <v>555</v>
      </c>
      <c r="S77" s="386"/>
      <c r="T77" s="384" t="s">
        <v>556</v>
      </c>
      <c r="U77" s="384"/>
      <c r="V77" s="384" t="s">
        <v>557</v>
      </c>
      <c r="W77" s="384"/>
      <c r="X77" s="385" t="s">
        <v>558</v>
      </c>
      <c r="Y77" s="385"/>
      <c r="Z77" s="385"/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  <c r="AQ77" s="385"/>
      <c r="AR77" s="385"/>
      <c r="AS77" s="385"/>
      <c r="AT77" s="385"/>
      <c r="AU77" s="385"/>
    </row>
    <row r="78" spans="1:48">
      <c r="A78" s="195"/>
      <c r="B78" s="205"/>
      <c r="C78" s="205"/>
      <c r="D78" s="387" t="s">
        <v>476</v>
      </c>
      <c r="E78" s="387"/>
      <c r="F78" s="387" t="s">
        <v>477</v>
      </c>
      <c r="G78" s="387"/>
      <c r="H78" s="388" t="s">
        <v>478</v>
      </c>
      <c r="I78" s="388"/>
      <c r="J78" s="382" t="s">
        <v>478</v>
      </c>
      <c r="K78" s="382"/>
      <c r="L78" s="382" t="s">
        <v>478</v>
      </c>
      <c r="M78" s="382"/>
      <c r="N78" s="382" t="s">
        <v>478</v>
      </c>
      <c r="O78" s="382"/>
      <c r="P78" s="382" t="s">
        <v>478</v>
      </c>
      <c r="Q78" s="382"/>
      <c r="R78" s="382" t="s">
        <v>478</v>
      </c>
      <c r="S78" s="382"/>
      <c r="T78" s="383" t="s">
        <v>478</v>
      </c>
      <c r="U78" s="383"/>
      <c r="V78" s="384" t="s">
        <v>478</v>
      </c>
      <c r="W78" s="384"/>
      <c r="X78" s="385" t="s">
        <v>478</v>
      </c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  <c r="AQ78" s="385"/>
      <c r="AR78" s="385"/>
      <c r="AS78" s="385"/>
      <c r="AT78" s="385"/>
      <c r="AU78" s="385"/>
    </row>
    <row r="79" spans="1:48">
      <c r="A79" s="195"/>
      <c r="B79" s="4" t="s">
        <v>495</v>
      </c>
      <c r="C79" s="4" t="s">
        <v>390</v>
      </c>
      <c r="D79" s="380">
        <v>313.8718365364922</v>
      </c>
      <c r="E79" s="380"/>
      <c r="F79" s="380">
        <v>676.3101368173958</v>
      </c>
      <c r="G79" s="380"/>
      <c r="H79" s="376">
        <f>D79/F79</f>
        <v>0.46409453215283952</v>
      </c>
      <c r="I79" s="376"/>
      <c r="J79" s="372">
        <v>62.88</v>
      </c>
      <c r="K79" s="372">
        <v>62.88</v>
      </c>
      <c r="L79" s="377">
        <v>0.60327944804857414</v>
      </c>
      <c r="M79" s="377"/>
      <c r="N79" s="381">
        <v>49.3</v>
      </c>
      <c r="O79" s="381"/>
      <c r="P79" s="372">
        <v>4.99</v>
      </c>
      <c r="Q79" s="372"/>
      <c r="R79" s="372">
        <f>(1-(P79/N79))*100</f>
        <v>89.878296146044619</v>
      </c>
      <c r="S79" s="372"/>
      <c r="T79" s="373">
        <v>33.799999999999997</v>
      </c>
      <c r="U79" s="373"/>
      <c r="V79" s="378">
        <v>2.87</v>
      </c>
      <c r="W79" s="378"/>
      <c r="X79" s="379">
        <f>(1-(V79/T79))*100</f>
        <v>91.508875739644964</v>
      </c>
      <c r="Y79" s="379"/>
      <c r="Z79" s="379"/>
      <c r="AA79" s="379"/>
      <c r="AB79" s="379"/>
      <c r="AC79" s="379"/>
      <c r="AD79" s="379"/>
      <c r="AE79" s="379"/>
      <c r="AF79" s="379"/>
      <c r="AG79" s="379"/>
      <c r="AH79" s="379"/>
      <c r="AI79" s="379"/>
      <c r="AJ79" s="379"/>
      <c r="AK79" s="379"/>
      <c r="AL79" s="379"/>
      <c r="AM79" s="379"/>
      <c r="AN79" s="379"/>
      <c r="AO79" s="379"/>
      <c r="AP79" s="379"/>
      <c r="AQ79" s="379"/>
      <c r="AR79" s="379"/>
      <c r="AS79" s="379"/>
      <c r="AT79" s="379"/>
      <c r="AU79" s="379"/>
      <c r="AV79">
        <v>91.508875739644964</v>
      </c>
    </row>
    <row r="80" spans="1:48">
      <c r="A80" s="195"/>
      <c r="B80" s="4" t="s">
        <v>559</v>
      </c>
      <c r="C80" s="4" t="s">
        <v>391</v>
      </c>
      <c r="D80" s="375">
        <v>199.17323603289148</v>
      </c>
      <c r="E80" s="375"/>
      <c r="F80" s="375">
        <v>765.97934715946508</v>
      </c>
      <c r="G80" s="375"/>
      <c r="H80" s="376">
        <f t="shared" ref="H80:H91" si="10">D80/F80</f>
        <v>0.2600242901737489</v>
      </c>
      <c r="I80" s="376"/>
      <c r="J80" s="372">
        <v>49.965423427525124</v>
      </c>
      <c r="K80" s="372"/>
      <c r="L80" s="377">
        <v>0.63483556141160535</v>
      </c>
      <c r="M80" s="377"/>
      <c r="N80" s="372">
        <v>41.06</v>
      </c>
      <c r="O80" s="372"/>
      <c r="P80" s="372">
        <v>5.46</v>
      </c>
      <c r="Q80" s="372"/>
      <c r="R80" s="372">
        <f t="shared" ref="R80:R91" si="11">(1-(P80/N80))*100</f>
        <v>86.702386751095958</v>
      </c>
      <c r="S80" s="372"/>
      <c r="T80" s="373">
        <v>20.69</v>
      </c>
      <c r="U80" s="373"/>
      <c r="V80" s="373">
        <v>3</v>
      </c>
      <c r="W80" s="373"/>
      <c r="X80" s="374">
        <f>(1-(V80/T80))*100</f>
        <v>85.500241662638956</v>
      </c>
      <c r="Y80" s="374"/>
      <c r="Z80" s="374"/>
      <c r="AA80" s="374"/>
      <c r="AB80" s="374"/>
      <c r="AC80" s="374"/>
      <c r="AD80" s="374"/>
      <c r="AE80" s="374"/>
      <c r="AF80" s="374"/>
      <c r="AG80" s="374"/>
      <c r="AH80" s="374"/>
      <c r="AI80" s="374"/>
      <c r="AJ80" s="374"/>
      <c r="AK80" s="374"/>
      <c r="AL80" s="374"/>
      <c r="AM80" s="374"/>
      <c r="AN80" s="374"/>
      <c r="AO80" s="374"/>
      <c r="AP80" s="374"/>
      <c r="AQ80" s="374"/>
      <c r="AR80" s="374"/>
      <c r="AS80" s="374"/>
      <c r="AT80" s="374"/>
      <c r="AU80" s="374"/>
      <c r="AV80">
        <v>85.500241662638956</v>
      </c>
    </row>
    <row r="81" spans="1:48">
      <c r="A81" s="195"/>
      <c r="B81" s="4" t="s">
        <v>560</v>
      </c>
      <c r="C81" s="4" t="s">
        <v>392</v>
      </c>
      <c r="D81" s="375">
        <v>163.58037271678398</v>
      </c>
      <c r="E81" s="375"/>
      <c r="F81" s="375">
        <v>299.83589315414429</v>
      </c>
      <c r="G81" s="375"/>
      <c r="H81" s="376">
        <f t="shared" si="10"/>
        <v>0.54556634629693268</v>
      </c>
      <c r="I81" s="376"/>
      <c r="J81" s="372">
        <v>52.83</v>
      </c>
      <c r="K81" s="372">
        <v>52.83</v>
      </c>
      <c r="L81" s="377">
        <v>0.37351327622806818</v>
      </c>
      <c r="M81" s="377"/>
      <c r="N81" s="372">
        <v>39.630000000000003</v>
      </c>
      <c r="O81" s="372"/>
      <c r="P81" s="372">
        <v>5.0199999999999996</v>
      </c>
      <c r="Q81" s="372"/>
      <c r="R81" s="372">
        <f t="shared" si="11"/>
        <v>87.332828665152661</v>
      </c>
      <c r="S81" s="372"/>
      <c r="T81" s="373">
        <v>20.03</v>
      </c>
      <c r="U81" s="373"/>
      <c r="V81" s="373">
        <v>2.83</v>
      </c>
      <c r="W81" s="373"/>
      <c r="X81" s="374">
        <f>(1-(V81/T81))*100</f>
        <v>85.871193210184728</v>
      </c>
      <c r="Y81" s="374"/>
      <c r="Z81" s="374"/>
      <c r="AA81" s="374"/>
      <c r="AB81" s="374"/>
      <c r="AC81" s="374"/>
      <c r="AD81" s="374"/>
      <c r="AE81" s="374"/>
      <c r="AF81" s="374"/>
      <c r="AG81" s="374"/>
      <c r="AH81" s="374"/>
      <c r="AI81" s="374"/>
      <c r="AJ81" s="374"/>
      <c r="AK81" s="374"/>
      <c r="AL81" s="374"/>
      <c r="AM81" s="374"/>
      <c r="AN81" s="374"/>
      <c r="AO81" s="374"/>
      <c r="AP81" s="374"/>
      <c r="AQ81" s="374"/>
      <c r="AR81" s="374"/>
      <c r="AS81" s="374"/>
      <c r="AT81" s="374"/>
      <c r="AU81" s="374"/>
      <c r="AV81">
        <v>85.871193210184728</v>
      </c>
    </row>
    <row r="82" spans="1:48">
      <c r="A82" s="195"/>
      <c r="B82" s="4" t="s">
        <v>561</v>
      </c>
      <c r="C82" s="4" t="s">
        <v>393</v>
      </c>
      <c r="D82" s="375">
        <v>222.778647081168</v>
      </c>
      <c r="E82" s="375"/>
      <c r="F82" s="375">
        <v>635.47562317550171</v>
      </c>
      <c r="G82" s="375"/>
      <c r="H82" s="376">
        <f t="shared" si="10"/>
        <v>0.35056993369459649</v>
      </c>
      <c r="I82" s="376"/>
      <c r="J82" s="372">
        <v>34.75</v>
      </c>
      <c r="K82" s="372">
        <v>34.75</v>
      </c>
      <c r="L82" s="377">
        <v>0.53185879203042996</v>
      </c>
      <c r="M82" s="377"/>
      <c r="N82" s="372">
        <v>0.9</v>
      </c>
      <c r="O82" s="372"/>
      <c r="P82" s="372">
        <v>0.41</v>
      </c>
      <c r="Q82" s="372"/>
      <c r="R82" s="372">
        <f t="shared" si="11"/>
        <v>54.44444444444445</v>
      </c>
      <c r="S82" s="372"/>
      <c r="T82" s="373">
        <v>0.49</v>
      </c>
      <c r="U82" s="373"/>
      <c r="V82" s="373">
        <v>0.27</v>
      </c>
      <c r="W82" s="373"/>
      <c r="X82" s="374">
        <f>(1-(V82/T82))*100</f>
        <v>44.897959183673464</v>
      </c>
      <c r="Y82" s="374"/>
      <c r="Z82" s="374"/>
      <c r="AA82" s="374"/>
      <c r="AB82" s="374"/>
      <c r="AC82" s="374"/>
      <c r="AD82" s="374"/>
      <c r="AE82" s="374"/>
      <c r="AF82" s="374"/>
      <c r="AG82" s="374"/>
      <c r="AH82" s="374"/>
      <c r="AI82" s="374"/>
      <c r="AJ82" s="374"/>
      <c r="AK82" s="374"/>
      <c r="AL82" s="374"/>
      <c r="AM82" s="374"/>
      <c r="AN82" s="374"/>
      <c r="AO82" s="374"/>
      <c r="AP82" s="374"/>
      <c r="AQ82" s="374"/>
      <c r="AR82" s="374"/>
      <c r="AS82" s="374"/>
      <c r="AT82" s="374"/>
      <c r="AU82" s="374"/>
      <c r="AV82">
        <v>44.897959183673464</v>
      </c>
    </row>
    <row r="83" spans="1:48">
      <c r="A83" s="195"/>
      <c r="B83" s="4" t="s">
        <v>562</v>
      </c>
      <c r="C83" s="4" t="s">
        <v>394</v>
      </c>
      <c r="D83" s="375">
        <v>208.4089274571709</v>
      </c>
      <c r="E83" s="375"/>
      <c r="F83" s="375">
        <v>655.44171060125018</v>
      </c>
      <c r="G83" s="375"/>
      <c r="H83" s="376">
        <f t="shared" si="10"/>
        <v>0.31796714198428583</v>
      </c>
      <c r="I83" s="376"/>
      <c r="J83" s="372">
        <v>35.593430208235652</v>
      </c>
      <c r="K83" s="372"/>
      <c r="L83" s="377">
        <v>0.59830491220660831</v>
      </c>
      <c r="M83" s="377"/>
      <c r="N83" s="372">
        <v>7.37</v>
      </c>
      <c r="O83" s="372"/>
      <c r="P83" s="372">
        <v>2.73</v>
      </c>
      <c r="Q83" s="372"/>
      <c r="R83" s="372">
        <f t="shared" si="11"/>
        <v>62.957937584803261</v>
      </c>
      <c r="S83" s="372"/>
      <c r="T83" s="373">
        <v>2.0299999999999998</v>
      </c>
      <c r="U83" s="373"/>
      <c r="V83" s="373">
        <v>1.49</v>
      </c>
      <c r="W83" s="373"/>
      <c r="X83" s="374">
        <f t="shared" ref="X83:X91" si="12">(1-(V83/T83))*100</f>
        <v>26.600985221674868</v>
      </c>
      <c r="Y83" s="374"/>
      <c r="Z83" s="374"/>
      <c r="AA83" s="374"/>
      <c r="AB83" s="374"/>
      <c r="AC83" s="374"/>
      <c r="AD83" s="374"/>
      <c r="AE83" s="374"/>
      <c r="AF83" s="374"/>
      <c r="AG83" s="374"/>
      <c r="AH83" s="374"/>
      <c r="AI83" s="374"/>
      <c r="AJ83" s="374"/>
      <c r="AK83" s="374"/>
      <c r="AL83" s="374"/>
      <c r="AM83" s="374"/>
      <c r="AN83" s="374"/>
      <c r="AO83" s="374"/>
      <c r="AP83" s="374"/>
      <c r="AQ83" s="374"/>
      <c r="AR83" s="374"/>
      <c r="AS83" s="374"/>
      <c r="AT83" s="374"/>
      <c r="AU83" s="374"/>
      <c r="AV83">
        <v>26.600985221674868</v>
      </c>
    </row>
    <row r="84" spans="1:48">
      <c r="A84" s="195"/>
      <c r="B84" s="4" t="s">
        <v>563</v>
      </c>
      <c r="C84" s="4" t="s">
        <v>395</v>
      </c>
      <c r="D84" s="375">
        <v>446.25695247664356</v>
      </c>
      <c r="E84" s="375"/>
      <c r="F84" s="375">
        <v>735.92614054679871</v>
      </c>
      <c r="G84" s="375"/>
      <c r="H84" s="376">
        <f t="shared" si="10"/>
        <v>0.60638823366849182</v>
      </c>
      <c r="I84" s="376"/>
      <c r="J84" s="372">
        <v>55.87</v>
      </c>
      <c r="K84" s="372">
        <v>55.87</v>
      </c>
      <c r="L84" s="377">
        <v>0.58517616666706707</v>
      </c>
      <c r="M84" s="377"/>
      <c r="N84" s="372">
        <v>12.63</v>
      </c>
      <c r="O84" s="372"/>
      <c r="P84" s="372">
        <v>5.0199999999999996</v>
      </c>
      <c r="Q84" s="372"/>
      <c r="R84" s="372">
        <f t="shared" si="11"/>
        <v>60.253365003958834</v>
      </c>
      <c r="S84" s="372"/>
      <c r="T84" s="373">
        <v>5.65</v>
      </c>
      <c r="U84" s="373"/>
      <c r="V84" s="373">
        <v>2.5</v>
      </c>
      <c r="W84" s="373"/>
      <c r="X84" s="374">
        <f t="shared" si="12"/>
        <v>55.752212389380531</v>
      </c>
      <c r="Y84" s="374"/>
      <c r="Z84" s="374"/>
      <c r="AA84" s="374"/>
      <c r="AB84" s="374"/>
      <c r="AC84" s="374"/>
      <c r="AD84" s="374"/>
      <c r="AE84" s="374"/>
      <c r="AF84" s="374"/>
      <c r="AG84" s="374"/>
      <c r="AH84" s="374"/>
      <c r="AI84" s="374"/>
      <c r="AJ84" s="374"/>
      <c r="AK84" s="374"/>
      <c r="AL84" s="374"/>
      <c r="AM84" s="374"/>
      <c r="AN84" s="374"/>
      <c r="AO84" s="374"/>
      <c r="AP84" s="374"/>
      <c r="AQ84" s="374"/>
      <c r="AR84" s="374"/>
      <c r="AS84" s="374"/>
      <c r="AT84" s="374"/>
      <c r="AU84" s="374"/>
      <c r="AV84">
        <v>55.752212389380531</v>
      </c>
    </row>
    <row r="85" spans="1:48">
      <c r="A85" s="195"/>
      <c r="B85" s="4" t="s">
        <v>564</v>
      </c>
      <c r="C85" s="4" t="s">
        <v>396</v>
      </c>
      <c r="D85" s="375">
        <v>872.83140509309135</v>
      </c>
      <c r="E85" s="375"/>
      <c r="F85" s="375">
        <v>986.67814136669006</v>
      </c>
      <c r="G85" s="375"/>
      <c r="H85" s="376">
        <f t="shared" si="10"/>
        <v>0.88461613620435053</v>
      </c>
      <c r="I85" s="376"/>
      <c r="J85" s="372">
        <v>59.97</v>
      </c>
      <c r="K85" s="372">
        <v>59.97</v>
      </c>
      <c r="L85" s="377">
        <v>0.63413235660769818</v>
      </c>
      <c r="M85" s="377"/>
      <c r="N85" s="372">
        <v>12.63</v>
      </c>
      <c r="O85" s="372"/>
      <c r="P85" s="372">
        <v>4.9800000000000004</v>
      </c>
      <c r="Q85" s="372"/>
      <c r="R85" s="372">
        <f t="shared" si="11"/>
        <v>60.570071258907362</v>
      </c>
      <c r="S85" s="372"/>
      <c r="T85" s="373">
        <v>2.94</v>
      </c>
      <c r="U85" s="373"/>
      <c r="V85" s="373">
        <v>2.2000000000000002</v>
      </c>
      <c r="W85" s="373"/>
      <c r="X85" s="374">
        <f t="shared" si="12"/>
        <v>25.170068027210878</v>
      </c>
      <c r="Y85" s="374"/>
      <c r="Z85" s="374"/>
      <c r="AA85" s="374"/>
      <c r="AB85" s="374"/>
      <c r="AC85" s="374"/>
      <c r="AD85" s="374"/>
      <c r="AE85" s="374"/>
      <c r="AF85" s="374"/>
      <c r="AG85" s="374"/>
      <c r="AH85" s="374"/>
      <c r="AI85" s="374"/>
      <c r="AJ85" s="374"/>
      <c r="AK85" s="374"/>
      <c r="AL85" s="374"/>
      <c r="AM85" s="374"/>
      <c r="AN85" s="374"/>
      <c r="AO85" s="374"/>
      <c r="AP85" s="374"/>
      <c r="AQ85" s="374"/>
      <c r="AR85" s="374"/>
      <c r="AS85" s="374"/>
      <c r="AT85" s="374"/>
      <c r="AU85" s="374"/>
      <c r="AV85">
        <v>25.170068027210878</v>
      </c>
    </row>
    <row r="86" spans="1:48">
      <c r="A86" s="195"/>
      <c r="B86" s="4" t="s">
        <v>565</v>
      </c>
      <c r="C86" s="4" t="s">
        <v>397</v>
      </c>
      <c r="D86" s="375">
        <v>737.97309926105959</v>
      </c>
      <c r="E86" s="375"/>
      <c r="F86" s="375">
        <v>828.89396661023295</v>
      </c>
      <c r="G86" s="375"/>
      <c r="H86" s="376">
        <f t="shared" si="10"/>
        <v>0.89031061750757479</v>
      </c>
      <c r="I86" s="376"/>
      <c r="J86" s="372">
        <v>62.84</v>
      </c>
      <c r="K86" s="372">
        <v>62.84</v>
      </c>
      <c r="L86" s="377">
        <v>0.52795530722572792</v>
      </c>
      <c r="M86" s="377"/>
      <c r="N86" s="372">
        <v>19.28</v>
      </c>
      <c r="O86" s="372"/>
      <c r="P86" s="372">
        <v>4.25</v>
      </c>
      <c r="Q86" s="372"/>
      <c r="R86" s="372">
        <f t="shared" si="11"/>
        <v>77.956431535269715</v>
      </c>
      <c r="S86" s="372"/>
      <c r="T86" s="373">
        <v>3.94</v>
      </c>
      <c r="U86" s="373"/>
      <c r="V86" s="373">
        <v>1.9</v>
      </c>
      <c r="W86" s="373"/>
      <c r="X86" s="374">
        <f t="shared" si="12"/>
        <v>51.776649746192895</v>
      </c>
      <c r="Y86" s="374"/>
      <c r="Z86" s="374"/>
      <c r="AA86" s="374"/>
      <c r="AB86" s="374"/>
      <c r="AC86" s="374"/>
      <c r="AD86" s="374"/>
      <c r="AE86" s="374"/>
      <c r="AF86" s="374"/>
      <c r="AG86" s="374"/>
      <c r="AH86" s="374"/>
      <c r="AI86" s="374"/>
      <c r="AJ86" s="374"/>
      <c r="AK86" s="374"/>
      <c r="AL86" s="374"/>
      <c r="AM86" s="374"/>
      <c r="AN86" s="374"/>
      <c r="AO86" s="374"/>
      <c r="AP86" s="374"/>
      <c r="AQ86" s="374"/>
      <c r="AR86" s="374"/>
      <c r="AS86" s="374"/>
      <c r="AT86" s="374"/>
      <c r="AU86" s="374"/>
      <c r="AV86">
        <v>51.776649746192895</v>
      </c>
    </row>
    <row r="87" spans="1:48">
      <c r="A87" s="195"/>
      <c r="B87" s="4" t="s">
        <v>566</v>
      </c>
      <c r="C87" s="4" t="s">
        <v>398</v>
      </c>
      <c r="D87" s="375">
        <v>441.31571723931154</v>
      </c>
      <c r="E87" s="375"/>
      <c r="F87" s="375">
        <v>574.26767456531513</v>
      </c>
      <c r="G87" s="375"/>
      <c r="H87" s="376">
        <f t="shared" si="10"/>
        <v>0.76848434412290412</v>
      </c>
      <c r="I87" s="376"/>
      <c r="J87" s="372">
        <v>56.33</v>
      </c>
      <c r="K87" s="372">
        <v>56.33</v>
      </c>
      <c r="L87" s="377">
        <v>0.46364876060057131</v>
      </c>
      <c r="M87" s="377"/>
      <c r="N87" s="372">
        <v>83.75</v>
      </c>
      <c r="O87" s="372"/>
      <c r="P87" s="372">
        <v>7.17</v>
      </c>
      <c r="Q87" s="372"/>
      <c r="R87" s="372">
        <f t="shared" si="11"/>
        <v>91.438805970149247</v>
      </c>
      <c r="S87" s="372"/>
      <c r="T87" s="373">
        <v>25.79</v>
      </c>
      <c r="U87" s="373"/>
      <c r="V87" s="373">
        <v>2.77</v>
      </c>
      <c r="W87" s="373"/>
      <c r="X87" s="374">
        <f t="shared" si="12"/>
        <v>89.259402869329193</v>
      </c>
      <c r="Y87" s="374"/>
      <c r="Z87" s="374"/>
      <c r="AA87" s="374"/>
      <c r="AB87" s="374"/>
      <c r="AC87" s="374"/>
      <c r="AD87" s="374"/>
      <c r="AE87" s="374"/>
      <c r="AF87" s="374"/>
      <c r="AG87" s="374"/>
      <c r="AH87" s="374"/>
      <c r="AI87" s="374"/>
      <c r="AJ87" s="374"/>
      <c r="AK87" s="374"/>
      <c r="AL87" s="374"/>
      <c r="AM87" s="374"/>
      <c r="AN87" s="374"/>
      <c r="AO87" s="374"/>
      <c r="AP87" s="374"/>
      <c r="AQ87" s="374"/>
      <c r="AR87" s="374"/>
      <c r="AS87" s="374"/>
      <c r="AT87" s="374"/>
      <c r="AU87" s="374"/>
      <c r="AV87">
        <v>89.259402869329193</v>
      </c>
    </row>
    <row r="88" spans="1:48">
      <c r="A88" s="195"/>
      <c r="B88" s="4" t="s">
        <v>567</v>
      </c>
      <c r="C88" s="4" t="s">
        <v>399</v>
      </c>
      <c r="D88" s="375">
        <v>895.20846007892123</v>
      </c>
      <c r="E88" s="375"/>
      <c r="F88" s="375">
        <v>991.18068786834704</v>
      </c>
      <c r="G88" s="375"/>
      <c r="H88" s="376">
        <f t="shared" si="10"/>
        <v>0.90317383201258128</v>
      </c>
      <c r="I88" s="376"/>
      <c r="J88" s="372">
        <v>53.65</v>
      </c>
      <c r="K88" s="372">
        <v>53.65</v>
      </c>
      <c r="L88" s="377">
        <v>0.44480276527831936</v>
      </c>
      <c r="M88" s="377"/>
      <c r="N88" s="372">
        <v>15.68</v>
      </c>
      <c r="O88" s="372"/>
      <c r="P88" s="372">
        <v>6.5</v>
      </c>
      <c r="Q88" s="372"/>
      <c r="R88" s="372">
        <f t="shared" si="11"/>
        <v>58.545918367346935</v>
      </c>
      <c r="S88" s="372"/>
      <c r="T88" s="373">
        <v>1.66</v>
      </c>
      <c r="U88" s="373"/>
      <c r="V88" s="373">
        <v>0.23</v>
      </c>
      <c r="W88" s="373"/>
      <c r="X88" s="374">
        <f t="shared" si="12"/>
        <v>86.144578313253021</v>
      </c>
      <c r="Y88" s="374"/>
      <c r="Z88" s="374"/>
      <c r="AA88" s="374"/>
      <c r="AB88" s="374"/>
      <c r="AC88" s="374"/>
      <c r="AD88" s="374"/>
      <c r="AE88" s="374"/>
      <c r="AF88" s="374"/>
      <c r="AG88" s="374"/>
      <c r="AH88" s="374"/>
      <c r="AI88" s="374"/>
      <c r="AJ88" s="374"/>
      <c r="AK88" s="374"/>
      <c r="AL88" s="374"/>
      <c r="AM88" s="374"/>
      <c r="AN88" s="374"/>
      <c r="AO88" s="374"/>
      <c r="AP88" s="374"/>
      <c r="AQ88" s="374"/>
      <c r="AR88" s="374"/>
      <c r="AS88" s="374"/>
      <c r="AT88" s="374"/>
      <c r="AU88" s="374"/>
      <c r="AV88">
        <v>86.144578313253021</v>
      </c>
    </row>
    <row r="89" spans="1:48">
      <c r="A89" s="195"/>
      <c r="B89" s="4" t="s">
        <v>568</v>
      </c>
      <c r="C89" s="4" t="s">
        <v>400</v>
      </c>
      <c r="D89" s="375">
        <v>46.971642194850617</v>
      </c>
      <c r="E89" s="375"/>
      <c r="F89" s="375">
        <v>379.93675957123435</v>
      </c>
      <c r="G89" s="375"/>
      <c r="H89" s="376">
        <f t="shared" si="10"/>
        <v>0.1236301595240718</v>
      </c>
      <c r="I89" s="376"/>
      <c r="J89" s="372">
        <v>40.187689951751274</v>
      </c>
      <c r="K89" s="372"/>
      <c r="L89" s="377">
        <v>0.51821335519893119</v>
      </c>
      <c r="M89" s="377"/>
      <c r="N89" s="372">
        <v>5.32</v>
      </c>
      <c r="O89" s="372"/>
      <c r="P89" s="372">
        <v>3.88</v>
      </c>
      <c r="Q89" s="372"/>
      <c r="R89" s="372">
        <f t="shared" si="11"/>
        <v>27.067669172932341</v>
      </c>
      <c r="S89" s="372"/>
      <c r="T89" s="373">
        <v>4.24</v>
      </c>
      <c r="U89" s="373"/>
      <c r="V89" s="373">
        <v>2.46</v>
      </c>
      <c r="W89" s="373"/>
      <c r="X89" s="374">
        <f t="shared" si="12"/>
        <v>41.981132075471706</v>
      </c>
      <c r="Y89" s="374"/>
      <c r="Z89" s="374"/>
      <c r="AA89" s="374"/>
      <c r="AB89" s="374"/>
      <c r="AC89" s="374"/>
      <c r="AD89" s="374"/>
      <c r="AE89" s="374"/>
      <c r="AF89" s="374"/>
      <c r="AG89" s="374"/>
      <c r="AH89" s="374"/>
      <c r="AI89" s="374"/>
      <c r="AJ89" s="374"/>
      <c r="AK89" s="374"/>
      <c r="AL89" s="374"/>
      <c r="AM89" s="374"/>
      <c r="AN89" s="374"/>
      <c r="AO89" s="374"/>
      <c r="AP89" s="374"/>
      <c r="AQ89" s="374"/>
      <c r="AR89" s="374"/>
      <c r="AS89" s="374"/>
      <c r="AT89" s="374"/>
      <c r="AU89" s="374"/>
      <c r="AV89">
        <v>41.981132075471706</v>
      </c>
    </row>
    <row r="90" spans="1:48">
      <c r="A90" s="195"/>
      <c r="B90" s="4" t="s">
        <v>569</v>
      </c>
      <c r="C90" s="4" t="s">
        <v>401</v>
      </c>
      <c r="D90" s="375">
        <v>1.9449380246972188</v>
      </c>
      <c r="E90" s="375"/>
      <c r="F90" s="375">
        <v>585.62053517500567</v>
      </c>
      <c r="G90" s="375"/>
      <c r="H90" s="376">
        <f t="shared" si="10"/>
        <v>3.32115748658984E-3</v>
      </c>
      <c r="I90" s="376"/>
      <c r="J90" s="372">
        <v>0.62</v>
      </c>
      <c r="K90" s="372">
        <v>0.62</v>
      </c>
      <c r="L90" s="377">
        <v>0.55624142633341034</v>
      </c>
      <c r="M90" s="377"/>
      <c r="N90" s="372">
        <v>7.79</v>
      </c>
      <c r="O90" s="372"/>
      <c r="P90" s="372">
        <v>2.34</v>
      </c>
      <c r="Q90" s="372"/>
      <c r="R90" s="372">
        <f t="shared" si="11"/>
        <v>69.961489088575092</v>
      </c>
      <c r="S90" s="372"/>
      <c r="T90" s="373">
        <v>0.42</v>
      </c>
      <c r="U90" s="373"/>
      <c r="V90" s="373">
        <v>0.38</v>
      </c>
      <c r="W90" s="373"/>
      <c r="X90" s="374">
        <f t="shared" si="12"/>
        <v>9.5238095238095237</v>
      </c>
      <c r="Y90" s="374"/>
      <c r="Z90" s="374"/>
      <c r="AA90" s="374"/>
      <c r="AB90" s="374"/>
      <c r="AC90" s="374"/>
      <c r="AD90" s="374"/>
      <c r="AE90" s="374"/>
      <c r="AF90" s="374"/>
      <c r="AG90" s="374"/>
      <c r="AH90" s="374"/>
      <c r="AI90" s="374"/>
      <c r="AJ90" s="374"/>
      <c r="AK90" s="374"/>
      <c r="AL90" s="374"/>
      <c r="AM90" s="374"/>
      <c r="AN90" s="374"/>
      <c r="AO90" s="374"/>
      <c r="AP90" s="374"/>
      <c r="AQ90" s="374"/>
      <c r="AR90" s="374"/>
      <c r="AS90" s="374"/>
      <c r="AT90" s="374"/>
      <c r="AU90" s="374"/>
      <c r="AV90">
        <v>9.5238095238095237</v>
      </c>
    </row>
    <row r="91" spans="1:48">
      <c r="A91" s="195"/>
      <c r="B91" s="182" t="s">
        <v>570</v>
      </c>
      <c r="C91" s="182" t="s">
        <v>402</v>
      </c>
      <c r="D91" s="369">
        <v>288.83406705891684</v>
      </c>
      <c r="E91" s="369"/>
      <c r="F91" s="369">
        <v>378.90004165967304</v>
      </c>
      <c r="G91" s="369"/>
      <c r="H91" s="370">
        <f t="shared" si="10"/>
        <v>0.76229621351783017</v>
      </c>
      <c r="I91" s="370"/>
      <c r="J91" s="366">
        <v>25.82</v>
      </c>
      <c r="K91" s="366">
        <v>25.82</v>
      </c>
      <c r="L91" s="371">
        <v>0.42051448043248513</v>
      </c>
      <c r="M91" s="371"/>
      <c r="N91" s="366">
        <v>3.31</v>
      </c>
      <c r="O91" s="366"/>
      <c r="P91" s="366">
        <v>0.75</v>
      </c>
      <c r="Q91" s="366"/>
      <c r="R91" s="366">
        <f t="shared" si="11"/>
        <v>77.341389728096672</v>
      </c>
      <c r="S91" s="366"/>
      <c r="T91" s="367">
        <v>0.28000000000000003</v>
      </c>
      <c r="U91" s="367"/>
      <c r="V91" s="367">
        <v>0.09</v>
      </c>
      <c r="W91" s="367"/>
      <c r="X91" s="368">
        <f t="shared" si="12"/>
        <v>67.857142857142861</v>
      </c>
      <c r="Y91" s="368"/>
      <c r="Z91" s="368"/>
      <c r="AA91" s="368"/>
      <c r="AB91" s="368"/>
      <c r="AC91" s="368"/>
      <c r="AD91" s="368"/>
      <c r="AE91" s="368"/>
      <c r="AF91" s="368"/>
      <c r="AG91" s="368"/>
      <c r="AH91" s="368"/>
      <c r="AI91" s="368"/>
      <c r="AJ91" s="368"/>
      <c r="AK91" s="368"/>
      <c r="AL91" s="368"/>
      <c r="AM91" s="368"/>
      <c r="AN91" s="368"/>
      <c r="AO91" s="368"/>
      <c r="AP91" s="368"/>
      <c r="AQ91" s="368"/>
      <c r="AR91" s="368"/>
      <c r="AS91" s="368"/>
      <c r="AT91" s="368"/>
      <c r="AU91" s="368"/>
      <c r="AV91">
        <v>67.857142857142861</v>
      </c>
    </row>
    <row r="92" spans="1:48">
      <c r="Y92" s="127">
        <v>1455.4467318544125</v>
      </c>
      <c r="Z92">
        <v>872.87540195706686</v>
      </c>
      <c r="AA92">
        <v>3445.2752294017946</v>
      </c>
      <c r="AC92">
        <v>76.965000000000003</v>
      </c>
      <c r="AD92">
        <v>3.203193718775061</v>
      </c>
      <c r="AE92" t="str">
        <f t="shared" si="9"/>
        <v>76.97 (3.20)</v>
      </c>
      <c r="AF92" t="s">
        <v>571</v>
      </c>
      <c r="AH92">
        <v>60.589912118777342</v>
      </c>
      <c r="AI92">
        <v>25.335433131959817</v>
      </c>
    </row>
    <row r="93" spans="1:48">
      <c r="Y93" s="127">
        <v>1174.3683947502536</v>
      </c>
      <c r="Z93">
        <v>737.9333038699898</v>
      </c>
      <c r="AA93">
        <v>1428.7171486108957</v>
      </c>
      <c r="AC93">
        <v>75.2</v>
      </c>
      <c r="AD93">
        <v>1.9553345834749982</v>
      </c>
      <c r="AE93" t="str">
        <f t="shared" si="9"/>
        <v>75.20 (1.96)</v>
      </c>
      <c r="AF93" t="s">
        <v>572</v>
      </c>
      <c r="AH93">
        <v>77.963931950536718</v>
      </c>
      <c r="AI93">
        <v>51.650062756470923</v>
      </c>
    </row>
    <row r="94" spans="1:48">
      <c r="Y94" s="127">
        <v>-10.642045107254127</v>
      </c>
      <c r="Z94">
        <v>-0.23413097843513769</v>
      </c>
      <c r="AA94">
        <v>-4.2358245335390672</v>
      </c>
      <c r="AC94">
        <v>5.2</v>
      </c>
      <c r="AD94">
        <v>0.80829037686547767</v>
      </c>
      <c r="AE94" t="str">
        <f t="shared" si="9"/>
        <v>5.20 (0.81)</v>
      </c>
      <c r="AF94" t="s">
        <v>573</v>
      </c>
      <c r="AH94">
        <v>50.021031189719189</v>
      </c>
      <c r="AI94">
        <v>5.5274003108792442</v>
      </c>
    </row>
    <row r="95" spans="1:48">
      <c r="Y95" s="127">
        <v>783.44703930287847</v>
      </c>
      <c r="Z95">
        <v>441.31089656810622</v>
      </c>
      <c r="AA95">
        <v>494.50336730070683</v>
      </c>
      <c r="AC95">
        <v>72.866666666666674</v>
      </c>
      <c r="AD95">
        <v>1.2897028081435398</v>
      </c>
      <c r="AE95" t="str">
        <f t="shared" si="9"/>
        <v>72.87 (1.29)</v>
      </c>
      <c r="AF95" t="s">
        <v>574</v>
      </c>
      <c r="AH95">
        <v>91.433535874058975</v>
      </c>
      <c r="AI95">
        <v>89.243254090875723</v>
      </c>
    </row>
    <row r="96" spans="1:48">
      <c r="A96" s="196" t="s">
        <v>724</v>
      </c>
      <c r="Y96" s="127">
        <v>1668.6084996811205</v>
      </c>
      <c r="Z96">
        <v>895.21677949040657</v>
      </c>
      <c r="AA96">
        <v>1037.1423467169545</v>
      </c>
      <c r="AC96">
        <v>64.2</v>
      </c>
      <c r="AD96">
        <v>5.7714816122032273</v>
      </c>
      <c r="AE96" t="str">
        <f t="shared" si="9"/>
        <v>64.20 (5.77)</v>
      </c>
      <c r="AF96" t="s">
        <v>575</v>
      </c>
      <c r="AH96">
        <v>58.55929362585529</v>
      </c>
      <c r="AI96">
        <v>86.315709923926136</v>
      </c>
      <c r="AV96" s="206">
        <v>499.16004538246204</v>
      </c>
    </row>
    <row r="97" spans="1:48">
      <c r="A97" s="196"/>
      <c r="B97" s="207" t="s">
        <v>327</v>
      </c>
      <c r="C97" s="207" t="s">
        <v>328</v>
      </c>
      <c r="D97" s="208" t="s">
        <v>329</v>
      </c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Y97" s="127">
        <v>113.65062443184145</v>
      </c>
      <c r="Z97">
        <v>51.234815816837227</v>
      </c>
      <c r="AA97">
        <v>161.8573930181289</v>
      </c>
      <c r="AC97">
        <v>57.5</v>
      </c>
      <c r="AD97">
        <v>3.7040518354904273</v>
      </c>
      <c r="AE97" t="str">
        <f t="shared" si="9"/>
        <v>57.50 (3.70)</v>
      </c>
      <c r="AF97" t="s">
        <v>576</v>
      </c>
      <c r="AH97">
        <v>10.298649392897744</v>
      </c>
      <c r="AI97">
        <v>31.654294475815917</v>
      </c>
      <c r="AV97" s="206">
        <v>492.52882129552984</v>
      </c>
    </row>
    <row r="98" spans="1:48">
      <c r="A98" s="196"/>
      <c r="B98" s="196"/>
      <c r="C98" s="196"/>
      <c r="D98" s="210" t="s">
        <v>15</v>
      </c>
      <c r="E98" s="210" t="s">
        <v>17</v>
      </c>
      <c r="F98" s="210" t="s">
        <v>19</v>
      </c>
      <c r="G98" s="210" t="s">
        <v>21</v>
      </c>
      <c r="H98" s="210" t="s">
        <v>23</v>
      </c>
      <c r="I98" s="210" t="s">
        <v>25</v>
      </c>
      <c r="J98" s="210" t="s">
        <v>27</v>
      </c>
      <c r="K98" s="210" t="s">
        <v>29</v>
      </c>
      <c r="L98" s="210" t="s">
        <v>31</v>
      </c>
      <c r="M98" s="210" t="s">
        <v>33</v>
      </c>
      <c r="N98" s="210" t="s">
        <v>35</v>
      </c>
      <c r="O98" s="210" t="s">
        <v>39</v>
      </c>
      <c r="P98" s="210" t="s">
        <v>41</v>
      </c>
      <c r="Q98" s="210" t="s">
        <v>43</v>
      </c>
      <c r="R98" s="210" t="s">
        <v>45</v>
      </c>
      <c r="S98" s="210" t="s">
        <v>47</v>
      </c>
      <c r="T98" s="210" t="s">
        <v>49</v>
      </c>
      <c r="U98" s="210" t="s">
        <v>51</v>
      </c>
      <c r="V98" s="210" t="s">
        <v>53</v>
      </c>
      <c r="W98" s="210" t="s">
        <v>330</v>
      </c>
      <c r="X98" s="2"/>
      <c r="Y98" s="127">
        <v>-70.697405184874086</v>
      </c>
      <c r="Z98">
        <v>-0.2253710325284769</v>
      </c>
      <c r="AA98">
        <v>-2.3259471808625181</v>
      </c>
      <c r="AC98">
        <v>0.83333333333333337</v>
      </c>
      <c r="AD98">
        <v>0.15275252316519425</v>
      </c>
      <c r="AE98" t="str">
        <f t="shared" si="9"/>
        <v>0.83 (0.15)</v>
      </c>
      <c r="AF98" t="s">
        <v>577</v>
      </c>
      <c r="AH98">
        <v>53.097985402176214</v>
      </c>
      <c r="AI98">
        <v>9.6894303698205135</v>
      </c>
      <c r="AV98" s="206">
        <v>304.71544231725613</v>
      </c>
    </row>
    <row r="99" spans="1:48">
      <c r="A99" s="196"/>
      <c r="B99" s="207" t="s">
        <v>578</v>
      </c>
      <c r="C99" s="207" t="s">
        <v>579</v>
      </c>
      <c r="D99" s="206">
        <v>499.16004538246204</v>
      </c>
      <c r="E99" s="206">
        <v>492.52882129552984</v>
      </c>
      <c r="F99" s="206">
        <v>304.71544231725613</v>
      </c>
      <c r="G99" s="206">
        <v>309.63538276885106</v>
      </c>
      <c r="H99" s="206">
        <v>641.08963188825317</v>
      </c>
      <c r="I99" s="206">
        <v>382.89971340673111</v>
      </c>
      <c r="J99" s="206">
        <v>798.74163679370622</v>
      </c>
      <c r="K99" s="206">
        <v>788.15306930005647</v>
      </c>
      <c r="L99" s="206">
        <v>334.66290593565969</v>
      </c>
      <c r="M99" s="206">
        <v>1455.4467318544125</v>
      </c>
      <c r="N99" s="206">
        <v>1174.3683947502536</v>
      </c>
      <c r="O99" s="206">
        <v>-10.642045107254127</v>
      </c>
      <c r="P99" s="206">
        <v>783.44703930287847</v>
      </c>
      <c r="Q99" s="206">
        <v>1668.6084996811205</v>
      </c>
      <c r="R99" s="206">
        <v>113.65062443184145</v>
      </c>
      <c r="S99" s="206">
        <v>-70.697405184874086</v>
      </c>
      <c r="T99" s="206">
        <v>120.11072015523997</v>
      </c>
      <c r="U99" s="206">
        <v>1118.6447213745812</v>
      </c>
      <c r="V99" s="206">
        <v>698.09676799042836</v>
      </c>
      <c r="W99" s="211"/>
      <c r="Y99" s="127">
        <v>120.11072015523997</v>
      </c>
      <c r="Z99">
        <v>40.905562490029133</v>
      </c>
      <c r="AA99">
        <v>84.582072528727977</v>
      </c>
      <c r="AC99">
        <v>62.666666666666664</v>
      </c>
      <c r="AD99">
        <v>3.1533051443419406</v>
      </c>
      <c r="AE99" t="str">
        <f t="shared" si="9"/>
        <v>62.67 (3.15)</v>
      </c>
      <c r="AF99" t="s">
        <v>580</v>
      </c>
      <c r="AH99">
        <v>36.252306939513055</v>
      </c>
      <c r="AI99">
        <v>48.361977032586566</v>
      </c>
      <c r="AV99" s="206">
        <v>309.63538276885106</v>
      </c>
    </row>
    <row r="100" spans="1:48">
      <c r="A100" s="196"/>
      <c r="B100" s="196" t="s">
        <v>581</v>
      </c>
      <c r="C100" s="196" t="s">
        <v>579</v>
      </c>
      <c r="D100" s="206">
        <v>313.85666520284639</v>
      </c>
      <c r="E100" s="206">
        <v>263.47977653654152</v>
      </c>
      <c r="F100" s="206">
        <v>130.51635336376751</v>
      </c>
      <c r="G100" s="206">
        <v>163.58848023842395</v>
      </c>
      <c r="H100" s="206">
        <v>222.75675552762144</v>
      </c>
      <c r="I100" s="206">
        <v>185.01767074721383</v>
      </c>
      <c r="J100" s="206">
        <v>446.2845099016638</v>
      </c>
      <c r="K100" s="206">
        <v>106.91523878026848</v>
      </c>
      <c r="L100" s="206">
        <v>24.358698954515663</v>
      </c>
      <c r="M100" s="206">
        <v>872.87540195706686</v>
      </c>
      <c r="N100" s="206">
        <v>737.9333038699898</v>
      </c>
      <c r="O100" s="206">
        <v>-0.23413097843513769</v>
      </c>
      <c r="P100" s="206">
        <v>441.31089656810622</v>
      </c>
      <c r="Q100" s="206">
        <v>895.21677949040657</v>
      </c>
      <c r="R100" s="206">
        <v>51.234815816837227</v>
      </c>
      <c r="S100" s="206">
        <v>-0.2253710325284769</v>
      </c>
      <c r="T100" s="206">
        <v>40.905562490029133</v>
      </c>
      <c r="U100" s="206">
        <v>288.79653113969465</v>
      </c>
      <c r="V100" s="206">
        <v>4.3261106076223168</v>
      </c>
      <c r="W100" s="212"/>
      <c r="Y100" s="127">
        <v>1118.6447213745812</v>
      </c>
      <c r="Z100">
        <v>288.79653113969465</v>
      </c>
      <c r="AA100">
        <v>423.99588331404505</v>
      </c>
      <c r="AC100">
        <v>71.966666666666669</v>
      </c>
      <c r="AD100">
        <v>2.7006172134038819</v>
      </c>
      <c r="AE100" t="str">
        <f t="shared" si="9"/>
        <v>71.97 (2.70)</v>
      </c>
      <c r="AF100" t="s">
        <v>582</v>
      </c>
      <c r="AH100">
        <v>77.47375042648406</v>
      </c>
      <c r="AI100">
        <v>68.113050740586786</v>
      </c>
      <c r="AV100" s="206">
        <v>641.08963188825317</v>
      </c>
    </row>
    <row r="101" spans="1:48">
      <c r="A101" s="196"/>
      <c r="B101" s="196" t="s">
        <v>583</v>
      </c>
      <c r="C101" s="196" t="s">
        <v>584</v>
      </c>
      <c r="D101" s="206">
        <v>342.94267220691285</v>
      </c>
      <c r="E101" s="206">
        <v>299.4419928675531</v>
      </c>
      <c r="F101" s="206">
        <v>157.32694649565562</v>
      </c>
      <c r="G101" s="206">
        <v>190.50242635255893</v>
      </c>
      <c r="H101" s="206">
        <v>491.48997871405595</v>
      </c>
      <c r="I101" s="206">
        <v>692.98606893686269</v>
      </c>
      <c r="J101" s="206">
        <v>800.25034914271873</v>
      </c>
      <c r="K101" s="206">
        <v>389.6678354917774</v>
      </c>
      <c r="L101" s="206">
        <v>53.592641330182509</v>
      </c>
      <c r="M101" s="206">
        <v>3445.2752294017946</v>
      </c>
      <c r="N101" s="206">
        <v>1428.7171486108957</v>
      </c>
      <c r="O101" s="206">
        <v>-4.2358245335390672</v>
      </c>
      <c r="P101" s="206">
        <v>494.50336730070683</v>
      </c>
      <c r="Q101" s="206">
        <v>1037.1423467169545</v>
      </c>
      <c r="R101" s="206">
        <v>161.8573930181289</v>
      </c>
      <c r="S101" s="206">
        <v>-2.3259471808625181</v>
      </c>
      <c r="T101" s="206">
        <v>84.582072528727977</v>
      </c>
      <c r="U101" s="206">
        <v>423.99588331404505</v>
      </c>
      <c r="V101" s="206">
        <v>33.548288895561974</v>
      </c>
      <c r="W101" s="212"/>
      <c r="Y101" s="127">
        <v>698.09676799042836</v>
      </c>
      <c r="Z101">
        <v>4.3261106076223168</v>
      </c>
      <c r="AA101">
        <v>33.548288895561974</v>
      </c>
      <c r="AC101">
        <v>2.3333333333333335</v>
      </c>
      <c r="AD101">
        <v>0.4509249752822892</v>
      </c>
      <c r="AE101" t="str">
        <f t="shared" si="9"/>
        <v>2.33 (0.45)</v>
      </c>
      <c r="AF101" t="s">
        <v>585</v>
      </c>
      <c r="AH101">
        <v>3.9528327884738417</v>
      </c>
      <c r="AI101">
        <v>12.895175134236453</v>
      </c>
      <c r="AV101" s="206">
        <v>382.89971340673111</v>
      </c>
    </row>
    <row r="102" spans="1:48">
      <c r="A102" s="196"/>
      <c r="B102" s="196" t="s">
        <v>586</v>
      </c>
      <c r="C102" s="196" t="s">
        <v>587</v>
      </c>
      <c r="D102" s="213" t="s">
        <v>517</v>
      </c>
      <c r="E102" s="213" t="s">
        <v>520</v>
      </c>
      <c r="F102" s="213" t="s">
        <v>524</v>
      </c>
      <c r="G102" s="213" t="s">
        <v>528</v>
      </c>
      <c r="H102" s="213" t="s">
        <v>532</v>
      </c>
      <c r="I102" s="213" t="s">
        <v>536</v>
      </c>
      <c r="J102" s="213" t="s">
        <v>541</v>
      </c>
      <c r="K102" s="213" t="s">
        <v>546</v>
      </c>
      <c r="L102" s="213" t="s">
        <v>550</v>
      </c>
      <c r="M102" s="213" t="s">
        <v>571</v>
      </c>
      <c r="N102" s="213" t="s">
        <v>572</v>
      </c>
      <c r="O102" s="213" t="s">
        <v>573</v>
      </c>
      <c r="P102" s="213" t="s">
        <v>574</v>
      </c>
      <c r="Q102" s="213" t="s">
        <v>575</v>
      </c>
      <c r="R102" s="213" t="s">
        <v>576</v>
      </c>
      <c r="S102" s="213" t="s">
        <v>577</v>
      </c>
      <c r="T102" s="213" t="s">
        <v>580</v>
      </c>
      <c r="U102" s="213" t="s">
        <v>582</v>
      </c>
      <c r="V102" s="213" t="s">
        <v>585</v>
      </c>
      <c r="W102" s="212"/>
      <c r="Y102" s="199">
        <v>396.13</v>
      </c>
      <c r="AV102" s="206">
        <v>798.74163679370622</v>
      </c>
    </row>
    <row r="103" spans="1:48">
      <c r="A103" s="196"/>
      <c r="B103" s="196" t="s">
        <v>588</v>
      </c>
      <c r="C103" s="196" t="s">
        <v>589</v>
      </c>
      <c r="D103" s="214">
        <v>24</v>
      </c>
      <c r="E103" s="214">
        <v>24</v>
      </c>
      <c r="F103" s="214">
        <v>21</v>
      </c>
      <c r="G103" s="214">
        <v>29</v>
      </c>
      <c r="H103" s="214">
        <v>25</v>
      </c>
      <c r="I103" s="214">
        <v>21</v>
      </c>
      <c r="J103" s="214">
        <v>14</v>
      </c>
      <c r="K103" s="214">
        <v>22</v>
      </c>
      <c r="L103" s="214">
        <v>25</v>
      </c>
      <c r="M103" s="214">
        <v>18</v>
      </c>
      <c r="N103" s="214">
        <v>23</v>
      </c>
      <c r="O103" s="214">
        <v>20</v>
      </c>
      <c r="P103" s="214">
        <v>13</v>
      </c>
      <c r="Q103" s="214">
        <v>40</v>
      </c>
      <c r="R103" s="214">
        <v>23</v>
      </c>
      <c r="S103" s="214">
        <v>22</v>
      </c>
      <c r="T103" s="214">
        <v>23</v>
      </c>
      <c r="U103" s="214">
        <v>32</v>
      </c>
      <c r="V103" s="214">
        <v>40</v>
      </c>
      <c r="W103" s="212"/>
      <c r="AV103" s="206">
        <v>788.15306930005647</v>
      </c>
    </row>
    <row r="104" spans="1:48">
      <c r="A104" s="196"/>
      <c r="B104" s="196" t="s">
        <v>590</v>
      </c>
      <c r="C104" s="196" t="s">
        <v>263</v>
      </c>
      <c r="D104" s="206">
        <v>62.88</v>
      </c>
      <c r="E104" s="206">
        <v>53.5</v>
      </c>
      <c r="F104" s="206">
        <v>42.83</v>
      </c>
      <c r="G104" s="206">
        <v>52.83</v>
      </c>
      <c r="H104" s="206">
        <v>34.75</v>
      </c>
      <c r="I104" s="206">
        <v>48.32</v>
      </c>
      <c r="J104" s="206">
        <v>55.87</v>
      </c>
      <c r="K104" s="206">
        <v>13.57</v>
      </c>
      <c r="L104" s="206">
        <v>7.28</v>
      </c>
      <c r="M104" s="206">
        <v>59.97</v>
      </c>
      <c r="N104" s="206">
        <v>62.84</v>
      </c>
      <c r="O104" s="206">
        <v>2.2000000000000002</v>
      </c>
      <c r="P104" s="206">
        <v>56.33</v>
      </c>
      <c r="Q104" s="206">
        <v>53.65</v>
      </c>
      <c r="R104" s="206">
        <v>45.08</v>
      </c>
      <c r="S104" s="206">
        <v>0.32</v>
      </c>
      <c r="T104" s="206">
        <v>34.06</v>
      </c>
      <c r="U104" s="206">
        <v>25.82</v>
      </c>
      <c r="V104" s="206">
        <v>0.62</v>
      </c>
      <c r="W104" s="212"/>
      <c r="AV104" s="206">
        <v>334.66290593565969</v>
      </c>
    </row>
    <row r="105" spans="1:48">
      <c r="A105" s="196"/>
      <c r="B105" s="196" t="s">
        <v>591</v>
      </c>
      <c r="C105" s="196" t="s">
        <v>592</v>
      </c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AV105" s="206">
        <v>1455.4467318544125</v>
      </c>
    </row>
    <row r="106" spans="1:48">
      <c r="A106" s="196"/>
      <c r="B106" s="215" t="s">
        <v>593</v>
      </c>
      <c r="C106" s="215" t="s">
        <v>592</v>
      </c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AV106" s="206">
        <v>1174.3683947502536</v>
      </c>
    </row>
    <row r="107" spans="1:48">
      <c r="AV107" s="206">
        <v>-10.642045107254127</v>
      </c>
    </row>
    <row r="108" spans="1:48">
      <c r="B108" t="s">
        <v>15</v>
      </c>
      <c r="C108" t="s">
        <v>495</v>
      </c>
      <c r="D108" s="114" t="s">
        <v>390</v>
      </c>
      <c r="E108" t="s">
        <v>495</v>
      </c>
      <c r="K108" s="114">
        <v>91.508875739644964</v>
      </c>
      <c r="L108" s="114">
        <v>74.150000000000006</v>
      </c>
      <c r="M108" s="186">
        <v>24</v>
      </c>
      <c r="AV108" s="206">
        <v>783.44703930287847</v>
      </c>
    </row>
    <row r="109" spans="1:48">
      <c r="B109" t="s">
        <v>497</v>
      </c>
      <c r="C109" t="s">
        <v>498</v>
      </c>
      <c r="D109" s="114" t="s">
        <v>499</v>
      </c>
      <c r="E109" t="s">
        <v>498</v>
      </c>
      <c r="K109" s="114">
        <v>85.500241662638956</v>
      </c>
      <c r="L109" s="114">
        <v>66.599999999999994</v>
      </c>
      <c r="M109" s="186">
        <v>23</v>
      </c>
      <c r="AV109" s="206">
        <v>1668.6084996811205</v>
      </c>
    </row>
    <row r="110" spans="1:48">
      <c r="B110" t="s">
        <v>21</v>
      </c>
      <c r="C110" t="s">
        <v>501</v>
      </c>
      <c r="D110" s="114" t="s">
        <v>502</v>
      </c>
      <c r="E110" t="s">
        <v>501</v>
      </c>
      <c r="K110" s="114">
        <v>85.871193210184728</v>
      </c>
      <c r="L110" s="114">
        <v>95.15</v>
      </c>
      <c r="M110" s="186">
        <v>29</v>
      </c>
      <c r="AV110" s="206">
        <v>113.65062443184145</v>
      </c>
    </row>
    <row r="111" spans="1:48">
      <c r="B111" t="s">
        <v>23</v>
      </c>
      <c r="C111" t="s">
        <v>504</v>
      </c>
      <c r="D111" s="114" t="s">
        <v>505</v>
      </c>
      <c r="E111" t="s">
        <v>504</v>
      </c>
      <c r="K111" s="114">
        <v>44.897959183673464</v>
      </c>
      <c r="L111" s="114">
        <v>61.4</v>
      </c>
      <c r="M111" s="186">
        <v>25</v>
      </c>
      <c r="AV111" s="206">
        <v>-70.697405184874086</v>
      </c>
    </row>
    <row r="112" spans="1:48">
      <c r="B112" t="s">
        <v>513</v>
      </c>
      <c r="C112" t="s">
        <v>514</v>
      </c>
      <c r="D112" s="114" t="s">
        <v>515</v>
      </c>
      <c r="E112" t="s">
        <v>514</v>
      </c>
      <c r="K112" s="114">
        <v>26.600985221674868</v>
      </c>
      <c r="L112" s="114">
        <v>42.95</v>
      </c>
      <c r="M112" s="186">
        <v>22</v>
      </c>
      <c r="AV112" s="206">
        <v>120.11072015523997</v>
      </c>
    </row>
    <row r="113" spans="2:48">
      <c r="B113" t="s">
        <v>27</v>
      </c>
      <c r="C113" t="s">
        <v>518</v>
      </c>
      <c r="D113" s="114" t="s">
        <v>395</v>
      </c>
      <c r="E113" t="s">
        <v>518</v>
      </c>
      <c r="K113" s="114">
        <v>55.752212389380531</v>
      </c>
      <c r="L113" s="114">
        <v>72.8</v>
      </c>
      <c r="M113" s="186">
        <v>14</v>
      </c>
      <c r="AV113" s="206">
        <v>1118.6447213745812</v>
      </c>
    </row>
    <row r="114" spans="2:48">
      <c r="B114" t="s">
        <v>33</v>
      </c>
      <c r="C114" t="s">
        <v>521</v>
      </c>
      <c r="D114" s="217" t="s">
        <v>522</v>
      </c>
      <c r="E114" t="s">
        <v>521</v>
      </c>
      <c r="K114" s="114">
        <v>25.170068027210878</v>
      </c>
      <c r="L114" s="114">
        <v>76.97</v>
      </c>
      <c r="M114" s="186">
        <v>18</v>
      </c>
      <c r="AV114" s="206">
        <v>698.09676799042836</v>
      </c>
    </row>
    <row r="115" spans="2:48">
      <c r="B115" t="s">
        <v>35</v>
      </c>
      <c r="C115" t="s">
        <v>525</v>
      </c>
      <c r="D115" s="217" t="s">
        <v>526</v>
      </c>
      <c r="E115" s="218" t="s">
        <v>594</v>
      </c>
      <c r="K115" s="114">
        <v>51.776649746192895</v>
      </c>
      <c r="L115" s="114">
        <v>75.2</v>
      </c>
      <c r="M115" s="186">
        <v>23</v>
      </c>
    </row>
    <row r="116" spans="2:48">
      <c r="B116" t="s">
        <v>41</v>
      </c>
      <c r="C116" t="s">
        <v>529</v>
      </c>
      <c r="D116" s="114" t="s">
        <v>530</v>
      </c>
      <c r="E116" t="s">
        <v>529</v>
      </c>
      <c r="K116" s="114">
        <v>89.259402869329193</v>
      </c>
      <c r="L116" s="114">
        <v>72.87</v>
      </c>
      <c r="M116" s="186">
        <v>13</v>
      </c>
    </row>
    <row r="117" spans="2:48">
      <c r="B117" t="s">
        <v>43</v>
      </c>
      <c r="C117" t="s">
        <v>533</v>
      </c>
      <c r="D117" s="114" t="s">
        <v>534</v>
      </c>
      <c r="E117" t="s">
        <v>533</v>
      </c>
      <c r="K117" s="114">
        <v>86.144578313253021</v>
      </c>
      <c r="L117" s="114">
        <v>64.2</v>
      </c>
      <c r="M117" s="186">
        <v>40</v>
      </c>
    </row>
    <row r="118" spans="2:48">
      <c r="B118" t="s">
        <v>537</v>
      </c>
      <c r="C118" t="s">
        <v>538</v>
      </c>
      <c r="D118" s="114" t="s">
        <v>539</v>
      </c>
      <c r="E118" t="s">
        <v>538</v>
      </c>
      <c r="K118" s="114">
        <v>41.981132075471706</v>
      </c>
      <c r="L118" s="114">
        <v>60.09</v>
      </c>
      <c r="M118" s="186">
        <v>23</v>
      </c>
    </row>
    <row r="119" spans="2:48">
      <c r="B119" t="s">
        <v>542</v>
      </c>
      <c r="C119" t="s">
        <v>543</v>
      </c>
      <c r="D119" s="114" t="s">
        <v>544</v>
      </c>
      <c r="E119" t="s">
        <v>543</v>
      </c>
      <c r="K119" s="114">
        <v>9.5238095238095237</v>
      </c>
      <c r="L119" s="114">
        <v>1.58</v>
      </c>
      <c r="M119" s="186">
        <v>31</v>
      </c>
    </row>
    <row r="120" spans="2:48">
      <c r="B120" t="s">
        <v>51</v>
      </c>
      <c r="C120" t="s">
        <v>547</v>
      </c>
      <c r="D120" s="114" t="s">
        <v>548</v>
      </c>
      <c r="E120" t="s">
        <v>547</v>
      </c>
      <c r="K120" s="114">
        <v>67.857142857142861</v>
      </c>
      <c r="L120" s="114">
        <v>71.97</v>
      </c>
      <c r="M120" s="186">
        <v>32</v>
      </c>
    </row>
    <row r="122" spans="2:48">
      <c r="B122" s="179" t="s">
        <v>327</v>
      </c>
      <c r="C122" s="179" t="s">
        <v>328</v>
      </c>
      <c r="D122" s="219" t="s">
        <v>329</v>
      </c>
      <c r="E122" s="220"/>
      <c r="F122" s="220"/>
      <c r="G122" s="220"/>
      <c r="H122" s="220"/>
      <c r="I122" s="220"/>
      <c r="J122" s="220"/>
      <c r="K122" s="220"/>
      <c r="L122" s="220"/>
      <c r="M122" s="220"/>
      <c r="N122" s="220"/>
      <c r="O122" s="220"/>
      <c r="P122" s="220"/>
      <c r="Q122"/>
      <c r="R122"/>
      <c r="S122"/>
      <c r="T122"/>
      <c r="U122"/>
      <c r="V122"/>
      <c r="W122"/>
    </row>
    <row r="123" spans="2:48">
      <c r="B123" s="4"/>
      <c r="C123" s="4"/>
      <c r="D123" s="181" t="s">
        <v>390</v>
      </c>
      <c r="E123" s="181" t="s">
        <v>391</v>
      </c>
      <c r="F123" s="181" t="s">
        <v>392</v>
      </c>
      <c r="G123" s="181" t="s">
        <v>393</v>
      </c>
      <c r="H123" s="181" t="s">
        <v>394</v>
      </c>
      <c r="I123" s="181" t="s">
        <v>395</v>
      </c>
      <c r="J123" s="181" t="s">
        <v>396</v>
      </c>
      <c r="K123" s="181" t="s">
        <v>397</v>
      </c>
      <c r="L123" s="181" t="s">
        <v>398</v>
      </c>
      <c r="M123" s="181" t="s">
        <v>399</v>
      </c>
      <c r="N123" s="181" t="s">
        <v>400</v>
      </c>
      <c r="O123" s="181" t="s">
        <v>401</v>
      </c>
      <c r="P123" s="181" t="s">
        <v>402</v>
      </c>
      <c r="Q123"/>
      <c r="R123"/>
      <c r="S123"/>
      <c r="T123"/>
      <c r="U123"/>
      <c r="V123"/>
      <c r="W123"/>
    </row>
    <row r="124" spans="2:48">
      <c r="B124" s="179" t="s">
        <v>578</v>
      </c>
      <c r="C124" s="179" t="s">
        <v>579</v>
      </c>
      <c r="D124" s="187">
        <v>499.1600453824621</v>
      </c>
      <c r="E124" s="187">
        <v>398.62213180639282</v>
      </c>
      <c r="F124" s="187">
        <v>309.635382768851</v>
      </c>
      <c r="G124" s="187">
        <v>641.08963188825328</v>
      </c>
      <c r="H124" s="187">
        <v>585.52639135339359</v>
      </c>
      <c r="I124" s="187">
        <v>798.74163679370611</v>
      </c>
      <c r="J124" s="187">
        <v>1455.4467318544127</v>
      </c>
      <c r="K124" s="187">
        <v>1174.3683947502539</v>
      </c>
      <c r="L124" s="187">
        <v>783.44703930287858</v>
      </c>
      <c r="M124" s="187">
        <v>1668.6084996811207</v>
      </c>
      <c r="N124" s="187">
        <v>116.88067229354075</v>
      </c>
      <c r="O124" s="187">
        <v>313.69968140277723</v>
      </c>
      <c r="P124" s="187">
        <v>1118.6447213745812</v>
      </c>
      <c r="Q124"/>
      <c r="R124"/>
      <c r="S124"/>
      <c r="T124"/>
      <c r="U124"/>
      <c r="V124"/>
      <c r="W124"/>
    </row>
    <row r="125" spans="2:48">
      <c r="B125" s="4" t="s">
        <v>581</v>
      </c>
      <c r="C125" s="4" t="s">
        <v>579</v>
      </c>
      <c r="D125" s="187">
        <v>313.8718365364922</v>
      </c>
      <c r="E125" s="187">
        <v>199.17323603289148</v>
      </c>
      <c r="F125" s="187">
        <v>163.58037271678398</v>
      </c>
      <c r="G125" s="187">
        <v>222.778647081168</v>
      </c>
      <c r="H125" s="187">
        <v>208.4089274571709</v>
      </c>
      <c r="I125" s="187">
        <v>446.25695247664356</v>
      </c>
      <c r="J125" s="187">
        <v>872.83140509309135</v>
      </c>
      <c r="K125" s="187">
        <v>737.97309926105959</v>
      </c>
      <c r="L125" s="187">
        <v>441.31571723931154</v>
      </c>
      <c r="M125" s="187">
        <v>895.20846007892123</v>
      </c>
      <c r="N125" s="187">
        <v>46.971642194850617</v>
      </c>
      <c r="O125" s="187">
        <v>1.9449380246972188</v>
      </c>
      <c r="P125" s="187">
        <v>288.83406705891684</v>
      </c>
      <c r="Q125"/>
      <c r="R125"/>
      <c r="S125"/>
      <c r="T125"/>
      <c r="U125"/>
      <c r="V125"/>
      <c r="W125"/>
    </row>
    <row r="126" spans="2:48">
      <c r="B126" s="4" t="s">
        <v>583</v>
      </c>
      <c r="C126" s="4" t="s">
        <v>584</v>
      </c>
      <c r="D126" s="187">
        <v>342.99605803211887</v>
      </c>
      <c r="E126" s="187">
        <v>232.95049482874646</v>
      </c>
      <c r="F126" s="187">
        <v>190.49505032076647</v>
      </c>
      <c r="G126" s="187">
        <v>496.1888048626015</v>
      </c>
      <c r="H126" s="187">
        <v>783.46319025566129</v>
      </c>
      <c r="I126" s="187">
        <v>800.42913698191626</v>
      </c>
      <c r="J126" s="187">
        <v>3467.7355823968774</v>
      </c>
      <c r="K126" s="187">
        <v>1425.3009858277328</v>
      </c>
      <c r="L126" s="187">
        <v>494.41930267601413</v>
      </c>
      <c r="M126" s="187">
        <v>1039.1930375741322</v>
      </c>
      <c r="N126" s="187">
        <v>111.88750725065537</v>
      </c>
      <c r="O126" s="187">
        <v>20.421849259320798</v>
      </c>
      <c r="P126" s="187">
        <v>425.65020408682483</v>
      </c>
      <c r="Q126"/>
      <c r="R126"/>
      <c r="S126"/>
      <c r="T126"/>
      <c r="U126"/>
      <c r="V126"/>
      <c r="W126"/>
    </row>
    <row r="127" spans="2:48">
      <c r="B127" s="4" t="s">
        <v>586</v>
      </c>
      <c r="C127" s="4" t="s">
        <v>587</v>
      </c>
      <c r="D127" s="221" t="s">
        <v>517</v>
      </c>
      <c r="E127" s="221" t="s">
        <v>595</v>
      </c>
      <c r="F127" s="221" t="s">
        <v>528</v>
      </c>
      <c r="G127" s="221" t="s">
        <v>532</v>
      </c>
      <c r="H127" s="221" t="s">
        <v>596</v>
      </c>
      <c r="I127" s="221" t="s">
        <v>541</v>
      </c>
      <c r="J127" s="221" t="s">
        <v>571</v>
      </c>
      <c r="K127" s="221" t="s">
        <v>572</v>
      </c>
      <c r="L127" s="221" t="s">
        <v>574</v>
      </c>
      <c r="M127" s="221" t="s">
        <v>575</v>
      </c>
      <c r="N127" s="221" t="s">
        <v>597</v>
      </c>
      <c r="O127" s="221" t="s">
        <v>598</v>
      </c>
      <c r="P127" s="221" t="s">
        <v>582</v>
      </c>
      <c r="Q127"/>
      <c r="R127"/>
      <c r="S127"/>
      <c r="T127"/>
      <c r="U127"/>
      <c r="V127"/>
      <c r="W127"/>
    </row>
    <row r="128" spans="2:48">
      <c r="B128" s="4" t="s">
        <v>588</v>
      </c>
      <c r="C128" s="4" t="s">
        <v>589</v>
      </c>
      <c r="D128" s="186">
        <v>24</v>
      </c>
      <c r="E128" s="186">
        <v>23</v>
      </c>
      <c r="F128" s="186">
        <v>29</v>
      </c>
      <c r="G128" s="186">
        <v>25</v>
      </c>
      <c r="H128" s="186">
        <v>22</v>
      </c>
      <c r="I128" s="186">
        <v>14</v>
      </c>
      <c r="J128" s="186">
        <v>18</v>
      </c>
      <c r="K128" s="186">
        <v>23</v>
      </c>
      <c r="L128" s="186">
        <v>13</v>
      </c>
      <c r="M128" s="186">
        <v>40</v>
      </c>
      <c r="N128" s="186">
        <v>23</v>
      </c>
      <c r="O128" s="186">
        <v>31</v>
      </c>
      <c r="P128" s="186">
        <v>32</v>
      </c>
      <c r="Q128"/>
      <c r="R128"/>
      <c r="S128"/>
      <c r="T128"/>
      <c r="U128"/>
      <c r="V128"/>
      <c r="W128"/>
    </row>
    <row r="129" spans="2:23">
      <c r="B129" s="4" t="s">
        <v>590</v>
      </c>
      <c r="C129" s="4" t="s">
        <v>263</v>
      </c>
      <c r="D129" s="187">
        <v>62.88</v>
      </c>
      <c r="E129" s="187">
        <v>49.965423427525124</v>
      </c>
      <c r="F129" s="187">
        <v>52.83</v>
      </c>
      <c r="G129" s="187">
        <v>34.75</v>
      </c>
      <c r="H129" s="187">
        <v>35.593430208235652</v>
      </c>
      <c r="I129" s="187">
        <v>55.87</v>
      </c>
      <c r="J129" s="187">
        <v>59.97</v>
      </c>
      <c r="K129" s="187">
        <v>62.84</v>
      </c>
      <c r="L129" s="187">
        <v>56.33</v>
      </c>
      <c r="M129" s="187">
        <v>53.65</v>
      </c>
      <c r="N129" s="187">
        <v>40.187689951751274</v>
      </c>
      <c r="O129" s="187">
        <v>0.62</v>
      </c>
      <c r="P129" s="187">
        <v>25.82</v>
      </c>
      <c r="Q129"/>
      <c r="R129"/>
      <c r="S129"/>
      <c r="T129"/>
      <c r="U129"/>
      <c r="V129"/>
      <c r="W129"/>
    </row>
    <row r="130" spans="2:23">
      <c r="B130" s="4" t="s">
        <v>591</v>
      </c>
      <c r="C130" s="4" t="s">
        <v>592</v>
      </c>
      <c r="D130" s="186" t="s">
        <v>599</v>
      </c>
      <c r="E130" s="186" t="s">
        <v>600</v>
      </c>
      <c r="F130" s="186" t="s">
        <v>601</v>
      </c>
      <c r="G130" s="186" t="s">
        <v>602</v>
      </c>
      <c r="H130" s="186" t="s">
        <v>603</v>
      </c>
      <c r="I130" s="186" t="s">
        <v>604</v>
      </c>
      <c r="J130" s="186" t="s">
        <v>605</v>
      </c>
      <c r="K130" s="186" t="s">
        <v>606</v>
      </c>
      <c r="L130" s="186" t="s">
        <v>607</v>
      </c>
      <c r="M130" s="186" t="s">
        <v>608</v>
      </c>
      <c r="N130" s="186" t="s">
        <v>609</v>
      </c>
      <c r="O130" s="186" t="s">
        <v>610</v>
      </c>
      <c r="P130" s="186">
        <v>21</v>
      </c>
      <c r="Q130"/>
      <c r="R130"/>
      <c r="S130"/>
      <c r="T130"/>
      <c r="U130"/>
      <c r="V130"/>
      <c r="W130"/>
    </row>
    <row r="131" spans="2:23">
      <c r="B131" s="182" t="s">
        <v>593</v>
      </c>
      <c r="C131" s="182" t="s">
        <v>592</v>
      </c>
      <c r="D131" s="222" t="s">
        <v>611</v>
      </c>
      <c r="E131" s="222" t="s">
        <v>612</v>
      </c>
      <c r="F131" s="222" t="s">
        <v>613</v>
      </c>
      <c r="G131" s="222" t="s">
        <v>614</v>
      </c>
      <c r="H131" s="222" t="s">
        <v>615</v>
      </c>
      <c r="I131" s="222" t="s">
        <v>616</v>
      </c>
      <c r="J131" s="222" t="s">
        <v>617</v>
      </c>
      <c r="K131" s="222" t="s">
        <v>599</v>
      </c>
      <c r="L131" s="222" t="s">
        <v>617</v>
      </c>
      <c r="M131" s="222" t="s">
        <v>618</v>
      </c>
      <c r="N131" s="222" t="s">
        <v>619</v>
      </c>
      <c r="O131" s="222" t="s">
        <v>620</v>
      </c>
      <c r="P131" s="222" t="s">
        <v>614</v>
      </c>
      <c r="Q131"/>
      <c r="R131"/>
      <c r="S131"/>
      <c r="T131"/>
      <c r="U131"/>
      <c r="V131"/>
      <c r="W131"/>
    </row>
    <row r="132" spans="2:23">
      <c r="D132" s="223">
        <v>91.508875739644964</v>
      </c>
      <c r="E132" s="223">
        <v>85.500241662638956</v>
      </c>
      <c r="F132" s="223">
        <v>85.871193210184728</v>
      </c>
      <c r="G132" s="223">
        <v>44.897959183673464</v>
      </c>
      <c r="H132" s="223">
        <v>26.600985221674868</v>
      </c>
      <c r="I132" s="223">
        <v>55.752212389380531</v>
      </c>
      <c r="J132" s="223">
        <v>25.170068027210878</v>
      </c>
      <c r="K132" s="223">
        <v>51.776649746192895</v>
      </c>
      <c r="L132" s="223">
        <v>89.259402869329193</v>
      </c>
      <c r="M132" s="223">
        <v>86.144578313253021</v>
      </c>
      <c r="N132" s="223">
        <v>41.981132075471706</v>
      </c>
      <c r="O132" s="223">
        <v>9.5238095238095237</v>
      </c>
      <c r="P132" s="223">
        <v>67.857142857142861</v>
      </c>
    </row>
    <row r="133" spans="2:23">
      <c r="C133" s="4" t="s">
        <v>621</v>
      </c>
      <c r="D133" s="223">
        <v>8</v>
      </c>
      <c r="E133" s="223">
        <v>5</v>
      </c>
      <c r="F133" s="223">
        <v>5</v>
      </c>
      <c r="G133" s="223">
        <v>14</v>
      </c>
      <c r="H133" s="223">
        <v>14</v>
      </c>
      <c r="I133" s="223">
        <v>11</v>
      </c>
      <c r="J133" s="223">
        <v>9</v>
      </c>
      <c r="K133" s="223">
        <v>32</v>
      </c>
      <c r="L133" s="223">
        <v>12</v>
      </c>
      <c r="M133" s="223">
        <v>47</v>
      </c>
      <c r="N133" s="223">
        <v>0.9</v>
      </c>
      <c r="O133" s="223">
        <v>0.8</v>
      </c>
      <c r="P133" s="223">
        <v>2</v>
      </c>
    </row>
    <row r="134" spans="2:23">
      <c r="C134" s="4" t="s">
        <v>621</v>
      </c>
      <c r="D134" s="224">
        <v>7</v>
      </c>
      <c r="E134" s="224">
        <v>6</v>
      </c>
      <c r="F134" s="224">
        <v>4</v>
      </c>
      <c r="G134" s="224">
        <v>12</v>
      </c>
      <c r="H134" s="224">
        <v>11</v>
      </c>
      <c r="I134" s="224">
        <v>8</v>
      </c>
      <c r="J134" s="224">
        <v>9</v>
      </c>
      <c r="K134" s="224">
        <v>20</v>
      </c>
      <c r="L134" s="224">
        <v>8</v>
      </c>
      <c r="M134" s="224">
        <v>25</v>
      </c>
      <c r="N134" s="224">
        <v>1</v>
      </c>
      <c r="O134" s="224">
        <v>0.5</v>
      </c>
      <c r="P134" s="224">
        <v>3</v>
      </c>
    </row>
    <row r="135" spans="2:23">
      <c r="B135" s="179" t="s">
        <v>327</v>
      </c>
      <c r="C135" s="179" t="s">
        <v>328</v>
      </c>
      <c r="D135" s="219" t="s">
        <v>329</v>
      </c>
      <c r="E135" s="220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</row>
    <row r="136" spans="2:23">
      <c r="B136" s="4"/>
      <c r="C136" s="4"/>
      <c r="D136" s="181" t="s">
        <v>390</v>
      </c>
      <c r="E136" s="181" t="s">
        <v>391</v>
      </c>
      <c r="F136" s="181" t="s">
        <v>392</v>
      </c>
      <c r="G136" s="181" t="s">
        <v>393</v>
      </c>
      <c r="H136" s="181" t="s">
        <v>394</v>
      </c>
      <c r="I136" s="181" t="s">
        <v>395</v>
      </c>
      <c r="J136" s="181" t="s">
        <v>396</v>
      </c>
      <c r="K136" s="181" t="s">
        <v>397</v>
      </c>
      <c r="L136" s="181" t="s">
        <v>398</v>
      </c>
      <c r="M136" s="181" t="s">
        <v>399</v>
      </c>
      <c r="N136" s="181" t="s">
        <v>400</v>
      </c>
      <c r="O136" s="181" t="s">
        <v>401</v>
      </c>
      <c r="P136" s="181" t="s">
        <v>402</v>
      </c>
    </row>
    <row r="137" spans="2:23">
      <c r="B137" s="225" t="s">
        <v>578</v>
      </c>
      <c r="C137" s="225" t="s">
        <v>579</v>
      </c>
      <c r="D137" s="226" t="s">
        <v>622</v>
      </c>
      <c r="E137" s="226" t="s">
        <v>623</v>
      </c>
      <c r="F137" s="226" t="s">
        <v>624</v>
      </c>
      <c r="G137" s="226" t="s">
        <v>625</v>
      </c>
      <c r="H137" s="226" t="s">
        <v>626</v>
      </c>
      <c r="I137" s="226" t="s">
        <v>627</v>
      </c>
      <c r="J137" s="226" t="s">
        <v>628</v>
      </c>
      <c r="K137" s="226" t="s">
        <v>629</v>
      </c>
      <c r="L137" s="226" t="s">
        <v>630</v>
      </c>
      <c r="M137" s="226" t="s">
        <v>631</v>
      </c>
      <c r="N137" s="226" t="s">
        <v>632</v>
      </c>
      <c r="O137" s="226" t="s">
        <v>633</v>
      </c>
      <c r="P137" s="226" t="s">
        <v>634</v>
      </c>
    </row>
    <row r="138" spans="2:23">
      <c r="B138" s="195" t="s">
        <v>581</v>
      </c>
      <c r="C138" s="195" t="s">
        <v>579</v>
      </c>
      <c r="D138" s="226" t="s">
        <v>635</v>
      </c>
      <c r="E138" s="226" t="s">
        <v>636</v>
      </c>
      <c r="F138" s="226" t="s">
        <v>637</v>
      </c>
      <c r="G138" s="226" t="s">
        <v>638</v>
      </c>
      <c r="H138" s="226" t="s">
        <v>639</v>
      </c>
      <c r="I138" s="226" t="s">
        <v>640</v>
      </c>
      <c r="J138" s="226" t="s">
        <v>641</v>
      </c>
      <c r="K138" s="226" t="s">
        <v>642</v>
      </c>
      <c r="L138" s="226" t="s">
        <v>643</v>
      </c>
      <c r="M138" s="226" t="s">
        <v>644</v>
      </c>
      <c r="N138" s="226" t="s">
        <v>645</v>
      </c>
      <c r="O138" s="226" t="s">
        <v>646</v>
      </c>
      <c r="P138" s="226" t="s">
        <v>647</v>
      </c>
    </row>
    <row r="139" spans="2:23">
      <c r="B139" s="4" t="s">
        <v>583</v>
      </c>
      <c r="C139" s="4" t="s">
        <v>584</v>
      </c>
      <c r="D139" s="227" t="s">
        <v>648</v>
      </c>
      <c r="E139" s="227" t="s">
        <v>649</v>
      </c>
      <c r="F139" s="227" t="s">
        <v>650</v>
      </c>
      <c r="G139" s="227" t="s">
        <v>651</v>
      </c>
      <c r="H139" s="227" t="s">
        <v>652</v>
      </c>
      <c r="I139" s="227" t="s">
        <v>653</v>
      </c>
      <c r="J139" s="227" t="s">
        <v>654</v>
      </c>
      <c r="K139" s="227" t="s">
        <v>655</v>
      </c>
      <c r="L139" s="227" t="s">
        <v>656</v>
      </c>
      <c r="M139" s="227" t="s">
        <v>657</v>
      </c>
      <c r="N139" s="227" t="s">
        <v>658</v>
      </c>
      <c r="O139" s="227" t="s">
        <v>659</v>
      </c>
      <c r="P139" s="227" t="s">
        <v>660</v>
      </c>
    </row>
    <row r="140" spans="2:23">
      <c r="B140" s="4" t="s">
        <v>586</v>
      </c>
      <c r="C140" s="4" t="s">
        <v>587</v>
      </c>
      <c r="D140" s="228" t="s">
        <v>661</v>
      </c>
      <c r="E140" s="228" t="s">
        <v>662</v>
      </c>
      <c r="F140" s="228" t="s">
        <v>663</v>
      </c>
      <c r="G140" s="228" t="s">
        <v>664</v>
      </c>
      <c r="H140" s="228" t="s">
        <v>665</v>
      </c>
      <c r="I140" s="228" t="s">
        <v>666</v>
      </c>
      <c r="J140" s="228" t="s">
        <v>667</v>
      </c>
      <c r="K140" s="228" t="s">
        <v>668</v>
      </c>
      <c r="L140" s="228" t="s">
        <v>669</v>
      </c>
      <c r="M140" s="228" t="s">
        <v>670</v>
      </c>
      <c r="N140" s="228" t="s">
        <v>671</v>
      </c>
      <c r="O140" s="228" t="s">
        <v>672</v>
      </c>
      <c r="P140" s="228" t="s">
        <v>673</v>
      </c>
    </row>
    <row r="141" spans="2:23">
      <c r="B141" s="4" t="s">
        <v>588</v>
      </c>
      <c r="C141" s="4" t="s">
        <v>589</v>
      </c>
      <c r="D141" s="228" t="s">
        <v>614</v>
      </c>
      <c r="E141" s="228" t="s">
        <v>674</v>
      </c>
      <c r="F141" s="228" t="s">
        <v>675</v>
      </c>
      <c r="G141" s="228" t="s">
        <v>676</v>
      </c>
      <c r="H141" s="228" t="s">
        <v>677</v>
      </c>
      <c r="I141" s="228" t="s">
        <v>678</v>
      </c>
      <c r="J141" s="228" t="s">
        <v>606</v>
      </c>
      <c r="K141" s="228" t="s">
        <v>615</v>
      </c>
      <c r="L141" s="228" t="s">
        <v>679</v>
      </c>
      <c r="M141" s="228" t="s">
        <v>680</v>
      </c>
      <c r="N141" s="228" t="s">
        <v>681</v>
      </c>
      <c r="O141" s="228" t="s">
        <v>682</v>
      </c>
      <c r="P141" s="228" t="s">
        <v>613</v>
      </c>
    </row>
    <row r="142" spans="2:23">
      <c r="B142" s="4" t="s">
        <v>590</v>
      </c>
      <c r="C142" s="4" t="s">
        <v>263</v>
      </c>
      <c r="D142" s="227" t="s">
        <v>683</v>
      </c>
      <c r="E142" s="227" t="s">
        <v>684</v>
      </c>
      <c r="F142" s="227" t="s">
        <v>685</v>
      </c>
      <c r="G142" s="227" t="s">
        <v>686</v>
      </c>
      <c r="H142" s="227" t="s">
        <v>687</v>
      </c>
      <c r="I142" s="227" t="s">
        <v>688</v>
      </c>
      <c r="J142" s="227" t="s">
        <v>689</v>
      </c>
      <c r="K142" s="227" t="s">
        <v>690</v>
      </c>
      <c r="L142" s="227" t="s">
        <v>691</v>
      </c>
      <c r="M142" s="227" t="s">
        <v>692</v>
      </c>
      <c r="N142" s="227" t="s">
        <v>693</v>
      </c>
      <c r="O142" s="227" t="s">
        <v>694</v>
      </c>
      <c r="P142" s="227" t="s">
        <v>695</v>
      </c>
    </row>
    <row r="143" spans="2:23">
      <c r="B143" s="4" t="s">
        <v>591</v>
      </c>
      <c r="C143" s="4" t="s">
        <v>592</v>
      </c>
      <c r="D143" s="227" t="s">
        <v>599</v>
      </c>
      <c r="E143" s="227" t="s">
        <v>600</v>
      </c>
      <c r="F143" s="227" t="s">
        <v>601</v>
      </c>
      <c r="G143" s="227" t="s">
        <v>602</v>
      </c>
      <c r="H143" s="227" t="s">
        <v>603</v>
      </c>
      <c r="I143" s="227" t="s">
        <v>604</v>
      </c>
      <c r="J143" s="227" t="s">
        <v>605</v>
      </c>
      <c r="K143" s="227" t="s">
        <v>606</v>
      </c>
      <c r="L143" s="227" t="s">
        <v>607</v>
      </c>
      <c r="M143" s="227" t="s">
        <v>608</v>
      </c>
      <c r="N143" s="227" t="s">
        <v>609</v>
      </c>
      <c r="O143" s="227" t="s">
        <v>610</v>
      </c>
      <c r="P143" s="227" t="s">
        <v>609</v>
      </c>
    </row>
    <row r="144" spans="2:23">
      <c r="B144" s="182" t="s">
        <v>593</v>
      </c>
      <c r="C144" s="182" t="s">
        <v>592</v>
      </c>
      <c r="D144" s="229" t="s">
        <v>611</v>
      </c>
      <c r="E144" s="229" t="s">
        <v>612</v>
      </c>
      <c r="F144" s="229" t="s">
        <v>613</v>
      </c>
      <c r="G144" s="229" t="s">
        <v>614</v>
      </c>
      <c r="H144" s="229" t="s">
        <v>615</v>
      </c>
      <c r="I144" s="229" t="s">
        <v>616</v>
      </c>
      <c r="J144" s="229" t="s">
        <v>617</v>
      </c>
      <c r="K144" s="229" t="s">
        <v>599</v>
      </c>
      <c r="L144" s="229" t="s">
        <v>617</v>
      </c>
      <c r="M144" s="229" t="s">
        <v>618</v>
      </c>
      <c r="N144" s="229" t="s">
        <v>619</v>
      </c>
      <c r="O144" s="229" t="s">
        <v>620</v>
      </c>
      <c r="P144" s="229" t="s">
        <v>614</v>
      </c>
    </row>
    <row r="145" spans="2:24">
      <c r="D145" s="230">
        <v>74.2</v>
      </c>
      <c r="E145" s="230">
        <v>66.599999999999994</v>
      </c>
      <c r="F145" s="230">
        <v>65.2</v>
      </c>
      <c r="G145" s="230">
        <v>61.4</v>
      </c>
      <c r="H145" s="230">
        <v>42.9</v>
      </c>
      <c r="I145" s="230">
        <v>72.8</v>
      </c>
      <c r="J145" s="230">
        <v>76.900000000000006</v>
      </c>
      <c r="K145" s="230">
        <v>75.2</v>
      </c>
      <c r="L145" s="230">
        <v>72.900000000000006</v>
      </c>
      <c r="M145" s="230">
        <v>64.2</v>
      </c>
      <c r="N145" s="230">
        <v>60</v>
      </c>
      <c r="O145" s="230">
        <v>1.6</v>
      </c>
      <c r="P145" s="230">
        <v>72</v>
      </c>
    </row>
    <row r="146" spans="2:24">
      <c r="D146" s="230">
        <v>63</v>
      </c>
      <c r="E146" s="230">
        <v>50</v>
      </c>
      <c r="F146" s="230">
        <v>53</v>
      </c>
      <c r="G146" s="230">
        <v>35</v>
      </c>
      <c r="H146" s="230">
        <v>36</v>
      </c>
      <c r="I146" s="230">
        <v>56</v>
      </c>
      <c r="J146" s="230">
        <v>60</v>
      </c>
      <c r="K146" s="230">
        <v>63</v>
      </c>
      <c r="L146" s="230">
        <v>56</v>
      </c>
      <c r="M146" s="230">
        <v>54</v>
      </c>
      <c r="N146" s="230">
        <v>40</v>
      </c>
      <c r="O146" s="230">
        <v>1</v>
      </c>
      <c r="P146" s="230">
        <v>26</v>
      </c>
    </row>
    <row r="147" spans="2:24">
      <c r="D147" s="114">
        <v>24</v>
      </c>
      <c r="E147" s="114">
        <v>23</v>
      </c>
      <c r="F147" s="114">
        <v>29</v>
      </c>
      <c r="G147" s="114">
        <v>25</v>
      </c>
      <c r="H147" s="114">
        <v>22</v>
      </c>
      <c r="I147" s="114">
        <v>14</v>
      </c>
      <c r="J147" s="114">
        <v>18</v>
      </c>
      <c r="K147" s="114">
        <v>23</v>
      </c>
      <c r="L147" s="114">
        <v>13</v>
      </c>
      <c r="M147" s="114">
        <v>40</v>
      </c>
      <c r="N147" s="114">
        <v>23</v>
      </c>
      <c r="O147" s="114">
        <v>31</v>
      </c>
      <c r="P147" s="114">
        <v>32</v>
      </c>
    </row>
    <row r="149" spans="2:24">
      <c r="Q149" s="114" t="s">
        <v>696</v>
      </c>
      <c r="S149" s="114" t="s">
        <v>697</v>
      </c>
      <c r="T149" s="114" t="s">
        <v>698</v>
      </c>
    </row>
    <row r="150" spans="2:24">
      <c r="B150" s="140" t="s">
        <v>699</v>
      </c>
      <c r="C150" s="69" t="s">
        <v>700</v>
      </c>
      <c r="D150" s="69" t="s">
        <v>176</v>
      </c>
      <c r="E150" s="232" t="s">
        <v>701</v>
      </c>
      <c r="F150" s="69"/>
      <c r="G150" s="69">
        <v>1</v>
      </c>
      <c r="H150" s="69" t="s">
        <v>702</v>
      </c>
      <c r="I150" s="69"/>
      <c r="J150" s="69"/>
      <c r="K150" s="63" t="s">
        <v>15</v>
      </c>
      <c r="L150" s="63" t="s">
        <v>495</v>
      </c>
      <c r="M150" s="69" t="s">
        <v>390</v>
      </c>
      <c r="N150" s="69">
        <v>46.36</v>
      </c>
      <c r="O150" s="69">
        <f>N150/2.36959</f>
        <v>19.564566021970045</v>
      </c>
      <c r="P150" s="69">
        <v>0.74695902688860427</v>
      </c>
      <c r="Q150" s="233">
        <f>O150*P150</f>
        <v>14.613929197268597</v>
      </c>
      <c r="R150" s="234">
        <v>62.88</v>
      </c>
      <c r="S150" s="233">
        <f>(Q150*(R150/100))-1</f>
        <v>8.1892386792424947</v>
      </c>
      <c r="T150" s="233">
        <v>7</v>
      </c>
      <c r="U150" s="69">
        <v>7</v>
      </c>
    </row>
    <row r="151" spans="2:24">
      <c r="B151" s="235">
        <v>499.1600453824621</v>
      </c>
      <c r="C151" s="236">
        <v>313.8718365364922</v>
      </c>
      <c r="D151" s="236">
        <v>91.508875739644964</v>
      </c>
      <c r="E151" s="69">
        <f>C151/(D151/100)</f>
        <v>342.99605803211887</v>
      </c>
      <c r="F151" s="69">
        <v>342.99605803211887</v>
      </c>
      <c r="G151" s="69">
        <v>2</v>
      </c>
      <c r="H151" s="69" t="s">
        <v>703</v>
      </c>
      <c r="I151" s="69">
        <v>39.15</v>
      </c>
      <c r="J151" s="69">
        <f>AVERAGE(I152,I151)</f>
        <v>39.78</v>
      </c>
      <c r="K151" s="63" t="s">
        <v>497</v>
      </c>
      <c r="L151" s="63" t="s">
        <v>498</v>
      </c>
      <c r="M151" s="69" t="s">
        <v>499</v>
      </c>
      <c r="N151" s="69">
        <v>39.78</v>
      </c>
      <c r="O151" s="69">
        <f t="shared" ref="O151:O162" si="13">N151/2.36959</f>
        <v>16.787714330327187</v>
      </c>
      <c r="P151" s="69">
        <v>0.70214770158251683</v>
      </c>
      <c r="Q151" s="233">
        <f t="shared" ref="Q151:Q162" si="14">O151*P151</f>
        <v>11.787455031863114</v>
      </c>
      <c r="R151" s="234">
        <v>49.965423427525124</v>
      </c>
      <c r="S151" s="233">
        <f t="shared" ref="S151:S162" si="15">(Q151*(R151/100))-1</f>
        <v>4.8896518179995212</v>
      </c>
      <c r="T151" s="233">
        <v>6</v>
      </c>
      <c r="U151" s="69">
        <v>6</v>
      </c>
    </row>
    <row r="152" spans="2:24">
      <c r="B152" s="235">
        <v>398.62213180639282</v>
      </c>
      <c r="C152" s="236">
        <v>199.17323603289148</v>
      </c>
      <c r="D152" s="236">
        <v>85.500241662638956</v>
      </c>
      <c r="E152" s="69">
        <f t="shared" ref="E152:E163" si="16">C152/(D152/100)</f>
        <v>232.95049482874646</v>
      </c>
      <c r="F152" s="69">
        <v>232.95049482874646</v>
      </c>
      <c r="G152" s="69">
        <v>3</v>
      </c>
      <c r="H152" s="69" t="s">
        <v>704</v>
      </c>
      <c r="I152" s="69">
        <v>40.409999999999997</v>
      </c>
      <c r="J152" s="69"/>
      <c r="K152" s="63" t="s">
        <v>21</v>
      </c>
      <c r="L152" s="63" t="s">
        <v>705</v>
      </c>
      <c r="M152" s="69" t="s">
        <v>530</v>
      </c>
      <c r="N152" s="69">
        <v>39.51</v>
      </c>
      <c r="O152" s="69">
        <f t="shared" si="13"/>
        <v>16.67377056790415</v>
      </c>
      <c r="P152" s="69">
        <v>0.64678284182305623</v>
      </c>
      <c r="Q152" s="233">
        <f t="shared" si="14"/>
        <v>10.784308711814679</v>
      </c>
      <c r="R152" s="234">
        <v>52.83</v>
      </c>
      <c r="S152" s="233">
        <f t="shared" si="15"/>
        <v>4.697350292451695</v>
      </c>
      <c r="T152" s="233">
        <v>4</v>
      </c>
      <c r="U152" s="69">
        <v>4</v>
      </c>
      <c r="X152" s="187">
        <v>499.1600453824621</v>
      </c>
    </row>
    <row r="153" spans="2:24">
      <c r="B153" s="235">
        <v>309.635382768851</v>
      </c>
      <c r="C153" s="236">
        <v>163.58037271678398</v>
      </c>
      <c r="D153" s="236">
        <v>85.871193210184728</v>
      </c>
      <c r="E153" s="69">
        <f t="shared" si="16"/>
        <v>190.49505032076647</v>
      </c>
      <c r="F153" s="69">
        <v>190.49505032076647</v>
      </c>
      <c r="G153" s="69">
        <v>4</v>
      </c>
      <c r="H153" s="69" t="s">
        <v>706</v>
      </c>
      <c r="I153" s="69"/>
      <c r="J153" s="69"/>
      <c r="K153" s="63" t="s">
        <v>23</v>
      </c>
      <c r="L153" s="63" t="s">
        <v>504</v>
      </c>
      <c r="M153" s="69" t="s">
        <v>505</v>
      </c>
      <c r="N153" s="69">
        <v>125.6</v>
      </c>
      <c r="O153" s="69">
        <f t="shared" si="13"/>
        <v>53.004950223456376</v>
      </c>
      <c r="P153" s="69">
        <v>0.79128712871287121</v>
      </c>
      <c r="Q153" s="233">
        <f t="shared" si="14"/>
        <v>41.942134869887454</v>
      </c>
      <c r="R153" s="234">
        <v>34.75</v>
      </c>
      <c r="S153" s="233">
        <f t="shared" si="15"/>
        <v>13.574891867285888</v>
      </c>
      <c r="T153" s="233">
        <v>12</v>
      </c>
      <c r="U153" s="69">
        <v>12</v>
      </c>
      <c r="X153" s="187">
        <v>398.62213180639282</v>
      </c>
    </row>
    <row r="154" spans="2:24">
      <c r="B154" s="235">
        <v>641.08963188825328</v>
      </c>
      <c r="C154" s="236">
        <v>222.778647081168</v>
      </c>
      <c r="D154" s="236">
        <v>44.897959183673464</v>
      </c>
      <c r="E154" s="69">
        <f t="shared" si="16"/>
        <v>496.1888048626015</v>
      </c>
      <c r="F154" s="69">
        <v>496.1888048626015</v>
      </c>
      <c r="G154" s="69">
        <v>5</v>
      </c>
      <c r="H154" s="69" t="s">
        <v>707</v>
      </c>
      <c r="I154" s="69"/>
      <c r="J154" s="69"/>
      <c r="K154" s="63" t="s">
        <v>513</v>
      </c>
      <c r="L154" s="63" t="s">
        <v>514</v>
      </c>
      <c r="M154" s="69" t="s">
        <v>515</v>
      </c>
      <c r="N154" s="69">
        <v>127.71</v>
      </c>
      <c r="O154" s="69">
        <f t="shared" si="13"/>
        <v>53.895399626095646</v>
      </c>
      <c r="P154" s="69">
        <v>0.77591949542909777</v>
      </c>
      <c r="Q154" s="233">
        <f t="shared" si="14"/>
        <v>41.818491283829715</v>
      </c>
      <c r="R154" s="234">
        <v>35.593430208235652</v>
      </c>
      <c r="S154" s="233">
        <f t="shared" si="15"/>
        <v>13.88463550924704</v>
      </c>
      <c r="T154" s="233">
        <v>11</v>
      </c>
      <c r="U154" s="69">
        <v>11</v>
      </c>
      <c r="X154" s="187">
        <v>309.635382768851</v>
      </c>
    </row>
    <row r="155" spans="2:24">
      <c r="B155" s="235">
        <v>585.52639135339359</v>
      </c>
      <c r="C155" s="236">
        <v>208.4089274571709</v>
      </c>
      <c r="D155" s="236">
        <v>26.600985221674868</v>
      </c>
      <c r="E155" s="69">
        <f t="shared" si="16"/>
        <v>783.46319025566129</v>
      </c>
      <c r="F155" s="69">
        <v>783.46319025566129</v>
      </c>
      <c r="G155" s="69">
        <v>6</v>
      </c>
      <c r="H155" s="69" t="s">
        <v>708</v>
      </c>
      <c r="I155" s="69">
        <v>73.930000000000007</v>
      </c>
      <c r="J155" s="69">
        <f>AVERAGE(I155,I157)</f>
        <v>127.705</v>
      </c>
      <c r="K155" s="63" t="s">
        <v>27</v>
      </c>
      <c r="L155" s="63" t="s">
        <v>518</v>
      </c>
      <c r="M155" s="69" t="s">
        <v>395</v>
      </c>
      <c r="N155" s="69">
        <v>60.01</v>
      </c>
      <c r="O155" s="69">
        <f t="shared" si="13"/>
        <v>25.325056233356825</v>
      </c>
      <c r="P155" s="69">
        <v>0.82528456183003651</v>
      </c>
      <c r="Q155" s="233">
        <f t="shared" si="14"/>
        <v>20.900377936866924</v>
      </c>
      <c r="R155" s="234">
        <v>55.87</v>
      </c>
      <c r="S155" s="233">
        <f t="shared" si="15"/>
        <v>10.677041153327551</v>
      </c>
      <c r="T155" s="233">
        <v>8</v>
      </c>
      <c r="U155" s="69">
        <v>8</v>
      </c>
      <c r="X155" s="187">
        <v>641.08963188825328</v>
      </c>
    </row>
    <row r="156" spans="2:24">
      <c r="B156" s="235">
        <v>798.74163679370611</v>
      </c>
      <c r="C156" s="236">
        <v>446.25695247664356</v>
      </c>
      <c r="D156" s="236">
        <v>55.752212389380531</v>
      </c>
      <c r="E156" s="69">
        <f t="shared" si="16"/>
        <v>800.42913698191626</v>
      </c>
      <c r="F156" s="69">
        <v>800.42913698191626</v>
      </c>
      <c r="G156" s="69">
        <v>7</v>
      </c>
      <c r="H156" s="69" t="s">
        <v>709</v>
      </c>
      <c r="I156" s="69"/>
      <c r="J156" s="69"/>
      <c r="K156" s="63" t="s">
        <v>33</v>
      </c>
      <c r="L156" s="63" t="s">
        <v>521</v>
      </c>
      <c r="M156" s="69" t="s">
        <v>522</v>
      </c>
      <c r="N156" s="69">
        <v>45.25</v>
      </c>
      <c r="O156" s="69">
        <f t="shared" si="13"/>
        <v>19.0961305542309</v>
      </c>
      <c r="P156" s="69">
        <v>0.89591151491210752</v>
      </c>
      <c r="Q156" s="233">
        <f t="shared" si="14"/>
        <v>17.108443253800388</v>
      </c>
      <c r="R156" s="234">
        <v>59.97</v>
      </c>
      <c r="S156" s="233">
        <f t="shared" si="15"/>
        <v>9.2599334193040921</v>
      </c>
      <c r="T156" s="233">
        <v>9</v>
      </c>
      <c r="U156" s="69">
        <v>9</v>
      </c>
      <c r="X156" s="187">
        <v>585.52639135339359</v>
      </c>
    </row>
    <row r="157" spans="2:24">
      <c r="B157" s="235">
        <v>1455.4467318544127</v>
      </c>
      <c r="C157" s="236">
        <v>872.83140509309135</v>
      </c>
      <c r="D157" s="236">
        <v>25.170068027210878</v>
      </c>
      <c r="E157" s="69">
        <f t="shared" si="16"/>
        <v>3467.7355823968774</v>
      </c>
      <c r="F157" s="69">
        <v>3467.7355823968774</v>
      </c>
      <c r="G157" s="69">
        <v>8</v>
      </c>
      <c r="H157" s="69" t="s">
        <v>710</v>
      </c>
      <c r="I157" s="69">
        <v>181.48</v>
      </c>
      <c r="J157" s="69"/>
      <c r="K157" s="63" t="s">
        <v>35</v>
      </c>
      <c r="L157" s="63" t="s">
        <v>525</v>
      </c>
      <c r="M157" s="69" t="s">
        <v>526</v>
      </c>
      <c r="N157" s="69">
        <v>144.01</v>
      </c>
      <c r="O157" s="69">
        <f t="shared" si="13"/>
        <v>60.774226764967771</v>
      </c>
      <c r="P157" s="69">
        <v>0.87413422498208748</v>
      </c>
      <c r="Q157" s="233">
        <f t="shared" si="14"/>
        <v>53.12483161208074</v>
      </c>
      <c r="R157" s="234">
        <v>62.84</v>
      </c>
      <c r="S157" s="233">
        <f t="shared" si="15"/>
        <v>32.383644185031542</v>
      </c>
      <c r="T157" s="233">
        <v>20</v>
      </c>
      <c r="U157" s="69">
        <v>20</v>
      </c>
      <c r="X157" s="187">
        <v>798.74163679370611</v>
      </c>
    </row>
    <row r="158" spans="2:24">
      <c r="B158" s="235">
        <v>1174.3683947502539</v>
      </c>
      <c r="C158" s="236">
        <v>737.97309926105959</v>
      </c>
      <c r="D158" s="236">
        <v>51.776649746192895</v>
      </c>
      <c r="E158" s="69">
        <f t="shared" si="16"/>
        <v>1425.3009858277328</v>
      </c>
      <c r="F158" s="69">
        <v>1425.3009858277328</v>
      </c>
      <c r="G158" s="69">
        <v>9</v>
      </c>
      <c r="H158" s="69" t="s">
        <v>711</v>
      </c>
      <c r="I158" s="69"/>
      <c r="J158" s="69"/>
      <c r="K158" s="63" t="s">
        <v>41</v>
      </c>
      <c r="L158" s="63" t="s">
        <v>529</v>
      </c>
      <c r="M158" s="69" t="s">
        <v>530</v>
      </c>
      <c r="N158" s="69">
        <v>67.260000000000005</v>
      </c>
      <c r="O158" s="69">
        <f t="shared" si="13"/>
        <v>28.38465726138277</v>
      </c>
      <c r="P158" s="69">
        <v>0.82247922748708735</v>
      </c>
      <c r="Q158" s="233">
        <f t="shared" si="14"/>
        <v>23.345790976827846</v>
      </c>
      <c r="R158" s="234">
        <v>56.33</v>
      </c>
      <c r="S158" s="233">
        <f t="shared" si="15"/>
        <v>12.150684057247126</v>
      </c>
      <c r="T158" s="233">
        <v>8</v>
      </c>
      <c r="U158" s="69">
        <v>8</v>
      </c>
      <c r="X158" s="187">
        <v>1455.4467318544127</v>
      </c>
    </row>
    <row r="159" spans="2:24">
      <c r="B159" s="235">
        <v>783.44703930287858</v>
      </c>
      <c r="C159" s="236">
        <v>441.31571723931154</v>
      </c>
      <c r="D159" s="236">
        <v>89.259402869329193</v>
      </c>
      <c r="E159" s="69">
        <f t="shared" si="16"/>
        <v>494.41930267601413</v>
      </c>
      <c r="F159" s="69">
        <v>494.41930267601413</v>
      </c>
      <c r="G159" s="69">
        <v>10</v>
      </c>
      <c r="H159" s="69" t="s">
        <v>712</v>
      </c>
      <c r="I159" s="69"/>
      <c r="J159" s="69"/>
      <c r="K159" s="63" t="s">
        <v>43</v>
      </c>
      <c r="L159" s="63" t="s">
        <v>533</v>
      </c>
      <c r="M159" s="69" t="s">
        <v>534</v>
      </c>
      <c r="N159" s="69">
        <v>232.49</v>
      </c>
      <c r="O159" s="69">
        <f t="shared" si="13"/>
        <v>98.114019724931325</v>
      </c>
      <c r="P159" s="69">
        <v>0.9079851006867653</v>
      </c>
      <c r="Q159" s="233">
        <f t="shared" si="14"/>
        <v>89.086068078725049</v>
      </c>
      <c r="R159" s="234">
        <v>53.65</v>
      </c>
      <c r="S159" s="233">
        <f t="shared" si="15"/>
        <v>46.794675524235984</v>
      </c>
      <c r="T159" s="233">
        <v>25</v>
      </c>
      <c r="U159" s="69">
        <v>25</v>
      </c>
      <c r="X159" s="187">
        <v>1174.3683947502539</v>
      </c>
    </row>
    <row r="160" spans="2:24">
      <c r="B160" s="235">
        <v>1668.6084996811207</v>
      </c>
      <c r="C160" s="236">
        <v>895.20846007892123</v>
      </c>
      <c r="D160" s="236">
        <v>86.144578313253021</v>
      </c>
      <c r="E160" s="69">
        <f t="shared" si="16"/>
        <v>1039.1930375741322</v>
      </c>
      <c r="F160" s="69">
        <v>1039.1930375741322</v>
      </c>
      <c r="G160" s="69">
        <v>11</v>
      </c>
      <c r="H160" s="69" t="s">
        <v>713</v>
      </c>
      <c r="I160" s="69"/>
      <c r="J160" s="69"/>
      <c r="K160" s="63" t="s">
        <v>537</v>
      </c>
      <c r="L160" s="63" t="s">
        <v>538</v>
      </c>
      <c r="M160" s="69" t="s">
        <v>539</v>
      </c>
      <c r="N160" s="69">
        <v>16.559999999999999</v>
      </c>
      <c r="O160" s="69">
        <f t="shared" si="13"/>
        <v>6.9885507619461587</v>
      </c>
      <c r="P160" s="69">
        <v>0.40870670955194865</v>
      </c>
      <c r="Q160" s="233">
        <f t="shared" si="14"/>
        <v>2.8562675864517781</v>
      </c>
      <c r="R160" s="234">
        <v>40.187689951751274</v>
      </c>
      <c r="S160" s="233">
        <f t="shared" si="15"/>
        <v>0.14786796183561002</v>
      </c>
      <c r="T160" s="233">
        <v>1</v>
      </c>
      <c r="U160" s="69">
        <v>1</v>
      </c>
      <c r="X160" s="187">
        <v>783.44703930287858</v>
      </c>
    </row>
    <row r="161" spans="2:24">
      <c r="B161" s="235">
        <v>116.88067229354075</v>
      </c>
      <c r="C161" s="236">
        <v>46.971642194850617</v>
      </c>
      <c r="D161" s="236">
        <v>41.981132075471706</v>
      </c>
      <c r="E161" s="69">
        <f t="shared" si="16"/>
        <v>111.88750725065537</v>
      </c>
      <c r="F161" s="69">
        <v>111.88750725065537</v>
      </c>
      <c r="G161" s="69">
        <v>12</v>
      </c>
      <c r="H161" s="69" t="s">
        <v>714</v>
      </c>
      <c r="I161" s="69"/>
      <c r="J161" s="69"/>
      <c r="K161" s="63" t="s">
        <v>542</v>
      </c>
      <c r="L161" s="63" t="s">
        <v>543</v>
      </c>
      <c r="M161" s="69" t="s">
        <v>544</v>
      </c>
      <c r="N161" s="69">
        <v>47.73</v>
      </c>
      <c r="O161" s="69">
        <f t="shared" si="13"/>
        <v>20.142725112783221</v>
      </c>
      <c r="P161" s="69">
        <v>0.64975631369073983</v>
      </c>
      <c r="Q161" s="233">
        <f t="shared" si="14"/>
        <v>13.087862816967917</v>
      </c>
      <c r="R161" s="234">
        <v>0.62</v>
      </c>
      <c r="S161" s="233">
        <v>0</v>
      </c>
      <c r="T161" s="233">
        <v>0</v>
      </c>
      <c r="U161" s="69">
        <v>0</v>
      </c>
      <c r="X161" s="187">
        <v>1668.6084996811207</v>
      </c>
    </row>
    <row r="162" spans="2:24">
      <c r="B162" s="235">
        <v>313.69968140277723</v>
      </c>
      <c r="C162" s="236">
        <v>1.9449380246972188</v>
      </c>
      <c r="D162" s="236">
        <v>9.5238095238095237</v>
      </c>
      <c r="E162" s="69">
        <f t="shared" si="16"/>
        <v>20.421849259320798</v>
      </c>
      <c r="F162" s="69">
        <v>20.421849259320798</v>
      </c>
      <c r="G162" s="69">
        <v>13</v>
      </c>
      <c r="H162" s="69" t="s">
        <v>715</v>
      </c>
      <c r="I162" s="69"/>
      <c r="J162" s="69"/>
      <c r="K162" s="63" t="s">
        <v>51</v>
      </c>
      <c r="L162" s="63" t="s">
        <v>547</v>
      </c>
      <c r="M162" s="69" t="s">
        <v>548</v>
      </c>
      <c r="N162" s="69">
        <v>32.33</v>
      </c>
      <c r="O162" s="69">
        <f t="shared" si="13"/>
        <v>13.643710515321215</v>
      </c>
      <c r="P162" s="69">
        <v>0.86868770764119607</v>
      </c>
      <c r="Q162" s="233">
        <f t="shared" si="14"/>
        <v>11.852123611274468</v>
      </c>
      <c r="R162" s="234">
        <v>25.82</v>
      </c>
      <c r="S162" s="233">
        <f t="shared" si="15"/>
        <v>2.0602183164310675</v>
      </c>
      <c r="T162" s="233">
        <v>3</v>
      </c>
      <c r="U162" s="69">
        <v>3</v>
      </c>
      <c r="X162" s="187">
        <v>116.88067229354075</v>
      </c>
    </row>
    <row r="163" spans="2:24">
      <c r="B163" s="235">
        <v>1118.6447213745812</v>
      </c>
      <c r="C163" s="236">
        <v>288.83406705891684</v>
      </c>
      <c r="D163" s="236">
        <v>67.857142857142861</v>
      </c>
      <c r="E163" s="69">
        <f t="shared" si="16"/>
        <v>425.65020408682483</v>
      </c>
      <c r="F163" s="69">
        <v>425.65020408682483</v>
      </c>
      <c r="G163" s="69">
        <v>14</v>
      </c>
      <c r="H163" s="69" t="s">
        <v>716</v>
      </c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X163" s="187">
        <v>313.69968140277723</v>
      </c>
    </row>
    <row r="164" spans="2:24">
      <c r="B164" s="63"/>
      <c r="C164" s="63"/>
      <c r="D164" s="69"/>
      <c r="E164" s="69"/>
      <c r="F164" s="69"/>
      <c r="G164" s="69">
        <v>15</v>
      </c>
      <c r="H164" s="69" t="s">
        <v>717</v>
      </c>
      <c r="I164" s="69">
        <v>22.15</v>
      </c>
      <c r="J164" s="69">
        <f>AVERAGE(I166,I164)</f>
        <v>16.559999999999999</v>
      </c>
      <c r="K164" s="69"/>
      <c r="L164" s="69"/>
      <c r="M164" s="69"/>
      <c r="N164" s="69"/>
      <c r="O164" s="69"/>
      <c r="P164" s="69"/>
      <c r="Q164" s="233"/>
      <c r="R164" s="69"/>
      <c r="S164" s="69"/>
      <c r="T164" s="69"/>
      <c r="U164" s="69"/>
      <c r="X164" s="187">
        <v>1118.6447213745812</v>
      </c>
    </row>
    <row r="165" spans="2:24">
      <c r="B165" s="63"/>
      <c r="C165" s="63"/>
      <c r="D165" s="69"/>
      <c r="E165" s="69"/>
      <c r="F165" s="69"/>
      <c r="G165" s="69">
        <v>16</v>
      </c>
      <c r="H165" s="69" t="s">
        <v>718</v>
      </c>
      <c r="I165" s="69">
        <v>18.899999999999999</v>
      </c>
      <c r="J165" s="69">
        <f>AVERAGE(I165,I168)</f>
        <v>47.730000000000004</v>
      </c>
      <c r="K165" s="69"/>
      <c r="L165" s="69"/>
      <c r="M165" s="69"/>
      <c r="N165" s="69"/>
      <c r="O165" s="69"/>
      <c r="P165" s="69"/>
      <c r="Q165" s="233"/>
      <c r="R165" s="69"/>
      <c r="S165" s="69"/>
      <c r="T165" s="69"/>
      <c r="U165" s="69"/>
    </row>
    <row r="166" spans="2:24">
      <c r="B166" s="63"/>
      <c r="C166" s="63"/>
      <c r="D166" s="69"/>
      <c r="E166" s="69"/>
      <c r="F166" s="69"/>
      <c r="G166" s="69">
        <v>17</v>
      </c>
      <c r="H166" s="69" t="s">
        <v>719</v>
      </c>
      <c r="I166" s="69">
        <v>10.97</v>
      </c>
      <c r="J166" s="69"/>
      <c r="K166" s="69"/>
      <c r="L166" s="69"/>
      <c r="M166" s="69"/>
      <c r="N166" s="69"/>
      <c r="O166" s="69"/>
      <c r="P166" s="69"/>
      <c r="Q166" s="233"/>
      <c r="R166" s="69"/>
      <c r="S166" s="69"/>
      <c r="T166" s="69"/>
      <c r="U166" s="69"/>
    </row>
    <row r="167" spans="2:24">
      <c r="B167" s="63"/>
      <c r="C167" s="63"/>
      <c r="D167" s="69"/>
      <c r="E167" s="69"/>
      <c r="F167" s="69"/>
      <c r="G167" s="69">
        <v>18</v>
      </c>
      <c r="H167" s="69" t="s">
        <v>720</v>
      </c>
      <c r="I167" s="69"/>
      <c r="J167" s="69"/>
      <c r="K167" s="69"/>
      <c r="L167" s="69"/>
      <c r="M167" s="69"/>
      <c r="N167" s="69"/>
      <c r="O167" s="69"/>
      <c r="P167" s="69"/>
      <c r="Q167" s="233"/>
      <c r="R167" s="69"/>
      <c r="S167" s="69"/>
      <c r="T167" s="69"/>
      <c r="U167" s="69"/>
    </row>
    <row r="168" spans="2:24">
      <c r="B168" s="63"/>
      <c r="C168" s="63"/>
      <c r="D168" s="69"/>
      <c r="E168" s="69"/>
      <c r="F168" s="69"/>
      <c r="G168" s="69">
        <v>19</v>
      </c>
      <c r="H168" s="69" t="s">
        <v>721</v>
      </c>
      <c r="I168" s="69">
        <v>76.56</v>
      </c>
      <c r="J168" s="69"/>
      <c r="K168" s="69"/>
      <c r="L168" s="69"/>
      <c r="M168" s="69"/>
      <c r="N168" s="69"/>
      <c r="O168" s="69"/>
      <c r="P168" s="69"/>
      <c r="Q168" s="233"/>
      <c r="R168" s="69"/>
      <c r="S168" s="69"/>
      <c r="T168" s="69"/>
      <c r="U168" s="69"/>
    </row>
    <row r="169" spans="2:24">
      <c r="Q169" s="230"/>
    </row>
    <row r="170" spans="2:24">
      <c r="Q170" s="230"/>
    </row>
    <row r="171" spans="2:24">
      <c r="D171" s="231"/>
      <c r="E171" s="231"/>
      <c r="F171" s="231"/>
      <c r="G171" s="231"/>
      <c r="H171" s="231"/>
      <c r="I171" s="231"/>
      <c r="J171" s="231"/>
      <c r="K171" s="231"/>
      <c r="L171" s="231"/>
      <c r="M171" s="231"/>
      <c r="N171" s="231"/>
      <c r="O171" s="231"/>
      <c r="P171" s="231"/>
      <c r="Q171" s="230"/>
    </row>
    <row r="172" spans="2:24"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0"/>
    </row>
    <row r="173" spans="2:24">
      <c r="C173" s="57"/>
      <c r="D173" s="230"/>
      <c r="E173" s="230"/>
      <c r="F173" s="230"/>
      <c r="G173" s="230"/>
      <c r="H173" s="230"/>
      <c r="I173" s="230"/>
      <c r="J173" s="230"/>
      <c r="K173" s="230"/>
      <c r="L173" s="230"/>
      <c r="M173" s="230"/>
      <c r="N173" s="230"/>
      <c r="O173" s="230"/>
      <c r="P173" s="231"/>
      <c r="Q173" s="230"/>
    </row>
    <row r="174" spans="2:24">
      <c r="C174" s="57"/>
      <c r="D174" s="230"/>
      <c r="E174" s="230"/>
      <c r="F174" s="230"/>
      <c r="G174" s="230"/>
      <c r="H174" s="230"/>
      <c r="I174" s="230"/>
      <c r="J174" s="230"/>
      <c r="K174" s="230"/>
      <c r="L174" s="230"/>
      <c r="M174" s="230"/>
      <c r="N174" s="230"/>
      <c r="O174" s="230"/>
      <c r="P174" s="231"/>
      <c r="Q174" s="230"/>
    </row>
    <row r="175" spans="2:24">
      <c r="C175" s="57"/>
      <c r="D175" s="230"/>
      <c r="E175" s="230"/>
      <c r="F175" s="230"/>
      <c r="G175" s="230"/>
      <c r="H175" s="230"/>
      <c r="I175" s="230"/>
      <c r="J175" s="230"/>
      <c r="K175" s="230"/>
      <c r="L175" s="230"/>
      <c r="M175" s="230"/>
      <c r="N175" s="230"/>
      <c r="O175" s="230"/>
      <c r="P175" s="231"/>
      <c r="Q175" s="230"/>
    </row>
    <row r="176" spans="2:24">
      <c r="C176" s="57"/>
      <c r="D176" s="230"/>
      <c r="E176" s="230"/>
      <c r="F176" s="230"/>
      <c r="G176" s="230"/>
      <c r="H176" s="230"/>
      <c r="I176" s="230"/>
      <c r="J176" s="230"/>
      <c r="K176" s="230"/>
      <c r="L176" s="230"/>
      <c r="M176" s="230"/>
      <c r="N176" s="230"/>
      <c r="O176" s="230"/>
      <c r="Q176" s="230"/>
    </row>
    <row r="177" spans="3:15">
      <c r="C177" s="57"/>
      <c r="D177" s="230"/>
      <c r="E177" s="230"/>
      <c r="F177" s="230"/>
      <c r="G177" s="230"/>
      <c r="H177" s="230"/>
      <c r="I177" s="230"/>
      <c r="J177" s="230"/>
      <c r="K177" s="230"/>
      <c r="L177" s="230"/>
      <c r="M177" s="230"/>
      <c r="N177" s="230"/>
      <c r="O177" s="230"/>
    </row>
  </sheetData>
  <mergeCells count="331">
    <mergeCell ref="G36:J37"/>
    <mergeCell ref="K36:L36"/>
    <mergeCell ref="M36:N36"/>
    <mergeCell ref="O36:P36"/>
    <mergeCell ref="Q36:R36"/>
    <mergeCell ref="S36:T36"/>
    <mergeCell ref="U36:V36"/>
    <mergeCell ref="W36:X36"/>
    <mergeCell ref="K37:L37"/>
    <mergeCell ref="M37:N37"/>
    <mergeCell ref="O37:P37"/>
    <mergeCell ref="Q37:R37"/>
    <mergeCell ref="S37:T37"/>
    <mergeCell ref="U37:V37"/>
    <mergeCell ref="W37:X37"/>
    <mergeCell ref="W38:X38"/>
    <mergeCell ref="K39:L39"/>
    <mergeCell ref="M39:N39"/>
    <mergeCell ref="O39:P39"/>
    <mergeCell ref="Q39:R39"/>
    <mergeCell ref="S39:T39"/>
    <mergeCell ref="U39:V39"/>
    <mergeCell ref="W39:X39"/>
    <mergeCell ref="K38:L38"/>
    <mergeCell ref="M38:N38"/>
    <mergeCell ref="O38:P38"/>
    <mergeCell ref="Q38:R38"/>
    <mergeCell ref="S38:T38"/>
    <mergeCell ref="U38:V38"/>
    <mergeCell ref="W40:X40"/>
    <mergeCell ref="K41:L41"/>
    <mergeCell ref="M41:N41"/>
    <mergeCell ref="O41:P41"/>
    <mergeCell ref="Q41:R41"/>
    <mergeCell ref="S41:T41"/>
    <mergeCell ref="U41:V41"/>
    <mergeCell ref="W41:X41"/>
    <mergeCell ref="K40:L40"/>
    <mergeCell ref="M40:N40"/>
    <mergeCell ref="O40:P40"/>
    <mergeCell ref="Q40:R40"/>
    <mergeCell ref="S40:T40"/>
    <mergeCell ref="U40:V40"/>
    <mergeCell ref="W42:X42"/>
    <mergeCell ref="K43:L43"/>
    <mergeCell ref="M43:N43"/>
    <mergeCell ref="O43:P43"/>
    <mergeCell ref="Q43:R43"/>
    <mergeCell ref="S43:T43"/>
    <mergeCell ref="U43:V43"/>
    <mergeCell ref="W43:X43"/>
    <mergeCell ref="K42:L42"/>
    <mergeCell ref="M42:N42"/>
    <mergeCell ref="O42:P42"/>
    <mergeCell ref="Q42:R42"/>
    <mergeCell ref="S42:T42"/>
    <mergeCell ref="U42:V42"/>
    <mergeCell ref="W44:X44"/>
    <mergeCell ref="K45:L45"/>
    <mergeCell ref="M45:N45"/>
    <mergeCell ref="O45:P45"/>
    <mergeCell ref="Q45:R45"/>
    <mergeCell ref="S45:T45"/>
    <mergeCell ref="U45:V45"/>
    <mergeCell ref="W45:X45"/>
    <mergeCell ref="K44:L44"/>
    <mergeCell ref="M44:N44"/>
    <mergeCell ref="O44:P44"/>
    <mergeCell ref="Q44:R44"/>
    <mergeCell ref="S44:T44"/>
    <mergeCell ref="U44:V44"/>
    <mergeCell ref="W46:X46"/>
    <mergeCell ref="K47:L47"/>
    <mergeCell ref="M47:N47"/>
    <mergeCell ref="O47:P47"/>
    <mergeCell ref="Q47:R47"/>
    <mergeCell ref="S47:T47"/>
    <mergeCell ref="U47:V47"/>
    <mergeCell ref="W47:X47"/>
    <mergeCell ref="K46:L46"/>
    <mergeCell ref="M46:N46"/>
    <mergeCell ref="O46:P46"/>
    <mergeCell ref="Q46:R46"/>
    <mergeCell ref="S46:T46"/>
    <mergeCell ref="U46:V46"/>
    <mergeCell ref="W48:X48"/>
    <mergeCell ref="K49:L49"/>
    <mergeCell ref="M49:N49"/>
    <mergeCell ref="O49:P49"/>
    <mergeCell ref="Q49:R49"/>
    <mergeCell ref="S49:T49"/>
    <mergeCell ref="U49:V49"/>
    <mergeCell ref="W49:X49"/>
    <mergeCell ref="K48:L48"/>
    <mergeCell ref="M48:N48"/>
    <mergeCell ref="O48:P48"/>
    <mergeCell ref="Q48:R48"/>
    <mergeCell ref="S48:T48"/>
    <mergeCell ref="U48:V48"/>
    <mergeCell ref="W50:X50"/>
    <mergeCell ref="K51:L51"/>
    <mergeCell ref="M51:N51"/>
    <mergeCell ref="O51:P51"/>
    <mergeCell ref="Q51:R51"/>
    <mergeCell ref="S51:T51"/>
    <mergeCell ref="U51:V51"/>
    <mergeCell ref="W51:X51"/>
    <mergeCell ref="K50:L50"/>
    <mergeCell ref="M50:N50"/>
    <mergeCell ref="O50:P50"/>
    <mergeCell ref="Q50:R50"/>
    <mergeCell ref="S50:T50"/>
    <mergeCell ref="U50:V50"/>
    <mergeCell ref="W52:X52"/>
    <mergeCell ref="K53:L53"/>
    <mergeCell ref="M53:N53"/>
    <mergeCell ref="O53:P53"/>
    <mergeCell ref="Q53:R53"/>
    <mergeCell ref="S53:T53"/>
    <mergeCell ref="U53:V53"/>
    <mergeCell ref="W53:X53"/>
    <mergeCell ref="K52:L52"/>
    <mergeCell ref="M52:N52"/>
    <mergeCell ref="O52:P52"/>
    <mergeCell ref="Q52:R52"/>
    <mergeCell ref="S52:T52"/>
    <mergeCell ref="U52:V52"/>
    <mergeCell ref="W54:X54"/>
    <mergeCell ref="K55:L55"/>
    <mergeCell ref="M55:N55"/>
    <mergeCell ref="O55:P55"/>
    <mergeCell ref="Q55:R55"/>
    <mergeCell ref="S55:T55"/>
    <mergeCell ref="U55:V55"/>
    <mergeCell ref="W55:X55"/>
    <mergeCell ref="K54:L54"/>
    <mergeCell ref="M54:N54"/>
    <mergeCell ref="O54:P54"/>
    <mergeCell ref="Q54:R54"/>
    <mergeCell ref="S54:T54"/>
    <mergeCell ref="U54:V54"/>
    <mergeCell ref="W56:X56"/>
    <mergeCell ref="K57:L57"/>
    <mergeCell ref="M57:N57"/>
    <mergeCell ref="O57:P57"/>
    <mergeCell ref="Q57:R57"/>
    <mergeCell ref="S57:T57"/>
    <mergeCell ref="K56:L56"/>
    <mergeCell ref="M56:N56"/>
    <mergeCell ref="O56:P56"/>
    <mergeCell ref="Q56:R56"/>
    <mergeCell ref="S56:T56"/>
    <mergeCell ref="U56:V56"/>
    <mergeCell ref="M68:N68"/>
    <mergeCell ref="M69:N69"/>
    <mergeCell ref="M70:N70"/>
    <mergeCell ref="M71:N71"/>
    <mergeCell ref="M72:N72"/>
    <mergeCell ref="M73:N73"/>
    <mergeCell ref="M62:N62"/>
    <mergeCell ref="M63:N63"/>
    <mergeCell ref="M64:N64"/>
    <mergeCell ref="M65:N65"/>
    <mergeCell ref="M66:N66"/>
    <mergeCell ref="M67:N67"/>
    <mergeCell ref="D78:E78"/>
    <mergeCell ref="F78:G78"/>
    <mergeCell ref="H78:I78"/>
    <mergeCell ref="J78:K78"/>
    <mergeCell ref="L78:M78"/>
    <mergeCell ref="M74:N74"/>
    <mergeCell ref="D77:E77"/>
    <mergeCell ref="F77:G77"/>
    <mergeCell ref="H77:I77"/>
    <mergeCell ref="J77:K77"/>
    <mergeCell ref="L77:M77"/>
    <mergeCell ref="N77:O77"/>
    <mergeCell ref="N78:O78"/>
    <mergeCell ref="P78:Q78"/>
    <mergeCell ref="R78:S78"/>
    <mergeCell ref="T78:U78"/>
    <mergeCell ref="V78:W78"/>
    <mergeCell ref="X78:AU78"/>
    <mergeCell ref="P77:Q77"/>
    <mergeCell ref="R77:S77"/>
    <mergeCell ref="T77:U77"/>
    <mergeCell ref="V77:W77"/>
    <mergeCell ref="X77:AU77"/>
    <mergeCell ref="D80:E80"/>
    <mergeCell ref="F80:G80"/>
    <mergeCell ref="H80:I80"/>
    <mergeCell ref="J80:K80"/>
    <mergeCell ref="L80:M80"/>
    <mergeCell ref="D79:E79"/>
    <mergeCell ref="F79:G79"/>
    <mergeCell ref="H79:I79"/>
    <mergeCell ref="J79:K79"/>
    <mergeCell ref="L79:M79"/>
    <mergeCell ref="N80:O80"/>
    <mergeCell ref="P80:Q80"/>
    <mergeCell ref="R80:S80"/>
    <mergeCell ref="T80:U80"/>
    <mergeCell ref="V80:W80"/>
    <mergeCell ref="X80:AU80"/>
    <mergeCell ref="P79:Q79"/>
    <mergeCell ref="R79:S79"/>
    <mergeCell ref="T79:U79"/>
    <mergeCell ref="V79:W79"/>
    <mergeCell ref="X79:AU79"/>
    <mergeCell ref="N79:O79"/>
    <mergeCell ref="D82:E82"/>
    <mergeCell ref="F82:G82"/>
    <mergeCell ref="H82:I82"/>
    <mergeCell ref="J82:K82"/>
    <mergeCell ref="L82:M82"/>
    <mergeCell ref="D81:E81"/>
    <mergeCell ref="F81:G81"/>
    <mergeCell ref="H81:I81"/>
    <mergeCell ref="J81:K81"/>
    <mergeCell ref="L81:M81"/>
    <mergeCell ref="N82:O82"/>
    <mergeCell ref="P82:Q82"/>
    <mergeCell ref="R82:S82"/>
    <mergeCell ref="T82:U82"/>
    <mergeCell ref="V82:W82"/>
    <mergeCell ref="X82:AU82"/>
    <mergeCell ref="P81:Q81"/>
    <mergeCell ref="R81:S81"/>
    <mergeCell ref="T81:U81"/>
    <mergeCell ref="V81:W81"/>
    <mergeCell ref="X81:AU81"/>
    <mergeCell ref="N81:O81"/>
    <mergeCell ref="D84:E84"/>
    <mergeCell ref="F84:G84"/>
    <mergeCell ref="H84:I84"/>
    <mergeCell ref="J84:K84"/>
    <mergeCell ref="L84:M84"/>
    <mergeCell ref="D83:E83"/>
    <mergeCell ref="F83:G83"/>
    <mergeCell ref="H83:I83"/>
    <mergeCell ref="J83:K83"/>
    <mergeCell ref="L83:M83"/>
    <mergeCell ref="N84:O84"/>
    <mergeCell ref="P84:Q84"/>
    <mergeCell ref="R84:S84"/>
    <mergeCell ref="T84:U84"/>
    <mergeCell ref="V84:W84"/>
    <mergeCell ref="X84:AU84"/>
    <mergeCell ref="P83:Q83"/>
    <mergeCell ref="R83:S83"/>
    <mergeCell ref="T83:U83"/>
    <mergeCell ref="V83:W83"/>
    <mergeCell ref="X83:AU83"/>
    <mergeCell ref="N83:O83"/>
    <mergeCell ref="D86:E86"/>
    <mergeCell ref="F86:G86"/>
    <mergeCell ref="H86:I86"/>
    <mergeCell ref="J86:K86"/>
    <mergeCell ref="L86:M86"/>
    <mergeCell ref="D85:E85"/>
    <mergeCell ref="F85:G85"/>
    <mergeCell ref="H85:I85"/>
    <mergeCell ref="J85:K85"/>
    <mergeCell ref="L85:M85"/>
    <mergeCell ref="N86:O86"/>
    <mergeCell ref="P86:Q86"/>
    <mergeCell ref="R86:S86"/>
    <mergeCell ref="T86:U86"/>
    <mergeCell ref="V86:W86"/>
    <mergeCell ref="X86:AU86"/>
    <mergeCell ref="P85:Q85"/>
    <mergeCell ref="R85:S85"/>
    <mergeCell ref="T85:U85"/>
    <mergeCell ref="V85:W85"/>
    <mergeCell ref="X85:AU85"/>
    <mergeCell ref="N85:O85"/>
    <mergeCell ref="D88:E88"/>
    <mergeCell ref="F88:G88"/>
    <mergeCell ref="H88:I88"/>
    <mergeCell ref="J88:K88"/>
    <mergeCell ref="L88:M88"/>
    <mergeCell ref="D87:E87"/>
    <mergeCell ref="F87:G87"/>
    <mergeCell ref="H87:I87"/>
    <mergeCell ref="J87:K87"/>
    <mergeCell ref="L87:M87"/>
    <mergeCell ref="N88:O88"/>
    <mergeCell ref="P88:Q88"/>
    <mergeCell ref="R88:S88"/>
    <mergeCell ref="T88:U88"/>
    <mergeCell ref="V88:W88"/>
    <mergeCell ref="X88:AU88"/>
    <mergeCell ref="P87:Q87"/>
    <mergeCell ref="R87:S87"/>
    <mergeCell ref="T87:U87"/>
    <mergeCell ref="V87:W87"/>
    <mergeCell ref="X87:AU87"/>
    <mergeCell ref="N87:O87"/>
    <mergeCell ref="D90:E90"/>
    <mergeCell ref="F90:G90"/>
    <mergeCell ref="H90:I90"/>
    <mergeCell ref="J90:K90"/>
    <mergeCell ref="L90:M90"/>
    <mergeCell ref="D89:E89"/>
    <mergeCell ref="F89:G89"/>
    <mergeCell ref="H89:I89"/>
    <mergeCell ref="J89:K89"/>
    <mergeCell ref="L89:M89"/>
    <mergeCell ref="N90:O90"/>
    <mergeCell ref="P90:Q90"/>
    <mergeCell ref="R90:S90"/>
    <mergeCell ref="T90:U90"/>
    <mergeCell ref="V90:W90"/>
    <mergeCell ref="X90:AU90"/>
    <mergeCell ref="P89:Q89"/>
    <mergeCell ref="R89:S89"/>
    <mergeCell ref="T89:U89"/>
    <mergeCell ref="V89:W89"/>
    <mergeCell ref="X89:AU89"/>
    <mergeCell ref="N89:O89"/>
    <mergeCell ref="P91:Q91"/>
    <mergeCell ref="R91:S91"/>
    <mergeCell ref="T91:U91"/>
    <mergeCell ref="V91:W91"/>
    <mergeCell ref="X91:AU91"/>
    <mergeCell ref="D91:E91"/>
    <mergeCell ref="F91:G91"/>
    <mergeCell ref="H91:I91"/>
    <mergeCell ref="J91:K91"/>
    <mergeCell ref="L91:M91"/>
    <mergeCell ref="N91:O91"/>
  </mergeCells>
  <conditionalFormatting sqref="D124:P12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25:P12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26:P12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52:X16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NOTAS</vt:lpstr>
      <vt:lpstr>PH REDOX CE INI Y FINAL BMP</vt:lpstr>
      <vt:lpstr>BIOGAS BMP</vt:lpstr>
      <vt:lpstr>DESTRUCCION ST Y SVT</vt:lpstr>
      <vt:lpstr>RESULTADOS VS LITERATURA</vt:lpstr>
      <vt:lpstr>CALCULOS BUSWELL</vt:lpstr>
      <vt:lpstr>Galvan et al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 VALENCIA VAZQUEZ</dc:creator>
  <cp:lastModifiedBy>ROBERTO VALENCIA VAZQUEZ</cp:lastModifiedBy>
  <dcterms:created xsi:type="dcterms:W3CDTF">2024-05-17T16:25:53Z</dcterms:created>
  <dcterms:modified xsi:type="dcterms:W3CDTF">2024-05-20T18:47:20Z</dcterms:modified>
</cp:coreProperties>
</file>